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0" yWindow="0" windowWidth="28695" windowHeight="13065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1" r:id="rId11"/>
    <sheet name="县对下绩效目标表" sheetId="12" r:id="rId12"/>
    <sheet name="行政事业单位国有资产占用使用情况表" sheetId="13" r:id="rId13"/>
    <sheet name="政府采购表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[7]_ESList!$A$1:$A$27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'[2]06年科目表'!#REF!</definedName>
    <definedName name="_林业局局机关">'[2]06年科目表'!#REF!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[8]级次表!$F:$F</definedName>
    <definedName name="车补" localSheetId="10">#REF!,#REF!</definedName>
    <definedName name="车补1" localSheetId="10">#REF!,#REF!</definedName>
    <definedName name="代码">[3]代码表!$A$1:$A$65536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[8]级次表!$A:$A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[8]级次表!$B:$B</definedName>
    <definedName name="经建股" localSheetId="10">[8]级次表!$D:$D</definedName>
    <definedName name="经委">#REF!</definedName>
    <definedName name="考核单位" localSheetId="10">#REF!</definedName>
    <definedName name="科技局">#REF!</definedName>
    <definedName name="科目代码">[3]代码表!#REF!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[8]级次表!$E:$E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[4]非税收入收费项目表!#REF!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[3]级次表!#REF!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'[5]06年科目表'!#REF!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[2]代码表!$A$1:$A$65536</definedName>
    <definedName name="预算代码">[3]代码表!#REF!</definedName>
    <definedName name="预算股" localSheetId="10">#REF!</definedName>
    <definedName name="政府经济分类">'[6]政府经济分类 (备用)'!$C$5:$C$79</definedName>
    <definedName name="政协">#REF!</definedName>
    <definedName name="支出项目">[6]项目分类!$C$4:$C$21</definedName>
    <definedName name="支出项目分类">[6]项目分类!$C$4:$C$21</definedName>
    <definedName name="执行单位">[4]非税收入收费项目表!#REF!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44525"/>
</workbook>
</file>

<file path=xl/calcChain.xml><?xml version="1.0" encoding="utf-8"?>
<calcChain xmlns="http://schemas.openxmlformats.org/spreadsheetml/2006/main">
  <c r="I26" i="14"/>
  <c r="H26"/>
  <c r="I25"/>
  <c r="H25"/>
  <c r="I24"/>
  <c r="H24"/>
  <c r="I23"/>
  <c r="H23"/>
  <c r="I22"/>
  <c r="H22"/>
  <c r="I21"/>
  <c r="H21"/>
  <c r="I20"/>
  <c r="H20"/>
  <c r="I19"/>
  <c r="H19"/>
  <c r="I18"/>
  <c r="H18"/>
  <c r="I17"/>
  <c r="H17"/>
  <c r="I16"/>
  <c r="H16"/>
  <c r="I15"/>
  <c r="H15"/>
  <c r="I14"/>
  <c r="H14"/>
  <c r="I13"/>
  <c r="H13"/>
  <c r="I12"/>
  <c r="H12"/>
  <c r="I11"/>
  <c r="H11"/>
  <c r="I10"/>
  <c r="H10"/>
  <c r="I9"/>
  <c r="H9"/>
  <c r="I8"/>
  <c r="H8"/>
  <c r="B25" i="11"/>
  <c r="B5"/>
  <c r="O114" i="8"/>
  <c r="N114"/>
  <c r="M114"/>
  <c r="F114"/>
  <c r="E114"/>
  <c r="D114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M61"/>
  <c r="D61"/>
  <c r="M60"/>
  <c r="D60"/>
  <c r="M59"/>
  <c r="D59"/>
  <c r="M58"/>
  <c r="D58"/>
  <c r="M57"/>
  <c r="D57"/>
  <c r="M56"/>
  <c r="D56"/>
  <c r="M55"/>
  <c r="D55"/>
  <c r="M54"/>
  <c r="D54"/>
  <c r="M53"/>
  <c r="F53"/>
  <c r="E53"/>
  <c r="D53"/>
  <c r="M52"/>
  <c r="D52"/>
  <c r="M51"/>
  <c r="D51"/>
  <c r="O50"/>
  <c r="N50"/>
  <c r="M50"/>
  <c r="D50"/>
  <c r="M49"/>
  <c r="D49"/>
  <c r="M48"/>
  <c r="D48"/>
  <c r="M47"/>
  <c r="D47"/>
  <c r="M46"/>
  <c r="D46"/>
  <c r="M45"/>
  <c r="D45"/>
  <c r="M44"/>
  <c r="D44"/>
  <c r="M43"/>
  <c r="D43"/>
  <c r="M42"/>
  <c r="D42"/>
  <c r="M41"/>
  <c r="D41"/>
  <c r="M40"/>
  <c r="D40"/>
  <c r="M39"/>
  <c r="F39"/>
  <c r="E39"/>
  <c r="D39"/>
  <c r="M38"/>
  <c r="D38"/>
  <c r="M37"/>
  <c r="D37"/>
  <c r="M36"/>
  <c r="D36"/>
  <c r="M35"/>
  <c r="D35"/>
  <c r="M34"/>
  <c r="D34"/>
  <c r="M33"/>
  <c r="D33"/>
  <c r="M32"/>
  <c r="D32"/>
  <c r="M31"/>
  <c r="D31"/>
  <c r="M30"/>
  <c r="D30"/>
  <c r="M29"/>
  <c r="D29"/>
  <c r="M28"/>
  <c r="D28"/>
  <c r="M27"/>
  <c r="D27"/>
  <c r="M26"/>
  <c r="D26"/>
  <c r="M25"/>
  <c r="D25"/>
  <c r="M24"/>
  <c r="D24"/>
  <c r="M23"/>
  <c r="D23"/>
  <c r="O22"/>
  <c r="N22"/>
  <c r="M22"/>
  <c r="D22"/>
  <c r="M21"/>
  <c r="D21"/>
  <c r="M20"/>
  <c r="D20"/>
  <c r="M19"/>
  <c r="D19"/>
  <c r="M18"/>
  <c r="D18"/>
  <c r="M17"/>
  <c r="D17"/>
  <c r="M16"/>
  <c r="D16"/>
  <c r="M15"/>
  <c r="D15"/>
  <c r="M14"/>
  <c r="D14"/>
  <c r="M13"/>
  <c r="F13"/>
  <c r="E13"/>
  <c r="D13"/>
  <c r="M12"/>
  <c r="D12"/>
  <c r="M11"/>
  <c r="D11"/>
  <c r="M10"/>
  <c r="D10"/>
  <c r="M9"/>
  <c r="D9"/>
  <c r="O8"/>
  <c r="N8"/>
  <c r="M8"/>
  <c r="E8"/>
  <c r="D8"/>
  <c r="F63" i="6"/>
  <c r="E63"/>
  <c r="D63"/>
  <c r="F62"/>
  <c r="E62"/>
  <c r="D62"/>
  <c r="F61"/>
  <c r="E61"/>
  <c r="D61"/>
  <c r="F60"/>
  <c r="E60"/>
  <c r="D60"/>
  <c r="F59"/>
  <c r="E59"/>
  <c r="D59"/>
  <c r="F58"/>
  <c r="E58"/>
  <c r="D58"/>
  <c r="F57"/>
  <c r="E57"/>
  <c r="D57"/>
  <c r="F56"/>
  <c r="E56"/>
  <c r="D56"/>
  <c r="F55"/>
  <c r="E55"/>
  <c r="D55"/>
  <c r="F54"/>
  <c r="E54"/>
  <c r="D54"/>
  <c r="F53"/>
  <c r="E53"/>
  <c r="D53"/>
  <c r="G52"/>
  <c r="F52"/>
  <c r="E52"/>
  <c r="D52"/>
  <c r="F51"/>
  <c r="E51"/>
  <c r="D51"/>
  <c r="F50"/>
  <c r="E50"/>
  <c r="D50"/>
  <c r="F49"/>
  <c r="E49"/>
  <c r="D49"/>
  <c r="F48"/>
  <c r="E48"/>
  <c r="D48"/>
  <c r="F47"/>
  <c r="E47"/>
  <c r="D47"/>
  <c r="F46"/>
  <c r="E46"/>
  <c r="D46"/>
  <c r="F45"/>
  <c r="E45"/>
  <c r="D45"/>
  <c r="F44"/>
  <c r="E44"/>
  <c r="D44"/>
  <c r="F43"/>
  <c r="E43"/>
  <c r="D43"/>
  <c r="F42"/>
  <c r="E42"/>
  <c r="D42"/>
  <c r="F41"/>
  <c r="E41"/>
  <c r="D41"/>
  <c r="F40"/>
  <c r="E40"/>
  <c r="D40"/>
  <c r="F39"/>
  <c r="E39"/>
  <c r="D39"/>
  <c r="F38"/>
  <c r="E38"/>
  <c r="D38"/>
  <c r="F37"/>
  <c r="E37"/>
  <c r="D37"/>
  <c r="F36"/>
  <c r="E36"/>
  <c r="D36"/>
  <c r="F35"/>
  <c r="E35"/>
  <c r="D35"/>
  <c r="F34"/>
  <c r="E34"/>
  <c r="D34"/>
  <c r="F33"/>
  <c r="E33"/>
  <c r="D33"/>
  <c r="F32"/>
  <c r="E32"/>
  <c r="D32"/>
  <c r="F31"/>
  <c r="E31"/>
  <c r="D31"/>
  <c r="F30"/>
  <c r="E30"/>
  <c r="D30"/>
  <c r="F29"/>
  <c r="E29"/>
  <c r="D29"/>
  <c r="F28"/>
  <c r="E28"/>
  <c r="D28"/>
  <c r="F27"/>
  <c r="E27"/>
  <c r="D27"/>
  <c r="F26"/>
  <c r="E26"/>
  <c r="D26"/>
  <c r="F25"/>
  <c r="E25"/>
  <c r="D25"/>
  <c r="G24"/>
  <c r="F24"/>
  <c r="E24"/>
  <c r="D24"/>
  <c r="F23"/>
  <c r="E23"/>
  <c r="D23"/>
  <c r="F22"/>
  <c r="E22"/>
  <c r="D22"/>
  <c r="F21"/>
  <c r="E21"/>
  <c r="D21"/>
  <c r="F20"/>
  <c r="E20"/>
  <c r="D20"/>
  <c r="F19"/>
  <c r="E19"/>
  <c r="D19"/>
  <c r="F18"/>
  <c r="E18"/>
  <c r="D18"/>
  <c r="F17"/>
  <c r="E17"/>
  <c r="D17"/>
  <c r="F16"/>
  <c r="E16"/>
  <c r="D16"/>
  <c r="F15"/>
  <c r="E15"/>
  <c r="D15"/>
  <c r="F14"/>
  <c r="E14"/>
  <c r="D14"/>
  <c r="F13"/>
  <c r="E13"/>
  <c r="D13"/>
  <c r="F12"/>
  <c r="E12"/>
  <c r="D12"/>
  <c r="F11"/>
  <c r="E11"/>
  <c r="D11"/>
  <c r="G10"/>
  <c r="F10"/>
  <c r="E10"/>
  <c r="D10"/>
  <c r="F30" i="5"/>
  <c r="E30"/>
  <c r="F29"/>
  <c r="E29"/>
  <c r="F28"/>
  <c r="E28"/>
  <c r="F27"/>
  <c r="E27"/>
  <c r="F26"/>
  <c r="E26"/>
  <c r="E25"/>
  <c r="F24"/>
  <c r="E24"/>
  <c r="F23"/>
  <c r="E23"/>
  <c r="F22"/>
  <c r="E22"/>
  <c r="F21"/>
  <c r="E21"/>
  <c r="F20"/>
  <c r="E20"/>
  <c r="F19"/>
  <c r="E19"/>
  <c r="F18"/>
  <c r="E18"/>
  <c r="F17"/>
  <c r="E17"/>
  <c r="F16"/>
  <c r="E16"/>
  <c r="F15"/>
  <c r="E15"/>
  <c r="F14"/>
  <c r="E14"/>
  <c r="E13"/>
  <c r="F12"/>
  <c r="E12"/>
  <c r="E11"/>
  <c r="D7" i="4"/>
  <c r="C14" i="2"/>
  <c r="D30" i="1"/>
  <c r="B30"/>
</calcChain>
</file>

<file path=xl/sharedStrings.xml><?xml version="1.0" encoding="utf-8"?>
<sst xmlns="http://schemas.openxmlformats.org/spreadsheetml/2006/main" count="1382" uniqueCount="718">
  <si>
    <t>表一</t>
  </si>
  <si>
    <t xml:space="preserve"> 部门财务收支总体情况表</t>
  </si>
  <si>
    <t>单位名称：新平县农业局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</si>
  <si>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</si>
  <si>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</si>
  <si>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</si>
  <si>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</si>
  <si>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</si>
  <si>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</si>
  <si>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</si>
  <si>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</si>
  <si>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</si>
  <si>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</si>
  <si>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</si>
  <si>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</si>
  <si>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</si>
  <si>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</si>
  <si>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</si>
  <si>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</si>
  <si>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</si>
  <si>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</si>
  <si>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</si>
  <si>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</si>
  <si>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</si>
  <si>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</si>
  <si>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</si>
  <si>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</si>
  <si>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</si>
  <si>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</si>
  <si>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</si>
  <si>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</si>
  <si>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</si>
  <si>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</si>
  <si>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</si>
  <si>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</si>
  <si>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</si>
  <si>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</si>
  <si>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</si>
  <si>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</si>
  <si>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</si>
  <si>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</si>
  <si>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</si>
  <si>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</si>
  <si>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</si>
  <si>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</si>
  <si>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</si>
  <si>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</si>
  <si>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</si>
  <si>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</si>
  <si>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</si>
  <si>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</si>
  <si>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</si>
  <si>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</si>
  <si>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</si>
  <si>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</si>
  <si>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</si>
  <si>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</si>
  <si>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</si>
  <si>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</si>
  <si>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</si>
  <si>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</si>
  <si>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</si>
  <si>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</si>
  <si>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</si>
  <si>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</si>
  <si>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</si>
  <si>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</si>
  <si>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</si>
  <si>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</si>
  <si>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</si>
  <si>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</si>
  <si>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</si>
  <si>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</si>
  <si>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</si>
  <si>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</si>
  <si>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</si>
  <si>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</si>
  <si>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</si>
  <si>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</si>
  <si>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</si>
  <si>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</si>
  <si>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</si>
  <si>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</si>
  <si>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</si>
  <si>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</si>
  <si>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</si>
  <si>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</si>
  <si>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</si>
  <si>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</si>
  <si>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</si>
  <si>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</si>
  <si>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</si>
  <si>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</si>
  <si>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</si>
  <si>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</si>
  <si>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</si>
  <si>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</si>
  <si>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</si>
  <si>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</si>
  <si>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</si>
  <si>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</si>
  <si>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</si>
  <si>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</si>
  <si>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</si>
  <si>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</si>
  <si>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</si>
  <si>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</si>
  <si>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</si>
  <si>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</si>
  <si>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</si>
  <si>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</si>
  <si>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</si>
  <si>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</si>
  <si>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</si>
  <si>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</si>
  <si>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</si>
  <si>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</si>
  <si>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</si>
  <si>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</si>
  <si>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</si>
  <si>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</si>
  <si>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</si>
  <si>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</si>
  <si>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</si>
  <si>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</si>
  <si>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</si>
  <si>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</si>
  <si>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</si>
  <si>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</si>
  <si>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</si>
  <si>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</si>
  <si>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</si>
  <si>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</si>
  <si>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</si>
  <si>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</si>
  <si>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</si>
  <si>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</si>
  <si>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</si>
  <si>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</si>
  <si>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</si>
  <si>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</si>
  <si>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</si>
  <si>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</si>
  <si>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</si>
  <si>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</si>
  <si>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</si>
  <si>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</si>
  <si>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04</t>
  </si>
  <si>
    <t>03</t>
  </si>
  <si>
    <t xml:space="preserve"> 产业技术研究与开发</t>
  </si>
  <si>
    <t>05</t>
  </si>
  <si>
    <t>01</t>
  </si>
  <si>
    <t>归口管理的行政单位离退休</t>
  </si>
  <si>
    <t>02</t>
  </si>
  <si>
    <t xml:space="preserve"> 事业单位离退休</t>
  </si>
  <si>
    <t>机关事业单位基本养老保险缴费支出</t>
  </si>
  <si>
    <t xml:space="preserve"> 财政对失业保险基金的补助</t>
  </si>
  <si>
    <t xml:space="preserve"> 财政对工伤保险基金的补助</t>
  </si>
  <si>
    <t xml:space="preserve"> 财政对生育保险基金的补助</t>
  </si>
  <si>
    <t xml:space="preserve"> 行政单位医疗</t>
  </si>
  <si>
    <t xml:space="preserve"> 事业单位医疗</t>
  </si>
  <si>
    <t xml:space="preserve"> 公务员医疗补助</t>
  </si>
  <si>
    <t xml:space="preserve"> 行政运行</t>
  </si>
  <si>
    <t>一般行政管理事务</t>
  </si>
  <si>
    <t xml:space="preserve"> 事业运行</t>
  </si>
  <si>
    <t xml:space="preserve"> 农业组织化与产业化经营</t>
  </si>
  <si>
    <t>99</t>
  </si>
  <si>
    <t xml:space="preserve">  其他农业支出</t>
  </si>
  <si>
    <t>110</t>
  </si>
  <si>
    <t>执法监管</t>
  </si>
  <si>
    <t>111</t>
  </si>
  <si>
    <t>统计监测与信息服务</t>
  </si>
  <si>
    <t>112</t>
  </si>
  <si>
    <t xml:space="preserve"> 农业生产支持补贴</t>
  </si>
  <si>
    <t xml:space="preserve"> 住房公积金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</si>
  <si>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</si>
  <si>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</si>
  <si>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</si>
  <si>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</si>
  <si>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</si>
  <si>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</si>
  <si>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</si>
  <si>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</si>
  <si>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</si>
  <si>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</si>
  <si>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</si>
  <si>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</si>
  <si>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</si>
  <si>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</si>
  <si>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</si>
  <si>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</si>
  <si>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</si>
  <si>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</si>
  <si>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</si>
  <si>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</si>
  <si>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</si>
  <si>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</si>
  <si>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</si>
  <si>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</si>
  <si>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</si>
  <si>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</si>
  <si>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</si>
  <si>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</si>
  <si>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</si>
  <si>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</si>
  <si>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</si>
  <si>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</si>
  <si>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</si>
  <si>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</si>
  <si>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</si>
  <si>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</si>
  <si>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</si>
  <si>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</si>
  <si>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</si>
  <si>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</si>
  <si>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</si>
  <si>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</si>
  <si>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</si>
  <si>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</si>
  <si>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</si>
  <si>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</si>
  <si>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</si>
  <si>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</si>
  <si>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</si>
  <si>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</si>
  <si>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</si>
  <si>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</si>
  <si>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</si>
  <si>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</si>
  <si>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</si>
  <si>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</si>
  <si>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</si>
  <si>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</si>
  <si>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</si>
  <si>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</si>
  <si>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</si>
  <si>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</si>
  <si>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</si>
  <si>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</si>
  <si>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</si>
  <si>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</si>
  <si>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</si>
  <si>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</si>
  <si>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</si>
  <si>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</si>
  <si>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</si>
  <si>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</si>
  <si>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</si>
  <si>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</si>
  <si>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</si>
  <si>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</si>
  <si>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</si>
  <si>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</si>
  <si>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</si>
  <si>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</si>
  <si>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</si>
  <si>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</si>
  <si>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</si>
  <si>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</si>
  <si>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</si>
  <si>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</si>
  <si>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</si>
  <si>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</si>
  <si>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</si>
  <si>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</si>
  <si>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</si>
  <si>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</si>
  <si>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</si>
  <si>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</si>
  <si>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</si>
  <si>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</si>
  <si>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</si>
  <si>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</si>
  <si>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</si>
  <si>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</si>
  <si>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</si>
  <si>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</si>
  <si>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</si>
  <si>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</si>
  <si>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</si>
  <si>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</si>
  <si>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</si>
  <si>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</si>
  <si>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</si>
  <si>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</si>
  <si>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</si>
  <si>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</si>
  <si>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</si>
  <si>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</si>
  <si>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</si>
  <si>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</si>
  <si>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</si>
  <si>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</si>
  <si>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</si>
  <si>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</si>
  <si>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</si>
  <si>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</si>
  <si>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</si>
  <si>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</si>
  <si>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</si>
  <si>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</si>
  <si>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</si>
  <si>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</si>
  <si>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</si>
  <si>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</si>
  <si>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</si>
  <si>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</si>
  <si>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</si>
  <si>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</si>
  <si>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</si>
  <si>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</si>
  <si>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</si>
  <si>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</si>
  <si>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</si>
  <si>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</si>
  <si>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</si>
  <si>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</si>
  <si>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</si>
  <si>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</si>
  <si>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</si>
  <si>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</si>
  <si>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</si>
  <si>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</si>
  <si>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</si>
  <si>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</si>
  <si>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</si>
  <si>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</si>
  <si>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</si>
  <si>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</si>
  <si>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</si>
  <si>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</si>
  <si>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</si>
  <si>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</si>
  <si>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</si>
  <si>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</si>
  <si>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</si>
  <si>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</si>
  <si>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</si>
  <si>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</si>
  <si>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</si>
  <si>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</si>
  <si>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</si>
  <si>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</si>
  <si>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</si>
  <si>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</si>
  <si>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</si>
  <si>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</si>
  <si>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</si>
  <si>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</si>
  <si>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</si>
  <si>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</si>
  <si>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</si>
  <si>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</si>
  <si>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</si>
  <si>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</si>
  <si>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</si>
  <si>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</si>
  <si>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</si>
  <si>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</si>
  <si>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</si>
  <si>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</si>
  <si>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</si>
  <si>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</si>
  <si>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</si>
  <si>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</si>
  <si>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</si>
  <si>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</si>
  <si>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</si>
  <si>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</si>
  <si>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</si>
  <si>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</si>
  <si>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</si>
  <si>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</si>
  <si>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</si>
  <si>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</si>
  <si>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</si>
  <si>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</si>
  <si>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</si>
  <si>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</si>
  <si>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</si>
  <si>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</si>
  <si>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</si>
  <si>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</si>
  <si>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</si>
  <si>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</si>
  <si>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</si>
  <si>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</si>
  <si>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</si>
  <si>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</si>
  <si>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</si>
  <si>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</si>
  <si>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</si>
  <si>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</si>
  <si>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</si>
  <si>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</si>
  <si>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</si>
  <si>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</si>
  <si>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</si>
  <si>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</si>
  <si>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</si>
  <si>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</si>
  <si>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</si>
  <si>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</si>
  <si>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</si>
  <si>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</si>
  <si>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</si>
  <si>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</si>
  <si>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</si>
  <si>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</si>
  <si>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</si>
  <si>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</si>
  <si>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</si>
  <si>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</si>
  <si>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</si>
  <si>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</si>
  <si>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</si>
  <si>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</si>
  <si>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</si>
  <si>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</si>
  <si>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</si>
  <si>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</si>
  <si>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</si>
  <si>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</si>
  <si>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</si>
  <si>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</si>
  <si>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</si>
  <si>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</si>
  <si>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</si>
  <si>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</si>
  <si>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</si>
  <si>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</si>
  <si>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</si>
  <si>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</si>
  <si>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</si>
  <si>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</si>
  <si>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</si>
  <si>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</si>
  <si>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</si>
  <si>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</si>
  <si>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</si>
  <si>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</si>
  <si>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部门：新平县农业局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</si>
  <si>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</si>
  <si>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</si>
  <si>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</si>
  <si>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</si>
  <si>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</si>
  <si>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</si>
  <si>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</si>
  <si>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</si>
  <si>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</si>
  <si>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</si>
  <si>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</si>
  <si>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二、“三公”经费增减变化原因说明:公务接待费比上年预算数增0.32万元，增1.3%，增支原因为产业发展的需要，接待人员增加；公务用车运行费比上年预算数减少10.5万元，减少28%，减少原因为车辆减少。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</si>
  <si>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</si>
  <si>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</si>
  <si>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</si>
  <si>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</si>
  <si>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</si>
  <si>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</si>
  <si>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</si>
  <si>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</si>
  <si>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</si>
  <si>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</si>
  <si>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</si>
  <si>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农业局畜牧产业发展项目</t>
  </si>
  <si>
    <t>全县完成肉蛋总产66610吨，同比增长6.81％；实现畜牧业现价产值16.3亿元，同比增长7.95%。努力确保不发生区域性重大动物疫情和重大畜产品质量安全事件。</t>
  </si>
  <si>
    <t>产出指标</t>
  </si>
  <si>
    <t>数量指标</t>
  </si>
  <si>
    <t>肉蛋总产</t>
  </si>
  <si>
    <t>66610吨</t>
  </si>
  <si>
    <t>行业统计数字及市对县考核方案。</t>
  </si>
  <si>
    <t>按上级相关政策及产业发展需要进行测算。</t>
  </si>
  <si>
    <t>质量指标</t>
  </si>
  <si>
    <t>畜产品质量</t>
  </si>
  <si>
    <t>安全</t>
  </si>
  <si>
    <t>时效指标</t>
  </si>
  <si>
    <t>发展年限</t>
  </si>
  <si>
    <t>1年</t>
  </si>
  <si>
    <t>成本指标</t>
  </si>
  <si>
    <t>养殖成本</t>
  </si>
  <si>
    <t>低于80%</t>
  </si>
  <si>
    <t>效益指标</t>
  </si>
  <si>
    <t>经济效益指标</t>
  </si>
  <si>
    <t>畜牧业现价产值</t>
  </si>
  <si>
    <t>16.3亿元</t>
  </si>
  <si>
    <t>社会效益指标</t>
  </si>
  <si>
    <t>稳定畜禽生产</t>
  </si>
  <si>
    <t>保障市场供给</t>
  </si>
  <si>
    <t>生态效益指标</t>
  </si>
  <si>
    <t>开展标准化养殖</t>
  </si>
  <si>
    <t>畜禽粪污资源化利用</t>
  </si>
  <si>
    <t>可持续影响指标</t>
  </si>
  <si>
    <t>畜牧业发展长效机制</t>
  </si>
  <si>
    <t>长期建立</t>
  </si>
  <si>
    <t>满意度指标</t>
  </si>
  <si>
    <t>服务对象满意度指标</t>
  </si>
  <si>
    <t>服务对象满意度</t>
  </si>
  <si>
    <t>≥95%</t>
  </si>
  <si>
    <t xml:space="preserve"> 农业局电梯、消防安全项目</t>
  </si>
  <si>
    <t>消防检测中心每年对农业局消防设施定期检查、测试、保养；消防设施故障处理；消防技能培训及协助农业局开展消防安全管理工作。三菱电梯公司每年对农业局电梯按照《产品保养年度作业计划表》所列的项目进行清洁、润滑、调整和检查等保养工作；提供确保整机正常和安全运行的所需备品配件；进行年检等。</t>
  </si>
  <si>
    <t>消防设维护</t>
  </si>
  <si>
    <t>所有消防设施</t>
  </si>
  <si>
    <t>安全生产需要</t>
  </si>
  <si>
    <t>保障生命财产安全</t>
  </si>
  <si>
    <t>电梯保养及定时检测</t>
  </si>
  <si>
    <t>两部</t>
  </si>
  <si>
    <t>消防设施维护时限</t>
  </si>
  <si>
    <t>2018年6月1日至2021年5月31日止</t>
  </si>
  <si>
    <t>电梯保养时限</t>
  </si>
  <si>
    <t>2017年8月1日至2020年7月31日</t>
  </si>
  <si>
    <t>消防设施维护</t>
  </si>
  <si>
    <t>每年32400元</t>
  </si>
  <si>
    <t>电梯保养服务</t>
  </si>
  <si>
    <t>每年1万元</t>
  </si>
  <si>
    <t>100%</t>
  </si>
  <si>
    <t>农业局定点屠宰场屠宰菜牛补助费项目</t>
  </si>
  <si>
    <t>加大对全县定点屠宰企业的扶持力度，积极推进“放心肉”服务体系建设，规范屠宰企业的管理，稳定生产，保障市场供给，确保肉品质量安全。</t>
  </si>
  <si>
    <t>肉牛屠宰量</t>
  </si>
  <si>
    <t>13000头</t>
  </si>
  <si>
    <t>规范屠宰企业的管理，稳定生产，保障市场供给，确保肉品质量安全。</t>
  </si>
  <si>
    <t>稳定生产，保障市场供给，确保肉品质量安全。</t>
  </si>
  <si>
    <t>屠宰加工肉品质量</t>
  </si>
  <si>
    <t>屠宰加工年限</t>
  </si>
  <si>
    <t>加工成本</t>
  </si>
  <si>
    <t>低于0.5%</t>
  </si>
  <si>
    <t>稳定肉牛屠宰加工</t>
  </si>
  <si>
    <t>实施屠宰加工程序</t>
  </si>
  <si>
    <t>严格按环保要求处理污物</t>
  </si>
  <si>
    <t>定点屠宰发展长效机制</t>
  </si>
  <si>
    <t>农业局农业保险项目</t>
  </si>
  <si>
    <t xml:space="preserve">本年度在全县十二个乡镇（街道），完成粮食作物保险28万亩，其中玉米保险22万亩，水稻保险6万亩，能繁母猪3.5万头。2019年全县农民不因灾致贫、灾后能够迅速恢复生产生活，减少农业灾害损失、促进农民增收。   
</t>
  </si>
  <si>
    <t>农民不因灾致贫、灾后能够迅速恢复生产生活，减少农业灾害损失、促进农民增收。</t>
  </si>
  <si>
    <t>投保22万亩玉米、7万亩水稻</t>
  </si>
  <si>
    <t>《云南省农业保险保险费补贴资金管理暂行办法》（云财金[2017]16号）_x000D_</t>
  </si>
  <si>
    <t>投保能繁母猪</t>
  </si>
  <si>
    <t>35000头</t>
  </si>
  <si>
    <t>风险保障水平</t>
  </si>
  <si>
    <t>50%</t>
  </si>
  <si>
    <t>投保及时率</t>
  </si>
  <si>
    <t>6月份前</t>
  </si>
  <si>
    <t>查勘定损及时率</t>
  </si>
  <si>
    <t>≤48小时</t>
  </si>
  <si>
    <t>投保有效时限</t>
  </si>
  <si>
    <t>2019年1月至2019年12月</t>
  </si>
  <si>
    <t>每亩保险保费</t>
  </si>
  <si>
    <t>玉米16.5元，水稻19.5元</t>
  </si>
  <si>
    <t>每头能繁母猪保险保费</t>
  </si>
  <si>
    <t>60元</t>
  </si>
  <si>
    <t>每亩赔偿保障额</t>
  </si>
  <si>
    <t>玉米≤485元，水稻≤448元</t>
  </si>
  <si>
    <r>
      <rPr>
        <sz val="10"/>
        <color indexed="8"/>
        <rFont val="宋体"/>
        <charset val="134"/>
      </rPr>
      <t>每头赔偿保障额</t>
    </r>
    <r>
      <rPr>
        <sz val="10"/>
        <color indexed="8"/>
        <rFont val="Arial"/>
        <family val="2"/>
      </rPr>
      <t xml:space="preserve">		</t>
    </r>
  </si>
  <si>
    <t>1055元</t>
  </si>
  <si>
    <t>化解玉米、水稻种植业风险及能繁母猪养殖业风险</t>
  </si>
  <si>
    <t>有效</t>
  </si>
  <si>
    <t>保障粮食及能繁母猪生产安全</t>
  </si>
  <si>
    <t>参保农户满意度</t>
  </si>
  <si>
    <t>≥90%</t>
  </si>
  <si>
    <t>农业局视频会议专线租用费项目</t>
  </si>
  <si>
    <t>视频会议系统升级改造，设备采购费由移动公司承担，视频会议专线租用费由各级农业部门自行承担。</t>
  </si>
  <si>
    <t>租用专线</t>
  </si>
  <si>
    <t>1条10M</t>
  </si>
  <si>
    <t>《云南省农业厅办公室关于视频会议系统升级改造的通知》（云农办办[2018]361号）及《新平彝族傣族自治县农业局云视讯业务服务协议》</t>
  </si>
  <si>
    <t>视频效果</t>
  </si>
  <si>
    <t>高品质、专业级</t>
  </si>
  <si>
    <t>付款时间</t>
  </si>
  <si>
    <t>按协议约定</t>
  </si>
  <si>
    <t>专线租用费</t>
  </si>
  <si>
    <t>每年12000元</t>
  </si>
  <si>
    <t>会议发起方可通过专用高清会议终端和Web页面预约和发起会议，与会方可使用客户端、手机、固话等终端灵活接入，从而实现无障碍、面对面交流。</t>
  </si>
  <si>
    <t>95%以上</t>
  </si>
  <si>
    <t xml:space="preserve">农经局村干部任期经济责任审计经费项目 </t>
  </si>
  <si>
    <t>2019年6月底前完成审计工作，预计支出2万元。</t>
  </si>
  <si>
    <t>"审计村（社）组数</t>
  </si>
  <si>
    <t>123个村（社）、1463个小组、1690村干部任期审计</t>
  </si>
  <si>
    <t>农业部、监察部、国务院纠风办关于做好村干部任期帮离任经济责任专项审的要求</t>
  </si>
  <si>
    <t>"审计完成村（社）组数</t>
  </si>
  <si>
    <t>123个村（社）、1463个小组、1691村干部任期审计</t>
  </si>
  <si>
    <t>审计完成时间</t>
  </si>
  <si>
    <t>2018年12月30日</t>
  </si>
  <si>
    <t>县本级财政资金投入</t>
  </si>
  <si>
    <t>20000.00元</t>
  </si>
  <si>
    <t>"审计村居委会、</t>
  </si>
  <si>
    <t>123个村（社）1690人</t>
  </si>
  <si>
    <t>村干部任期审计覆盖率</t>
  </si>
  <si>
    <t>村民居住环境不断提升</t>
  </si>
  <si>
    <t>"评价村干部任职期间业绩</t>
  </si>
  <si>
    <t xml:space="preserve">农经局农村经济统计年报培训经费项目 </t>
  </si>
  <si>
    <t>按照每年10%的经济增长率增长，实现2019年底新平县农民人均所得达到12000元以上</t>
  </si>
  <si>
    <t>农民人均所得</t>
  </si>
  <si>
    <t>年增长15%</t>
  </si>
  <si>
    <t>年度报表</t>
  </si>
  <si>
    <t>每年12月底完成。</t>
  </si>
  <si>
    <t>2万元。</t>
  </si>
  <si>
    <t>农村经济统计农民人均所得</t>
  </si>
  <si>
    <t>建设富裕、和谐、生态</t>
  </si>
  <si>
    <t>项目区群众满意度</t>
  </si>
  <si>
    <t>高于90%。</t>
  </si>
  <si>
    <t xml:space="preserve">农经局村级委托代理服务培训经费项目 </t>
  </si>
  <si>
    <t>到2021年，全县农村集体“三资”全部纳入代理范围，实现集体三资管理不重不漏。确保三资保值增值和安全运行，农民群众的利益得到有效保障。</t>
  </si>
  <si>
    <t>全县“三资”管理工作的信息化运作覆盖率</t>
  </si>
  <si>
    <t>全县“三资”管理工作的规范化运作覆盖率</t>
  </si>
  <si>
    <t>“三资”监管按季度监管</t>
  </si>
  <si>
    <t>每季度至少一次</t>
  </si>
  <si>
    <t>2万元</t>
  </si>
  <si>
    <t>确保农村集体“三资”保值增值</t>
  </si>
  <si>
    <t>确保增长</t>
  </si>
  <si>
    <t>“三资”信息公开率</t>
  </si>
  <si>
    <t>对自然环境的影响</t>
  </si>
  <si>
    <t>无影响</t>
  </si>
  <si>
    <t>项目区科技措施巩固率</t>
  </si>
  <si>
    <t>高于90%</t>
  </si>
  <si>
    <t xml:space="preserve">农经局农村土地确权登记颁证工作经费项目 </t>
  </si>
  <si>
    <t>到2019年3月份，全面完成土地确权档案收集、整理、归档等工作任务</t>
  </si>
  <si>
    <t>颁发证书</t>
  </si>
  <si>
    <t>6.2万本</t>
  </si>
  <si>
    <t>中央、省、市县的相关文件要求</t>
  </si>
  <si>
    <t>资料归档、验收及提交成果。</t>
  </si>
  <si>
    <t>颁发证书、资料归档、验收及提交成果。</t>
  </si>
  <si>
    <t>12月底全面完成</t>
  </si>
  <si>
    <t>480万元</t>
  </si>
  <si>
    <t>通过确权登记颁证，承包地变成农民的财产，拿去抵押、担保和入股，将承包地的各项权利落到实处，增加农民的财产收入。</t>
  </si>
  <si>
    <t>能更好地维护农民土地承包权益、化解矛盾纠纷和促进农村的土地流转。</t>
  </si>
  <si>
    <t>高于95%。</t>
  </si>
  <si>
    <t>稳定农村土地承包关系，依法维护农民土地承包经营权，赋予农民对承包地占有、使用、收益、流转及承包经营权抵押、担保权能，解决农村土地承包矛盾纠纷意义重大。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</si>
  <si>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</si>
  <si>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</si>
  <si>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</si>
  <si>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</si>
  <si>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</si>
  <si>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</si>
  <si>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</si>
  <si>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</si>
  <si>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</si>
  <si>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</si>
  <si>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</si>
  <si>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</si>
  <si>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</si>
  <si>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</si>
  <si>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</si>
  <si>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</si>
  <si>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</si>
  <si>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</si>
  <si>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</si>
  <si>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</si>
  <si>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</si>
  <si>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</si>
  <si>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</si>
  <si>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</si>
  <si>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</si>
  <si>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</si>
  <si>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</si>
  <si>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</si>
  <si>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</si>
  <si>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</si>
  <si>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</si>
  <si>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</si>
  <si>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</si>
  <si>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</si>
  <si>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</si>
  <si>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</si>
  <si>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</si>
  <si>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</si>
  <si>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</si>
  <si>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</si>
  <si>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</si>
  <si>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</si>
  <si>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</si>
  <si>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</si>
  <si>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</si>
  <si>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</si>
  <si>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</si>
  <si>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</si>
  <si>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</si>
  <si>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</si>
  <si>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</si>
  <si>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</si>
  <si>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</si>
  <si>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</si>
  <si>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</si>
  <si>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</si>
  <si>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</si>
  <si>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</si>
  <si>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</si>
  <si>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 xml:space="preserve"> 新平县政府采购项目</t>
  </si>
  <si>
    <t>保密维护系统及存储介质</t>
  </si>
  <si>
    <t>存储设备</t>
  </si>
  <si>
    <t>套</t>
  </si>
  <si>
    <t>猪瘟及高致性蓝耳病疫苗</t>
  </si>
  <si>
    <t>疫苗</t>
  </si>
  <si>
    <t>批</t>
  </si>
  <si>
    <t>液相色谱仪荧光检测仪、柱后衍生系统、农残速测仪、全自动氮吹仪</t>
  </si>
  <si>
    <t>质检专用仪器设备</t>
  </si>
  <si>
    <t>照相机</t>
  </si>
  <si>
    <t>摄影、摄像设备</t>
  </si>
  <si>
    <t>台</t>
  </si>
  <si>
    <t>公务用车</t>
  </si>
  <si>
    <t>公务用机动车辆</t>
  </si>
  <si>
    <t>办公桌椅</t>
  </si>
  <si>
    <t>办公家具</t>
  </si>
  <si>
    <t>一体机</t>
  </si>
  <si>
    <t>多功能一体机</t>
  </si>
  <si>
    <t>移液器</t>
  </si>
  <si>
    <t>农用物资和设备</t>
  </si>
  <si>
    <t>支</t>
  </si>
  <si>
    <t>打印机、便携式打印机</t>
  </si>
  <si>
    <t>打印机</t>
  </si>
  <si>
    <t>台式电脑、笔记本电脑</t>
  </si>
  <si>
    <t>计算机</t>
  </si>
  <si>
    <t>47</t>
  </si>
  <si>
    <t>档案柜</t>
  </si>
  <si>
    <t>档案设备</t>
  </si>
  <si>
    <t>组</t>
  </si>
  <si>
    <t>植物检疫执法服装</t>
  </si>
  <si>
    <t>服装服饰</t>
  </si>
  <si>
    <t>个</t>
  </si>
  <si>
    <t>张</t>
  </si>
  <si>
    <t>办公设备</t>
  </si>
</sst>
</file>

<file path=xl/styles.xml><?xml version="1.0" encoding="utf-8"?>
<styleSheet xmlns="http://schemas.openxmlformats.org/spreadsheetml/2006/main">
  <numFmts count="12">
    <numFmt numFmtId="43" formatCode="_ * #,##0.00_ ;_ * \-#,##0.00_ ;_ * &quot;-&quot;??_ ;_ @_ "/>
    <numFmt numFmtId="178" formatCode="#,##0.00_ ;[Red]\-#,##0.00\ "/>
    <numFmt numFmtId="179" formatCode="yyyy\-mm\-dd"/>
    <numFmt numFmtId="180" formatCode="_ * #,##0_ ;_ * \-#,##0_ ;_ * &quot;-&quot;??_ ;_ @_ "/>
    <numFmt numFmtId="181" formatCode="_ * #,##0.00_ ;_ * \-#,##0.00_ ;_ * &quot;-&quot;??.00_ ;_ @_ "/>
    <numFmt numFmtId="182" formatCode="_ * #,##0.0_ ;_ * \-#,##0.0_ ;_ * &quot;-&quot;??_ ;_ @_ "/>
    <numFmt numFmtId="183" formatCode="[$-10804]#,##0.00;\-#,##0.00;\ "/>
    <numFmt numFmtId="184" formatCode="[$-10804]#,##0.00#;\(\-#,##0.00#\);\ "/>
    <numFmt numFmtId="185" formatCode="[$-10804]#,##0.00%;\-#,##0.00%;\ "/>
    <numFmt numFmtId="186" formatCode="0.00_ "/>
    <numFmt numFmtId="187" formatCode="[$-10804]#,##0.00#;\-#,##0.00#;\ "/>
    <numFmt numFmtId="188" formatCode="#,##0.00_ 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b/>
      <sz val="10"/>
      <name val="宋体"/>
      <charset val="134"/>
    </font>
    <font>
      <sz val="10"/>
      <name val="Arial"/>
    </font>
    <font>
      <sz val="10"/>
      <color indexed="8"/>
      <name val="Arial"/>
    </font>
    <font>
      <sz val="18"/>
      <color indexed="8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theme="1"/>
      <name val="宋体"/>
      <charset val="134"/>
    </font>
    <font>
      <sz val="8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3">
    <xf numFmtId="0" fontId="0" fillId="0" borderId="0"/>
    <xf numFmtId="0" fontId="25" fillId="0" borderId="0"/>
    <xf numFmtId="9" fontId="25" fillId="0" borderId="0" applyFont="0" applyFill="0" applyBorder="0" applyAlignment="0" applyProtection="0">
      <alignment vertical="center"/>
    </xf>
    <xf numFmtId="0" fontId="4" fillId="0" borderId="0"/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28" fillId="0" borderId="0"/>
    <xf numFmtId="0" fontId="25" fillId="0" borderId="0">
      <alignment vertical="center"/>
    </xf>
    <xf numFmtId="0" fontId="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</cellStyleXfs>
  <cellXfs count="210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17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178" fontId="1" fillId="0" borderId="1" xfId="0" applyNumberFormat="1" applyFont="1" applyFill="1" applyBorder="1" applyAlignment="1"/>
    <xf numFmtId="0" fontId="1" fillId="0" borderId="8" xfId="0" applyFont="1" applyFill="1" applyBorder="1" applyAlignment="1"/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7" fillId="0" borderId="0" xfId="0" applyNumberFormat="1" applyFont="1" applyFill="1" applyBorder="1" applyAlignment="1"/>
    <xf numFmtId="0" fontId="8" fillId="0" borderId="0" xfId="0" applyFont="1" applyFill="1" applyBorder="1" applyAlignment="1">
      <alignment vertical="center"/>
    </xf>
    <xf numFmtId="0" fontId="4" fillId="3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8" applyFont="1" applyFill="1" applyBorder="1" applyAlignment="1">
      <alignment horizontal="center" vertical="center" wrapText="1"/>
    </xf>
    <xf numFmtId="0" fontId="11" fillId="0" borderId="1" xfId="8" applyFont="1" applyFill="1" applyBorder="1" applyAlignment="1">
      <alignment vertical="center" wrapText="1"/>
    </xf>
    <xf numFmtId="0" fontId="11" fillId="0" borderId="1" xfId="8" applyFont="1" applyFill="1" applyBorder="1" applyAlignment="1">
      <alignment horizontal="left" vertical="center" wrapText="1" indent="1"/>
    </xf>
    <xf numFmtId="0" fontId="4" fillId="0" borderId="0" xfId="10" applyFont="1" applyFill="1" applyAlignment="1">
      <alignment horizontal="center" vertical="center"/>
    </xf>
    <xf numFmtId="0" fontId="4" fillId="0" borderId="0" xfId="10" applyFont="1" applyFill="1" applyAlignment="1">
      <alignment vertical="center"/>
    </xf>
    <xf numFmtId="0" fontId="13" fillId="0" borderId="1" xfId="10" applyFont="1" applyFill="1" applyBorder="1" applyAlignment="1">
      <alignment horizontal="center" vertical="center"/>
    </xf>
    <xf numFmtId="0" fontId="13" fillId="0" borderId="1" xfId="11" applyFont="1" applyFill="1" applyBorder="1" applyAlignment="1">
      <alignment horizontal="center" vertical="center"/>
    </xf>
    <xf numFmtId="0" fontId="4" fillId="0" borderId="1" xfId="10" applyFont="1" applyFill="1" applyBorder="1" applyAlignment="1">
      <alignment horizontal="center" vertical="center"/>
    </xf>
    <xf numFmtId="0" fontId="13" fillId="0" borderId="1" xfId="10" applyFont="1" applyFill="1" applyBorder="1" applyAlignment="1">
      <alignment horizontal="left" vertical="center"/>
    </xf>
    <xf numFmtId="180" fontId="4" fillId="0" borderId="1" xfId="4" applyNumberFormat="1" applyFont="1" applyBorder="1" applyAlignment="1">
      <alignment vertical="center"/>
    </xf>
    <xf numFmtId="43" fontId="4" fillId="0" borderId="1" xfId="10" applyNumberFormat="1" applyFont="1" applyFill="1" applyBorder="1" applyAlignment="1">
      <alignment vertical="center"/>
    </xf>
    <xf numFmtId="0" fontId="4" fillId="0" borderId="1" xfId="10" applyFont="1" applyFill="1" applyBorder="1" applyAlignment="1">
      <alignment horizontal="left" vertical="center"/>
    </xf>
    <xf numFmtId="0" fontId="4" fillId="0" borderId="1" xfId="10" applyFont="1" applyFill="1" applyBorder="1" applyAlignment="1">
      <alignment vertical="center"/>
    </xf>
    <xf numFmtId="0" fontId="14" fillId="0" borderId="1" xfId="10" applyFont="1" applyFill="1" applyBorder="1" applyAlignment="1">
      <alignment horizontal="left" vertical="center"/>
    </xf>
    <xf numFmtId="181" fontId="4" fillId="0" borderId="1" xfId="4" applyNumberFormat="1" applyFont="1" applyBorder="1" applyAlignment="1">
      <alignment vertical="center"/>
    </xf>
    <xf numFmtId="182" fontId="11" fillId="0" borderId="0" xfId="6" applyNumberFormat="1" applyFont="1" applyFill="1" applyBorder="1">
      <alignment vertical="center"/>
    </xf>
    <xf numFmtId="182" fontId="4" fillId="0" borderId="0" xfId="10" applyNumberFormat="1" applyFont="1" applyFill="1" applyAlignment="1">
      <alignment vertical="center"/>
    </xf>
    <xf numFmtId="43" fontId="4" fillId="0" borderId="0" xfId="10" applyNumberFormat="1" applyFont="1" applyFill="1" applyAlignment="1">
      <alignment vertical="center"/>
    </xf>
    <xf numFmtId="0" fontId="2" fillId="0" borderId="1" xfId="8" applyFont="1" applyFill="1" applyBorder="1" applyAlignment="1">
      <alignment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8" applyFont="1" applyFill="1" applyBorder="1" applyAlignment="1">
      <alignment horizontal="left" vertical="center" wrapText="1" indent="1"/>
    </xf>
    <xf numFmtId="49" fontId="2" fillId="0" borderId="1" xfId="0" applyNumberFormat="1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 vertical="center"/>
    </xf>
    <xf numFmtId="49" fontId="15" fillId="0" borderId="1" xfId="0" applyNumberFormat="1" applyFont="1" applyFill="1" applyBorder="1" applyAlignment="1">
      <alignment horizontal="left" vertical="center"/>
    </xf>
    <xf numFmtId="49" fontId="2" fillId="0" borderId="1" xfId="12" applyNumberFormat="1" applyFont="1" applyBorder="1" applyAlignment="1">
      <alignment horizontal="left" vertical="center"/>
    </xf>
    <xf numFmtId="49" fontId="2" fillId="0" borderId="1" xfId="3" applyNumberFormat="1" applyFont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6" fillId="0" borderId="0" xfId="0" applyFont="1" applyFill="1" applyBorder="1" applyAlignment="1">
      <alignment vertical="center"/>
    </xf>
    <xf numFmtId="0" fontId="17" fillId="0" borderId="15" xfId="0" applyFont="1" applyFill="1" applyBorder="1" applyAlignment="1">
      <alignment vertical="center"/>
    </xf>
    <xf numFmtId="0" fontId="17" fillId="0" borderId="1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183" fontId="5" fillId="0" borderId="7" xfId="0" applyNumberFormat="1" applyFont="1" applyFill="1" applyBorder="1" applyAlignment="1" applyProtection="1">
      <alignment horizontal="right" vertical="center" wrapText="1" readingOrder="1"/>
      <protection locked="0"/>
    </xf>
    <xf numFmtId="184" fontId="5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183" fontId="5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185" fontId="5" fillId="3" borderId="7" xfId="0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1" xfId="0" applyFont="1" applyFill="1" applyBorder="1" applyAlignment="1">
      <alignment vertical="center"/>
    </xf>
    <xf numFmtId="10" fontId="18" fillId="0" borderId="1" xfId="0" applyNumberFormat="1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186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20" fillId="0" borderId="1" xfId="7" applyNumberFormat="1" applyFont="1" applyFill="1" applyBorder="1" applyAlignment="1">
      <alignment horizontal="center" vertical="center"/>
    </xf>
    <xf numFmtId="49" fontId="21" fillId="0" borderId="1" xfId="7" applyNumberFormat="1" applyFont="1" applyFill="1" applyBorder="1" applyAlignment="1">
      <alignment horizontal="center" vertical="center"/>
    </xf>
    <xf numFmtId="49" fontId="20" fillId="0" borderId="1" xfId="7" applyNumberFormat="1" applyFont="1" applyFill="1" applyBorder="1" applyAlignment="1">
      <alignment vertical="center"/>
    </xf>
    <xf numFmtId="0" fontId="21" fillId="0" borderId="1" xfId="0" applyFont="1" applyFill="1" applyBorder="1" applyAlignment="1"/>
    <xf numFmtId="49" fontId="21" fillId="0" borderId="1" xfId="7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/>
    <xf numFmtId="0" fontId="22" fillId="0" borderId="1" xfId="0" applyNumberFormat="1" applyFont="1" applyFill="1" applyBorder="1" applyAlignment="1" applyProtection="1">
      <alignment horizontal="center" vertical="center"/>
    </xf>
    <xf numFmtId="49" fontId="20" fillId="0" borderId="1" xfId="0" applyNumberFormat="1" applyFont="1" applyFill="1" applyBorder="1" applyAlignment="1"/>
    <xf numFmtId="49" fontId="21" fillId="0" borderId="1" xfId="0" applyNumberFormat="1" applyFont="1" applyFill="1" applyBorder="1" applyAlignment="1">
      <alignment horizontal="center"/>
    </xf>
    <xf numFmtId="0" fontId="1" fillId="0" borderId="0" xfId="1" applyFont="1" applyFill="1" applyAlignment="1">
      <alignment horizontal="center" wrapText="1"/>
    </xf>
    <xf numFmtId="0" fontId="1" fillId="0" borderId="0" xfId="1" applyFont="1" applyFill="1" applyAlignment="1">
      <alignment wrapText="1"/>
    </xf>
    <xf numFmtId="0" fontId="1" fillId="0" borderId="0" xfId="1" applyFont="1" applyFill="1"/>
    <xf numFmtId="0" fontId="23" fillId="0" borderId="0" xfId="7" applyFont="1" applyFill="1" applyBorder="1" applyAlignment="1"/>
    <xf numFmtId="0" fontId="25" fillId="0" borderId="1" xfId="1" applyFont="1" applyFill="1" applyBorder="1" applyAlignment="1">
      <alignment horizontal="center" vertical="center" wrapText="1"/>
    </xf>
    <xf numFmtId="0" fontId="25" fillId="0" borderId="8" xfId="1" applyFont="1" applyFill="1" applyBorder="1" applyAlignment="1">
      <alignment horizontal="center" vertical="center" wrapText="1"/>
    </xf>
    <xf numFmtId="0" fontId="20" fillId="0" borderId="1" xfId="1" applyFont="1" applyFill="1" applyBorder="1" applyAlignment="1">
      <alignment horizontal="center" vertical="center"/>
    </xf>
    <xf numFmtId="49" fontId="21" fillId="0" borderId="1" xfId="1" applyNumberFormat="1" applyFont="1" applyFill="1" applyBorder="1" applyAlignment="1">
      <alignment horizontal="center" vertical="center"/>
    </xf>
    <xf numFmtId="0" fontId="20" fillId="0" borderId="8" xfId="1" applyFont="1" applyFill="1" applyBorder="1" applyAlignment="1">
      <alignment vertical="center"/>
    </xf>
    <xf numFmtId="0" fontId="25" fillId="0" borderId="1" xfId="1" applyFill="1" applyBorder="1"/>
    <xf numFmtId="0" fontId="21" fillId="0" borderId="1" xfId="1" applyFont="1" applyFill="1" applyBorder="1" applyAlignment="1">
      <alignment horizontal="center" vertical="center"/>
    </xf>
    <xf numFmtId="0" fontId="21" fillId="0" borderId="8" xfId="1" applyFont="1" applyFill="1" applyBorder="1" applyAlignment="1">
      <alignment vertical="center"/>
    </xf>
    <xf numFmtId="0" fontId="7" fillId="0" borderId="0" xfId="7" applyFont="1" applyFill="1" applyBorder="1" applyAlignment="1"/>
    <xf numFmtId="0" fontId="2" fillId="0" borderId="12" xfId="7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7" applyFont="1" applyFill="1" applyBorder="1" applyAlignment="1" applyProtection="1">
      <alignment horizontal="center" vertical="top" wrapText="1" readingOrder="1"/>
      <protection locked="0"/>
    </xf>
    <xf numFmtId="0" fontId="5" fillId="0" borderId="1" xfId="7" applyFont="1" applyFill="1" applyBorder="1" applyAlignment="1" applyProtection="1">
      <alignment horizontal="center" vertical="center" wrapText="1" readingOrder="1"/>
      <protection locked="0"/>
    </xf>
    <xf numFmtId="0" fontId="2" fillId="0" borderId="1" xfId="7" applyFont="1" applyFill="1" applyBorder="1" applyAlignment="1" applyProtection="1">
      <alignment horizontal="right" vertical="center" wrapText="1" readingOrder="1"/>
      <protection locked="0"/>
    </xf>
    <xf numFmtId="0" fontId="5" fillId="0" borderId="1" xfId="7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49" fontId="0" fillId="0" borderId="1" xfId="0" applyNumberFormat="1" applyBorder="1"/>
    <xf numFmtId="0" fontId="5" fillId="0" borderId="7" xfId="0" applyFont="1" applyFill="1" applyBorder="1" applyAlignment="1" applyProtection="1">
      <alignment horizontal="left" vertical="center" wrapText="1" readingOrder="1"/>
      <protection locked="0"/>
    </xf>
    <xf numFmtId="0" fontId="26" fillId="0" borderId="1" xfId="0" applyFont="1" applyBorder="1"/>
    <xf numFmtId="187" fontId="5" fillId="0" borderId="1" xfId="7" applyNumberFormat="1" applyFont="1" applyFill="1" applyBorder="1" applyAlignment="1" applyProtection="1">
      <alignment horizontal="right" vertical="center" wrapText="1" readingOrder="1"/>
      <protection locked="0"/>
    </xf>
    <xf numFmtId="0" fontId="2" fillId="0" borderId="0" xfId="7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8" fontId="4" fillId="0" borderId="1" xfId="0" applyNumberFormat="1" applyFont="1" applyFill="1" applyBorder="1" applyAlignment="1" applyProtection="1">
      <alignment horizontal="right" vertical="center"/>
    </xf>
    <xf numFmtId="0" fontId="21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2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8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7" fillId="0" borderId="1" xfId="9" applyNumberFormat="1" applyFont="1" applyFill="1" applyBorder="1" applyAlignment="1" applyProtection="1">
      <alignment vertical="center"/>
    </xf>
    <xf numFmtId="0" fontId="2" fillId="0" borderId="1" xfId="9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27" fillId="0" borderId="1" xfId="0" applyNumberFormat="1" applyFont="1" applyFill="1" applyBorder="1" applyAlignment="1" applyProtection="1">
      <alignment vertical="center"/>
    </xf>
    <xf numFmtId="188" fontId="2" fillId="0" borderId="8" xfId="0" applyNumberFormat="1" applyFont="1" applyFill="1" applyBorder="1" applyAlignment="1" applyProtection="1">
      <alignment horizontal="right" vertical="center"/>
    </xf>
    <xf numFmtId="0" fontId="2" fillId="0" borderId="8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2" fillId="0" borderId="6" xfId="0" applyNumberFormat="1" applyFont="1" applyFill="1" applyBorder="1" applyAlignment="1" applyProtection="1">
      <alignment horizontal="center" vertical="center"/>
    </xf>
    <xf numFmtId="178" fontId="22" fillId="0" borderId="26" xfId="0" applyNumberFormat="1" applyFont="1" applyFill="1" applyBorder="1" applyAlignment="1" applyProtection="1">
      <alignment horizontal="right"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9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9" applyNumberFormat="1" applyFont="1" applyFill="1" applyBorder="1" applyAlignment="1" applyProtection="1">
      <alignment horizontal="center" vertical="center" wrapText="1"/>
    </xf>
    <xf numFmtId="0" fontId="2" fillId="0" borderId="7" xfId="7" applyFont="1" applyFill="1" applyBorder="1" applyAlignment="1" applyProtection="1">
      <alignment horizontal="center" vertical="center" wrapText="1" readingOrder="1"/>
      <protection locked="0"/>
    </xf>
    <xf numFmtId="0" fontId="7" fillId="0" borderId="13" xfId="7" applyFont="1" applyFill="1" applyBorder="1" applyAlignment="1" applyProtection="1">
      <alignment vertical="top" wrapText="1"/>
      <protection locked="0"/>
    </xf>
    <xf numFmtId="0" fontId="7" fillId="0" borderId="14" xfId="7" applyFont="1" applyFill="1" applyBorder="1" applyAlignment="1" applyProtection="1">
      <alignment vertical="top" wrapText="1"/>
      <protection locked="0"/>
    </xf>
    <xf numFmtId="0" fontId="2" fillId="0" borderId="29" xfId="7" applyFont="1" applyFill="1" applyBorder="1" applyAlignment="1" applyProtection="1">
      <alignment horizontal="center" vertical="center" wrapText="1" readingOrder="1"/>
      <protection locked="0"/>
    </xf>
    <xf numFmtId="0" fontId="2" fillId="0" borderId="13" xfId="7" applyFont="1" applyFill="1" applyBorder="1" applyAlignment="1" applyProtection="1">
      <alignment horizontal="center" vertical="center" wrapText="1" readingOrder="1"/>
      <protection locked="0"/>
    </xf>
    <xf numFmtId="0" fontId="2" fillId="0" borderId="14" xfId="7" applyFont="1" applyFill="1" applyBorder="1" applyAlignment="1" applyProtection="1">
      <alignment horizontal="center" vertical="center" wrapText="1" readingOrder="1"/>
      <protection locked="0"/>
    </xf>
    <xf numFmtId="0" fontId="2" fillId="0" borderId="12" xfId="7" applyFont="1" applyFill="1" applyBorder="1" applyAlignment="1" applyProtection="1">
      <alignment horizontal="center" vertical="center" wrapText="1" readingOrder="1"/>
      <protection locked="0"/>
    </xf>
    <xf numFmtId="0" fontId="2" fillId="0" borderId="6" xfId="7" applyFont="1" applyFill="1" applyBorder="1" applyAlignment="1" applyProtection="1">
      <alignment horizontal="center" vertical="center" wrapText="1" readingOrder="1"/>
      <protection locked="0"/>
    </xf>
    <xf numFmtId="0" fontId="2" fillId="0" borderId="4" xfId="7" applyFont="1" applyFill="1" applyBorder="1" applyAlignment="1" applyProtection="1">
      <alignment horizontal="center" vertical="center" wrapText="1" readingOrder="1"/>
      <protection locked="0"/>
    </xf>
    <xf numFmtId="0" fontId="2" fillId="0" borderId="23" xfId="7" applyFont="1" applyFill="1" applyBorder="1" applyAlignment="1" applyProtection="1">
      <alignment horizontal="center" vertical="center" wrapText="1" readingOrder="1"/>
      <protection locked="0"/>
    </xf>
    <xf numFmtId="0" fontId="2" fillId="0" borderId="28" xfId="7" applyFont="1" applyFill="1" applyBorder="1" applyAlignment="1" applyProtection="1">
      <alignment horizontal="center" vertical="center" wrapText="1" readingOrder="1"/>
      <protection locked="0"/>
    </xf>
    <xf numFmtId="0" fontId="2" fillId="0" borderId="30" xfId="7" applyFont="1" applyFill="1" applyBorder="1" applyAlignment="1" applyProtection="1">
      <alignment horizontal="center" vertical="center" wrapText="1" readingOrder="1"/>
      <protection locked="0"/>
    </xf>
    <xf numFmtId="0" fontId="2" fillId="0" borderId="26" xfId="7" applyFont="1" applyFill="1" applyBorder="1" applyAlignment="1" applyProtection="1">
      <alignment horizontal="center" vertical="center" wrapText="1" readingOrder="1"/>
      <protection locked="0"/>
    </xf>
    <xf numFmtId="0" fontId="7" fillId="0" borderId="22" xfId="7" applyFont="1" applyFill="1" applyBorder="1" applyAlignment="1" applyProtection="1">
      <alignment vertical="top" wrapText="1"/>
      <protection locked="0"/>
    </xf>
    <xf numFmtId="0" fontId="7" fillId="0" borderId="23" xfId="7" applyFont="1" applyFill="1" applyBorder="1" applyAlignment="1" applyProtection="1">
      <alignment vertical="top" wrapText="1"/>
      <protection locked="0"/>
    </xf>
    <xf numFmtId="0" fontId="7" fillId="0" borderId="24" xfId="7" applyFont="1" applyFill="1" applyBorder="1" applyAlignment="1" applyProtection="1">
      <alignment vertical="top" wrapText="1"/>
      <protection locked="0"/>
    </xf>
    <xf numFmtId="0" fontId="7" fillId="0" borderId="0" xfId="7" applyFont="1" applyFill="1" applyBorder="1" applyAlignment="1"/>
    <xf numFmtId="0" fontId="7" fillId="0" borderId="25" xfId="7" applyFont="1" applyFill="1" applyBorder="1" applyAlignment="1" applyProtection="1">
      <alignment vertical="top" wrapText="1"/>
      <protection locked="0"/>
    </xf>
    <xf numFmtId="0" fontId="7" fillId="0" borderId="26" xfId="7" applyFont="1" applyFill="1" applyBorder="1" applyAlignment="1" applyProtection="1">
      <alignment vertical="top" wrapText="1"/>
      <protection locked="0"/>
    </xf>
    <xf numFmtId="0" fontId="7" fillId="0" borderId="27" xfId="7" applyFont="1" applyFill="1" applyBorder="1" applyAlignment="1" applyProtection="1">
      <alignment vertical="top" wrapText="1"/>
      <protection locked="0"/>
    </xf>
    <xf numFmtId="0" fontId="7" fillId="0" borderId="28" xfId="7" applyFont="1" applyFill="1" applyBorder="1" applyAlignment="1" applyProtection="1">
      <alignment vertical="top" wrapText="1"/>
      <protection locked="0"/>
    </xf>
    <xf numFmtId="0" fontId="1" fillId="0" borderId="0" xfId="1" applyFont="1" applyFill="1" applyAlignment="1">
      <alignment horizontal="center" wrapText="1"/>
    </xf>
    <xf numFmtId="0" fontId="4" fillId="0" borderId="8" xfId="0" applyNumberFormat="1" applyFont="1" applyFill="1" applyBorder="1" applyAlignment="1" applyProtection="1">
      <alignment horizontal="center" vertical="center"/>
    </xf>
    <xf numFmtId="0" fontId="4" fillId="0" borderId="16" xfId="0" applyNumberFormat="1" applyFont="1" applyFill="1" applyBorder="1" applyAlignment="1" applyProtection="1">
      <alignment horizontal="center" vertical="center"/>
    </xf>
    <xf numFmtId="0" fontId="4" fillId="0" borderId="17" xfId="0" applyNumberFormat="1" applyFont="1" applyFill="1" applyBorder="1" applyAlignment="1" applyProtection="1">
      <alignment horizontal="center" vertical="center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24" fillId="0" borderId="8" xfId="1" applyFont="1" applyFill="1" applyBorder="1" applyAlignment="1">
      <alignment horizontal="left" vertical="center" wrapText="1"/>
    </xf>
    <xf numFmtId="0" fontId="24" fillId="0" borderId="16" xfId="1" applyFont="1" applyFill="1" applyBorder="1" applyAlignment="1">
      <alignment horizontal="left" vertical="center" wrapText="1"/>
    </xf>
    <xf numFmtId="0" fontId="24" fillId="0" borderId="17" xfId="1" applyFont="1" applyFill="1" applyBorder="1" applyAlignment="1">
      <alignment horizontal="left" vertical="center" wrapText="1"/>
    </xf>
    <xf numFmtId="0" fontId="24" fillId="0" borderId="2" xfId="1" applyFont="1" applyFill="1" applyBorder="1" applyAlignment="1">
      <alignment horizontal="center" vertical="center" wrapText="1"/>
    </xf>
    <xf numFmtId="0" fontId="24" fillId="0" borderId="5" xfId="1" applyFont="1" applyFill="1" applyBorder="1" applyAlignment="1">
      <alignment horizontal="center" vertical="center" wrapText="1"/>
    </xf>
    <xf numFmtId="0" fontId="24" fillId="0" borderId="18" xfId="1" applyFont="1" applyFill="1" applyBorder="1" applyAlignment="1">
      <alignment horizontal="center" vertical="center" wrapText="1"/>
    </xf>
    <xf numFmtId="0" fontId="24" fillId="0" borderId="21" xfId="1" applyFont="1" applyFill="1" applyBorder="1" applyAlignment="1">
      <alignment horizontal="center" vertical="center" wrapText="1"/>
    </xf>
    <xf numFmtId="0" fontId="24" fillId="0" borderId="19" xfId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4" fillId="0" borderId="11" xfId="1" applyFont="1" applyFill="1" applyBorder="1" applyAlignment="1">
      <alignment horizontal="center" vertical="center" wrapText="1"/>
    </xf>
    <xf numFmtId="0" fontId="24" fillId="0" borderId="20" xfId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1" fillId="0" borderId="1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1" fillId="0" borderId="20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10" fillId="0" borderId="0" xfId="0" applyFont="1" applyAlignment="1">
      <alignment horizontal="left" vertical="center"/>
    </xf>
    <xf numFmtId="0" fontId="22" fillId="0" borderId="1" xfId="0" applyNumberFormat="1" applyFont="1" applyFill="1" applyBorder="1" applyAlignment="1" applyProtection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 readingOrder="1"/>
      <protection locked="0"/>
    </xf>
    <xf numFmtId="0" fontId="2" fillId="0" borderId="1" xfId="8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0" fontId="12" fillId="0" borderId="0" xfId="10" applyFont="1" applyFill="1" applyAlignment="1">
      <alignment horizontal="center" vertical="center"/>
    </xf>
    <xf numFmtId="0" fontId="2" fillId="3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3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4" fillId="0" borderId="7" xfId="0" applyNumberFormat="1" applyFont="1" applyFill="1" applyBorder="1" applyAlignment="1" applyProtection="1">
      <alignment horizontal="center" vertical="center" wrapText="1" readingOrder="1"/>
      <protection locked="0"/>
    </xf>
    <xf numFmtId="0" fontId="7" fillId="0" borderId="13" xfId="0" applyNumberFormat="1" applyFont="1" applyFill="1" applyBorder="1" applyAlignment="1" applyProtection="1">
      <alignment vertical="top" wrapText="1"/>
      <protection locked="0"/>
    </xf>
    <xf numFmtId="0" fontId="7" fillId="0" borderId="14" xfId="0" applyNumberFormat="1" applyFont="1" applyFill="1" applyBorder="1" applyAlignment="1" applyProtection="1">
      <alignment vertical="top" wrapText="1"/>
      <protection locked="0"/>
    </xf>
    <xf numFmtId="0" fontId="5" fillId="0" borderId="7" xfId="0" applyNumberFormat="1" applyFont="1" applyFill="1" applyBorder="1" applyAlignment="1" applyProtection="1">
      <alignment horizontal="left" vertical="center" wrapText="1" readingOrder="1"/>
      <protection locked="0"/>
    </xf>
    <xf numFmtId="0" fontId="7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</cellXfs>
  <cellStyles count="13">
    <cellStyle name="百分比 2" xfId="2"/>
    <cellStyle name="常规" xfId="0" builtinId="0"/>
    <cellStyle name="常规 16" xfId="5"/>
    <cellStyle name="常规 2" xfId="7"/>
    <cellStyle name="常规 2 11" xfId="1"/>
    <cellStyle name="常规 2 15 2" xfId="11"/>
    <cellStyle name="常规 23 2" xfId="10"/>
    <cellStyle name="常规 3" xfId="8"/>
    <cellStyle name="常规 5" xfId="9"/>
    <cellStyle name="常规 6" xfId="3"/>
    <cellStyle name="常规 7" xfId="12"/>
    <cellStyle name="千位分隔 2 4 2" xfId="4"/>
    <cellStyle name="千位分隔 6 2" xfId="6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abSelected="1" workbookViewId="0">
      <selection activeCell="B25" sqref="B25"/>
    </sheetView>
  </sheetViews>
  <sheetFormatPr defaultColWidth="8" defaultRowHeight="14.25" customHeight="1"/>
  <cols>
    <col min="1" max="1" width="35.75" style="1" customWidth="1"/>
    <col min="2" max="2" width="37.75" style="1" customWidth="1"/>
    <col min="3" max="3" width="35.375" style="1" customWidth="1"/>
    <col min="4" max="4" width="40.37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">
      <c r="A2" s="123" t="s">
        <v>1</v>
      </c>
      <c r="B2" s="123"/>
      <c r="C2" s="123"/>
      <c r="D2" s="123"/>
    </row>
    <row r="3" spans="1:4" ht="19.5" customHeight="1">
      <c r="A3" s="3" t="s">
        <v>2</v>
      </c>
      <c r="B3" s="102"/>
      <c r="C3" s="102"/>
      <c r="D3" s="116" t="s">
        <v>3</v>
      </c>
    </row>
    <row r="4" spans="1:4" ht="19.5" customHeight="1">
      <c r="A4" s="124" t="s">
        <v>4</v>
      </c>
      <c r="B4" s="124"/>
      <c r="C4" s="124" t="s">
        <v>5</v>
      </c>
      <c r="D4" s="124"/>
    </row>
    <row r="5" spans="1:4" ht="19.5" customHeight="1">
      <c r="A5" s="124" t="s">
        <v>6</v>
      </c>
      <c r="B5" s="124" t="s">
        <v>7</v>
      </c>
      <c r="C5" s="124" t="s">
        <v>8</v>
      </c>
      <c r="D5" s="124" t="s">
        <v>7</v>
      </c>
    </row>
    <row r="6" spans="1:4" ht="19.5" customHeight="1">
      <c r="A6" s="124"/>
      <c r="B6" s="124"/>
      <c r="C6" s="124"/>
      <c r="D6" s="124"/>
    </row>
    <row r="7" spans="1:4" ht="17.25" customHeight="1">
      <c r="A7" s="117" t="s">
        <v>9</v>
      </c>
      <c r="B7" s="110">
        <v>4126.07</v>
      </c>
      <c r="C7" s="109" t="s">
        <v>10</v>
      </c>
      <c r="D7" s="110"/>
    </row>
    <row r="8" spans="1:4" ht="17.25" customHeight="1">
      <c r="A8" s="111" t="s">
        <v>11</v>
      </c>
      <c r="B8" s="110"/>
      <c r="C8" s="109" t="s">
        <v>12</v>
      </c>
      <c r="D8" s="110"/>
    </row>
    <row r="9" spans="1:4" ht="17.25" customHeight="1">
      <c r="A9" s="111" t="s">
        <v>13</v>
      </c>
      <c r="B9" s="110"/>
      <c r="C9" s="109" t="s">
        <v>14</v>
      </c>
      <c r="D9" s="110"/>
    </row>
    <row r="10" spans="1:4" ht="17.25" customHeight="1">
      <c r="A10" s="111" t="s">
        <v>15</v>
      </c>
      <c r="B10" s="110"/>
      <c r="C10" s="109" t="s">
        <v>16</v>
      </c>
      <c r="D10" s="110"/>
    </row>
    <row r="11" spans="1:4" ht="17.25" customHeight="1">
      <c r="A11" s="111" t="s">
        <v>17</v>
      </c>
      <c r="B11" s="110"/>
      <c r="C11" s="109" t="s">
        <v>18</v>
      </c>
      <c r="D11" s="110"/>
    </row>
    <row r="12" spans="1:4" ht="17.25" customHeight="1">
      <c r="A12" s="111" t="s">
        <v>19</v>
      </c>
      <c r="B12" s="110"/>
      <c r="C12" s="109" t="s">
        <v>20</v>
      </c>
      <c r="D12" s="110">
        <v>200</v>
      </c>
    </row>
    <row r="13" spans="1:4" ht="17.25" customHeight="1">
      <c r="A13" s="111" t="s">
        <v>21</v>
      </c>
      <c r="B13" s="110"/>
      <c r="C13" s="109" t="s">
        <v>22</v>
      </c>
      <c r="D13" s="110"/>
    </row>
    <row r="14" spans="1:4" ht="17.25" customHeight="1">
      <c r="A14" s="10"/>
      <c r="B14" s="110"/>
      <c r="C14" s="109" t="s">
        <v>23</v>
      </c>
      <c r="D14" s="110">
        <v>540.76</v>
      </c>
    </row>
    <row r="15" spans="1:4" ht="17.25" customHeight="1">
      <c r="A15" s="10"/>
      <c r="B15" s="110"/>
      <c r="C15" s="109" t="s">
        <v>24</v>
      </c>
      <c r="D15" s="110">
        <v>284.76</v>
      </c>
    </row>
    <row r="16" spans="1:4" ht="17.25" customHeight="1">
      <c r="A16" s="10"/>
      <c r="B16" s="110"/>
      <c r="C16" s="109" t="s">
        <v>25</v>
      </c>
      <c r="D16" s="110"/>
    </row>
    <row r="17" spans="1:4" ht="17.25" customHeight="1">
      <c r="A17" s="10"/>
      <c r="B17" s="118"/>
      <c r="C17" s="109" t="s">
        <v>26</v>
      </c>
      <c r="D17" s="110"/>
    </row>
    <row r="18" spans="1:4" ht="17.25" customHeight="1">
      <c r="A18" s="10"/>
      <c r="B18" s="119"/>
      <c r="C18" s="109" t="s">
        <v>27</v>
      </c>
      <c r="D18" s="110">
        <v>2793.42</v>
      </c>
    </row>
    <row r="19" spans="1:4" ht="17.25" customHeight="1">
      <c r="A19" s="10"/>
      <c r="B19" s="119"/>
      <c r="C19" s="109" t="s">
        <v>28</v>
      </c>
      <c r="D19" s="110"/>
    </row>
    <row r="20" spans="1:4" ht="17.25" customHeight="1">
      <c r="A20" s="10"/>
      <c r="B20" s="119"/>
      <c r="C20" s="111" t="s">
        <v>29</v>
      </c>
      <c r="D20" s="110"/>
    </row>
    <row r="21" spans="1:4" ht="17.25" customHeight="1">
      <c r="A21" s="120"/>
      <c r="B21" s="119"/>
      <c r="C21" s="111" t="s">
        <v>30</v>
      </c>
      <c r="D21" s="110"/>
    </row>
    <row r="22" spans="1:4" ht="17.25" customHeight="1">
      <c r="A22" s="109"/>
      <c r="B22" s="119"/>
      <c r="C22" s="111" t="s">
        <v>31</v>
      </c>
      <c r="D22" s="110"/>
    </row>
    <row r="23" spans="1:4" ht="17.25" customHeight="1">
      <c r="A23" s="109"/>
      <c r="B23" s="119"/>
      <c r="C23" s="111" t="s">
        <v>32</v>
      </c>
      <c r="D23" s="110"/>
    </row>
    <row r="24" spans="1:4" ht="17.25" customHeight="1">
      <c r="A24" s="109"/>
      <c r="B24" s="119"/>
      <c r="C24" s="111" t="s">
        <v>33</v>
      </c>
      <c r="D24" s="110"/>
    </row>
    <row r="25" spans="1:4" ht="17.25" customHeight="1">
      <c r="A25" s="109"/>
      <c r="B25" s="119"/>
      <c r="C25" s="111" t="s">
        <v>34</v>
      </c>
      <c r="D25" s="110">
        <v>307.13</v>
      </c>
    </row>
    <row r="26" spans="1:4" ht="17.25" customHeight="1">
      <c r="A26" s="109"/>
      <c r="B26" s="119"/>
      <c r="C26" s="111" t="s">
        <v>35</v>
      </c>
      <c r="D26" s="110"/>
    </row>
    <row r="27" spans="1:4" ht="17.25" customHeight="1">
      <c r="A27" s="109"/>
      <c r="B27" s="119"/>
      <c r="C27" s="111" t="s">
        <v>36</v>
      </c>
      <c r="D27" s="110"/>
    </row>
    <row r="28" spans="1:4" ht="17.25" customHeight="1">
      <c r="A28" s="109"/>
      <c r="B28" s="119"/>
      <c r="C28" s="111" t="s">
        <v>37</v>
      </c>
      <c r="D28" s="110"/>
    </row>
    <row r="29" spans="1:4" ht="17.25" customHeight="1">
      <c r="A29" s="109"/>
      <c r="B29" s="119"/>
      <c r="C29" s="111" t="s">
        <v>38</v>
      </c>
      <c r="D29" s="110"/>
    </row>
    <row r="30" spans="1:4" ht="14.25" customHeight="1">
      <c r="A30" s="121" t="s">
        <v>39</v>
      </c>
      <c r="B30" s="122">
        <f>SUM(B7:B29)</f>
        <v>4126.07</v>
      </c>
      <c r="C30" s="73" t="s">
        <v>40</v>
      </c>
      <c r="D30" s="108">
        <f>SUM(D7:D29)</f>
        <v>4126.07</v>
      </c>
    </row>
    <row r="31" spans="1:4" ht="29.25" customHeight="1">
      <c r="A31" s="125"/>
      <c r="B31" s="12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30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6"/>
  <sheetViews>
    <sheetView topLeftCell="A27" workbookViewId="0">
      <selection activeCell="B78" sqref="B78:B86"/>
    </sheetView>
  </sheetViews>
  <sheetFormatPr defaultColWidth="8" defaultRowHeight="12"/>
  <cols>
    <col min="1" max="1" width="25.375" style="20"/>
    <col min="2" max="2" width="25.375" style="20" customWidth="1"/>
    <col min="3" max="3" width="11.875" style="20" customWidth="1"/>
    <col min="4" max="5" width="20.625" style="20" customWidth="1"/>
    <col min="6" max="6" width="22" style="20" customWidth="1"/>
    <col min="7" max="7" width="17.25" style="20" customWidth="1"/>
    <col min="8" max="8" width="17.625" style="20" customWidth="1"/>
    <col min="9" max="16384" width="8" style="20"/>
  </cols>
  <sheetData>
    <row r="1" spans="1:8" customFormat="1" ht="13.5">
      <c r="A1" s="21" t="s">
        <v>454</v>
      </c>
      <c r="B1" s="22"/>
      <c r="C1" s="22"/>
      <c r="D1" s="22"/>
      <c r="E1" s="22"/>
    </row>
    <row r="2" spans="1:8" ht="21">
      <c r="A2" s="123" t="s">
        <v>455</v>
      </c>
      <c r="B2" s="123"/>
      <c r="C2" s="123"/>
      <c r="D2" s="123"/>
      <c r="E2" s="123"/>
      <c r="F2" s="123"/>
      <c r="G2" s="123"/>
      <c r="H2" s="123"/>
    </row>
    <row r="3" spans="1:8" ht="13.5">
      <c r="A3" s="3" t="s">
        <v>2</v>
      </c>
    </row>
    <row r="4" spans="1:8" ht="44.25" customHeight="1">
      <c r="A4" s="23" t="s">
        <v>456</v>
      </c>
      <c r="B4" s="23" t="s">
        <v>457</v>
      </c>
      <c r="C4" s="23" t="s">
        <v>458</v>
      </c>
      <c r="D4" s="23" t="s">
        <v>459</v>
      </c>
      <c r="E4" s="23" t="s">
        <v>460</v>
      </c>
      <c r="F4" s="23" t="s">
        <v>461</v>
      </c>
      <c r="G4" s="23" t="s">
        <v>462</v>
      </c>
      <c r="H4" s="23" t="s">
        <v>463</v>
      </c>
    </row>
    <row r="5" spans="1:8" ht="14.25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41" t="s">
        <v>464</v>
      </c>
      <c r="B6" s="41"/>
      <c r="C6" s="41"/>
      <c r="D6" s="41"/>
      <c r="E6" s="42"/>
      <c r="F6" s="42"/>
      <c r="G6" s="42"/>
      <c r="H6" s="42"/>
    </row>
    <row r="7" spans="1:8" ht="15" customHeight="1">
      <c r="A7" s="185" t="s">
        <v>465</v>
      </c>
      <c r="B7" s="185" t="s">
        <v>466</v>
      </c>
      <c r="C7" s="189" t="s">
        <v>467</v>
      </c>
      <c r="D7" s="44" t="s">
        <v>468</v>
      </c>
      <c r="E7" s="45" t="s">
        <v>469</v>
      </c>
      <c r="F7" s="45" t="s">
        <v>470</v>
      </c>
      <c r="G7" s="190" t="s">
        <v>471</v>
      </c>
      <c r="H7" s="187" t="s">
        <v>472</v>
      </c>
    </row>
    <row r="8" spans="1:8" ht="15" customHeight="1">
      <c r="A8" s="185"/>
      <c r="B8" s="185"/>
      <c r="C8" s="189"/>
      <c r="D8" s="44" t="s">
        <v>473</v>
      </c>
      <c r="E8" s="45" t="s">
        <v>474</v>
      </c>
      <c r="F8" s="45" t="s">
        <v>475</v>
      </c>
      <c r="G8" s="190"/>
      <c r="H8" s="187"/>
    </row>
    <row r="9" spans="1:8" ht="15" customHeight="1">
      <c r="A9" s="185"/>
      <c r="B9" s="185"/>
      <c r="C9" s="189"/>
      <c r="D9" s="44" t="s">
        <v>476</v>
      </c>
      <c r="E9" s="45" t="s">
        <v>477</v>
      </c>
      <c r="F9" s="45" t="s">
        <v>478</v>
      </c>
      <c r="G9" s="190"/>
      <c r="H9" s="187"/>
    </row>
    <row r="10" spans="1:8" ht="15" customHeight="1">
      <c r="A10" s="185"/>
      <c r="B10" s="185"/>
      <c r="C10" s="189"/>
      <c r="D10" s="44" t="s">
        <v>479</v>
      </c>
      <c r="E10" s="45" t="s">
        <v>480</v>
      </c>
      <c r="F10" s="45" t="s">
        <v>481</v>
      </c>
      <c r="G10" s="190"/>
      <c r="H10" s="187"/>
    </row>
    <row r="11" spans="1:8" ht="15" customHeight="1">
      <c r="A11" s="185"/>
      <c r="B11" s="185"/>
      <c r="C11" s="189" t="s">
        <v>482</v>
      </c>
      <c r="D11" s="44" t="s">
        <v>483</v>
      </c>
      <c r="E11" s="45" t="s">
        <v>484</v>
      </c>
      <c r="F11" s="45" t="s">
        <v>485</v>
      </c>
      <c r="G11" s="190"/>
      <c r="H11" s="187"/>
    </row>
    <row r="12" spans="1:8" ht="15" customHeight="1">
      <c r="A12" s="185"/>
      <c r="B12" s="185"/>
      <c r="C12" s="189"/>
      <c r="D12" s="44" t="s">
        <v>486</v>
      </c>
      <c r="E12" s="45" t="s">
        <v>487</v>
      </c>
      <c r="F12" s="45" t="s">
        <v>488</v>
      </c>
      <c r="G12" s="190"/>
      <c r="H12" s="187"/>
    </row>
    <row r="13" spans="1:8" ht="15" customHeight="1">
      <c r="A13" s="185"/>
      <c r="B13" s="185"/>
      <c r="C13" s="189"/>
      <c r="D13" s="44" t="s">
        <v>489</v>
      </c>
      <c r="E13" s="45" t="s">
        <v>490</v>
      </c>
      <c r="F13" s="45" t="s">
        <v>491</v>
      </c>
      <c r="G13" s="190"/>
      <c r="H13" s="187"/>
    </row>
    <row r="14" spans="1:8" ht="15" customHeight="1">
      <c r="A14" s="185"/>
      <c r="B14" s="185"/>
      <c r="C14" s="189"/>
      <c r="D14" s="44" t="s">
        <v>492</v>
      </c>
      <c r="E14" s="45" t="s">
        <v>493</v>
      </c>
      <c r="F14" s="45" t="s">
        <v>494</v>
      </c>
      <c r="G14" s="190"/>
      <c r="H14" s="187"/>
    </row>
    <row r="15" spans="1:8" ht="15" customHeight="1">
      <c r="A15" s="185"/>
      <c r="B15" s="185"/>
      <c r="C15" s="43" t="s">
        <v>495</v>
      </c>
      <c r="D15" s="44" t="s">
        <v>496</v>
      </c>
      <c r="E15" s="45" t="s">
        <v>497</v>
      </c>
      <c r="F15" s="45" t="s">
        <v>498</v>
      </c>
      <c r="G15" s="190"/>
      <c r="H15" s="187"/>
    </row>
    <row r="16" spans="1:8" ht="15" customHeight="1">
      <c r="A16" s="186" t="s">
        <v>499</v>
      </c>
      <c r="B16" s="187" t="s">
        <v>500</v>
      </c>
      <c r="C16" s="189" t="s">
        <v>467</v>
      </c>
      <c r="D16" s="44" t="s">
        <v>468</v>
      </c>
      <c r="E16" s="46" t="s">
        <v>501</v>
      </c>
      <c r="F16" s="46" t="s">
        <v>502</v>
      </c>
      <c r="G16" s="191" t="s">
        <v>503</v>
      </c>
      <c r="H16" s="185" t="s">
        <v>504</v>
      </c>
    </row>
    <row r="17" spans="1:8" ht="15" customHeight="1">
      <c r="A17" s="186"/>
      <c r="B17" s="187"/>
      <c r="C17" s="189"/>
      <c r="D17" s="44" t="s">
        <v>468</v>
      </c>
      <c r="E17" s="46" t="s">
        <v>505</v>
      </c>
      <c r="F17" s="46" t="s">
        <v>506</v>
      </c>
      <c r="G17" s="191"/>
      <c r="H17" s="185"/>
    </row>
    <row r="18" spans="1:8" ht="15" customHeight="1">
      <c r="A18" s="186"/>
      <c r="B18" s="187"/>
      <c r="C18" s="189"/>
      <c r="D18" s="44" t="s">
        <v>476</v>
      </c>
      <c r="E18" s="46" t="s">
        <v>507</v>
      </c>
      <c r="F18" s="47" t="s">
        <v>508</v>
      </c>
      <c r="G18" s="191"/>
      <c r="H18" s="185"/>
    </row>
    <row r="19" spans="1:8" ht="15" customHeight="1">
      <c r="A19" s="186"/>
      <c r="B19" s="187"/>
      <c r="C19" s="189"/>
      <c r="D19" s="44" t="s">
        <v>476</v>
      </c>
      <c r="E19" s="46" t="s">
        <v>509</v>
      </c>
      <c r="F19" s="47" t="s">
        <v>510</v>
      </c>
      <c r="G19" s="191"/>
      <c r="H19" s="185"/>
    </row>
    <row r="20" spans="1:8" ht="15" customHeight="1">
      <c r="A20" s="186"/>
      <c r="B20" s="187"/>
      <c r="C20" s="189"/>
      <c r="D20" s="44" t="s">
        <v>479</v>
      </c>
      <c r="E20" s="46" t="s">
        <v>511</v>
      </c>
      <c r="F20" s="46" t="s">
        <v>512</v>
      </c>
      <c r="G20" s="191"/>
      <c r="H20" s="185"/>
    </row>
    <row r="21" spans="1:8" ht="15" customHeight="1">
      <c r="A21" s="186"/>
      <c r="B21" s="187"/>
      <c r="C21" s="189"/>
      <c r="D21" s="44" t="s">
        <v>479</v>
      </c>
      <c r="E21" s="46" t="s">
        <v>513</v>
      </c>
      <c r="F21" s="46" t="s">
        <v>514</v>
      </c>
      <c r="G21" s="191"/>
      <c r="H21" s="185"/>
    </row>
    <row r="22" spans="1:8" ht="15" customHeight="1">
      <c r="A22" s="186"/>
      <c r="B22" s="187"/>
      <c r="C22" s="43" t="s">
        <v>482</v>
      </c>
      <c r="D22" s="44" t="s">
        <v>486</v>
      </c>
      <c r="E22" s="46" t="s">
        <v>504</v>
      </c>
      <c r="F22" s="46" t="s">
        <v>197</v>
      </c>
      <c r="G22" s="191"/>
      <c r="H22" s="185"/>
    </row>
    <row r="23" spans="1:8" ht="15" customHeight="1">
      <c r="A23" s="186"/>
      <c r="B23" s="187"/>
      <c r="C23" s="43" t="s">
        <v>495</v>
      </c>
      <c r="D23" s="44" t="s">
        <v>496</v>
      </c>
      <c r="E23" s="46" t="s">
        <v>497</v>
      </c>
      <c r="F23" s="46" t="s">
        <v>515</v>
      </c>
      <c r="G23" s="191"/>
      <c r="H23" s="185"/>
    </row>
    <row r="24" spans="1:8" ht="15" customHeight="1">
      <c r="A24" s="185" t="s">
        <v>516</v>
      </c>
      <c r="B24" s="188" t="s">
        <v>517</v>
      </c>
      <c r="C24" s="188" t="s">
        <v>467</v>
      </c>
      <c r="D24" s="44" t="s">
        <v>468</v>
      </c>
      <c r="E24" s="46" t="s">
        <v>518</v>
      </c>
      <c r="F24" s="46" t="s">
        <v>519</v>
      </c>
      <c r="G24" s="190" t="s">
        <v>520</v>
      </c>
      <c r="H24" s="187" t="s">
        <v>521</v>
      </c>
    </row>
    <row r="25" spans="1:8" ht="15" customHeight="1">
      <c r="A25" s="185"/>
      <c r="B25" s="188"/>
      <c r="C25" s="188"/>
      <c r="D25" s="44" t="s">
        <v>473</v>
      </c>
      <c r="E25" s="46" t="s">
        <v>522</v>
      </c>
      <c r="F25" s="46" t="s">
        <v>475</v>
      </c>
      <c r="G25" s="190"/>
      <c r="H25" s="187"/>
    </row>
    <row r="26" spans="1:8" ht="15" customHeight="1">
      <c r="A26" s="185"/>
      <c r="B26" s="188"/>
      <c r="C26" s="188"/>
      <c r="D26" s="44" t="s">
        <v>476</v>
      </c>
      <c r="E26" s="46" t="s">
        <v>523</v>
      </c>
      <c r="F26" s="46" t="s">
        <v>478</v>
      </c>
      <c r="G26" s="190"/>
      <c r="H26" s="187"/>
    </row>
    <row r="27" spans="1:8" ht="15" customHeight="1">
      <c r="A27" s="185"/>
      <c r="B27" s="188"/>
      <c r="C27" s="188"/>
      <c r="D27" s="44" t="s">
        <v>479</v>
      </c>
      <c r="E27" s="46" t="s">
        <v>524</v>
      </c>
      <c r="F27" s="46" t="s">
        <v>525</v>
      </c>
      <c r="G27" s="190"/>
      <c r="H27" s="187"/>
    </row>
    <row r="28" spans="1:8" ht="15" customHeight="1">
      <c r="A28" s="185"/>
      <c r="B28" s="188"/>
      <c r="C28" s="189" t="s">
        <v>482</v>
      </c>
      <c r="D28" s="44" t="s">
        <v>486</v>
      </c>
      <c r="E28" s="46" t="s">
        <v>526</v>
      </c>
      <c r="F28" s="46" t="s">
        <v>488</v>
      </c>
      <c r="G28" s="190"/>
      <c r="H28" s="187"/>
    </row>
    <row r="29" spans="1:8" ht="15" customHeight="1">
      <c r="A29" s="185"/>
      <c r="B29" s="188"/>
      <c r="C29" s="189"/>
      <c r="D29" s="44" t="s">
        <v>489</v>
      </c>
      <c r="E29" s="46" t="s">
        <v>527</v>
      </c>
      <c r="F29" s="46" t="s">
        <v>528</v>
      </c>
      <c r="G29" s="190"/>
      <c r="H29" s="187"/>
    </row>
    <row r="30" spans="1:8" ht="15" customHeight="1">
      <c r="A30" s="185"/>
      <c r="B30" s="188"/>
      <c r="C30" s="189"/>
      <c r="D30" s="44" t="s">
        <v>492</v>
      </c>
      <c r="E30" s="46" t="s">
        <v>529</v>
      </c>
      <c r="F30" s="46" t="s">
        <v>494</v>
      </c>
      <c r="G30" s="190"/>
      <c r="H30" s="187"/>
    </row>
    <row r="31" spans="1:8" ht="15" customHeight="1">
      <c r="A31" s="185"/>
      <c r="B31" s="188"/>
      <c r="C31" s="43" t="s">
        <v>495</v>
      </c>
      <c r="D31" s="44" t="s">
        <v>496</v>
      </c>
      <c r="E31" s="46" t="s">
        <v>497</v>
      </c>
      <c r="F31" s="46" t="s">
        <v>498</v>
      </c>
      <c r="G31" s="190"/>
      <c r="H31" s="187"/>
    </row>
    <row r="32" spans="1:8" ht="15" customHeight="1">
      <c r="A32" s="185" t="s">
        <v>530</v>
      </c>
      <c r="B32" s="185" t="s">
        <v>531</v>
      </c>
      <c r="C32" s="189" t="s">
        <v>467</v>
      </c>
      <c r="D32" s="44" t="s">
        <v>468</v>
      </c>
      <c r="E32" s="46" t="s">
        <v>532</v>
      </c>
      <c r="F32" s="46" t="s">
        <v>533</v>
      </c>
      <c r="G32" s="192" t="s">
        <v>534</v>
      </c>
      <c r="H32" s="192" t="s">
        <v>534</v>
      </c>
    </row>
    <row r="33" spans="1:8" ht="15" customHeight="1">
      <c r="A33" s="185"/>
      <c r="B33" s="185"/>
      <c r="C33" s="189"/>
      <c r="D33" s="44" t="s">
        <v>468</v>
      </c>
      <c r="E33" s="46" t="s">
        <v>535</v>
      </c>
      <c r="F33" s="46" t="s">
        <v>536</v>
      </c>
      <c r="G33" s="192"/>
      <c r="H33" s="192"/>
    </row>
    <row r="34" spans="1:8" ht="15" customHeight="1">
      <c r="A34" s="185"/>
      <c r="B34" s="185"/>
      <c r="C34" s="189"/>
      <c r="D34" s="44" t="s">
        <v>473</v>
      </c>
      <c r="E34" s="46" t="s">
        <v>537</v>
      </c>
      <c r="F34" s="46" t="s">
        <v>538</v>
      </c>
      <c r="G34" s="192"/>
      <c r="H34" s="192"/>
    </row>
    <row r="35" spans="1:8" ht="15" customHeight="1">
      <c r="A35" s="185"/>
      <c r="B35" s="185"/>
      <c r="C35" s="189"/>
      <c r="D35" s="44" t="s">
        <v>476</v>
      </c>
      <c r="E35" s="46" t="s">
        <v>539</v>
      </c>
      <c r="F35" s="46" t="s">
        <v>540</v>
      </c>
      <c r="G35" s="192"/>
      <c r="H35" s="192"/>
    </row>
    <row r="36" spans="1:8" ht="15" customHeight="1">
      <c r="A36" s="185"/>
      <c r="B36" s="185"/>
      <c r="C36" s="189"/>
      <c r="D36" s="44" t="s">
        <v>476</v>
      </c>
      <c r="E36" s="46" t="s">
        <v>541</v>
      </c>
      <c r="F36" s="46" t="s">
        <v>542</v>
      </c>
      <c r="G36" s="192"/>
      <c r="H36" s="192"/>
    </row>
    <row r="37" spans="1:8" ht="15" customHeight="1">
      <c r="A37" s="185"/>
      <c r="B37" s="185"/>
      <c r="C37" s="189"/>
      <c r="D37" s="44" t="s">
        <v>476</v>
      </c>
      <c r="E37" s="46" t="s">
        <v>543</v>
      </c>
      <c r="F37" s="46" t="s">
        <v>544</v>
      </c>
      <c r="G37" s="192"/>
      <c r="H37" s="192"/>
    </row>
    <row r="38" spans="1:8" ht="15" customHeight="1">
      <c r="A38" s="185"/>
      <c r="B38" s="185"/>
      <c r="C38" s="189"/>
      <c r="D38" s="44" t="s">
        <v>479</v>
      </c>
      <c r="E38" s="46" t="s">
        <v>545</v>
      </c>
      <c r="F38" s="46" t="s">
        <v>546</v>
      </c>
      <c r="G38" s="192"/>
      <c r="H38" s="192"/>
    </row>
    <row r="39" spans="1:8" ht="15" customHeight="1">
      <c r="A39" s="185"/>
      <c r="B39" s="185"/>
      <c r="C39" s="189"/>
      <c r="D39" s="44" t="s">
        <v>479</v>
      </c>
      <c r="E39" s="46" t="s">
        <v>547</v>
      </c>
      <c r="F39" s="46" t="s">
        <v>548</v>
      </c>
      <c r="G39" s="192"/>
      <c r="H39" s="192"/>
    </row>
    <row r="40" spans="1:8" ht="15" customHeight="1">
      <c r="A40" s="185"/>
      <c r="B40" s="185"/>
      <c r="C40" s="189" t="s">
        <v>482</v>
      </c>
      <c r="D40" s="44" t="s">
        <v>483</v>
      </c>
      <c r="E40" s="46" t="s">
        <v>549</v>
      </c>
      <c r="F40" s="46" t="s">
        <v>550</v>
      </c>
      <c r="G40" s="192"/>
      <c r="H40" s="192"/>
    </row>
    <row r="41" spans="1:8" ht="15" customHeight="1">
      <c r="A41" s="185"/>
      <c r="B41" s="185"/>
      <c r="C41" s="189"/>
      <c r="D41" s="44" t="s">
        <v>483</v>
      </c>
      <c r="E41" s="46" t="s">
        <v>551</v>
      </c>
      <c r="F41" s="46" t="s">
        <v>552</v>
      </c>
      <c r="G41" s="192"/>
      <c r="H41" s="192"/>
    </row>
    <row r="42" spans="1:8" ht="15" customHeight="1">
      <c r="A42" s="185"/>
      <c r="B42" s="185"/>
      <c r="C42" s="189"/>
      <c r="D42" s="44" t="s">
        <v>486</v>
      </c>
      <c r="E42" s="46" t="s">
        <v>553</v>
      </c>
      <c r="F42" s="46" t="s">
        <v>554</v>
      </c>
      <c r="G42" s="192"/>
      <c r="H42" s="192"/>
    </row>
    <row r="43" spans="1:8" ht="15" customHeight="1">
      <c r="A43" s="185"/>
      <c r="B43" s="185"/>
      <c r="C43" s="189"/>
      <c r="D43" s="44" t="s">
        <v>486</v>
      </c>
      <c r="E43" s="46" t="s">
        <v>555</v>
      </c>
      <c r="F43" s="46" t="s">
        <v>554</v>
      </c>
      <c r="G43" s="192"/>
      <c r="H43" s="192"/>
    </row>
    <row r="44" spans="1:8" ht="15" customHeight="1">
      <c r="A44" s="185"/>
      <c r="B44" s="185"/>
      <c r="C44" s="43" t="s">
        <v>495</v>
      </c>
      <c r="D44" s="44" t="s">
        <v>496</v>
      </c>
      <c r="E44" s="46" t="s">
        <v>556</v>
      </c>
      <c r="F44" s="46" t="s">
        <v>557</v>
      </c>
      <c r="G44" s="192"/>
      <c r="H44" s="192"/>
    </row>
    <row r="45" spans="1:8" ht="15" customHeight="1">
      <c r="A45" s="185" t="s">
        <v>558</v>
      </c>
      <c r="B45" s="185" t="s">
        <v>559</v>
      </c>
      <c r="C45" s="43" t="s">
        <v>467</v>
      </c>
      <c r="D45" s="44" t="s">
        <v>468</v>
      </c>
      <c r="E45" s="46" t="s">
        <v>560</v>
      </c>
      <c r="F45" s="46" t="s">
        <v>561</v>
      </c>
      <c r="G45" s="190" t="s">
        <v>562</v>
      </c>
      <c r="H45" s="187" t="s">
        <v>562</v>
      </c>
    </row>
    <row r="46" spans="1:8" ht="15" customHeight="1">
      <c r="A46" s="185"/>
      <c r="B46" s="185"/>
      <c r="C46" s="43"/>
      <c r="D46" s="44" t="s">
        <v>473</v>
      </c>
      <c r="E46" s="46" t="s">
        <v>563</v>
      </c>
      <c r="F46" s="46" t="s">
        <v>564</v>
      </c>
      <c r="G46" s="190"/>
      <c r="H46" s="187"/>
    </row>
    <row r="47" spans="1:8" ht="15" customHeight="1">
      <c r="A47" s="185"/>
      <c r="B47" s="185"/>
      <c r="C47" s="43"/>
      <c r="D47" s="44" t="s">
        <v>476</v>
      </c>
      <c r="E47" s="46" t="s">
        <v>565</v>
      </c>
      <c r="F47" s="46" t="s">
        <v>566</v>
      </c>
      <c r="G47" s="190"/>
      <c r="H47" s="187"/>
    </row>
    <row r="48" spans="1:8" ht="15" customHeight="1">
      <c r="A48" s="185"/>
      <c r="B48" s="185"/>
      <c r="C48" s="43"/>
      <c r="D48" s="44" t="s">
        <v>479</v>
      </c>
      <c r="E48" s="46" t="s">
        <v>567</v>
      </c>
      <c r="F48" s="46" t="s">
        <v>568</v>
      </c>
      <c r="G48" s="190"/>
      <c r="H48" s="187"/>
    </row>
    <row r="49" spans="1:8" ht="15" customHeight="1">
      <c r="A49" s="185"/>
      <c r="B49" s="185"/>
      <c r="C49" s="43" t="s">
        <v>482</v>
      </c>
      <c r="D49" s="44" t="s">
        <v>486</v>
      </c>
      <c r="E49" s="46" t="s">
        <v>569</v>
      </c>
      <c r="F49" s="46" t="s">
        <v>197</v>
      </c>
      <c r="G49" s="190"/>
      <c r="H49" s="187"/>
    </row>
    <row r="50" spans="1:8" ht="15" customHeight="1">
      <c r="A50" s="185"/>
      <c r="B50" s="185"/>
      <c r="C50" s="43" t="s">
        <v>495</v>
      </c>
      <c r="D50" s="44" t="s">
        <v>496</v>
      </c>
      <c r="E50" s="46" t="s">
        <v>497</v>
      </c>
      <c r="F50" s="46" t="s">
        <v>570</v>
      </c>
      <c r="G50" s="190"/>
      <c r="H50" s="187"/>
    </row>
    <row r="51" spans="1:8" ht="15" customHeight="1">
      <c r="A51" s="185" t="s">
        <v>571</v>
      </c>
      <c r="B51" s="185" t="s">
        <v>572</v>
      </c>
      <c r="C51" s="189" t="s">
        <v>467</v>
      </c>
      <c r="D51" s="44" t="s">
        <v>468</v>
      </c>
      <c r="E51" s="48" t="s">
        <v>573</v>
      </c>
      <c r="F51" s="48" t="s">
        <v>574</v>
      </c>
      <c r="G51" s="190" t="s">
        <v>575</v>
      </c>
      <c r="H51" s="187" t="s">
        <v>472</v>
      </c>
    </row>
    <row r="52" spans="1:8" ht="15" customHeight="1">
      <c r="A52" s="185"/>
      <c r="B52" s="185"/>
      <c r="C52" s="189"/>
      <c r="D52" s="44" t="s">
        <v>473</v>
      </c>
      <c r="E52" s="48" t="s">
        <v>576</v>
      </c>
      <c r="F52" s="48" t="s">
        <v>577</v>
      </c>
      <c r="G52" s="190"/>
      <c r="H52" s="187"/>
    </row>
    <row r="53" spans="1:8" ht="15" customHeight="1">
      <c r="A53" s="185"/>
      <c r="B53" s="185"/>
      <c r="C53" s="189"/>
      <c r="D53" s="44" t="s">
        <v>476</v>
      </c>
      <c r="E53" s="48" t="s">
        <v>578</v>
      </c>
      <c r="F53" s="48" t="s">
        <v>579</v>
      </c>
      <c r="G53" s="190"/>
      <c r="H53" s="187"/>
    </row>
    <row r="54" spans="1:8" ht="15" customHeight="1">
      <c r="A54" s="185"/>
      <c r="B54" s="185"/>
      <c r="C54" s="189"/>
      <c r="D54" s="44" t="s">
        <v>479</v>
      </c>
      <c r="E54" s="48" t="s">
        <v>580</v>
      </c>
      <c r="F54" s="48" t="s">
        <v>581</v>
      </c>
      <c r="G54" s="190"/>
      <c r="H54" s="187"/>
    </row>
    <row r="55" spans="1:8" ht="15" customHeight="1">
      <c r="A55" s="185"/>
      <c r="B55" s="185"/>
      <c r="C55" s="189" t="s">
        <v>482</v>
      </c>
      <c r="D55" s="44" t="s">
        <v>483</v>
      </c>
      <c r="E55" s="48" t="s">
        <v>582</v>
      </c>
      <c r="F55" s="48" t="s">
        <v>583</v>
      </c>
      <c r="G55" s="190"/>
      <c r="H55" s="187"/>
    </row>
    <row r="56" spans="1:8" ht="15" customHeight="1">
      <c r="A56" s="185"/>
      <c r="B56" s="185"/>
      <c r="C56" s="189"/>
      <c r="D56" s="44" t="s">
        <v>486</v>
      </c>
      <c r="E56" s="48" t="s">
        <v>584</v>
      </c>
      <c r="F56" s="48" t="s">
        <v>515</v>
      </c>
      <c r="G56" s="190"/>
      <c r="H56" s="187"/>
    </row>
    <row r="57" spans="1:8" ht="15" customHeight="1">
      <c r="A57" s="185"/>
      <c r="B57" s="185"/>
      <c r="C57" s="189"/>
      <c r="D57" s="44" t="s">
        <v>489</v>
      </c>
      <c r="E57" s="48" t="s">
        <v>585</v>
      </c>
      <c r="F57" s="48" t="s">
        <v>570</v>
      </c>
      <c r="G57" s="190"/>
      <c r="H57" s="187"/>
    </row>
    <row r="58" spans="1:8" ht="15" customHeight="1">
      <c r="A58" s="185"/>
      <c r="B58" s="185"/>
      <c r="C58" s="189"/>
      <c r="D58" s="44" t="s">
        <v>492</v>
      </c>
      <c r="E58" s="48" t="s">
        <v>585</v>
      </c>
      <c r="F58" s="48" t="s">
        <v>515</v>
      </c>
      <c r="G58" s="190"/>
      <c r="H58" s="187"/>
    </row>
    <row r="59" spans="1:8" ht="15" customHeight="1">
      <c r="A59" s="185"/>
      <c r="B59" s="185"/>
      <c r="C59" s="43" t="s">
        <v>495</v>
      </c>
      <c r="D59" s="44" t="s">
        <v>496</v>
      </c>
      <c r="E59" s="48" t="s">
        <v>586</v>
      </c>
      <c r="F59" s="48" t="s">
        <v>570</v>
      </c>
      <c r="G59" s="190"/>
      <c r="H59" s="187"/>
    </row>
    <row r="60" spans="1:8" ht="15" customHeight="1">
      <c r="A60" s="185" t="s">
        <v>587</v>
      </c>
      <c r="B60" s="185" t="s">
        <v>588</v>
      </c>
      <c r="C60" s="189" t="s">
        <v>467</v>
      </c>
      <c r="D60" s="44" t="s">
        <v>468</v>
      </c>
      <c r="E60" s="48" t="s">
        <v>589</v>
      </c>
      <c r="F60" s="48" t="s">
        <v>590</v>
      </c>
      <c r="G60" s="190" t="s">
        <v>471</v>
      </c>
      <c r="H60" s="187" t="s">
        <v>472</v>
      </c>
    </row>
    <row r="61" spans="1:8" ht="15" customHeight="1">
      <c r="A61" s="185"/>
      <c r="B61" s="185"/>
      <c r="C61" s="189"/>
      <c r="D61" s="44" t="s">
        <v>473</v>
      </c>
      <c r="E61" s="48" t="s">
        <v>589</v>
      </c>
      <c r="F61" s="48" t="s">
        <v>590</v>
      </c>
      <c r="G61" s="190"/>
      <c r="H61" s="187"/>
    </row>
    <row r="62" spans="1:8" ht="15" customHeight="1">
      <c r="A62" s="185"/>
      <c r="B62" s="185"/>
      <c r="C62" s="189"/>
      <c r="D62" s="44" t="s">
        <v>476</v>
      </c>
      <c r="E62" s="48" t="s">
        <v>591</v>
      </c>
      <c r="F62" s="48" t="s">
        <v>592</v>
      </c>
      <c r="G62" s="190"/>
      <c r="H62" s="187"/>
    </row>
    <row r="63" spans="1:8" ht="15" customHeight="1">
      <c r="A63" s="185"/>
      <c r="B63" s="185"/>
      <c r="C63" s="189"/>
      <c r="D63" s="44" t="s">
        <v>479</v>
      </c>
      <c r="E63" s="48" t="s">
        <v>580</v>
      </c>
      <c r="F63" s="48" t="s">
        <v>593</v>
      </c>
      <c r="G63" s="190"/>
      <c r="H63" s="187"/>
    </row>
    <row r="64" spans="1:8" ht="15" customHeight="1">
      <c r="A64" s="185"/>
      <c r="B64" s="185"/>
      <c r="C64" s="189" t="s">
        <v>482</v>
      </c>
      <c r="D64" s="44" t="s">
        <v>483</v>
      </c>
      <c r="E64" s="48" t="s">
        <v>594</v>
      </c>
      <c r="F64" s="48" t="s">
        <v>590</v>
      </c>
      <c r="G64" s="190"/>
      <c r="H64" s="187"/>
    </row>
    <row r="65" spans="1:8" ht="15" customHeight="1">
      <c r="A65" s="185"/>
      <c r="B65" s="185"/>
      <c r="C65" s="189"/>
      <c r="D65" s="44" t="s">
        <v>486</v>
      </c>
      <c r="E65" s="48" t="s">
        <v>595</v>
      </c>
      <c r="F65" s="48" t="s">
        <v>590</v>
      </c>
      <c r="G65" s="190"/>
      <c r="H65" s="187"/>
    </row>
    <row r="66" spans="1:8" ht="15" customHeight="1">
      <c r="A66" s="185"/>
      <c r="B66" s="185"/>
      <c r="C66" s="189"/>
      <c r="D66" s="44" t="s">
        <v>489</v>
      </c>
      <c r="E66" s="48" t="s">
        <v>595</v>
      </c>
      <c r="F66" s="48" t="s">
        <v>590</v>
      </c>
      <c r="G66" s="190"/>
      <c r="H66" s="187"/>
    </row>
    <row r="67" spans="1:8" ht="15" customHeight="1">
      <c r="A67" s="185"/>
      <c r="B67" s="185"/>
      <c r="C67" s="189"/>
      <c r="D67" s="44" t="s">
        <v>492</v>
      </c>
      <c r="E67" s="48" t="s">
        <v>595</v>
      </c>
      <c r="F67" s="48" t="s">
        <v>590</v>
      </c>
      <c r="G67" s="190"/>
      <c r="H67" s="187"/>
    </row>
    <row r="68" spans="1:8" ht="15" customHeight="1">
      <c r="A68" s="185"/>
      <c r="B68" s="185"/>
      <c r="C68" s="43" t="s">
        <v>495</v>
      </c>
      <c r="D68" s="44" t="s">
        <v>496</v>
      </c>
      <c r="E68" s="48" t="s">
        <v>596</v>
      </c>
      <c r="F68" s="48" t="s">
        <v>597</v>
      </c>
      <c r="G68" s="190"/>
      <c r="H68" s="187"/>
    </row>
    <row r="69" spans="1:8" ht="15" customHeight="1">
      <c r="A69" s="185" t="s">
        <v>598</v>
      </c>
      <c r="B69" s="185" t="s">
        <v>599</v>
      </c>
      <c r="C69" s="189" t="s">
        <v>467</v>
      </c>
      <c r="D69" s="44" t="s">
        <v>468</v>
      </c>
      <c r="E69" s="49" t="s">
        <v>600</v>
      </c>
      <c r="F69" s="49" t="s">
        <v>515</v>
      </c>
      <c r="G69" s="190" t="s">
        <v>471</v>
      </c>
      <c r="H69" s="187" t="s">
        <v>472</v>
      </c>
    </row>
    <row r="70" spans="1:8" ht="15" customHeight="1">
      <c r="A70" s="185"/>
      <c r="B70" s="185"/>
      <c r="C70" s="189"/>
      <c r="D70" s="44" t="s">
        <v>473</v>
      </c>
      <c r="E70" s="49" t="s">
        <v>601</v>
      </c>
      <c r="F70" s="49" t="s">
        <v>515</v>
      </c>
      <c r="G70" s="190"/>
      <c r="H70" s="187"/>
    </row>
    <row r="71" spans="1:8" ht="15" customHeight="1">
      <c r="A71" s="185"/>
      <c r="B71" s="185"/>
      <c r="C71" s="189"/>
      <c r="D71" s="44" t="s">
        <v>476</v>
      </c>
      <c r="E71" s="49" t="s">
        <v>602</v>
      </c>
      <c r="F71" s="49" t="s">
        <v>603</v>
      </c>
      <c r="G71" s="190"/>
      <c r="H71" s="187"/>
    </row>
    <row r="72" spans="1:8" ht="15" customHeight="1">
      <c r="A72" s="185"/>
      <c r="B72" s="185"/>
      <c r="C72" s="189"/>
      <c r="D72" s="44" t="s">
        <v>479</v>
      </c>
      <c r="E72" s="49" t="s">
        <v>580</v>
      </c>
      <c r="F72" s="49" t="s">
        <v>604</v>
      </c>
      <c r="G72" s="190"/>
      <c r="H72" s="187"/>
    </row>
    <row r="73" spans="1:8" ht="15" customHeight="1">
      <c r="A73" s="185"/>
      <c r="B73" s="185"/>
      <c r="C73" s="189" t="s">
        <v>482</v>
      </c>
      <c r="D73" s="44" t="s">
        <v>483</v>
      </c>
      <c r="E73" s="49" t="s">
        <v>605</v>
      </c>
      <c r="F73" s="49" t="s">
        <v>606</v>
      </c>
      <c r="G73" s="190"/>
      <c r="H73" s="187"/>
    </row>
    <row r="74" spans="1:8" ht="15" customHeight="1">
      <c r="A74" s="185"/>
      <c r="B74" s="185"/>
      <c r="C74" s="189"/>
      <c r="D74" s="44" t="s">
        <v>486</v>
      </c>
      <c r="E74" s="49" t="s">
        <v>607</v>
      </c>
      <c r="F74" s="49" t="s">
        <v>515</v>
      </c>
      <c r="G74" s="190"/>
      <c r="H74" s="187"/>
    </row>
    <row r="75" spans="1:8" ht="15" customHeight="1">
      <c r="A75" s="185"/>
      <c r="B75" s="185"/>
      <c r="C75" s="189"/>
      <c r="D75" s="44" t="s">
        <v>489</v>
      </c>
      <c r="E75" s="49" t="s">
        <v>608</v>
      </c>
      <c r="F75" s="49" t="s">
        <v>609</v>
      </c>
      <c r="G75" s="190"/>
      <c r="H75" s="187"/>
    </row>
    <row r="76" spans="1:8" ht="15" customHeight="1">
      <c r="A76" s="185"/>
      <c r="B76" s="185"/>
      <c r="C76" s="189"/>
      <c r="D76" s="44" t="s">
        <v>492</v>
      </c>
      <c r="E76" s="49" t="s">
        <v>610</v>
      </c>
      <c r="F76" s="49" t="s">
        <v>611</v>
      </c>
      <c r="G76" s="190"/>
      <c r="H76" s="187"/>
    </row>
    <row r="77" spans="1:8" ht="15" customHeight="1">
      <c r="A77" s="185"/>
      <c r="B77" s="185"/>
      <c r="C77" s="43" t="s">
        <v>495</v>
      </c>
      <c r="D77" s="44" t="s">
        <v>496</v>
      </c>
      <c r="E77" s="49" t="s">
        <v>596</v>
      </c>
      <c r="F77" s="49" t="s">
        <v>611</v>
      </c>
      <c r="G77" s="190"/>
      <c r="H77" s="187"/>
    </row>
    <row r="78" spans="1:8" ht="15" customHeight="1">
      <c r="A78" s="185" t="s">
        <v>612</v>
      </c>
      <c r="B78" s="185" t="s">
        <v>613</v>
      </c>
      <c r="C78" s="189" t="s">
        <v>467</v>
      </c>
      <c r="D78" s="44" t="s">
        <v>468</v>
      </c>
      <c r="E78" s="49" t="s">
        <v>614</v>
      </c>
      <c r="F78" s="49" t="s">
        <v>615</v>
      </c>
      <c r="G78" s="190" t="s">
        <v>616</v>
      </c>
      <c r="H78" s="187" t="s">
        <v>472</v>
      </c>
    </row>
    <row r="79" spans="1:8" ht="15" customHeight="1">
      <c r="A79" s="185"/>
      <c r="B79" s="185"/>
      <c r="C79" s="189"/>
      <c r="D79" s="44" t="s">
        <v>473</v>
      </c>
      <c r="E79" s="49" t="s">
        <v>617</v>
      </c>
      <c r="F79" s="49" t="s">
        <v>515</v>
      </c>
      <c r="G79" s="190"/>
      <c r="H79" s="187"/>
    </row>
    <row r="80" spans="1:8" ht="15" customHeight="1">
      <c r="A80" s="185"/>
      <c r="B80" s="185"/>
      <c r="C80" s="189"/>
      <c r="D80" s="44" t="s">
        <v>476</v>
      </c>
      <c r="E80" s="49" t="s">
        <v>618</v>
      </c>
      <c r="F80" s="49" t="s">
        <v>619</v>
      </c>
      <c r="G80" s="190"/>
      <c r="H80" s="187"/>
    </row>
    <row r="81" spans="1:8" ht="15" customHeight="1">
      <c r="A81" s="185"/>
      <c r="B81" s="185"/>
      <c r="C81" s="189"/>
      <c r="D81" s="44" t="s">
        <v>479</v>
      </c>
      <c r="E81" s="49" t="s">
        <v>580</v>
      </c>
      <c r="F81" s="49" t="s">
        <v>620</v>
      </c>
      <c r="G81" s="190"/>
      <c r="H81" s="187"/>
    </row>
    <row r="82" spans="1:8" ht="15" customHeight="1">
      <c r="A82" s="185"/>
      <c r="B82" s="185"/>
      <c r="C82" s="189" t="s">
        <v>482</v>
      </c>
      <c r="D82" s="44" t="s">
        <v>483</v>
      </c>
      <c r="E82" s="49" t="s">
        <v>621</v>
      </c>
      <c r="F82" s="49" t="s">
        <v>620</v>
      </c>
      <c r="G82" s="190"/>
      <c r="H82" s="187"/>
    </row>
    <row r="83" spans="1:8" ht="15" customHeight="1">
      <c r="A83" s="185"/>
      <c r="B83" s="185"/>
      <c r="C83" s="189"/>
      <c r="D83" s="44" t="s">
        <v>486</v>
      </c>
      <c r="E83" s="49" t="s">
        <v>622</v>
      </c>
      <c r="F83" s="49" t="s">
        <v>623</v>
      </c>
      <c r="G83" s="190"/>
      <c r="H83" s="187"/>
    </row>
    <row r="84" spans="1:8" ht="15" customHeight="1">
      <c r="A84" s="185"/>
      <c r="B84" s="185"/>
      <c r="C84" s="189"/>
      <c r="D84" s="44" t="s">
        <v>489</v>
      </c>
      <c r="E84" s="49" t="s">
        <v>617</v>
      </c>
      <c r="F84" s="49" t="s">
        <v>515</v>
      </c>
      <c r="G84" s="190"/>
      <c r="H84" s="187"/>
    </row>
    <row r="85" spans="1:8" ht="15" customHeight="1">
      <c r="A85" s="185"/>
      <c r="B85" s="185"/>
      <c r="C85" s="189"/>
      <c r="D85" s="44" t="s">
        <v>492</v>
      </c>
      <c r="E85" s="49" t="s">
        <v>624</v>
      </c>
      <c r="F85" s="49" t="s">
        <v>623</v>
      </c>
      <c r="G85" s="190"/>
      <c r="H85" s="187"/>
    </row>
    <row r="86" spans="1:8" ht="15" customHeight="1">
      <c r="A86" s="185"/>
      <c r="B86" s="185"/>
      <c r="C86" s="43" t="s">
        <v>495</v>
      </c>
      <c r="D86" s="44" t="s">
        <v>496</v>
      </c>
      <c r="E86" s="49" t="s">
        <v>596</v>
      </c>
      <c r="F86" s="49" t="s">
        <v>623</v>
      </c>
      <c r="G86" s="190"/>
      <c r="H86" s="187"/>
    </row>
  </sheetData>
  <mergeCells count="52">
    <mergeCell ref="H51:H59"/>
    <mergeCell ref="H60:H68"/>
    <mergeCell ref="H69:H77"/>
    <mergeCell ref="H78:H86"/>
    <mergeCell ref="H7:H15"/>
    <mergeCell ref="H16:H23"/>
    <mergeCell ref="H24:H31"/>
    <mergeCell ref="H32:H44"/>
    <mergeCell ref="H45:H50"/>
    <mergeCell ref="C73:C76"/>
    <mergeCell ref="C78:C81"/>
    <mergeCell ref="C82:C85"/>
    <mergeCell ref="G7:G15"/>
    <mergeCell ref="G16:G23"/>
    <mergeCell ref="G24:G31"/>
    <mergeCell ref="G32:G44"/>
    <mergeCell ref="G45:G50"/>
    <mergeCell ref="G51:G59"/>
    <mergeCell ref="G60:G68"/>
    <mergeCell ref="G69:G77"/>
    <mergeCell ref="G78:G86"/>
    <mergeCell ref="C51:C54"/>
    <mergeCell ref="C55:C58"/>
    <mergeCell ref="C60:C63"/>
    <mergeCell ref="C64:C67"/>
    <mergeCell ref="C69:C72"/>
    <mergeCell ref="B45:B50"/>
    <mergeCell ref="B51:B59"/>
    <mergeCell ref="B60:B68"/>
    <mergeCell ref="B69:B77"/>
    <mergeCell ref="B78:B86"/>
    <mergeCell ref="A45:A50"/>
    <mergeCell ref="A51:A59"/>
    <mergeCell ref="A60:A68"/>
    <mergeCell ref="A69:A77"/>
    <mergeCell ref="A78:A86"/>
    <mergeCell ref="A2:H2"/>
    <mergeCell ref="A7:A15"/>
    <mergeCell ref="A16:A23"/>
    <mergeCell ref="A24:A31"/>
    <mergeCell ref="A32:A44"/>
    <mergeCell ref="B7:B15"/>
    <mergeCell ref="B16:B23"/>
    <mergeCell ref="B24:B31"/>
    <mergeCell ref="B32:B44"/>
    <mergeCell ref="C7:C10"/>
    <mergeCell ref="C11:C14"/>
    <mergeCell ref="C16:C21"/>
    <mergeCell ref="C24:C27"/>
    <mergeCell ref="C28:C30"/>
    <mergeCell ref="C32:C39"/>
    <mergeCell ref="C40:C43"/>
  </mergeCells>
  <phoneticPr fontId="30" type="noConversion"/>
  <pageMargins left="0.75138888888888899" right="0.75138888888888899" top="1" bottom="1" header="0.51180555555555596" footer="0.51180555555555596"/>
  <pageSetup paperSize="9" scale="33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B29"/>
  <sheetViews>
    <sheetView topLeftCell="A9" zoomScale="115" zoomScaleNormal="115" workbookViewId="0">
      <selection activeCell="I17" sqref="I17"/>
    </sheetView>
  </sheetViews>
  <sheetFormatPr defaultColWidth="9" defaultRowHeight="13.5"/>
  <cols>
    <col min="1" max="1" width="31.625" style="27" customWidth="1"/>
    <col min="2" max="2" width="18" style="27" customWidth="1"/>
    <col min="3" max="3" width="18.375" style="27" customWidth="1"/>
    <col min="4" max="16382" width="9" style="27"/>
  </cols>
  <sheetData>
    <row r="1" spans="1:3">
      <c r="A1" s="27" t="s">
        <v>625</v>
      </c>
    </row>
    <row r="2" spans="1:3" ht="35.25" customHeight="1">
      <c r="A2" s="193" t="s">
        <v>626</v>
      </c>
      <c r="B2" s="193"/>
      <c r="C2" s="193"/>
    </row>
    <row r="3" spans="1:3" ht="29.25" customHeight="1">
      <c r="A3" s="3" t="s">
        <v>2</v>
      </c>
    </row>
    <row r="4" spans="1:3" s="26" customFormat="1" ht="30" customHeight="1">
      <c r="A4" s="28" t="s">
        <v>627</v>
      </c>
      <c r="B4" s="29" t="s">
        <v>44</v>
      </c>
      <c r="C4" s="30" t="s">
        <v>628</v>
      </c>
    </row>
    <row r="5" spans="1:3" ht="27.95" customHeight="1">
      <c r="A5" s="31" t="s">
        <v>629</v>
      </c>
      <c r="B5" s="32">
        <f>SUM(B6:B9)</f>
        <v>0</v>
      </c>
      <c r="C5" s="33"/>
    </row>
    <row r="6" spans="1:3" ht="27.95" customHeight="1">
      <c r="A6" s="34" t="s">
        <v>630</v>
      </c>
      <c r="B6" s="32"/>
      <c r="C6" s="35"/>
    </row>
    <row r="7" spans="1:3" ht="27.95" customHeight="1">
      <c r="A7" s="34" t="s">
        <v>631</v>
      </c>
      <c r="B7" s="32"/>
      <c r="C7" s="35"/>
    </row>
    <row r="8" spans="1:3" ht="27.95" customHeight="1">
      <c r="A8" s="34" t="s">
        <v>632</v>
      </c>
      <c r="B8" s="32"/>
      <c r="C8" s="35"/>
    </row>
    <row r="9" spans="1:3" ht="27.95" customHeight="1">
      <c r="A9" s="34" t="s">
        <v>633</v>
      </c>
      <c r="B9" s="32"/>
      <c r="C9" s="33"/>
    </row>
    <row r="10" spans="1:3" ht="27.95" customHeight="1">
      <c r="A10" s="34" t="s">
        <v>634</v>
      </c>
      <c r="B10" s="32"/>
      <c r="C10" s="35"/>
    </row>
    <row r="11" spans="1:3" ht="27.95" customHeight="1">
      <c r="A11" s="34" t="s">
        <v>635</v>
      </c>
      <c r="B11" s="32"/>
      <c r="C11" s="35"/>
    </row>
    <row r="12" spans="1:3" ht="27.95" customHeight="1">
      <c r="A12" s="34" t="s">
        <v>636</v>
      </c>
      <c r="B12" s="32"/>
      <c r="C12" s="35"/>
    </row>
    <row r="13" spans="1:3" ht="27.95" customHeight="1">
      <c r="A13" s="31" t="s">
        <v>637</v>
      </c>
      <c r="B13" s="32"/>
      <c r="C13" s="35"/>
    </row>
    <row r="14" spans="1:3" ht="27.95" customHeight="1">
      <c r="A14" s="31" t="s">
        <v>638</v>
      </c>
      <c r="B14" s="32"/>
      <c r="C14" s="35"/>
    </row>
    <row r="15" spans="1:3" ht="27.95" customHeight="1">
      <c r="A15" s="34" t="s">
        <v>639</v>
      </c>
      <c r="B15" s="32"/>
      <c r="C15" s="35"/>
    </row>
    <row r="16" spans="1:3" ht="27.95" customHeight="1">
      <c r="A16" s="34" t="s">
        <v>640</v>
      </c>
      <c r="B16" s="32"/>
      <c r="C16" s="35"/>
    </row>
    <row r="17" spans="1:3" ht="27.95" customHeight="1">
      <c r="A17" s="34" t="s">
        <v>641</v>
      </c>
      <c r="B17" s="32"/>
      <c r="C17" s="35"/>
    </row>
    <row r="18" spans="1:3" ht="27.95" customHeight="1">
      <c r="A18" s="31" t="s">
        <v>642</v>
      </c>
      <c r="B18" s="32"/>
      <c r="C18" s="35"/>
    </row>
    <row r="19" spans="1:3" ht="27.95" customHeight="1">
      <c r="A19" s="36" t="s">
        <v>643</v>
      </c>
      <c r="B19" s="32"/>
      <c r="C19" s="35"/>
    </row>
    <row r="20" spans="1:3" ht="27.95" customHeight="1">
      <c r="A20" s="31" t="s">
        <v>644</v>
      </c>
      <c r="B20" s="37">
        <v>407.2</v>
      </c>
      <c r="C20" s="35"/>
    </row>
    <row r="21" spans="1:3" ht="27.95" customHeight="1">
      <c r="A21" s="34" t="s">
        <v>645</v>
      </c>
      <c r="B21" s="37">
        <v>407.2</v>
      </c>
      <c r="C21" s="35"/>
    </row>
    <row r="22" spans="1:3" ht="27.95" customHeight="1">
      <c r="A22" s="34" t="s">
        <v>646</v>
      </c>
      <c r="B22" s="32"/>
      <c r="C22" s="35"/>
    </row>
    <row r="23" spans="1:3" ht="27.95" customHeight="1">
      <c r="A23" s="34" t="s">
        <v>647</v>
      </c>
      <c r="B23" s="32"/>
      <c r="C23" s="35"/>
    </row>
    <row r="24" spans="1:3" ht="27.95" customHeight="1">
      <c r="A24" s="31" t="s">
        <v>648</v>
      </c>
      <c r="B24" s="32"/>
      <c r="C24" s="35"/>
    </row>
    <row r="25" spans="1:3" s="26" customFormat="1" ht="27.95" customHeight="1">
      <c r="A25" s="28" t="s">
        <v>103</v>
      </c>
      <c r="B25" s="37">
        <f>SUM(B5,B13:B14,B18:B20,B24)</f>
        <v>407.2</v>
      </c>
      <c r="C25" s="30"/>
    </row>
    <row r="27" spans="1:3" ht="14.25">
      <c r="B27" s="38"/>
    </row>
    <row r="28" spans="1:3">
      <c r="B28" s="39"/>
    </row>
    <row r="29" spans="1:3">
      <c r="B29" s="40"/>
    </row>
  </sheetData>
  <autoFilter ref="A4:C25"/>
  <mergeCells count="1">
    <mergeCell ref="A2:C2"/>
  </mergeCells>
  <phoneticPr fontId="30" type="noConversion"/>
  <pageMargins left="1.1013888888888901" right="0" top="0.55000000000000004" bottom="0.55000000000000004" header="0.31388888888888899" footer="0.31388888888888899"/>
  <pageSetup paperSize="9" orientation="portrait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D27" sqref="D27"/>
    </sheetView>
  </sheetViews>
  <sheetFormatPr defaultColWidth="8" defaultRowHeight="12"/>
  <cols>
    <col min="1" max="1" width="25.375" style="20"/>
    <col min="2" max="2" width="25.375" style="20" customWidth="1"/>
    <col min="3" max="5" width="20.625" style="20" customWidth="1"/>
    <col min="6" max="6" width="22" style="20" customWidth="1"/>
    <col min="7" max="7" width="16.5" style="20" customWidth="1"/>
    <col min="8" max="8" width="17.625" style="20" customWidth="1"/>
    <col min="9" max="16384" width="8" style="20"/>
  </cols>
  <sheetData>
    <row r="1" spans="1:8" customFormat="1" ht="13.5">
      <c r="A1" s="21" t="s">
        <v>649</v>
      </c>
      <c r="B1" s="22"/>
      <c r="C1" s="22"/>
      <c r="D1" s="22"/>
      <c r="E1" s="22"/>
    </row>
    <row r="2" spans="1:8" ht="21">
      <c r="A2" s="123" t="s">
        <v>650</v>
      </c>
      <c r="B2" s="123"/>
      <c r="C2" s="123"/>
      <c r="D2" s="123"/>
      <c r="E2" s="123"/>
      <c r="F2" s="123"/>
      <c r="G2" s="123"/>
      <c r="H2" s="123"/>
    </row>
    <row r="3" spans="1:8" ht="13.5">
      <c r="A3" s="3" t="s">
        <v>2</v>
      </c>
    </row>
    <row r="4" spans="1:8" ht="44.25" customHeight="1">
      <c r="A4" s="23" t="s">
        <v>456</v>
      </c>
      <c r="B4" s="23" t="s">
        <v>457</v>
      </c>
      <c r="C4" s="23" t="s">
        <v>458</v>
      </c>
      <c r="D4" s="23" t="s">
        <v>459</v>
      </c>
      <c r="E4" s="23" t="s">
        <v>460</v>
      </c>
      <c r="F4" s="23" t="s">
        <v>461</v>
      </c>
      <c r="G4" s="23" t="s">
        <v>462</v>
      </c>
      <c r="H4" s="23" t="s">
        <v>463</v>
      </c>
    </row>
    <row r="5" spans="1:8" ht="21" customHeight="1">
      <c r="A5" s="23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3">
        <v>7</v>
      </c>
      <c r="H5" s="23">
        <v>8</v>
      </c>
    </row>
    <row r="6" spans="1:8" ht="33" customHeight="1">
      <c r="A6" s="24" t="s">
        <v>464</v>
      </c>
      <c r="B6" s="24"/>
      <c r="C6" s="24"/>
      <c r="D6" s="24"/>
      <c r="E6" s="23"/>
      <c r="F6" s="23"/>
      <c r="G6" s="23"/>
      <c r="H6" s="23"/>
    </row>
    <row r="7" spans="1:8" ht="24" customHeight="1">
      <c r="A7" s="25" t="s">
        <v>651</v>
      </c>
      <c r="B7" s="25"/>
      <c r="C7" s="25"/>
      <c r="D7" s="25"/>
      <c r="E7" s="23"/>
      <c r="F7" s="23"/>
      <c r="G7" s="23"/>
      <c r="H7" s="23"/>
    </row>
    <row r="8" spans="1:8" ht="24" customHeight="1">
      <c r="A8" s="25" t="s">
        <v>652</v>
      </c>
      <c r="B8" s="25"/>
      <c r="C8" s="25"/>
      <c r="D8" s="25"/>
      <c r="E8" s="23"/>
      <c r="F8" s="23"/>
      <c r="G8" s="23"/>
      <c r="H8" s="23"/>
    </row>
  </sheetData>
  <mergeCells count="1">
    <mergeCell ref="A2:H2"/>
  </mergeCells>
  <phoneticPr fontId="30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M29" sqref="M29"/>
    </sheetView>
  </sheetViews>
  <sheetFormatPr defaultColWidth="8" defaultRowHeight="12.75"/>
  <cols>
    <col min="1" max="1" width="9" style="15" customWidth="1"/>
    <col min="2" max="2" width="3.75" style="15" customWidth="1"/>
    <col min="3" max="3" width="9" style="15" customWidth="1"/>
    <col min="4" max="4" width="8.5" style="15" customWidth="1"/>
    <col min="5" max="5" width="7" style="15" customWidth="1"/>
    <col min="6" max="6" width="7.875" style="15" customWidth="1"/>
    <col min="7" max="7" width="7.75" style="15" customWidth="1"/>
    <col min="8" max="8" width="8.125" style="15" customWidth="1"/>
    <col min="9" max="9" width="8.25" style="15" customWidth="1"/>
    <col min="10" max="10" width="9.25" style="15" customWidth="1"/>
    <col min="11" max="12" width="9.625" style="15" customWidth="1"/>
    <col min="13" max="13" width="9.125" style="15" customWidth="1"/>
    <col min="14" max="16384" width="8" style="16"/>
  </cols>
  <sheetData>
    <row r="1" spans="1:13" ht="17.100000000000001" customHeight="1">
      <c r="A1" s="194" t="s">
        <v>653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</row>
    <row r="2" spans="1:13" ht="33.6" customHeight="1">
      <c r="A2" s="195" t="s">
        <v>654</v>
      </c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</row>
    <row r="3" spans="1:13" ht="17.100000000000001" customHeight="1">
      <c r="A3" s="194" t="s">
        <v>2</v>
      </c>
      <c r="B3" s="194"/>
      <c r="C3" s="194"/>
      <c r="D3" s="194"/>
      <c r="E3" s="196" t="s">
        <v>43</v>
      </c>
      <c r="F3" s="196"/>
      <c r="G3" s="196"/>
      <c r="H3" s="196"/>
      <c r="I3" s="196"/>
      <c r="J3" s="196"/>
      <c r="K3" s="196"/>
      <c r="L3" s="196"/>
      <c r="M3" s="196"/>
    </row>
    <row r="4" spans="1:13">
      <c r="A4" s="197" t="s">
        <v>442</v>
      </c>
      <c r="B4" s="197" t="s">
        <v>655</v>
      </c>
      <c r="C4" s="197" t="s">
        <v>656</v>
      </c>
      <c r="D4" s="197" t="s">
        <v>657</v>
      </c>
      <c r="E4" s="197" t="s">
        <v>658</v>
      </c>
      <c r="F4" s="198"/>
      <c r="G4" s="198"/>
      <c r="H4" s="198"/>
      <c r="I4" s="199"/>
      <c r="J4" s="197" t="s">
        <v>659</v>
      </c>
      <c r="K4" s="197" t="s">
        <v>660</v>
      </c>
      <c r="L4" s="197" t="s">
        <v>661</v>
      </c>
      <c r="M4" s="197" t="s">
        <v>662</v>
      </c>
    </row>
    <row r="5" spans="1:13" ht="40.5">
      <c r="A5" s="201"/>
      <c r="B5" s="201"/>
      <c r="C5" s="201"/>
      <c r="D5" s="201"/>
      <c r="E5" s="17" t="s">
        <v>107</v>
      </c>
      <c r="F5" s="17" t="s">
        <v>663</v>
      </c>
      <c r="G5" s="17" t="s">
        <v>664</v>
      </c>
      <c r="H5" s="17" t="s">
        <v>665</v>
      </c>
      <c r="I5" s="17" t="s">
        <v>666</v>
      </c>
      <c r="J5" s="201"/>
      <c r="K5" s="201"/>
      <c r="L5" s="201"/>
      <c r="M5" s="201"/>
    </row>
    <row r="6" spans="1:13" ht="22.5">
      <c r="A6" s="18" t="s">
        <v>667</v>
      </c>
      <c r="B6" s="18"/>
      <c r="C6" s="18" t="s">
        <v>119</v>
      </c>
      <c r="D6" s="18" t="s">
        <v>120</v>
      </c>
      <c r="E6" s="18" t="s">
        <v>121</v>
      </c>
      <c r="F6" s="18" t="s">
        <v>668</v>
      </c>
      <c r="G6" s="18" t="s">
        <v>123</v>
      </c>
      <c r="H6" s="18" t="s">
        <v>124</v>
      </c>
      <c r="I6" s="18" t="s">
        <v>125</v>
      </c>
      <c r="J6" s="18" t="s">
        <v>126</v>
      </c>
      <c r="K6" s="18" t="s">
        <v>127</v>
      </c>
      <c r="L6" s="18" t="s">
        <v>128</v>
      </c>
      <c r="M6" s="18" t="s">
        <v>129</v>
      </c>
    </row>
    <row r="7" spans="1:13">
      <c r="A7" s="18" t="s">
        <v>103</v>
      </c>
      <c r="B7" s="18" t="s">
        <v>119</v>
      </c>
      <c r="C7" s="7">
        <v>5397.59</v>
      </c>
      <c r="D7" s="18">
        <v>4405.62</v>
      </c>
      <c r="E7" s="19">
        <v>991.98</v>
      </c>
      <c r="F7" s="19">
        <v>378.6</v>
      </c>
      <c r="G7" s="19">
        <v>173.79</v>
      </c>
      <c r="H7" s="19"/>
      <c r="I7" s="19">
        <v>439.59</v>
      </c>
      <c r="J7" s="19"/>
      <c r="K7" s="19"/>
      <c r="L7" s="19"/>
      <c r="M7" s="19"/>
    </row>
    <row r="8" spans="1:13">
      <c r="A8" s="18" t="s">
        <v>669</v>
      </c>
      <c r="B8" s="200" t="s">
        <v>670</v>
      </c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9"/>
    </row>
    <row r="9" spans="1:13">
      <c r="A9" s="18"/>
      <c r="B9" s="200" t="s">
        <v>671</v>
      </c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9"/>
    </row>
    <row r="10" spans="1:13" ht="0" hidden="1" customHeight="1"/>
  </sheetData>
  <mergeCells count="15">
    <mergeCell ref="B8:M8"/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A1:M1"/>
    <mergeCell ref="A2:M2"/>
    <mergeCell ref="A3:D3"/>
    <mergeCell ref="E3:M3"/>
    <mergeCell ref="E4:I4"/>
  </mergeCells>
  <phoneticPr fontId="30" type="noConversion"/>
  <pageMargins left="0.196527777777778" right="0.196527777777778" top="0.196527777777778" bottom="0.20624999999999999" header="0.196527777777778" footer="0.196527777777778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8"/>
  <sheetViews>
    <sheetView workbookViewId="0">
      <selection activeCell="E24" sqref="E24"/>
    </sheetView>
  </sheetViews>
  <sheetFormatPr defaultColWidth="8" defaultRowHeight="14.25" customHeight="1"/>
  <cols>
    <col min="1" max="1" width="17.625" style="1"/>
    <col min="2" max="2" width="12.125" style="1" customWidth="1"/>
    <col min="3" max="3" width="5.25" style="1" customWidth="1"/>
    <col min="4" max="4" width="5.875" style="1" customWidth="1"/>
    <col min="5" max="5" width="9" style="1"/>
    <col min="6" max="6" width="9" style="1" customWidth="1"/>
    <col min="7" max="7" width="8.75" style="1" customWidth="1"/>
    <col min="8" max="10" width="8.375" style="1" customWidth="1"/>
    <col min="11" max="13" width="8.75" style="1" customWidth="1"/>
    <col min="14" max="15" width="10.625" style="1" customWidth="1"/>
    <col min="16" max="18" width="8.75" style="1" customWidth="1"/>
    <col min="19" max="16384" width="8" style="1"/>
  </cols>
  <sheetData>
    <row r="1" spans="1:18" ht="13.5" customHeight="1">
      <c r="A1" s="2" t="s">
        <v>672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23" t="s">
        <v>673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15" customHeight="1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4" t="s">
        <v>43</v>
      </c>
    </row>
    <row r="4" spans="1:18" ht="15.75" customHeight="1">
      <c r="A4" s="169" t="s">
        <v>674</v>
      </c>
      <c r="B4" s="167" t="s">
        <v>675</v>
      </c>
      <c r="C4" s="167" t="s">
        <v>676</v>
      </c>
      <c r="D4" s="167" t="s">
        <v>677</v>
      </c>
      <c r="E4" s="167" t="s">
        <v>678</v>
      </c>
      <c r="F4" s="167" t="s">
        <v>679</v>
      </c>
      <c r="G4" s="169" t="s">
        <v>680</v>
      </c>
      <c r="H4" s="126" t="s">
        <v>179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17.25" customHeight="1">
      <c r="A5" s="169"/>
      <c r="B5" s="205"/>
      <c r="C5" s="205"/>
      <c r="D5" s="205"/>
      <c r="E5" s="205"/>
      <c r="F5" s="205"/>
      <c r="G5" s="169"/>
      <c r="H5" s="206" t="s">
        <v>103</v>
      </c>
      <c r="I5" s="202" t="s">
        <v>183</v>
      </c>
      <c r="J5" s="203"/>
      <c r="K5" s="203"/>
      <c r="L5" s="203"/>
      <c r="M5" s="203"/>
      <c r="N5" s="203"/>
      <c r="O5" s="203"/>
      <c r="P5" s="204"/>
      <c r="Q5" s="208" t="s">
        <v>681</v>
      </c>
      <c r="R5" s="169" t="s">
        <v>682</v>
      </c>
    </row>
    <row r="6" spans="1:18" ht="54">
      <c r="A6" s="169"/>
      <c r="B6" s="168"/>
      <c r="C6" s="168"/>
      <c r="D6" s="168"/>
      <c r="E6" s="168"/>
      <c r="F6" s="168"/>
      <c r="G6" s="169"/>
      <c r="H6" s="207"/>
      <c r="I6" s="13" t="s">
        <v>107</v>
      </c>
      <c r="J6" s="13" t="s">
        <v>683</v>
      </c>
      <c r="K6" s="13" t="s">
        <v>187</v>
      </c>
      <c r="L6" s="13" t="s">
        <v>188</v>
      </c>
      <c r="M6" s="13" t="s">
        <v>189</v>
      </c>
      <c r="N6" s="5" t="s">
        <v>190</v>
      </c>
      <c r="O6" s="5" t="s">
        <v>191</v>
      </c>
      <c r="P6" s="5" t="s">
        <v>192</v>
      </c>
      <c r="Q6" s="209"/>
      <c r="R6" s="169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 t="s">
        <v>684</v>
      </c>
      <c r="B8" s="7" t="s">
        <v>685</v>
      </c>
      <c r="C8" s="7" t="s">
        <v>686</v>
      </c>
      <c r="D8" s="7" t="s">
        <v>687</v>
      </c>
      <c r="E8" s="7" t="s">
        <v>119</v>
      </c>
      <c r="F8" s="8"/>
      <c r="G8" s="9">
        <v>0.2</v>
      </c>
      <c r="H8" s="9">
        <f>SUM(I8+Q8+R8)</f>
        <v>0.2</v>
      </c>
      <c r="I8" s="9">
        <f>SUM(J8:P8)</f>
        <v>0.2</v>
      </c>
      <c r="J8" s="9">
        <v>0.2</v>
      </c>
      <c r="K8" s="9"/>
      <c r="L8" s="9"/>
      <c r="M8" s="9"/>
      <c r="N8" s="9"/>
      <c r="O8" s="9"/>
      <c r="P8" s="9"/>
      <c r="Q8" s="9"/>
      <c r="R8" s="9"/>
    </row>
    <row r="9" spans="1:18" ht="14.25" customHeight="1">
      <c r="A9" s="7" t="s">
        <v>684</v>
      </c>
      <c r="B9" s="7" t="s">
        <v>688</v>
      </c>
      <c r="C9" s="7" t="s">
        <v>689</v>
      </c>
      <c r="D9" s="7" t="s">
        <v>690</v>
      </c>
      <c r="E9" s="7" t="s">
        <v>119</v>
      </c>
      <c r="F9" s="10"/>
      <c r="G9" s="11">
        <v>90.8</v>
      </c>
      <c r="H9" s="9">
        <f t="shared" ref="H9:H26" si="0">SUM(I9+Q9+R9)</f>
        <v>90.8</v>
      </c>
      <c r="I9" s="9">
        <f t="shared" ref="I9:I26" si="1">SUM(J9:P9)</f>
        <v>90.8</v>
      </c>
      <c r="J9" s="11">
        <v>90.8</v>
      </c>
      <c r="K9" s="10"/>
      <c r="L9" s="10"/>
      <c r="M9" s="10"/>
      <c r="N9" s="10"/>
      <c r="O9" s="10"/>
      <c r="P9" s="10"/>
      <c r="Q9" s="10"/>
      <c r="R9" s="10"/>
    </row>
    <row r="10" spans="1:18" ht="14.25" customHeight="1">
      <c r="A10" s="7" t="s">
        <v>684</v>
      </c>
      <c r="B10" s="7" t="s">
        <v>691</v>
      </c>
      <c r="C10" s="7" t="s">
        <v>692</v>
      </c>
      <c r="D10" s="7" t="s">
        <v>687</v>
      </c>
      <c r="E10" s="7" t="s">
        <v>121</v>
      </c>
      <c r="F10" s="12"/>
      <c r="G10" s="11">
        <v>47</v>
      </c>
      <c r="H10" s="9">
        <f t="shared" si="0"/>
        <v>47</v>
      </c>
      <c r="I10" s="9">
        <f t="shared" si="1"/>
        <v>47</v>
      </c>
      <c r="J10" s="11">
        <v>47</v>
      </c>
      <c r="K10" s="10"/>
      <c r="L10" s="10"/>
      <c r="M10" s="10"/>
      <c r="N10" s="10"/>
      <c r="O10" s="10"/>
      <c r="P10" s="10"/>
      <c r="Q10" s="10"/>
      <c r="R10" s="10"/>
    </row>
    <row r="11" spans="1:18" ht="14.25" customHeight="1">
      <c r="A11" s="7" t="s">
        <v>684</v>
      </c>
      <c r="B11" s="7" t="s">
        <v>693</v>
      </c>
      <c r="C11" s="7" t="s">
        <v>694</v>
      </c>
      <c r="D11" s="7" t="s">
        <v>695</v>
      </c>
      <c r="E11" s="7" t="s">
        <v>120</v>
      </c>
      <c r="F11" s="12"/>
      <c r="G11" s="11">
        <v>2.2000000000000002</v>
      </c>
      <c r="H11" s="9">
        <f t="shared" si="0"/>
        <v>2.2000000000000002</v>
      </c>
      <c r="I11" s="9">
        <f t="shared" si="1"/>
        <v>2.2000000000000002</v>
      </c>
      <c r="J11" s="11">
        <v>2.2000000000000002</v>
      </c>
      <c r="K11" s="10"/>
      <c r="L11" s="10"/>
      <c r="M11" s="10"/>
      <c r="N11" s="10"/>
      <c r="O11" s="10"/>
      <c r="P11" s="10"/>
      <c r="Q11" s="10"/>
      <c r="R11" s="10"/>
    </row>
    <row r="12" spans="1:18" ht="14.25" customHeight="1">
      <c r="A12" s="7" t="s">
        <v>684</v>
      </c>
      <c r="B12" s="7" t="s">
        <v>696</v>
      </c>
      <c r="C12" s="7" t="s">
        <v>697</v>
      </c>
      <c r="D12" s="7" t="s">
        <v>111</v>
      </c>
      <c r="E12" s="7" t="s">
        <v>119</v>
      </c>
      <c r="F12" s="12"/>
      <c r="G12" s="11">
        <v>25</v>
      </c>
      <c r="H12" s="9">
        <f t="shared" si="0"/>
        <v>25</v>
      </c>
      <c r="I12" s="9">
        <f t="shared" si="1"/>
        <v>25</v>
      </c>
      <c r="J12" s="11">
        <v>25</v>
      </c>
      <c r="K12" s="10"/>
      <c r="L12" s="10"/>
      <c r="M12" s="10"/>
      <c r="N12" s="10"/>
      <c r="O12" s="10"/>
      <c r="P12" s="10"/>
      <c r="Q12" s="10"/>
      <c r="R12" s="10"/>
    </row>
    <row r="13" spans="1:18" ht="14.25" customHeight="1">
      <c r="A13" s="7" t="s">
        <v>684</v>
      </c>
      <c r="B13" s="7" t="s">
        <v>698</v>
      </c>
      <c r="C13" s="7" t="s">
        <v>699</v>
      </c>
      <c r="D13" s="7" t="s">
        <v>695</v>
      </c>
      <c r="E13" s="7" t="s">
        <v>132</v>
      </c>
      <c r="F13" s="12"/>
      <c r="G13" s="11">
        <v>3.46</v>
      </c>
      <c r="H13" s="9">
        <f t="shared" si="0"/>
        <v>3.46</v>
      </c>
      <c r="I13" s="9">
        <f t="shared" si="1"/>
        <v>3.46</v>
      </c>
      <c r="J13" s="11">
        <v>3.46</v>
      </c>
      <c r="K13" s="10"/>
      <c r="L13" s="10"/>
      <c r="M13" s="10"/>
      <c r="N13" s="10"/>
      <c r="O13" s="10"/>
      <c r="P13" s="10"/>
      <c r="Q13" s="10"/>
      <c r="R13" s="10"/>
    </row>
    <row r="14" spans="1:18" ht="14.25" customHeight="1">
      <c r="A14" s="7" t="s">
        <v>684</v>
      </c>
      <c r="B14" s="7" t="s">
        <v>700</v>
      </c>
      <c r="C14" s="7" t="s">
        <v>701</v>
      </c>
      <c r="D14" s="7" t="s">
        <v>695</v>
      </c>
      <c r="E14" s="7" t="s">
        <v>125</v>
      </c>
      <c r="F14" s="12"/>
      <c r="G14" s="11">
        <v>8.9</v>
      </c>
      <c r="H14" s="9">
        <f t="shared" si="0"/>
        <v>8.9</v>
      </c>
      <c r="I14" s="9">
        <f t="shared" si="1"/>
        <v>8.9</v>
      </c>
      <c r="J14" s="11">
        <v>8.9</v>
      </c>
      <c r="K14" s="10"/>
      <c r="L14" s="10"/>
      <c r="M14" s="10"/>
      <c r="N14" s="10"/>
      <c r="O14" s="10"/>
      <c r="P14" s="10"/>
      <c r="Q14" s="10"/>
      <c r="R14" s="10"/>
    </row>
    <row r="15" spans="1:18" ht="14.25" customHeight="1">
      <c r="A15" s="7" t="s">
        <v>684</v>
      </c>
      <c r="B15" s="7" t="s">
        <v>702</v>
      </c>
      <c r="C15" s="7" t="s">
        <v>703</v>
      </c>
      <c r="D15" s="7" t="s">
        <v>704</v>
      </c>
      <c r="E15" s="7" t="s">
        <v>124</v>
      </c>
      <c r="F15" s="12"/>
      <c r="G15" s="11">
        <v>6</v>
      </c>
      <c r="H15" s="9">
        <f t="shared" si="0"/>
        <v>6</v>
      </c>
      <c r="I15" s="9">
        <f t="shared" si="1"/>
        <v>6</v>
      </c>
      <c r="J15" s="11">
        <v>6</v>
      </c>
      <c r="K15" s="10"/>
      <c r="L15" s="10"/>
      <c r="M15" s="10"/>
      <c r="N15" s="10"/>
      <c r="O15" s="10"/>
      <c r="P15" s="10"/>
      <c r="Q15" s="10"/>
      <c r="R15" s="10"/>
    </row>
    <row r="16" spans="1:18" ht="14.25" customHeight="1">
      <c r="A16" s="7" t="s">
        <v>684</v>
      </c>
      <c r="B16" s="7" t="s">
        <v>705</v>
      </c>
      <c r="C16" s="7" t="s">
        <v>706</v>
      </c>
      <c r="D16" s="7" t="s">
        <v>695</v>
      </c>
      <c r="E16" s="7" t="s">
        <v>137</v>
      </c>
      <c r="F16" s="12"/>
      <c r="G16" s="11">
        <v>5.45</v>
      </c>
      <c r="H16" s="9">
        <f t="shared" si="0"/>
        <v>5.45</v>
      </c>
      <c r="I16" s="9">
        <f t="shared" si="1"/>
        <v>5.45</v>
      </c>
      <c r="J16" s="11">
        <v>5.45</v>
      </c>
      <c r="K16" s="10"/>
      <c r="L16" s="10"/>
      <c r="M16" s="10"/>
      <c r="N16" s="10"/>
      <c r="O16" s="10"/>
      <c r="P16" s="10"/>
      <c r="Q16" s="10"/>
      <c r="R16" s="10"/>
    </row>
    <row r="17" spans="1:18" ht="14.25" customHeight="1">
      <c r="A17" s="7" t="s">
        <v>684</v>
      </c>
      <c r="B17" s="7" t="s">
        <v>707</v>
      </c>
      <c r="C17" s="7" t="s">
        <v>708</v>
      </c>
      <c r="D17" s="7" t="s">
        <v>695</v>
      </c>
      <c r="E17" s="7" t="s">
        <v>709</v>
      </c>
      <c r="F17" s="12"/>
      <c r="G17" s="11">
        <v>25.7</v>
      </c>
      <c r="H17" s="9">
        <f t="shared" si="0"/>
        <v>25.7</v>
      </c>
      <c r="I17" s="9">
        <f t="shared" si="1"/>
        <v>25.7</v>
      </c>
      <c r="J17" s="11">
        <v>25.7</v>
      </c>
      <c r="K17" s="10"/>
      <c r="L17" s="10"/>
      <c r="M17" s="10"/>
      <c r="N17" s="10"/>
      <c r="O17" s="10"/>
      <c r="P17" s="10"/>
      <c r="Q17" s="10"/>
      <c r="R17" s="10"/>
    </row>
    <row r="18" spans="1:18" ht="14.25" customHeight="1">
      <c r="A18" s="7" t="s">
        <v>684</v>
      </c>
      <c r="B18" s="7" t="s">
        <v>710</v>
      </c>
      <c r="C18" s="7" t="s">
        <v>711</v>
      </c>
      <c r="D18" s="7" t="s">
        <v>712</v>
      </c>
      <c r="E18" s="7" t="s">
        <v>142</v>
      </c>
      <c r="F18" s="12"/>
      <c r="G18" s="11">
        <v>3</v>
      </c>
      <c r="H18" s="9">
        <f t="shared" si="0"/>
        <v>3</v>
      </c>
      <c r="I18" s="9">
        <f t="shared" si="1"/>
        <v>3</v>
      </c>
      <c r="J18" s="11">
        <v>3</v>
      </c>
      <c r="K18" s="10"/>
      <c r="L18" s="10"/>
      <c r="M18" s="10"/>
      <c r="N18" s="10"/>
      <c r="O18" s="10"/>
      <c r="P18" s="10"/>
      <c r="Q18" s="10"/>
      <c r="R18" s="10"/>
    </row>
    <row r="19" spans="1:18" ht="14.25" customHeight="1">
      <c r="A19" s="7" t="s">
        <v>684</v>
      </c>
      <c r="B19" s="7" t="s">
        <v>713</v>
      </c>
      <c r="C19" s="7" t="s">
        <v>714</v>
      </c>
      <c r="D19" s="7" t="s">
        <v>687</v>
      </c>
      <c r="E19" s="7" t="s">
        <v>128</v>
      </c>
      <c r="F19" s="12"/>
      <c r="G19" s="11">
        <v>5</v>
      </c>
      <c r="H19" s="9">
        <f t="shared" si="0"/>
        <v>5</v>
      </c>
      <c r="I19" s="9">
        <f t="shared" si="1"/>
        <v>5</v>
      </c>
      <c r="J19" s="11">
        <v>5</v>
      </c>
      <c r="K19" s="10"/>
      <c r="L19" s="10"/>
      <c r="M19" s="10"/>
      <c r="N19" s="10"/>
      <c r="O19" s="10"/>
      <c r="P19" s="10"/>
      <c r="Q19" s="10"/>
      <c r="R19" s="10"/>
    </row>
    <row r="20" spans="1:18" ht="14.25" customHeight="1">
      <c r="A20" s="7" t="s">
        <v>684</v>
      </c>
      <c r="B20" s="7" t="s">
        <v>708</v>
      </c>
      <c r="C20" s="7" t="s">
        <v>708</v>
      </c>
      <c r="D20" s="7" t="s">
        <v>695</v>
      </c>
      <c r="E20" s="7" t="s">
        <v>120</v>
      </c>
      <c r="F20" s="12"/>
      <c r="G20" s="11">
        <v>1</v>
      </c>
      <c r="H20" s="9">
        <f t="shared" si="0"/>
        <v>1</v>
      </c>
      <c r="I20" s="9">
        <f t="shared" si="1"/>
        <v>1</v>
      </c>
      <c r="J20" s="11">
        <v>1</v>
      </c>
      <c r="K20" s="10"/>
      <c r="L20" s="10"/>
      <c r="M20" s="10"/>
      <c r="N20" s="10"/>
      <c r="O20" s="10"/>
      <c r="P20" s="10"/>
      <c r="Q20" s="10"/>
      <c r="R20" s="10"/>
    </row>
    <row r="21" spans="1:18" ht="14.25" customHeight="1">
      <c r="A21" s="7" t="s">
        <v>684</v>
      </c>
      <c r="B21" s="7" t="s">
        <v>706</v>
      </c>
      <c r="C21" s="7" t="s">
        <v>706</v>
      </c>
      <c r="D21" s="7" t="s">
        <v>695</v>
      </c>
      <c r="E21" s="7" t="s">
        <v>120</v>
      </c>
      <c r="F21" s="12"/>
      <c r="G21" s="11">
        <v>0.5</v>
      </c>
      <c r="H21" s="9">
        <f t="shared" si="0"/>
        <v>0.5</v>
      </c>
      <c r="I21" s="9">
        <f t="shared" si="1"/>
        <v>0.5</v>
      </c>
      <c r="J21" s="11">
        <v>0.5</v>
      </c>
      <c r="K21" s="10"/>
      <c r="L21" s="10"/>
      <c r="M21" s="10"/>
      <c r="N21" s="10"/>
      <c r="O21" s="10"/>
      <c r="P21" s="10"/>
      <c r="Q21" s="10"/>
      <c r="R21" s="10"/>
    </row>
    <row r="22" spans="1:18" ht="14.25" customHeight="1">
      <c r="A22" s="7" t="s">
        <v>684</v>
      </c>
      <c r="B22" s="7" t="s">
        <v>686</v>
      </c>
      <c r="C22" s="7" t="s">
        <v>686</v>
      </c>
      <c r="D22" s="7" t="s">
        <v>715</v>
      </c>
      <c r="E22" s="7" t="s">
        <v>120</v>
      </c>
      <c r="F22" s="12"/>
      <c r="G22" s="11">
        <v>0.2</v>
      </c>
      <c r="H22" s="9">
        <f t="shared" si="0"/>
        <v>0.2</v>
      </c>
      <c r="I22" s="9">
        <f t="shared" si="1"/>
        <v>0.2</v>
      </c>
      <c r="J22" s="11">
        <v>0.2</v>
      </c>
      <c r="K22" s="10"/>
      <c r="L22" s="10"/>
      <c r="M22" s="10"/>
      <c r="N22" s="10"/>
      <c r="O22" s="10"/>
      <c r="P22" s="10"/>
      <c r="Q22" s="10"/>
      <c r="R22" s="10"/>
    </row>
    <row r="23" spans="1:18" ht="14.25" customHeight="1">
      <c r="A23" s="7" t="s">
        <v>684</v>
      </c>
      <c r="B23" s="7" t="s">
        <v>699</v>
      </c>
      <c r="C23" s="7" t="s">
        <v>699</v>
      </c>
      <c r="D23" s="7" t="s">
        <v>716</v>
      </c>
      <c r="E23" s="7" t="s">
        <v>120</v>
      </c>
      <c r="F23" s="12"/>
      <c r="G23" s="11">
        <v>0.5</v>
      </c>
      <c r="H23" s="9">
        <f t="shared" si="0"/>
        <v>0.5</v>
      </c>
      <c r="I23" s="9">
        <f t="shared" si="1"/>
        <v>0.5</v>
      </c>
      <c r="J23" s="11">
        <v>0.5</v>
      </c>
      <c r="K23" s="10"/>
      <c r="L23" s="10"/>
      <c r="M23" s="10"/>
      <c r="N23" s="10"/>
      <c r="O23" s="10"/>
      <c r="P23" s="10"/>
      <c r="Q23" s="10"/>
      <c r="R23" s="10"/>
    </row>
    <row r="24" spans="1:18" ht="14.25" customHeight="1">
      <c r="A24" s="7" t="s">
        <v>684</v>
      </c>
      <c r="B24" s="7" t="s">
        <v>711</v>
      </c>
      <c r="C24" s="7" t="s">
        <v>711</v>
      </c>
      <c r="D24" s="7" t="s">
        <v>712</v>
      </c>
      <c r="E24" s="7" t="s">
        <v>120</v>
      </c>
      <c r="F24" s="12"/>
      <c r="G24" s="11">
        <v>0.3</v>
      </c>
      <c r="H24" s="9">
        <f t="shared" si="0"/>
        <v>0.3</v>
      </c>
      <c r="I24" s="9">
        <f t="shared" si="1"/>
        <v>0.3</v>
      </c>
      <c r="J24" s="11">
        <v>0.3</v>
      </c>
      <c r="K24" s="10"/>
      <c r="L24" s="10"/>
      <c r="M24" s="10"/>
      <c r="N24" s="10"/>
      <c r="O24" s="10"/>
      <c r="P24" s="10"/>
      <c r="Q24" s="10"/>
      <c r="R24" s="10"/>
    </row>
    <row r="25" spans="1:18" ht="14.25" customHeight="1">
      <c r="A25" s="7" t="s">
        <v>684</v>
      </c>
      <c r="B25" s="7" t="s">
        <v>708</v>
      </c>
      <c r="C25" s="7" t="s">
        <v>708</v>
      </c>
      <c r="D25" s="7" t="s">
        <v>695</v>
      </c>
      <c r="E25" s="7" t="s">
        <v>120</v>
      </c>
      <c r="F25" s="12"/>
      <c r="G25" s="11">
        <v>1</v>
      </c>
      <c r="H25" s="9">
        <f t="shared" si="0"/>
        <v>1</v>
      </c>
      <c r="I25" s="9">
        <f t="shared" si="1"/>
        <v>1</v>
      </c>
      <c r="J25" s="11">
        <v>1</v>
      </c>
      <c r="K25" s="10"/>
      <c r="L25" s="10"/>
      <c r="M25" s="10"/>
      <c r="N25" s="10"/>
      <c r="O25" s="10"/>
      <c r="P25" s="10"/>
      <c r="Q25" s="10"/>
      <c r="R25" s="10"/>
    </row>
    <row r="26" spans="1:18" ht="14.25" customHeight="1">
      <c r="A26" s="7" t="s">
        <v>684</v>
      </c>
      <c r="B26" s="7" t="s">
        <v>717</v>
      </c>
      <c r="C26" s="7" t="s">
        <v>708</v>
      </c>
      <c r="D26" s="7" t="s">
        <v>695</v>
      </c>
      <c r="E26" s="7" t="s">
        <v>121</v>
      </c>
      <c r="F26" s="12"/>
      <c r="G26" s="11">
        <v>2.1</v>
      </c>
      <c r="H26" s="9">
        <f t="shared" si="0"/>
        <v>2.1</v>
      </c>
      <c r="I26" s="9">
        <f t="shared" si="1"/>
        <v>2.1</v>
      </c>
      <c r="J26" s="11">
        <v>2.1</v>
      </c>
      <c r="K26" s="10"/>
      <c r="L26" s="10"/>
      <c r="M26" s="10"/>
      <c r="N26" s="10"/>
      <c r="O26" s="10"/>
      <c r="P26" s="10"/>
      <c r="Q26" s="10"/>
      <c r="R26" s="10"/>
    </row>
    <row r="28" spans="1:18" ht="14.25" customHeight="1">
      <c r="A28" s="125"/>
      <c r="B28" s="125"/>
      <c r="C28" s="125"/>
      <c r="D28" s="125"/>
    </row>
  </sheetData>
  <mergeCells count="14">
    <mergeCell ref="A2:R2"/>
    <mergeCell ref="H4:R4"/>
    <mergeCell ref="I5:P5"/>
    <mergeCell ref="A28:D28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honeticPr fontId="30" type="noConversion"/>
  <pageMargins left="0.75138888888888899" right="0.75138888888888899" top="1" bottom="1" header="0.51180555555555596" footer="0.51180555555555596"/>
  <pageSetup paperSize="9" scale="64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C12" sqref="C12"/>
    </sheetView>
  </sheetViews>
  <sheetFormatPr defaultColWidth="9" defaultRowHeight="13.5"/>
  <cols>
    <col min="1" max="1" width="7.375" customWidth="1"/>
    <col min="2" max="2" width="33.625" customWidth="1"/>
    <col min="3" max="3" width="38.875" customWidth="1"/>
  </cols>
  <sheetData>
    <row r="1" spans="1:3" ht="20.100000000000001" customHeight="1">
      <c r="A1" t="s">
        <v>41</v>
      </c>
      <c r="B1" s="112"/>
      <c r="C1" s="112"/>
    </row>
    <row r="2" spans="1:3" ht="39.950000000000003" customHeight="1">
      <c r="B2" s="123" t="s">
        <v>42</v>
      </c>
      <c r="C2" s="123"/>
    </row>
    <row r="3" spans="1:3" s="1" customFormat="1" ht="39" customHeight="1">
      <c r="B3" s="3" t="s">
        <v>2</v>
      </c>
      <c r="C3" s="113" t="s">
        <v>43</v>
      </c>
    </row>
    <row r="4" spans="1:3" s="1" customFormat="1" ht="27" customHeight="1">
      <c r="B4" s="126" t="s">
        <v>6</v>
      </c>
      <c r="C4" s="126" t="s">
        <v>44</v>
      </c>
    </row>
    <row r="5" spans="1:3" s="1" customFormat="1" ht="27" customHeight="1">
      <c r="B5" s="126"/>
      <c r="C5" s="126"/>
    </row>
    <row r="6" spans="1:3" s="1" customFormat="1" ht="32.1" customHeight="1">
      <c r="B6" s="114" t="s">
        <v>45</v>
      </c>
      <c r="C6" s="110">
        <v>4126.07</v>
      </c>
    </row>
    <row r="7" spans="1:3" s="1" customFormat="1" ht="32.1" customHeight="1">
      <c r="B7" s="115" t="s">
        <v>46</v>
      </c>
      <c r="C7" s="110"/>
    </row>
    <row r="8" spans="1:3" s="1" customFormat="1" ht="32.1" customHeight="1">
      <c r="B8" s="115" t="s">
        <v>47</v>
      </c>
      <c r="C8" s="110"/>
    </row>
    <row r="9" spans="1:3" s="1" customFormat="1" ht="32.1" customHeight="1">
      <c r="B9" s="115" t="s">
        <v>48</v>
      </c>
      <c r="C9" s="110"/>
    </row>
    <row r="10" spans="1:3" s="1" customFormat="1" ht="32.1" customHeight="1">
      <c r="B10" s="115" t="s">
        <v>49</v>
      </c>
      <c r="C10" s="110"/>
    </row>
    <row r="11" spans="1:3" s="1" customFormat="1" ht="32.1" customHeight="1">
      <c r="B11" s="115" t="s">
        <v>50</v>
      </c>
      <c r="C11" s="110"/>
    </row>
    <row r="12" spans="1:3" s="1" customFormat="1" ht="32.1" customHeight="1">
      <c r="B12" s="115" t="s">
        <v>51</v>
      </c>
      <c r="C12" s="110"/>
    </row>
    <row r="13" spans="1:3" s="1" customFormat="1" ht="32.1" customHeight="1">
      <c r="B13" s="10"/>
      <c r="C13" s="110"/>
    </row>
    <row r="14" spans="1:3" s="1" customFormat="1" ht="32.1" customHeight="1">
      <c r="B14" s="73" t="s">
        <v>39</v>
      </c>
      <c r="C14" s="108">
        <f>SUM(C6:C13)</f>
        <v>4126.07</v>
      </c>
    </row>
  </sheetData>
  <mergeCells count="3">
    <mergeCell ref="B2:C2"/>
    <mergeCell ref="B4:B5"/>
    <mergeCell ref="C4:C5"/>
  </mergeCells>
  <phoneticPr fontId="30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XFC30"/>
  <sheetViews>
    <sheetView workbookViewId="0">
      <selection activeCell="B23" sqref="B23"/>
    </sheetView>
  </sheetViews>
  <sheetFormatPr defaultColWidth="8" defaultRowHeight="14.25" customHeight="1"/>
  <cols>
    <col min="1" max="1" width="6.75" customWidth="1"/>
    <col min="2" max="2" width="37.5" style="1" customWidth="1"/>
    <col min="3" max="3" width="35.5" style="1" customWidth="1"/>
    <col min="4" max="16383" width="8" style="1"/>
  </cols>
  <sheetData>
    <row r="1" spans="1:3" s="1" customFormat="1" ht="20.100000000000001" customHeight="1">
      <c r="A1" s="1" t="s">
        <v>52</v>
      </c>
      <c r="B1" s="2"/>
    </row>
    <row r="2" spans="1:3" s="1" customFormat="1" ht="42" customHeight="1">
      <c r="B2" s="123" t="s">
        <v>53</v>
      </c>
      <c r="C2" s="123"/>
    </row>
    <row r="3" spans="1:3" s="1" customFormat="1" ht="19.5" customHeight="1">
      <c r="B3" s="3" t="s">
        <v>2</v>
      </c>
      <c r="C3" s="14" t="s">
        <v>3</v>
      </c>
    </row>
    <row r="4" spans="1:3" s="1" customFormat="1" ht="27.95" customHeight="1">
      <c r="B4" s="126" t="s">
        <v>8</v>
      </c>
      <c r="C4" s="126" t="s">
        <v>44</v>
      </c>
    </row>
    <row r="5" spans="1:3" s="1" customFormat="1" ht="27.95" customHeight="1">
      <c r="B5" s="126"/>
      <c r="C5" s="126"/>
    </row>
    <row r="6" spans="1:3" s="1" customFormat="1" ht="24" customHeight="1">
      <c r="B6" s="109" t="s">
        <v>10</v>
      </c>
      <c r="C6" s="110"/>
    </row>
    <row r="7" spans="1:3" s="1" customFormat="1" ht="24" customHeight="1">
      <c r="B7" s="109" t="s">
        <v>12</v>
      </c>
      <c r="C7" s="110"/>
    </row>
    <row r="8" spans="1:3" s="1" customFormat="1" ht="24" customHeight="1">
      <c r="B8" s="109" t="s">
        <v>14</v>
      </c>
      <c r="C8" s="110"/>
    </row>
    <row r="9" spans="1:3" s="1" customFormat="1" ht="24" customHeight="1">
      <c r="B9" s="109" t="s">
        <v>16</v>
      </c>
      <c r="C9" s="110"/>
    </row>
    <row r="10" spans="1:3" s="1" customFormat="1" ht="24" customHeight="1">
      <c r="B10" s="109" t="s">
        <v>18</v>
      </c>
      <c r="C10" s="110"/>
    </row>
    <row r="11" spans="1:3" s="1" customFormat="1" ht="24" customHeight="1">
      <c r="B11" s="109" t="s">
        <v>20</v>
      </c>
      <c r="C11" s="110">
        <v>200</v>
      </c>
    </row>
    <row r="12" spans="1:3" s="1" customFormat="1" ht="24" customHeight="1">
      <c r="B12" s="109" t="s">
        <v>22</v>
      </c>
      <c r="C12" s="110"/>
    </row>
    <row r="13" spans="1:3" s="1" customFormat="1" ht="24" customHeight="1">
      <c r="B13" s="109" t="s">
        <v>23</v>
      </c>
      <c r="C13" s="110">
        <v>540.76</v>
      </c>
    </row>
    <row r="14" spans="1:3" s="1" customFormat="1" ht="24" customHeight="1">
      <c r="B14" s="109" t="s">
        <v>24</v>
      </c>
      <c r="C14" s="110">
        <v>284.76</v>
      </c>
    </row>
    <row r="15" spans="1:3" s="1" customFormat="1" ht="24" customHeight="1">
      <c r="B15" s="109" t="s">
        <v>25</v>
      </c>
      <c r="C15" s="110"/>
    </row>
    <row r="16" spans="1:3" s="1" customFormat="1" ht="24" customHeight="1">
      <c r="B16" s="109" t="s">
        <v>26</v>
      </c>
      <c r="C16" s="110"/>
    </row>
    <row r="17" spans="2:3" s="1" customFormat="1" ht="24" customHeight="1">
      <c r="B17" s="109" t="s">
        <v>27</v>
      </c>
      <c r="C17" s="110">
        <v>2793.42</v>
      </c>
    </row>
    <row r="18" spans="2:3" s="1" customFormat="1" ht="24" customHeight="1">
      <c r="B18" s="109" t="s">
        <v>28</v>
      </c>
      <c r="C18" s="110"/>
    </row>
    <row r="19" spans="2:3" s="1" customFormat="1" ht="24" customHeight="1">
      <c r="B19" s="111" t="s">
        <v>29</v>
      </c>
      <c r="C19" s="110"/>
    </row>
    <row r="20" spans="2:3" s="1" customFormat="1" ht="24" customHeight="1">
      <c r="B20" s="111" t="s">
        <v>30</v>
      </c>
      <c r="C20" s="110"/>
    </row>
    <row r="21" spans="2:3" s="1" customFormat="1" ht="24" customHeight="1">
      <c r="B21" s="111" t="s">
        <v>31</v>
      </c>
      <c r="C21" s="110"/>
    </row>
    <row r="22" spans="2:3" s="1" customFormat="1" ht="24" customHeight="1">
      <c r="B22" s="111" t="s">
        <v>32</v>
      </c>
      <c r="C22" s="110"/>
    </row>
    <row r="23" spans="2:3" s="1" customFormat="1" ht="24" customHeight="1">
      <c r="B23" s="111" t="s">
        <v>33</v>
      </c>
      <c r="C23" s="110"/>
    </row>
    <row r="24" spans="2:3" s="1" customFormat="1" ht="24" customHeight="1">
      <c r="B24" s="111" t="s">
        <v>34</v>
      </c>
      <c r="C24" s="110">
        <v>307.13</v>
      </c>
    </row>
    <row r="25" spans="2:3" s="1" customFormat="1" ht="24" customHeight="1">
      <c r="B25" s="111" t="s">
        <v>35</v>
      </c>
      <c r="C25" s="110"/>
    </row>
    <row r="26" spans="2:3" s="1" customFormat="1" ht="24" customHeight="1">
      <c r="B26" s="111" t="s">
        <v>36</v>
      </c>
      <c r="C26" s="110"/>
    </row>
    <row r="27" spans="2:3" s="1" customFormat="1" ht="24" customHeight="1">
      <c r="B27" s="111" t="s">
        <v>37</v>
      </c>
      <c r="C27" s="110"/>
    </row>
    <row r="28" spans="2:3" s="1" customFormat="1" ht="24" customHeight="1">
      <c r="B28" s="111" t="s">
        <v>38</v>
      </c>
      <c r="C28" s="108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30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topLeftCell="A17" workbookViewId="0">
      <selection activeCell="D13" sqref="D13"/>
    </sheetView>
  </sheetViews>
  <sheetFormatPr defaultColWidth="8" defaultRowHeight="14.25" customHeight="1"/>
  <cols>
    <col min="1" max="1" width="35.5" style="20" customWidth="1"/>
    <col min="2" max="2" width="34" style="20" customWidth="1"/>
    <col min="3" max="3" width="42.5" style="20" customWidth="1"/>
    <col min="4" max="4" width="31.875" style="20" customWidth="1"/>
    <col min="5" max="16384" width="8" style="20"/>
  </cols>
  <sheetData>
    <row r="1" spans="1:4" ht="21.95" customHeight="1">
      <c r="A1" s="101" t="s">
        <v>54</v>
      </c>
      <c r="B1" s="101"/>
      <c r="C1" s="101"/>
    </row>
    <row r="2" spans="1:4" ht="33" customHeight="1">
      <c r="A2" s="123" t="s">
        <v>55</v>
      </c>
      <c r="B2" s="123"/>
      <c r="C2" s="123"/>
      <c r="D2" s="123"/>
    </row>
    <row r="3" spans="1:4" ht="13.5">
      <c r="A3" s="3" t="s">
        <v>2</v>
      </c>
      <c r="B3" s="102"/>
      <c r="C3" s="102"/>
      <c r="D3" s="14" t="s">
        <v>3</v>
      </c>
    </row>
    <row r="4" spans="1:4" ht="26.1" customHeight="1">
      <c r="A4" s="124" t="s">
        <v>4</v>
      </c>
      <c r="B4" s="124"/>
      <c r="C4" s="124" t="s">
        <v>5</v>
      </c>
      <c r="D4" s="124"/>
    </row>
    <row r="5" spans="1:4" ht="26.1" customHeight="1">
      <c r="A5" s="124" t="s">
        <v>6</v>
      </c>
      <c r="B5" s="127" t="s">
        <v>7</v>
      </c>
      <c r="C5" s="124" t="s">
        <v>56</v>
      </c>
      <c r="D5" s="127" t="s">
        <v>7</v>
      </c>
    </row>
    <row r="6" spans="1:4" ht="26.1" customHeight="1">
      <c r="A6" s="124"/>
      <c r="B6" s="127"/>
      <c r="C6" s="124"/>
      <c r="D6" s="127"/>
    </row>
    <row r="7" spans="1:4" ht="26.1" customHeight="1">
      <c r="A7" s="103" t="s">
        <v>57</v>
      </c>
      <c r="B7" s="104">
        <v>4126.07</v>
      </c>
      <c r="C7" s="105" t="s">
        <v>58</v>
      </c>
      <c r="D7" s="104">
        <f>SUM(D8:D30)</f>
        <v>4126.07</v>
      </c>
    </row>
    <row r="8" spans="1:4" ht="26.1" customHeight="1">
      <c r="A8" s="103" t="s">
        <v>59</v>
      </c>
      <c r="B8" s="104">
        <v>4126.07</v>
      </c>
      <c r="C8" s="106" t="s">
        <v>60</v>
      </c>
      <c r="D8" s="104"/>
    </row>
    <row r="9" spans="1:4" ht="26.1" customHeight="1">
      <c r="A9" s="103" t="s">
        <v>61</v>
      </c>
      <c r="B9" s="104">
        <v>4126.07</v>
      </c>
      <c r="C9" s="106" t="s">
        <v>62</v>
      </c>
      <c r="D9" s="104"/>
    </row>
    <row r="10" spans="1:4" ht="26.1" customHeight="1">
      <c r="A10" s="103" t="s">
        <v>63</v>
      </c>
      <c r="B10" s="104"/>
      <c r="C10" s="106" t="s">
        <v>64</v>
      </c>
      <c r="D10" s="104"/>
    </row>
    <row r="11" spans="1:4" ht="26.1" customHeight="1">
      <c r="A11" s="103" t="s">
        <v>65</v>
      </c>
      <c r="B11" s="104"/>
      <c r="C11" s="106" t="s">
        <v>66</v>
      </c>
      <c r="D11" s="104"/>
    </row>
    <row r="12" spans="1:4" ht="26.1" customHeight="1">
      <c r="A12" s="103" t="s">
        <v>67</v>
      </c>
      <c r="B12" s="104"/>
      <c r="C12" s="106" t="s">
        <v>68</v>
      </c>
      <c r="D12" s="104"/>
    </row>
    <row r="13" spans="1:4" ht="26.1" customHeight="1">
      <c r="A13" s="103" t="s">
        <v>69</v>
      </c>
      <c r="B13" s="104"/>
      <c r="C13" s="106" t="s">
        <v>70</v>
      </c>
      <c r="D13" s="104">
        <v>200</v>
      </c>
    </row>
    <row r="14" spans="1:4" ht="26.1" customHeight="1">
      <c r="A14" s="103" t="s">
        <v>71</v>
      </c>
      <c r="B14" s="104"/>
      <c r="C14" s="106" t="s">
        <v>72</v>
      </c>
      <c r="D14" s="104"/>
    </row>
    <row r="15" spans="1:4" ht="26.1" customHeight="1">
      <c r="A15" s="103" t="s">
        <v>73</v>
      </c>
      <c r="B15" s="105"/>
      <c r="C15" s="106" t="s">
        <v>74</v>
      </c>
      <c r="D15" s="104">
        <v>540.76</v>
      </c>
    </row>
    <row r="16" spans="1:4" ht="26.1" customHeight="1">
      <c r="A16" s="103" t="s">
        <v>75</v>
      </c>
      <c r="B16" s="104"/>
      <c r="C16" s="106" t="s">
        <v>76</v>
      </c>
      <c r="D16" s="104">
        <v>284.76</v>
      </c>
    </row>
    <row r="17" spans="1:4" ht="26.1" customHeight="1">
      <c r="A17" s="103" t="s">
        <v>77</v>
      </c>
      <c r="B17" s="104"/>
      <c r="C17" s="106" t="s">
        <v>78</v>
      </c>
      <c r="D17" s="104"/>
    </row>
    <row r="18" spans="1:4" ht="26.1" customHeight="1">
      <c r="A18" s="103"/>
      <c r="B18" s="104"/>
      <c r="C18" s="106" t="s">
        <v>79</v>
      </c>
      <c r="D18" s="104"/>
    </row>
    <row r="19" spans="1:4" ht="26.1" customHeight="1">
      <c r="A19" s="103"/>
      <c r="B19" s="104"/>
      <c r="C19" s="106" t="s">
        <v>80</v>
      </c>
      <c r="D19" s="104">
        <v>2793.42</v>
      </c>
    </row>
    <row r="20" spans="1:4" ht="26.1" customHeight="1">
      <c r="A20" s="103"/>
      <c r="B20" s="104"/>
      <c r="C20" s="106" t="s">
        <v>81</v>
      </c>
      <c r="D20" s="104"/>
    </row>
    <row r="21" spans="1:4" ht="26.1" customHeight="1">
      <c r="A21" s="103"/>
      <c r="B21" s="104"/>
      <c r="C21" s="103" t="s">
        <v>82</v>
      </c>
      <c r="D21" s="104"/>
    </row>
    <row r="22" spans="1:4" ht="26.1" customHeight="1">
      <c r="A22" s="103"/>
      <c r="B22" s="107"/>
      <c r="C22" s="103" t="s">
        <v>83</v>
      </c>
      <c r="D22" s="104"/>
    </row>
    <row r="23" spans="1:4" ht="26.1" customHeight="1">
      <c r="A23" s="103"/>
      <c r="B23" s="107"/>
      <c r="C23" s="103" t="s">
        <v>84</v>
      </c>
      <c r="D23" s="104"/>
    </row>
    <row r="24" spans="1:4" ht="26.1" customHeight="1">
      <c r="A24" s="103"/>
      <c r="B24" s="107"/>
      <c r="C24" s="103" t="s">
        <v>85</v>
      </c>
      <c r="D24" s="104"/>
    </row>
    <row r="25" spans="1:4" ht="26.1" customHeight="1">
      <c r="A25" s="105"/>
      <c r="B25" s="107"/>
      <c r="C25" s="103" t="s">
        <v>86</v>
      </c>
      <c r="D25" s="104"/>
    </row>
    <row r="26" spans="1:4" ht="26.1" customHeight="1">
      <c r="A26" s="106"/>
      <c r="B26" s="107"/>
      <c r="C26" s="103" t="s">
        <v>87</v>
      </c>
      <c r="D26" s="104">
        <v>307.13</v>
      </c>
    </row>
    <row r="27" spans="1:4" ht="26.1" customHeight="1">
      <c r="A27" s="105"/>
      <c r="B27" s="107"/>
      <c r="C27" s="103" t="s">
        <v>88</v>
      </c>
      <c r="D27" s="104"/>
    </row>
    <row r="28" spans="1:4" ht="26.1" customHeight="1">
      <c r="A28" s="105"/>
      <c r="B28" s="107"/>
      <c r="C28" s="103" t="s">
        <v>89</v>
      </c>
      <c r="D28" s="104"/>
    </row>
    <row r="29" spans="1:4" ht="26.1" customHeight="1">
      <c r="A29" s="106"/>
      <c r="B29" s="107"/>
      <c r="C29" s="103" t="s">
        <v>90</v>
      </c>
      <c r="D29" s="104"/>
    </row>
    <row r="30" spans="1:4" ht="26.1" customHeight="1">
      <c r="A30" s="106"/>
      <c r="B30" s="107"/>
      <c r="C30" s="103" t="s">
        <v>91</v>
      </c>
      <c r="D30" s="104"/>
    </row>
    <row r="31" spans="1:4" ht="26.1" customHeight="1">
      <c r="A31" s="106"/>
      <c r="B31" s="107"/>
      <c r="C31" s="103" t="s">
        <v>92</v>
      </c>
      <c r="D31" s="104"/>
    </row>
    <row r="32" spans="1:4" ht="26.1" customHeight="1">
      <c r="A32" s="73" t="s">
        <v>39</v>
      </c>
      <c r="B32" s="108">
        <v>4126.07</v>
      </c>
      <c r="C32" s="73" t="s">
        <v>40</v>
      </c>
      <c r="D32" s="108">
        <v>4126.07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30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30"/>
  <sheetViews>
    <sheetView topLeftCell="A9" workbookViewId="0">
      <selection activeCell="I21" sqref="I21"/>
    </sheetView>
  </sheetViews>
  <sheetFormatPr defaultColWidth="9" defaultRowHeight="13.5"/>
  <cols>
    <col min="1" max="3" width="6.75" customWidth="1"/>
    <col min="4" max="4" width="13.375" customWidth="1"/>
  </cols>
  <sheetData>
    <row r="1" spans="1:28">
      <c r="A1" t="s">
        <v>93</v>
      </c>
    </row>
    <row r="2" spans="1:28" ht="21">
      <c r="A2" s="123" t="s">
        <v>94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1:28" ht="14.25">
      <c r="A3" s="79" t="s">
        <v>2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100" t="s">
        <v>43</v>
      </c>
    </row>
    <row r="4" spans="1:28" ht="14.25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</row>
    <row r="5" spans="1:28">
      <c r="A5" s="128" t="s">
        <v>95</v>
      </c>
      <c r="B5" s="141"/>
      <c r="C5" s="142"/>
      <c r="D5" s="134" t="s">
        <v>96</v>
      </c>
      <c r="E5" s="128" t="s">
        <v>97</v>
      </c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U5" s="129"/>
      <c r="V5" s="129"/>
      <c r="W5" s="129"/>
      <c r="X5" s="129"/>
      <c r="Y5" s="129"/>
      <c r="Z5" s="130"/>
      <c r="AA5" s="128" t="s">
        <v>98</v>
      </c>
      <c r="AB5" s="142"/>
    </row>
    <row r="6" spans="1:28">
      <c r="A6" s="143"/>
      <c r="B6" s="144"/>
      <c r="C6" s="145"/>
      <c r="D6" s="136"/>
      <c r="E6" s="128" t="s">
        <v>99</v>
      </c>
      <c r="F6" s="129"/>
      <c r="G6" s="129"/>
      <c r="H6" s="129"/>
      <c r="I6" s="129"/>
      <c r="J6" s="129"/>
      <c r="K6" s="129"/>
      <c r="L6" s="129"/>
      <c r="M6" s="129"/>
      <c r="N6" s="130"/>
      <c r="O6" s="134" t="s">
        <v>100</v>
      </c>
      <c r="P6" s="134" t="s">
        <v>101</v>
      </c>
      <c r="Q6" s="128" t="s">
        <v>102</v>
      </c>
      <c r="R6" s="129"/>
      <c r="S6" s="129"/>
      <c r="T6" s="129"/>
      <c r="U6" s="129"/>
      <c r="V6" s="129"/>
      <c r="W6" s="129"/>
      <c r="X6" s="129"/>
      <c r="Y6" s="129"/>
      <c r="Z6" s="130"/>
      <c r="AA6" s="146"/>
      <c r="AB6" s="148"/>
    </row>
    <row r="7" spans="1:28">
      <c r="A7" s="146"/>
      <c r="B7" s="147"/>
      <c r="C7" s="148"/>
      <c r="D7" s="136"/>
      <c r="E7" s="134" t="s">
        <v>103</v>
      </c>
      <c r="F7" s="128" t="s">
        <v>104</v>
      </c>
      <c r="G7" s="129"/>
      <c r="H7" s="129"/>
      <c r="I7" s="130"/>
      <c r="J7" s="131" t="s">
        <v>105</v>
      </c>
      <c r="K7" s="132"/>
      <c r="L7" s="132"/>
      <c r="M7" s="133"/>
      <c r="N7" s="134" t="s">
        <v>106</v>
      </c>
      <c r="O7" s="136"/>
      <c r="P7" s="136"/>
      <c r="Q7" s="134" t="s">
        <v>103</v>
      </c>
      <c r="R7" s="128" t="s">
        <v>104</v>
      </c>
      <c r="S7" s="129"/>
      <c r="T7" s="129"/>
      <c r="U7" s="130"/>
      <c r="V7" s="128" t="s">
        <v>105</v>
      </c>
      <c r="W7" s="129"/>
      <c r="X7" s="129"/>
      <c r="Y7" s="130"/>
      <c r="Z7" s="134" t="s">
        <v>106</v>
      </c>
      <c r="AA7" s="134" t="s">
        <v>107</v>
      </c>
      <c r="AB7" s="134" t="s">
        <v>108</v>
      </c>
    </row>
    <row r="8" spans="1:28">
      <c r="A8" s="134" t="s">
        <v>109</v>
      </c>
      <c r="B8" s="134" t="s">
        <v>110</v>
      </c>
      <c r="C8" s="134" t="s">
        <v>111</v>
      </c>
      <c r="D8" s="136"/>
      <c r="E8" s="136"/>
      <c r="F8" s="134" t="s">
        <v>107</v>
      </c>
      <c r="G8" s="131" t="s">
        <v>112</v>
      </c>
      <c r="H8" s="133"/>
      <c r="I8" s="137" t="s">
        <v>113</v>
      </c>
      <c r="J8" s="134" t="s">
        <v>103</v>
      </c>
      <c r="K8" s="134" t="s">
        <v>114</v>
      </c>
      <c r="L8" s="134" t="s">
        <v>115</v>
      </c>
      <c r="M8" s="134" t="s">
        <v>116</v>
      </c>
      <c r="N8" s="136"/>
      <c r="O8" s="136"/>
      <c r="P8" s="136"/>
      <c r="Q8" s="136"/>
      <c r="R8" s="139" t="s">
        <v>107</v>
      </c>
      <c r="S8" s="131" t="s">
        <v>112</v>
      </c>
      <c r="T8" s="133"/>
      <c r="U8" s="137" t="s">
        <v>113</v>
      </c>
      <c r="V8" s="139" t="s">
        <v>107</v>
      </c>
      <c r="W8" s="139" t="s">
        <v>114</v>
      </c>
      <c r="X8" s="139" t="s">
        <v>115</v>
      </c>
      <c r="Y8" s="139" t="s">
        <v>116</v>
      </c>
      <c r="Z8" s="136"/>
      <c r="AA8" s="136"/>
      <c r="AB8" s="136"/>
    </row>
    <row r="9" spans="1:28" ht="24">
      <c r="A9" s="135"/>
      <c r="B9" s="135"/>
      <c r="C9" s="135"/>
      <c r="D9" s="135"/>
      <c r="E9" s="135"/>
      <c r="F9" s="135"/>
      <c r="G9" s="90" t="s">
        <v>117</v>
      </c>
      <c r="H9" s="90" t="s">
        <v>118</v>
      </c>
      <c r="I9" s="138"/>
      <c r="J9" s="135"/>
      <c r="K9" s="135"/>
      <c r="L9" s="135"/>
      <c r="M9" s="135"/>
      <c r="N9" s="135"/>
      <c r="O9" s="135"/>
      <c r="P9" s="135"/>
      <c r="Q9" s="135"/>
      <c r="R9" s="140"/>
      <c r="S9" s="90" t="s">
        <v>117</v>
      </c>
      <c r="T9" s="90" t="s">
        <v>118</v>
      </c>
      <c r="U9" s="138"/>
      <c r="V9" s="140"/>
      <c r="W9" s="140"/>
      <c r="X9" s="140"/>
      <c r="Y9" s="140"/>
      <c r="Z9" s="135"/>
      <c r="AA9" s="135"/>
      <c r="AB9" s="135"/>
    </row>
    <row r="10" spans="1:28">
      <c r="A10" s="89" t="s">
        <v>119</v>
      </c>
      <c r="B10" s="89" t="s">
        <v>120</v>
      </c>
      <c r="C10" s="89" t="s">
        <v>121</v>
      </c>
      <c r="D10" s="89" t="s">
        <v>122</v>
      </c>
      <c r="E10" s="89" t="s">
        <v>123</v>
      </c>
      <c r="F10" s="89" t="s">
        <v>124</v>
      </c>
      <c r="G10" s="89" t="s">
        <v>125</v>
      </c>
      <c r="H10" s="89" t="s">
        <v>126</v>
      </c>
      <c r="I10" s="89" t="s">
        <v>127</v>
      </c>
      <c r="J10" s="89" t="s">
        <v>128</v>
      </c>
      <c r="K10" s="89" t="s">
        <v>129</v>
      </c>
      <c r="L10" s="89" t="s">
        <v>130</v>
      </c>
      <c r="M10" s="89" t="s">
        <v>131</v>
      </c>
      <c r="N10" s="89" t="s">
        <v>132</v>
      </c>
      <c r="O10" s="89" t="s">
        <v>133</v>
      </c>
      <c r="P10" s="89" t="s">
        <v>134</v>
      </c>
      <c r="Q10" s="89" t="s">
        <v>135</v>
      </c>
      <c r="R10" s="89" t="s">
        <v>136</v>
      </c>
      <c r="S10" s="89" t="s">
        <v>137</v>
      </c>
      <c r="T10" s="89" t="s">
        <v>138</v>
      </c>
      <c r="U10" s="89" t="s">
        <v>139</v>
      </c>
      <c r="V10" s="89" t="s">
        <v>140</v>
      </c>
      <c r="W10" s="89" t="s">
        <v>141</v>
      </c>
      <c r="X10" s="89" t="s">
        <v>142</v>
      </c>
      <c r="Y10" s="89" t="s">
        <v>143</v>
      </c>
      <c r="Z10" s="89" t="s">
        <v>144</v>
      </c>
      <c r="AA10" s="89" t="s">
        <v>145</v>
      </c>
      <c r="AB10" s="89" t="s">
        <v>146</v>
      </c>
    </row>
    <row r="11" spans="1:28" ht="24" customHeight="1">
      <c r="A11" s="91"/>
      <c r="B11" s="91"/>
      <c r="C11" s="91"/>
      <c r="D11" s="92" t="s">
        <v>103</v>
      </c>
      <c r="E11" s="93">
        <f>SUM(E12:E30)</f>
        <v>4126.07</v>
      </c>
      <c r="F11" s="94"/>
      <c r="G11" s="94"/>
      <c r="H11" s="94"/>
      <c r="I11" s="99">
        <v>0</v>
      </c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9">
        <v>0</v>
      </c>
      <c r="V11" s="94"/>
      <c r="W11" s="94"/>
      <c r="X11" s="94"/>
      <c r="Y11" s="94"/>
      <c r="Z11" s="94"/>
      <c r="AA11" s="94"/>
      <c r="AB11" s="94"/>
    </row>
    <row r="12" spans="1:28" ht="24" customHeight="1">
      <c r="A12" s="95">
        <v>206</v>
      </c>
      <c r="B12" s="96" t="s">
        <v>147</v>
      </c>
      <c r="C12" s="96" t="s">
        <v>148</v>
      </c>
      <c r="D12" s="97" t="s">
        <v>149</v>
      </c>
      <c r="E12" s="95">
        <f t="shared" ref="E12:E30" si="0">SUM(F12+J12+N12)</f>
        <v>200</v>
      </c>
      <c r="F12" s="95">
        <f>SUM(G12:I12)</f>
        <v>0</v>
      </c>
      <c r="G12" s="95"/>
      <c r="H12" s="95"/>
      <c r="I12" s="95"/>
      <c r="J12" s="95">
        <v>112</v>
      </c>
      <c r="K12" s="95"/>
      <c r="L12" s="95"/>
      <c r="M12" s="95"/>
      <c r="N12" s="95">
        <v>88</v>
      </c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</row>
    <row r="13" spans="1:28" ht="24" customHeight="1">
      <c r="A13" s="95">
        <v>208</v>
      </c>
      <c r="B13" s="96" t="s">
        <v>150</v>
      </c>
      <c r="C13" s="96" t="s">
        <v>151</v>
      </c>
      <c r="D13" s="97" t="s">
        <v>152</v>
      </c>
      <c r="E13" s="98">
        <f t="shared" si="0"/>
        <v>17.28</v>
      </c>
      <c r="F13" s="95"/>
      <c r="G13" s="95"/>
      <c r="H13" s="95"/>
      <c r="I13" s="95"/>
      <c r="J13" s="95"/>
      <c r="K13" s="95"/>
      <c r="L13" s="95"/>
      <c r="M13" s="95"/>
      <c r="N13" s="95">
        <v>17.28</v>
      </c>
      <c r="O13" s="95"/>
      <c r="P13" s="95"/>
      <c r="Q13" s="95"/>
      <c r="R13" s="95"/>
      <c r="S13" s="95"/>
      <c r="T13" s="95"/>
      <c r="U13" s="95"/>
      <c r="V13" s="95"/>
      <c r="W13" s="95"/>
      <c r="X13" s="95"/>
      <c r="Y13" s="95"/>
      <c r="Z13" s="95"/>
      <c r="AA13" s="95"/>
      <c r="AB13" s="95"/>
    </row>
    <row r="14" spans="1:28" ht="24" customHeight="1">
      <c r="A14" s="95">
        <v>208</v>
      </c>
      <c r="B14" s="96" t="s">
        <v>150</v>
      </c>
      <c r="C14" s="96" t="s">
        <v>153</v>
      </c>
      <c r="D14" s="97" t="s">
        <v>154</v>
      </c>
      <c r="E14" s="98">
        <f t="shared" si="0"/>
        <v>118.56</v>
      </c>
      <c r="F14" s="95">
        <f t="shared" ref="F14:F24" si="1">SUM(G14:I14)</f>
        <v>0</v>
      </c>
      <c r="G14" s="95"/>
      <c r="H14" s="95"/>
      <c r="I14" s="95"/>
      <c r="J14" s="95"/>
      <c r="K14" s="95"/>
      <c r="L14" s="95"/>
      <c r="M14" s="95"/>
      <c r="N14" s="95">
        <v>118.56</v>
      </c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</row>
    <row r="15" spans="1:28" ht="24" customHeight="1">
      <c r="A15" s="95">
        <v>208</v>
      </c>
      <c r="B15" s="96" t="s">
        <v>150</v>
      </c>
      <c r="C15" s="96" t="s">
        <v>150</v>
      </c>
      <c r="D15" s="97" t="s">
        <v>155</v>
      </c>
      <c r="E15" s="98">
        <f t="shared" si="0"/>
        <v>381.57</v>
      </c>
      <c r="F15" s="95">
        <f t="shared" si="1"/>
        <v>381.57</v>
      </c>
      <c r="G15" s="95">
        <v>35.18</v>
      </c>
      <c r="H15" s="95">
        <v>346.39</v>
      </c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95"/>
      <c r="Y15" s="95"/>
      <c r="Z15" s="95"/>
      <c r="AA15" s="95"/>
      <c r="AB15" s="95"/>
    </row>
    <row r="16" spans="1:28" ht="24" customHeight="1">
      <c r="A16" s="95">
        <v>208</v>
      </c>
      <c r="B16" s="96" t="s">
        <v>145</v>
      </c>
      <c r="C16" s="96" t="s">
        <v>151</v>
      </c>
      <c r="D16" s="97" t="s">
        <v>156</v>
      </c>
      <c r="E16" s="98">
        <f t="shared" si="0"/>
        <v>10.93</v>
      </c>
      <c r="F16" s="95">
        <f t="shared" si="1"/>
        <v>10.93</v>
      </c>
      <c r="G16" s="95">
        <v>0.12</v>
      </c>
      <c r="H16" s="95">
        <v>10.81</v>
      </c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</row>
    <row r="17" spans="1:28" ht="24" customHeight="1">
      <c r="A17" s="95">
        <v>208</v>
      </c>
      <c r="B17" s="96" t="s">
        <v>145</v>
      </c>
      <c r="C17" s="96" t="s">
        <v>153</v>
      </c>
      <c r="D17" s="97" t="s">
        <v>157</v>
      </c>
      <c r="E17" s="98">
        <f t="shared" si="0"/>
        <v>6.68</v>
      </c>
      <c r="F17" s="95">
        <f t="shared" si="1"/>
        <v>6.68</v>
      </c>
      <c r="G17" s="95">
        <v>0.62</v>
      </c>
      <c r="H17" s="95">
        <v>6.06</v>
      </c>
      <c r="I17" s="95"/>
      <c r="J17" s="95"/>
      <c r="K17" s="95"/>
      <c r="L17" s="95"/>
      <c r="M17" s="95"/>
      <c r="N17" s="95"/>
      <c r="O17" s="95"/>
      <c r="P17" s="95"/>
      <c r="Q17" s="95"/>
      <c r="R17" s="95"/>
      <c r="S17" s="95"/>
      <c r="T17" s="95"/>
      <c r="U17" s="95"/>
      <c r="V17" s="95"/>
      <c r="W17" s="95"/>
      <c r="X17" s="95"/>
      <c r="Y17" s="95"/>
      <c r="Z17" s="95"/>
      <c r="AA17" s="95"/>
      <c r="AB17" s="95"/>
    </row>
    <row r="18" spans="1:28" ht="24" customHeight="1">
      <c r="A18" s="95">
        <v>208</v>
      </c>
      <c r="B18" s="96" t="s">
        <v>145</v>
      </c>
      <c r="C18" s="96" t="s">
        <v>148</v>
      </c>
      <c r="D18" s="97" t="s">
        <v>158</v>
      </c>
      <c r="E18" s="98">
        <f t="shared" si="0"/>
        <v>5.73</v>
      </c>
      <c r="F18" s="95">
        <f t="shared" si="1"/>
        <v>5.73</v>
      </c>
      <c r="G18" s="95">
        <v>0.53</v>
      </c>
      <c r="H18" s="95">
        <v>5.2</v>
      </c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</row>
    <row r="19" spans="1:28" ht="24" customHeight="1">
      <c r="A19" s="95">
        <v>210</v>
      </c>
      <c r="B19" s="96" t="s">
        <v>129</v>
      </c>
      <c r="C19" s="96" t="s">
        <v>151</v>
      </c>
      <c r="D19" s="97" t="s">
        <v>159</v>
      </c>
      <c r="E19" s="98">
        <f t="shared" si="0"/>
        <v>14.86</v>
      </c>
      <c r="F19" s="95">
        <f t="shared" si="1"/>
        <v>14.86</v>
      </c>
      <c r="G19" s="95">
        <v>14.86</v>
      </c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</row>
    <row r="20" spans="1:28" ht="24" customHeight="1">
      <c r="A20" s="95">
        <v>210</v>
      </c>
      <c r="B20" s="96" t="s">
        <v>129</v>
      </c>
      <c r="C20" s="96" t="s">
        <v>153</v>
      </c>
      <c r="D20" s="97" t="s">
        <v>160</v>
      </c>
      <c r="E20" s="98">
        <f t="shared" si="0"/>
        <v>145.82</v>
      </c>
      <c r="F20" s="95">
        <f t="shared" si="1"/>
        <v>145.82</v>
      </c>
      <c r="G20" s="95"/>
      <c r="H20" s="95">
        <v>145.82</v>
      </c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95"/>
      <c r="Y20" s="95"/>
      <c r="Z20" s="95"/>
      <c r="AA20" s="95"/>
      <c r="AB20" s="95"/>
    </row>
    <row r="21" spans="1:28" ht="24" customHeight="1">
      <c r="A21" s="95">
        <v>210</v>
      </c>
      <c r="B21" s="96" t="s">
        <v>151</v>
      </c>
      <c r="C21" s="96" t="s">
        <v>148</v>
      </c>
      <c r="D21" s="97" t="s">
        <v>161</v>
      </c>
      <c r="E21" s="98">
        <f t="shared" si="0"/>
        <v>124.08</v>
      </c>
      <c r="F21" s="95">
        <f t="shared" si="1"/>
        <v>124.08</v>
      </c>
      <c r="G21" s="95">
        <v>12.38</v>
      </c>
      <c r="H21" s="95">
        <v>111.7</v>
      </c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</row>
    <row r="22" spans="1:28" ht="24" customHeight="1">
      <c r="A22" s="95">
        <v>213</v>
      </c>
      <c r="B22" s="96" t="s">
        <v>151</v>
      </c>
      <c r="C22" s="96" t="s">
        <v>151</v>
      </c>
      <c r="D22" s="97" t="s">
        <v>162</v>
      </c>
      <c r="E22" s="98">
        <f t="shared" si="0"/>
        <v>266.38</v>
      </c>
      <c r="F22" s="95">
        <f t="shared" si="1"/>
        <v>234.1</v>
      </c>
      <c r="G22" s="95">
        <v>234.1</v>
      </c>
      <c r="H22" s="95"/>
      <c r="I22" s="95"/>
      <c r="J22" s="95">
        <v>32.28</v>
      </c>
      <c r="K22" s="95">
        <v>1.1599999999999999</v>
      </c>
      <c r="L22" s="95">
        <v>4.84</v>
      </c>
      <c r="M22" s="95">
        <v>14.94</v>
      </c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95"/>
      <c r="Y22" s="95"/>
      <c r="Z22" s="95"/>
      <c r="AA22" s="95"/>
      <c r="AB22" s="95"/>
    </row>
    <row r="23" spans="1:28" ht="24" customHeight="1">
      <c r="A23" s="95">
        <v>213</v>
      </c>
      <c r="B23" s="96" t="s">
        <v>151</v>
      </c>
      <c r="C23" s="96" t="s">
        <v>153</v>
      </c>
      <c r="D23" s="97" t="s">
        <v>163</v>
      </c>
      <c r="E23" s="98">
        <f t="shared" si="0"/>
        <v>6</v>
      </c>
      <c r="F23" s="95">
        <f t="shared" si="1"/>
        <v>0</v>
      </c>
      <c r="G23" s="95"/>
      <c r="H23" s="95"/>
      <c r="I23" s="95"/>
      <c r="J23" s="95">
        <v>6</v>
      </c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</row>
    <row r="24" spans="1:28" ht="24" customHeight="1">
      <c r="A24" s="95">
        <v>213</v>
      </c>
      <c r="B24" s="96" t="s">
        <v>151</v>
      </c>
      <c r="C24" s="96" t="s">
        <v>147</v>
      </c>
      <c r="D24" s="97" t="s">
        <v>164</v>
      </c>
      <c r="E24" s="98">
        <f t="shared" si="0"/>
        <v>2319.84</v>
      </c>
      <c r="F24" s="95">
        <f t="shared" si="1"/>
        <v>2140.9699999999998</v>
      </c>
      <c r="G24" s="95"/>
      <c r="H24" s="95">
        <v>2140.9699999999998</v>
      </c>
      <c r="I24" s="95"/>
      <c r="J24" s="95">
        <v>167.88</v>
      </c>
      <c r="K24" s="95">
        <v>3</v>
      </c>
      <c r="L24" s="95">
        <v>18</v>
      </c>
      <c r="M24" s="95"/>
      <c r="N24" s="95">
        <v>10.99</v>
      </c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</row>
    <row r="25" spans="1:28" ht="24" customHeight="1">
      <c r="A25" s="95">
        <v>213</v>
      </c>
      <c r="B25" s="96" t="s">
        <v>151</v>
      </c>
      <c r="C25" s="96" t="s">
        <v>142</v>
      </c>
      <c r="D25" s="97" t="s">
        <v>165</v>
      </c>
      <c r="E25" s="98">
        <f t="shared" si="0"/>
        <v>105</v>
      </c>
      <c r="F25" s="95"/>
      <c r="G25" s="95"/>
      <c r="H25" s="95"/>
      <c r="I25" s="95"/>
      <c r="J25" s="95">
        <v>105</v>
      </c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</row>
    <row r="26" spans="1:28" ht="24" customHeight="1">
      <c r="A26" s="95">
        <v>213</v>
      </c>
      <c r="B26" s="96" t="s">
        <v>151</v>
      </c>
      <c r="C26" s="96" t="s">
        <v>166</v>
      </c>
      <c r="D26" s="97" t="s">
        <v>167</v>
      </c>
      <c r="E26" s="98">
        <f t="shared" si="0"/>
        <v>0.01</v>
      </c>
      <c r="F26" s="95">
        <f>SUM(G26:I26)</f>
        <v>0</v>
      </c>
      <c r="G26" s="95"/>
      <c r="H26" s="95"/>
      <c r="I26" s="95"/>
      <c r="J26" s="95"/>
      <c r="K26" s="95"/>
      <c r="L26" s="95"/>
      <c r="M26" s="95"/>
      <c r="N26" s="95">
        <v>0.01</v>
      </c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</row>
    <row r="27" spans="1:28" ht="24" customHeight="1">
      <c r="A27" s="95">
        <v>213</v>
      </c>
      <c r="B27" s="96" t="s">
        <v>151</v>
      </c>
      <c r="C27" s="96" t="s">
        <v>168</v>
      </c>
      <c r="D27" s="97" t="s">
        <v>169</v>
      </c>
      <c r="E27" s="98">
        <f t="shared" si="0"/>
        <v>26</v>
      </c>
      <c r="F27" s="95">
        <f>SUM(G27:I27)</f>
        <v>0</v>
      </c>
      <c r="G27" s="95"/>
      <c r="H27" s="95"/>
      <c r="I27" s="95"/>
      <c r="J27" s="95"/>
      <c r="K27" s="95"/>
      <c r="L27" s="95"/>
      <c r="M27" s="95"/>
      <c r="N27" s="95">
        <v>26</v>
      </c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</row>
    <row r="28" spans="1:28" ht="24" customHeight="1">
      <c r="A28" s="95">
        <v>213</v>
      </c>
      <c r="B28" s="96" t="s">
        <v>151</v>
      </c>
      <c r="C28" s="96" t="s">
        <v>170</v>
      </c>
      <c r="D28" s="97" t="s">
        <v>171</v>
      </c>
      <c r="E28" s="98">
        <f t="shared" si="0"/>
        <v>1.2</v>
      </c>
      <c r="F28" s="95">
        <f>SUM(G28:I28)</f>
        <v>0</v>
      </c>
      <c r="G28" s="95"/>
      <c r="H28" s="95"/>
      <c r="I28" s="95"/>
      <c r="J28" s="95">
        <v>1.2</v>
      </c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</row>
    <row r="29" spans="1:28" ht="24" customHeight="1">
      <c r="A29" s="95">
        <v>213</v>
      </c>
      <c r="B29" s="96" t="s">
        <v>151</v>
      </c>
      <c r="C29" s="96" t="s">
        <v>172</v>
      </c>
      <c r="D29" s="97" t="s">
        <v>173</v>
      </c>
      <c r="E29" s="98">
        <f t="shared" si="0"/>
        <v>69</v>
      </c>
      <c r="F29" s="95">
        <f>SUM(G29:I29)</f>
        <v>0</v>
      </c>
      <c r="G29" s="95"/>
      <c r="H29" s="95"/>
      <c r="I29" s="95"/>
      <c r="J29" s="95"/>
      <c r="K29" s="95"/>
      <c r="L29" s="95"/>
      <c r="M29" s="95"/>
      <c r="N29" s="95">
        <v>69</v>
      </c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</row>
    <row r="30" spans="1:28" ht="24" customHeight="1">
      <c r="A30" s="95">
        <v>221</v>
      </c>
      <c r="B30" s="96" t="s">
        <v>153</v>
      </c>
      <c r="C30" s="96" t="s">
        <v>151</v>
      </c>
      <c r="D30" s="97" t="s">
        <v>174</v>
      </c>
      <c r="E30" s="98">
        <f t="shared" si="0"/>
        <v>307.13</v>
      </c>
      <c r="F30" s="95">
        <f>SUM(G30:I30)</f>
        <v>307.13</v>
      </c>
      <c r="G30" s="95">
        <v>30.61</v>
      </c>
      <c r="H30" s="95">
        <v>276.52</v>
      </c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</row>
  </sheetData>
  <mergeCells count="36">
    <mergeCell ref="AA7:AA9"/>
    <mergeCell ref="AB7:AB9"/>
    <mergeCell ref="A5:C7"/>
    <mergeCell ref="AA5:AB6"/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M8:M9"/>
    <mergeCell ref="N7:N9"/>
    <mergeCell ref="O6:O9"/>
    <mergeCell ref="P6:P9"/>
    <mergeCell ref="A2:AB2"/>
    <mergeCell ref="E5:Z5"/>
    <mergeCell ref="E6:N6"/>
    <mergeCell ref="Q6:Z6"/>
    <mergeCell ref="F7:I7"/>
    <mergeCell ref="J7:M7"/>
    <mergeCell ref="R7:U7"/>
    <mergeCell ref="V7:Y7"/>
    <mergeCell ref="Q7:Q9"/>
    <mergeCell ref="R8:R9"/>
    <mergeCell ref="U8:U9"/>
    <mergeCell ref="V8:V9"/>
    <mergeCell ref="W8:W9"/>
    <mergeCell ref="X8:X9"/>
    <mergeCell ref="Y8:Y9"/>
    <mergeCell ref="Z7:Z9"/>
  </mergeCells>
  <phoneticPr fontId="30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3"/>
  <sheetViews>
    <sheetView topLeftCell="A3" workbookViewId="0">
      <pane xSplit="3" ySplit="7" topLeftCell="D12" activePane="bottomRight" state="frozen"/>
      <selection pane="topRight"/>
      <selection pane="bottomLeft"/>
      <selection pane="bottomRight" activeCell="E26" sqref="E26"/>
    </sheetView>
  </sheetViews>
  <sheetFormatPr defaultColWidth="9" defaultRowHeight="13.5"/>
  <cols>
    <col min="1" max="1" width="9.125" customWidth="1"/>
    <col min="2" max="2" width="16" customWidth="1"/>
    <col min="3" max="3" width="31" customWidth="1"/>
    <col min="4" max="4" width="21.125" customWidth="1"/>
    <col min="5" max="5" width="12.625" customWidth="1"/>
    <col min="6" max="6" width="8.625" customWidth="1"/>
    <col min="7" max="7" width="8.375" customWidth="1"/>
    <col min="8" max="8" width="10.5" customWidth="1"/>
    <col min="9" max="9" width="8.625" customWidth="1"/>
  </cols>
  <sheetData>
    <row r="1" spans="1:19" ht="15" customHeight="1">
      <c r="A1" s="76" t="s">
        <v>175</v>
      </c>
      <c r="B1" s="76"/>
      <c r="C1" s="77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</row>
    <row r="2" spans="1:19" ht="33.950000000000003" customHeight="1">
      <c r="A2" s="123" t="s">
        <v>176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20.100000000000001" customHeight="1">
      <c r="A3" s="79" t="s">
        <v>2</v>
      </c>
      <c r="B3" s="77"/>
      <c r="C3" s="77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149" t="s">
        <v>43</v>
      </c>
      <c r="S3" s="149"/>
    </row>
    <row r="4" spans="1:19" ht="48" customHeight="1">
      <c r="A4" s="161" t="s">
        <v>177</v>
      </c>
      <c r="B4" s="170"/>
      <c r="C4" s="161" t="s">
        <v>178</v>
      </c>
      <c r="D4" s="126" t="s">
        <v>179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20.100000000000001" customHeight="1">
      <c r="A5" s="163"/>
      <c r="B5" s="171"/>
      <c r="C5" s="162"/>
      <c r="D5" s="164" t="s">
        <v>180</v>
      </c>
      <c r="E5" s="150" t="s">
        <v>181</v>
      </c>
      <c r="F5" s="151"/>
      <c r="G5" s="151"/>
      <c r="H5" s="151"/>
      <c r="I5" s="151"/>
      <c r="J5" s="151"/>
      <c r="K5" s="151"/>
      <c r="L5" s="151"/>
      <c r="M5" s="151"/>
      <c r="N5" s="151"/>
      <c r="O5" s="152"/>
      <c r="P5" s="172" t="s">
        <v>182</v>
      </c>
      <c r="Q5" s="173"/>
      <c r="R5" s="173"/>
      <c r="S5" s="174"/>
    </row>
    <row r="6" spans="1:19" ht="20.100000000000001" customHeight="1">
      <c r="A6" s="159" t="s">
        <v>109</v>
      </c>
      <c r="B6" s="159" t="s">
        <v>110</v>
      </c>
      <c r="C6" s="162"/>
      <c r="D6" s="165"/>
      <c r="E6" s="167" t="s">
        <v>103</v>
      </c>
      <c r="F6" s="153" t="s">
        <v>183</v>
      </c>
      <c r="G6" s="154"/>
      <c r="H6" s="154"/>
      <c r="I6" s="154"/>
      <c r="J6" s="154"/>
      <c r="K6" s="154"/>
      <c r="L6" s="154"/>
      <c r="M6" s="155"/>
      <c r="N6" s="169" t="s">
        <v>184</v>
      </c>
      <c r="O6" s="169" t="s">
        <v>185</v>
      </c>
      <c r="P6" s="175"/>
      <c r="Q6" s="176"/>
      <c r="R6" s="176"/>
      <c r="S6" s="177"/>
    </row>
    <row r="7" spans="1:19" ht="66.95" customHeight="1">
      <c r="A7" s="160"/>
      <c r="B7" s="160"/>
      <c r="C7" s="163"/>
      <c r="D7" s="166"/>
      <c r="E7" s="168"/>
      <c r="F7" s="5" t="s">
        <v>107</v>
      </c>
      <c r="G7" s="5" t="s">
        <v>186</v>
      </c>
      <c r="H7" s="5" t="s">
        <v>187</v>
      </c>
      <c r="I7" s="5" t="s">
        <v>188</v>
      </c>
      <c r="J7" s="5" t="s">
        <v>189</v>
      </c>
      <c r="K7" s="5" t="s">
        <v>190</v>
      </c>
      <c r="L7" s="5" t="s">
        <v>191</v>
      </c>
      <c r="M7" s="5" t="s">
        <v>192</v>
      </c>
      <c r="N7" s="169"/>
      <c r="O7" s="169"/>
      <c r="P7" s="5" t="s">
        <v>107</v>
      </c>
      <c r="Q7" s="5" t="s">
        <v>193</v>
      </c>
      <c r="R7" s="5" t="s">
        <v>194</v>
      </c>
      <c r="S7" s="5" t="s">
        <v>195</v>
      </c>
    </row>
    <row r="8" spans="1:19" ht="20.100000000000001" customHeight="1">
      <c r="A8" s="80">
        <v>1</v>
      </c>
      <c r="B8" s="80">
        <v>2</v>
      </c>
      <c r="C8" s="81">
        <v>3</v>
      </c>
      <c r="D8" s="80">
        <v>4</v>
      </c>
      <c r="E8" s="80">
        <v>5</v>
      </c>
      <c r="F8" s="80">
        <v>6</v>
      </c>
      <c r="G8" s="80">
        <v>7</v>
      </c>
      <c r="H8" s="81">
        <v>8</v>
      </c>
      <c r="I8" s="80">
        <v>9</v>
      </c>
      <c r="J8" s="80">
        <v>10</v>
      </c>
      <c r="K8" s="80">
        <v>11</v>
      </c>
      <c r="L8" s="80">
        <v>12</v>
      </c>
      <c r="M8" s="81">
        <v>13</v>
      </c>
      <c r="N8" s="80">
        <v>14</v>
      </c>
      <c r="O8" s="80">
        <v>15</v>
      </c>
      <c r="P8" s="80">
        <v>16</v>
      </c>
      <c r="Q8" s="80">
        <v>17</v>
      </c>
      <c r="R8" s="81">
        <v>18</v>
      </c>
      <c r="S8" s="80">
        <v>19</v>
      </c>
    </row>
    <row r="9" spans="1:19" ht="20.100000000000001" customHeight="1">
      <c r="A9" s="156" t="s">
        <v>196</v>
      </c>
      <c r="B9" s="157"/>
      <c r="C9" s="158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</row>
    <row r="10" spans="1:19" ht="18" customHeight="1">
      <c r="A10" s="82">
        <v>301</v>
      </c>
      <c r="B10" s="83" t="s">
        <v>197</v>
      </c>
      <c r="C10" s="84" t="s">
        <v>104</v>
      </c>
      <c r="D10" s="85">
        <f>SUM(E10+P10)</f>
        <v>3371.88</v>
      </c>
      <c r="E10" s="85">
        <f>SUM(F10+N10+O10)</f>
        <v>3371.88</v>
      </c>
      <c r="F10" s="85">
        <f>SUM(G10:M10)</f>
        <v>3371.88</v>
      </c>
      <c r="G10" s="85">
        <f>SUM(G11:G23)</f>
        <v>3371.88</v>
      </c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</row>
    <row r="11" spans="1:19" ht="18" customHeight="1">
      <c r="A11" s="86"/>
      <c r="B11" s="83" t="s">
        <v>198</v>
      </c>
      <c r="C11" s="87" t="s">
        <v>199</v>
      </c>
      <c r="D11" s="85">
        <f t="shared" ref="D11:D42" si="0">SUM(E11+P11)</f>
        <v>820.17</v>
      </c>
      <c r="E11" s="85">
        <f t="shared" ref="E11:E42" si="1">SUM(F11+N11+O11)</f>
        <v>820.17</v>
      </c>
      <c r="F11" s="85">
        <f t="shared" ref="F11:F24" si="2">SUM(G11:M11)</f>
        <v>820.17</v>
      </c>
      <c r="G11" s="85">
        <v>820.17</v>
      </c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ht="18" customHeight="1">
      <c r="A12" s="86"/>
      <c r="B12" s="83" t="s">
        <v>200</v>
      </c>
      <c r="C12" s="87" t="s">
        <v>201</v>
      </c>
      <c r="D12" s="85">
        <f t="shared" si="0"/>
        <v>585.29999999999995</v>
      </c>
      <c r="E12" s="85">
        <f t="shared" si="1"/>
        <v>585.29999999999995</v>
      </c>
      <c r="F12" s="85">
        <f t="shared" si="2"/>
        <v>585.29999999999995</v>
      </c>
      <c r="G12" s="85">
        <v>585.29999999999995</v>
      </c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1:19" ht="18" customHeight="1">
      <c r="A13" s="86"/>
      <c r="B13" s="83" t="s">
        <v>202</v>
      </c>
      <c r="C13" s="87" t="s">
        <v>203</v>
      </c>
      <c r="D13" s="85">
        <f t="shared" si="0"/>
        <v>43.2</v>
      </c>
      <c r="E13" s="85">
        <f t="shared" si="1"/>
        <v>43.2</v>
      </c>
      <c r="F13" s="85">
        <f t="shared" si="2"/>
        <v>43.2</v>
      </c>
      <c r="G13" s="85">
        <v>43.2</v>
      </c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  <row r="14" spans="1:19" ht="18" customHeight="1">
      <c r="A14" s="86"/>
      <c r="B14" s="83" t="s">
        <v>204</v>
      </c>
      <c r="C14" s="87" t="s">
        <v>205</v>
      </c>
      <c r="D14" s="85">
        <f t="shared" si="0"/>
        <v>0</v>
      </c>
      <c r="E14" s="85">
        <f t="shared" si="1"/>
        <v>0</v>
      </c>
      <c r="F14" s="85">
        <f t="shared" si="2"/>
        <v>0</v>
      </c>
      <c r="G14" s="85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</row>
    <row r="15" spans="1:19" ht="18" customHeight="1">
      <c r="A15" s="86"/>
      <c r="B15" s="83" t="s">
        <v>206</v>
      </c>
      <c r="C15" s="87" t="s">
        <v>207</v>
      </c>
      <c r="D15" s="85">
        <f t="shared" si="0"/>
        <v>926.4</v>
      </c>
      <c r="E15" s="85">
        <f t="shared" si="1"/>
        <v>926.4</v>
      </c>
      <c r="F15" s="85">
        <f t="shared" si="2"/>
        <v>926.4</v>
      </c>
      <c r="G15" s="85">
        <v>926.4</v>
      </c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</row>
    <row r="16" spans="1:19" ht="18" customHeight="1">
      <c r="A16" s="86"/>
      <c r="B16" s="83" t="s">
        <v>208</v>
      </c>
      <c r="C16" s="87" t="s">
        <v>209</v>
      </c>
      <c r="D16" s="85">
        <f t="shared" si="0"/>
        <v>381.58</v>
      </c>
      <c r="E16" s="85">
        <f t="shared" si="1"/>
        <v>381.58</v>
      </c>
      <c r="F16" s="85">
        <f t="shared" si="2"/>
        <v>381.58</v>
      </c>
      <c r="G16" s="85">
        <v>381.58</v>
      </c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5"/>
    </row>
    <row r="17" spans="1:19" ht="18" customHeight="1">
      <c r="A17" s="86"/>
      <c r="B17" s="83" t="s">
        <v>210</v>
      </c>
      <c r="C17" s="87" t="s">
        <v>211</v>
      </c>
      <c r="D17" s="85">
        <f t="shared" si="0"/>
        <v>0</v>
      </c>
      <c r="E17" s="85">
        <f t="shared" si="1"/>
        <v>0</v>
      </c>
      <c r="F17" s="85">
        <f t="shared" si="2"/>
        <v>0</v>
      </c>
      <c r="G17" s="85"/>
      <c r="H17" s="85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5"/>
    </row>
    <row r="18" spans="1:19" ht="18" customHeight="1">
      <c r="A18" s="86"/>
      <c r="B18" s="83" t="s">
        <v>212</v>
      </c>
      <c r="C18" s="87" t="s">
        <v>213</v>
      </c>
      <c r="D18" s="85">
        <f t="shared" si="0"/>
        <v>152.63</v>
      </c>
      <c r="E18" s="85">
        <f t="shared" si="1"/>
        <v>152.63</v>
      </c>
      <c r="F18" s="85">
        <f t="shared" si="2"/>
        <v>152.63</v>
      </c>
      <c r="G18" s="85">
        <v>152.63</v>
      </c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</row>
    <row r="19" spans="1:19" ht="18" customHeight="1">
      <c r="A19" s="86"/>
      <c r="B19" s="83" t="s">
        <v>214</v>
      </c>
      <c r="C19" s="87" t="s">
        <v>215</v>
      </c>
      <c r="D19" s="85">
        <f t="shared" si="0"/>
        <v>124.08</v>
      </c>
      <c r="E19" s="85">
        <f t="shared" si="1"/>
        <v>124.08</v>
      </c>
      <c r="F19" s="85">
        <f t="shared" si="2"/>
        <v>124.08</v>
      </c>
      <c r="G19" s="85">
        <v>124.08</v>
      </c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</row>
    <row r="20" spans="1:19" ht="18" customHeight="1">
      <c r="A20" s="86"/>
      <c r="B20" s="83" t="s">
        <v>216</v>
      </c>
      <c r="C20" s="87" t="s">
        <v>217</v>
      </c>
      <c r="D20" s="85">
        <f t="shared" si="0"/>
        <v>31.39</v>
      </c>
      <c r="E20" s="85">
        <f t="shared" si="1"/>
        <v>31.39</v>
      </c>
      <c r="F20" s="85">
        <f t="shared" si="2"/>
        <v>31.39</v>
      </c>
      <c r="G20" s="85">
        <v>31.39</v>
      </c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</row>
    <row r="21" spans="1:19" ht="18" customHeight="1">
      <c r="A21" s="86"/>
      <c r="B21" s="83" t="s">
        <v>218</v>
      </c>
      <c r="C21" s="87" t="s">
        <v>219</v>
      </c>
      <c r="D21" s="85">
        <f t="shared" si="0"/>
        <v>307.13</v>
      </c>
      <c r="E21" s="85">
        <f t="shared" si="1"/>
        <v>307.13</v>
      </c>
      <c r="F21" s="85">
        <f t="shared" si="2"/>
        <v>307.13</v>
      </c>
      <c r="G21" s="85">
        <v>307.13</v>
      </c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</row>
    <row r="22" spans="1:19" ht="18" customHeight="1">
      <c r="A22" s="86"/>
      <c r="B22" s="83" t="s">
        <v>220</v>
      </c>
      <c r="C22" s="87" t="s">
        <v>221</v>
      </c>
      <c r="D22" s="85">
        <f t="shared" si="0"/>
        <v>0</v>
      </c>
      <c r="E22" s="85">
        <f t="shared" si="1"/>
        <v>0</v>
      </c>
      <c r="F22" s="85">
        <f t="shared" si="2"/>
        <v>0</v>
      </c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</row>
    <row r="23" spans="1:19" ht="18" customHeight="1">
      <c r="A23" s="86"/>
      <c r="B23" s="83" t="s">
        <v>222</v>
      </c>
      <c r="C23" s="87" t="s">
        <v>223</v>
      </c>
      <c r="D23" s="85">
        <f t="shared" si="0"/>
        <v>0</v>
      </c>
      <c r="E23" s="85">
        <f t="shared" si="1"/>
        <v>0</v>
      </c>
      <c r="F23" s="85">
        <f t="shared" si="2"/>
        <v>0</v>
      </c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</row>
    <row r="24" spans="1:19" ht="18" customHeight="1">
      <c r="A24" s="82">
        <v>302</v>
      </c>
      <c r="B24" s="83"/>
      <c r="C24" s="84" t="s">
        <v>105</v>
      </c>
      <c r="D24" s="85">
        <f t="shared" si="0"/>
        <v>424.35</v>
      </c>
      <c r="E24" s="85">
        <f t="shared" si="1"/>
        <v>424.35</v>
      </c>
      <c r="F24" s="85">
        <f t="shared" si="2"/>
        <v>424.35</v>
      </c>
      <c r="G24" s="85">
        <f>SUM(G25:G51)</f>
        <v>424.35</v>
      </c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</row>
    <row r="25" spans="1:19" ht="18" customHeight="1">
      <c r="A25" s="86"/>
      <c r="B25" s="83" t="s">
        <v>198</v>
      </c>
      <c r="C25" s="87" t="s">
        <v>224</v>
      </c>
      <c r="D25" s="85">
        <f t="shared" si="0"/>
        <v>48.99</v>
      </c>
      <c r="E25" s="85">
        <f t="shared" si="1"/>
        <v>48.99</v>
      </c>
      <c r="F25" s="85">
        <f t="shared" ref="F25:F63" si="3">SUM(G25:M25)</f>
        <v>48.99</v>
      </c>
      <c r="G25" s="85">
        <v>48.99</v>
      </c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</row>
    <row r="26" spans="1:19" ht="18" customHeight="1">
      <c r="A26" s="86"/>
      <c r="B26" s="83" t="s">
        <v>200</v>
      </c>
      <c r="C26" s="87" t="s">
        <v>225</v>
      </c>
      <c r="D26" s="85">
        <f t="shared" si="0"/>
        <v>0</v>
      </c>
      <c r="E26" s="85">
        <f t="shared" si="1"/>
        <v>0</v>
      </c>
      <c r="F26" s="85">
        <f t="shared" si="3"/>
        <v>0</v>
      </c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</row>
    <row r="27" spans="1:19" ht="18" customHeight="1">
      <c r="A27" s="86"/>
      <c r="B27" s="83" t="s">
        <v>202</v>
      </c>
      <c r="C27" s="87" t="s">
        <v>226</v>
      </c>
      <c r="D27" s="85">
        <f t="shared" si="0"/>
        <v>0</v>
      </c>
      <c r="E27" s="85">
        <f t="shared" si="1"/>
        <v>0</v>
      </c>
      <c r="F27" s="85">
        <f t="shared" si="3"/>
        <v>0</v>
      </c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</row>
    <row r="28" spans="1:19" ht="18" customHeight="1">
      <c r="A28" s="86"/>
      <c r="B28" s="83" t="s">
        <v>227</v>
      </c>
      <c r="C28" s="87" t="s">
        <v>228</v>
      </c>
      <c r="D28" s="85">
        <f t="shared" si="0"/>
        <v>0</v>
      </c>
      <c r="E28" s="85">
        <f t="shared" si="1"/>
        <v>0</v>
      </c>
      <c r="F28" s="85">
        <f t="shared" si="3"/>
        <v>0</v>
      </c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</row>
    <row r="29" spans="1:19" ht="18" customHeight="1">
      <c r="A29" s="86"/>
      <c r="B29" s="83" t="s">
        <v>229</v>
      </c>
      <c r="C29" s="87" t="s">
        <v>230</v>
      </c>
      <c r="D29" s="85">
        <f t="shared" si="0"/>
        <v>0</v>
      </c>
      <c r="E29" s="85">
        <f t="shared" si="1"/>
        <v>0</v>
      </c>
      <c r="F29" s="85">
        <f t="shared" si="3"/>
        <v>0</v>
      </c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</row>
    <row r="30" spans="1:19" ht="18" customHeight="1">
      <c r="A30" s="86"/>
      <c r="B30" s="83" t="s">
        <v>204</v>
      </c>
      <c r="C30" s="87" t="s">
        <v>231</v>
      </c>
      <c r="D30" s="85">
        <f t="shared" si="0"/>
        <v>0</v>
      </c>
      <c r="E30" s="85">
        <f t="shared" si="1"/>
        <v>0</v>
      </c>
      <c r="F30" s="85">
        <f t="shared" si="3"/>
        <v>0</v>
      </c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</row>
    <row r="31" spans="1:19" ht="18" customHeight="1">
      <c r="A31" s="86"/>
      <c r="B31" s="83" t="s">
        <v>206</v>
      </c>
      <c r="C31" s="87" t="s">
        <v>232</v>
      </c>
      <c r="D31" s="85">
        <f t="shared" si="0"/>
        <v>7.8</v>
      </c>
      <c r="E31" s="85">
        <f t="shared" si="1"/>
        <v>7.8</v>
      </c>
      <c r="F31" s="85">
        <f t="shared" si="3"/>
        <v>7.8</v>
      </c>
      <c r="G31" s="85">
        <v>7.8</v>
      </c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</row>
    <row r="32" spans="1:19" ht="18" customHeight="1">
      <c r="A32" s="86"/>
      <c r="B32" s="83" t="s">
        <v>208</v>
      </c>
      <c r="C32" s="87" t="s">
        <v>233</v>
      </c>
      <c r="D32" s="85">
        <f t="shared" si="0"/>
        <v>0</v>
      </c>
      <c r="E32" s="85">
        <f t="shared" si="1"/>
        <v>0</v>
      </c>
      <c r="F32" s="85">
        <f t="shared" si="3"/>
        <v>0</v>
      </c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5"/>
      <c r="S32" s="85"/>
    </row>
    <row r="33" spans="1:19" ht="18" customHeight="1">
      <c r="A33" s="86"/>
      <c r="B33" s="83" t="s">
        <v>210</v>
      </c>
      <c r="C33" s="87" t="s">
        <v>234</v>
      </c>
      <c r="D33" s="85">
        <f t="shared" si="0"/>
        <v>0</v>
      </c>
      <c r="E33" s="85">
        <f t="shared" si="1"/>
        <v>0</v>
      </c>
      <c r="F33" s="85">
        <f t="shared" si="3"/>
        <v>0</v>
      </c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</row>
    <row r="34" spans="1:19" ht="18" customHeight="1">
      <c r="A34" s="86"/>
      <c r="B34" s="83" t="s">
        <v>214</v>
      </c>
      <c r="C34" s="87" t="s">
        <v>235</v>
      </c>
      <c r="D34" s="85">
        <f t="shared" si="0"/>
        <v>49.26</v>
      </c>
      <c r="E34" s="85">
        <f t="shared" si="1"/>
        <v>49.26</v>
      </c>
      <c r="F34" s="85">
        <f t="shared" si="3"/>
        <v>49.26</v>
      </c>
      <c r="G34" s="85">
        <v>49.26</v>
      </c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</row>
    <row r="35" spans="1:19" ht="18" customHeight="1">
      <c r="A35" s="86"/>
      <c r="B35" s="83" t="s">
        <v>216</v>
      </c>
      <c r="C35" s="87" t="s">
        <v>236</v>
      </c>
      <c r="D35" s="85">
        <f t="shared" si="0"/>
        <v>0</v>
      </c>
      <c r="E35" s="85">
        <f t="shared" si="1"/>
        <v>0</v>
      </c>
      <c r="F35" s="85">
        <f t="shared" si="3"/>
        <v>0</v>
      </c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</row>
    <row r="36" spans="1:19" ht="18" customHeight="1">
      <c r="A36" s="86"/>
      <c r="B36" s="83" t="s">
        <v>218</v>
      </c>
      <c r="C36" s="87" t="s">
        <v>237</v>
      </c>
      <c r="D36" s="85">
        <f t="shared" si="0"/>
        <v>0</v>
      </c>
      <c r="E36" s="85">
        <f t="shared" si="1"/>
        <v>0</v>
      </c>
      <c r="F36" s="85">
        <f t="shared" si="3"/>
        <v>0</v>
      </c>
      <c r="G36" s="85"/>
      <c r="H36" s="85"/>
      <c r="I36" s="85"/>
      <c r="J36" s="85"/>
      <c r="K36" s="85"/>
      <c r="L36" s="85"/>
      <c r="M36" s="85"/>
      <c r="N36" s="85"/>
      <c r="O36" s="85"/>
      <c r="P36" s="85"/>
      <c r="Q36" s="85"/>
      <c r="R36" s="85"/>
      <c r="S36" s="85"/>
    </row>
    <row r="37" spans="1:19" ht="18" customHeight="1">
      <c r="A37" s="86"/>
      <c r="B37" s="83" t="s">
        <v>220</v>
      </c>
      <c r="C37" s="87" t="s">
        <v>238</v>
      </c>
      <c r="D37" s="85">
        <f t="shared" si="0"/>
        <v>0</v>
      </c>
      <c r="E37" s="85">
        <f t="shared" si="1"/>
        <v>0</v>
      </c>
      <c r="F37" s="85">
        <f t="shared" si="3"/>
        <v>0</v>
      </c>
      <c r="G37" s="85"/>
      <c r="H37" s="85"/>
      <c r="I37" s="85"/>
      <c r="J37" s="85"/>
      <c r="K37" s="85"/>
      <c r="L37" s="85"/>
      <c r="M37" s="85"/>
      <c r="N37" s="85"/>
      <c r="O37" s="85"/>
      <c r="P37" s="85"/>
      <c r="Q37" s="85"/>
      <c r="R37" s="85"/>
      <c r="S37" s="85"/>
    </row>
    <row r="38" spans="1:19" ht="18" customHeight="1">
      <c r="A38" s="86"/>
      <c r="B38" s="83" t="s">
        <v>239</v>
      </c>
      <c r="C38" s="87" t="s">
        <v>240</v>
      </c>
      <c r="D38" s="85">
        <f t="shared" si="0"/>
        <v>0</v>
      </c>
      <c r="E38" s="85">
        <f t="shared" si="1"/>
        <v>0</v>
      </c>
      <c r="F38" s="85">
        <f t="shared" si="3"/>
        <v>0</v>
      </c>
      <c r="G38" s="8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</row>
    <row r="39" spans="1:19" ht="18" customHeight="1">
      <c r="A39" s="86"/>
      <c r="B39" s="83" t="s">
        <v>241</v>
      </c>
      <c r="C39" s="87" t="s">
        <v>242</v>
      </c>
      <c r="D39" s="85">
        <f t="shared" si="0"/>
        <v>15</v>
      </c>
      <c r="E39" s="85">
        <f t="shared" si="1"/>
        <v>15</v>
      </c>
      <c r="F39" s="85">
        <f t="shared" si="3"/>
        <v>15</v>
      </c>
      <c r="G39" s="85">
        <v>15</v>
      </c>
      <c r="H39" s="8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85"/>
    </row>
    <row r="40" spans="1:19" ht="18" customHeight="1">
      <c r="A40" s="86"/>
      <c r="B40" s="83" t="s">
        <v>243</v>
      </c>
      <c r="C40" s="87" t="s">
        <v>244</v>
      </c>
      <c r="D40" s="85">
        <f t="shared" si="0"/>
        <v>0</v>
      </c>
      <c r="E40" s="85">
        <f t="shared" si="1"/>
        <v>0</v>
      </c>
      <c r="F40" s="85">
        <f t="shared" si="3"/>
        <v>0</v>
      </c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</row>
    <row r="41" spans="1:19" ht="18" customHeight="1">
      <c r="A41" s="86"/>
      <c r="B41" s="83" t="s">
        <v>245</v>
      </c>
      <c r="C41" s="87" t="s">
        <v>246</v>
      </c>
      <c r="D41" s="85">
        <f t="shared" si="0"/>
        <v>84</v>
      </c>
      <c r="E41" s="85">
        <f t="shared" si="1"/>
        <v>84</v>
      </c>
      <c r="F41" s="85">
        <f t="shared" si="3"/>
        <v>84</v>
      </c>
      <c r="G41" s="85">
        <v>84</v>
      </c>
      <c r="H41" s="85"/>
      <c r="I41" s="85"/>
      <c r="J41" s="85"/>
      <c r="K41" s="85"/>
      <c r="L41" s="85"/>
      <c r="M41" s="85"/>
      <c r="N41" s="85"/>
      <c r="O41" s="85"/>
      <c r="P41" s="85"/>
      <c r="Q41" s="85"/>
      <c r="R41" s="85"/>
      <c r="S41" s="85"/>
    </row>
    <row r="42" spans="1:19" ht="18" customHeight="1">
      <c r="A42" s="86"/>
      <c r="B42" s="83" t="s">
        <v>247</v>
      </c>
      <c r="C42" s="87" t="s">
        <v>248</v>
      </c>
      <c r="D42" s="85">
        <f t="shared" si="0"/>
        <v>0</v>
      </c>
      <c r="E42" s="85">
        <f t="shared" si="1"/>
        <v>0</v>
      </c>
      <c r="F42" s="85">
        <f t="shared" si="3"/>
        <v>0</v>
      </c>
      <c r="G42" s="8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</row>
    <row r="43" spans="1:19" ht="18" customHeight="1">
      <c r="A43" s="86"/>
      <c r="B43" s="83" t="s">
        <v>249</v>
      </c>
      <c r="C43" s="87" t="s">
        <v>250</v>
      </c>
      <c r="D43" s="85">
        <f t="shared" ref="D43:D63" si="4">SUM(E43+P43)</f>
        <v>0</v>
      </c>
      <c r="E43" s="85">
        <f t="shared" ref="E43:E63" si="5">SUM(F43+N43+O43)</f>
        <v>0</v>
      </c>
      <c r="F43" s="85">
        <f t="shared" si="3"/>
        <v>0</v>
      </c>
      <c r="G43" s="85"/>
      <c r="H43" s="85"/>
      <c r="I43" s="85"/>
      <c r="J43" s="85"/>
      <c r="K43" s="85"/>
      <c r="L43" s="85"/>
      <c r="M43" s="85"/>
      <c r="N43" s="85"/>
      <c r="O43" s="85"/>
      <c r="P43" s="85"/>
      <c r="Q43" s="85"/>
      <c r="R43" s="85"/>
      <c r="S43" s="85"/>
    </row>
    <row r="44" spans="1:19" ht="18" customHeight="1">
      <c r="A44" s="86"/>
      <c r="B44" s="83" t="s">
        <v>251</v>
      </c>
      <c r="C44" s="87" t="s">
        <v>252</v>
      </c>
      <c r="D44" s="85">
        <f t="shared" si="4"/>
        <v>23.38</v>
      </c>
      <c r="E44" s="85">
        <f t="shared" si="5"/>
        <v>23.38</v>
      </c>
      <c r="F44" s="85">
        <f t="shared" si="3"/>
        <v>23.38</v>
      </c>
      <c r="G44" s="85">
        <v>23.38</v>
      </c>
      <c r="H44" s="85"/>
      <c r="I44" s="85"/>
      <c r="J44" s="85"/>
      <c r="K44" s="85"/>
      <c r="L44" s="85"/>
      <c r="M44" s="85"/>
      <c r="N44" s="85"/>
      <c r="O44" s="85"/>
      <c r="P44" s="85"/>
      <c r="Q44" s="85"/>
      <c r="R44" s="85"/>
      <c r="S44" s="85"/>
    </row>
    <row r="45" spans="1:19" ht="18" customHeight="1">
      <c r="A45" s="86"/>
      <c r="B45" s="83" t="s">
        <v>253</v>
      </c>
      <c r="C45" s="87" t="s">
        <v>254</v>
      </c>
      <c r="D45" s="85">
        <f t="shared" si="4"/>
        <v>106</v>
      </c>
      <c r="E45" s="85">
        <f t="shared" si="5"/>
        <v>106</v>
      </c>
      <c r="F45" s="85">
        <f t="shared" si="3"/>
        <v>106</v>
      </c>
      <c r="G45" s="85">
        <v>106</v>
      </c>
      <c r="H45" s="85"/>
      <c r="I45" s="85"/>
      <c r="J45" s="85"/>
      <c r="K45" s="85"/>
      <c r="L45" s="85"/>
      <c r="M45" s="85"/>
      <c r="N45" s="85"/>
      <c r="O45" s="85"/>
      <c r="P45" s="85"/>
      <c r="Q45" s="85"/>
      <c r="R45" s="85"/>
      <c r="S45" s="85"/>
    </row>
    <row r="46" spans="1:19" ht="18" customHeight="1">
      <c r="A46" s="86"/>
      <c r="B46" s="83" t="s">
        <v>255</v>
      </c>
      <c r="C46" s="87" t="s">
        <v>256</v>
      </c>
      <c r="D46" s="85">
        <f t="shared" si="4"/>
        <v>23.21</v>
      </c>
      <c r="E46" s="85">
        <f t="shared" si="5"/>
        <v>23.21</v>
      </c>
      <c r="F46" s="85">
        <f t="shared" si="3"/>
        <v>23.21</v>
      </c>
      <c r="G46" s="85">
        <v>23.21</v>
      </c>
      <c r="H46" s="85"/>
      <c r="I46" s="85"/>
      <c r="J46" s="85"/>
      <c r="K46" s="85"/>
      <c r="L46" s="85"/>
      <c r="M46" s="85"/>
      <c r="N46" s="85"/>
      <c r="O46" s="85"/>
      <c r="P46" s="85"/>
      <c r="Q46" s="85"/>
      <c r="R46" s="85"/>
      <c r="S46" s="85"/>
    </row>
    <row r="47" spans="1:19" ht="18" customHeight="1">
      <c r="A47" s="86"/>
      <c r="B47" s="83" t="s">
        <v>257</v>
      </c>
      <c r="C47" s="87" t="s">
        <v>258</v>
      </c>
      <c r="D47" s="85">
        <f t="shared" si="4"/>
        <v>14.77</v>
      </c>
      <c r="E47" s="85">
        <f t="shared" si="5"/>
        <v>14.77</v>
      </c>
      <c r="F47" s="85">
        <f t="shared" si="3"/>
        <v>14.77</v>
      </c>
      <c r="G47" s="85">
        <v>14.77</v>
      </c>
      <c r="H47" s="85"/>
      <c r="I47" s="85"/>
      <c r="J47" s="85"/>
      <c r="K47" s="85"/>
      <c r="L47" s="85"/>
      <c r="M47" s="85"/>
      <c r="N47" s="85"/>
      <c r="O47" s="85"/>
      <c r="P47" s="85"/>
      <c r="Q47" s="85"/>
      <c r="R47" s="85"/>
      <c r="S47" s="85"/>
    </row>
    <row r="48" spans="1:19" ht="18" customHeight="1">
      <c r="A48" s="86"/>
      <c r="B48" s="83" t="s">
        <v>259</v>
      </c>
      <c r="C48" s="87" t="s">
        <v>260</v>
      </c>
      <c r="D48" s="85">
        <f t="shared" si="4"/>
        <v>37</v>
      </c>
      <c r="E48" s="85">
        <f t="shared" si="5"/>
        <v>37</v>
      </c>
      <c r="F48" s="85">
        <f t="shared" si="3"/>
        <v>37</v>
      </c>
      <c r="G48" s="85">
        <v>37</v>
      </c>
      <c r="H48" s="85"/>
      <c r="I48" s="85"/>
      <c r="J48" s="85"/>
      <c r="K48" s="85"/>
      <c r="L48" s="85"/>
      <c r="M48" s="85"/>
      <c r="N48" s="85"/>
      <c r="O48" s="85"/>
      <c r="P48" s="85"/>
      <c r="Q48" s="85"/>
      <c r="R48" s="85"/>
      <c r="S48" s="85"/>
    </row>
    <row r="49" spans="1:19" ht="18" customHeight="1">
      <c r="A49" s="86"/>
      <c r="B49" s="83" t="s">
        <v>261</v>
      </c>
      <c r="C49" s="87" t="s">
        <v>262</v>
      </c>
      <c r="D49" s="85">
        <f t="shared" si="4"/>
        <v>14.94</v>
      </c>
      <c r="E49" s="85">
        <f t="shared" si="5"/>
        <v>14.94</v>
      </c>
      <c r="F49" s="85">
        <f t="shared" si="3"/>
        <v>14.94</v>
      </c>
      <c r="G49" s="85">
        <v>14.94</v>
      </c>
      <c r="H49" s="85"/>
      <c r="I49" s="85"/>
      <c r="J49" s="85"/>
      <c r="K49" s="85"/>
      <c r="L49" s="85"/>
      <c r="M49" s="85"/>
      <c r="N49" s="85"/>
      <c r="O49" s="85"/>
      <c r="P49" s="85"/>
      <c r="Q49" s="85"/>
      <c r="R49" s="85"/>
      <c r="S49" s="85"/>
    </row>
    <row r="50" spans="1:19" ht="18" customHeight="1">
      <c r="A50" s="86"/>
      <c r="B50" s="83" t="s">
        <v>263</v>
      </c>
      <c r="C50" s="87" t="s">
        <v>264</v>
      </c>
      <c r="D50" s="85">
        <f t="shared" si="4"/>
        <v>0</v>
      </c>
      <c r="E50" s="85">
        <f t="shared" si="5"/>
        <v>0</v>
      </c>
      <c r="F50" s="85">
        <f t="shared" si="3"/>
        <v>0</v>
      </c>
      <c r="G50" s="85"/>
      <c r="H50" s="85"/>
      <c r="I50" s="85"/>
      <c r="J50" s="85"/>
      <c r="K50" s="85"/>
      <c r="L50" s="85"/>
      <c r="M50" s="85"/>
      <c r="N50" s="85"/>
      <c r="O50" s="85"/>
      <c r="P50" s="85"/>
      <c r="Q50" s="85"/>
      <c r="R50" s="85"/>
      <c r="S50" s="85"/>
    </row>
    <row r="51" spans="1:19" ht="18" customHeight="1">
      <c r="A51" s="86"/>
      <c r="B51" s="83" t="s">
        <v>222</v>
      </c>
      <c r="C51" s="87" t="s">
        <v>265</v>
      </c>
      <c r="D51" s="85">
        <f t="shared" si="4"/>
        <v>0</v>
      </c>
      <c r="E51" s="85">
        <f t="shared" si="5"/>
        <v>0</v>
      </c>
      <c r="F51" s="85">
        <f t="shared" si="3"/>
        <v>0</v>
      </c>
      <c r="G51" s="85"/>
      <c r="H51" s="85"/>
      <c r="I51" s="85"/>
      <c r="J51" s="85"/>
      <c r="K51" s="85"/>
      <c r="L51" s="85"/>
      <c r="M51" s="85"/>
      <c r="N51" s="85"/>
      <c r="O51" s="85"/>
      <c r="P51" s="85"/>
      <c r="Q51" s="85"/>
      <c r="R51" s="85"/>
      <c r="S51" s="85"/>
    </row>
    <row r="52" spans="1:19" ht="18" customHeight="1">
      <c r="A52" s="82">
        <v>303</v>
      </c>
      <c r="B52" s="83"/>
      <c r="C52" s="84" t="s">
        <v>106</v>
      </c>
      <c r="D52" s="85">
        <f t="shared" si="4"/>
        <v>329.84</v>
      </c>
      <c r="E52" s="85">
        <f t="shared" si="5"/>
        <v>329.84</v>
      </c>
      <c r="F52" s="85">
        <f t="shared" si="3"/>
        <v>329.84</v>
      </c>
      <c r="G52" s="85">
        <f>SUM(G53:G63)</f>
        <v>329.84</v>
      </c>
      <c r="H52" s="85"/>
      <c r="I52" s="85"/>
      <c r="J52" s="85"/>
      <c r="K52" s="85"/>
      <c r="L52" s="85"/>
      <c r="M52" s="85"/>
      <c r="N52" s="85"/>
      <c r="O52" s="85"/>
      <c r="P52" s="85"/>
      <c r="Q52" s="85"/>
      <c r="R52" s="85"/>
      <c r="S52" s="85"/>
    </row>
    <row r="53" spans="1:19" ht="18" customHeight="1">
      <c r="A53" s="86"/>
      <c r="B53" s="83" t="s">
        <v>198</v>
      </c>
      <c r="C53" s="87" t="s">
        <v>266</v>
      </c>
      <c r="D53" s="85">
        <f t="shared" si="4"/>
        <v>0</v>
      </c>
      <c r="E53" s="85">
        <f t="shared" si="5"/>
        <v>0</v>
      </c>
      <c r="F53" s="85">
        <f t="shared" si="3"/>
        <v>0</v>
      </c>
      <c r="G53" s="85"/>
      <c r="H53" s="85"/>
      <c r="I53" s="85"/>
      <c r="J53" s="85"/>
      <c r="K53" s="85"/>
      <c r="L53" s="85"/>
      <c r="M53" s="85"/>
      <c r="N53" s="85"/>
      <c r="O53" s="85"/>
      <c r="P53" s="85"/>
      <c r="Q53" s="85"/>
      <c r="R53" s="85"/>
      <c r="S53" s="85"/>
    </row>
    <row r="54" spans="1:19" ht="18" customHeight="1">
      <c r="A54" s="86"/>
      <c r="B54" s="83" t="s">
        <v>200</v>
      </c>
      <c r="C54" s="87" t="s">
        <v>267</v>
      </c>
      <c r="D54" s="85">
        <f t="shared" si="4"/>
        <v>135.84</v>
      </c>
      <c r="E54" s="85">
        <f t="shared" si="5"/>
        <v>135.84</v>
      </c>
      <c r="F54" s="85">
        <f t="shared" si="3"/>
        <v>135.84</v>
      </c>
      <c r="G54" s="85">
        <v>135.84</v>
      </c>
      <c r="H54" s="85"/>
      <c r="I54" s="85"/>
      <c r="J54" s="85"/>
      <c r="K54" s="85"/>
      <c r="L54" s="85"/>
      <c r="M54" s="85"/>
      <c r="N54" s="85"/>
      <c r="O54" s="85"/>
      <c r="P54" s="85"/>
      <c r="Q54" s="85"/>
      <c r="R54" s="85"/>
      <c r="S54" s="85"/>
    </row>
    <row r="55" spans="1:19" ht="18" customHeight="1">
      <c r="A55" s="86"/>
      <c r="B55" s="83" t="s">
        <v>202</v>
      </c>
      <c r="C55" s="87" t="s">
        <v>268</v>
      </c>
      <c r="D55" s="85">
        <f t="shared" si="4"/>
        <v>0</v>
      </c>
      <c r="E55" s="85">
        <f t="shared" si="5"/>
        <v>0</v>
      </c>
      <c r="F55" s="85">
        <f t="shared" si="3"/>
        <v>0</v>
      </c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</row>
    <row r="56" spans="1:19" ht="18" customHeight="1">
      <c r="A56" s="86"/>
      <c r="B56" s="83" t="s">
        <v>227</v>
      </c>
      <c r="C56" s="87" t="s">
        <v>269</v>
      </c>
      <c r="D56" s="85">
        <f t="shared" si="4"/>
        <v>0</v>
      </c>
      <c r="E56" s="85">
        <f t="shared" si="5"/>
        <v>0</v>
      </c>
      <c r="F56" s="85">
        <f t="shared" si="3"/>
        <v>0</v>
      </c>
      <c r="G56" s="85"/>
      <c r="H56" s="85"/>
      <c r="I56" s="85"/>
      <c r="J56" s="85"/>
      <c r="K56" s="85"/>
      <c r="L56" s="85"/>
      <c r="M56" s="85"/>
      <c r="N56" s="85"/>
      <c r="O56" s="85"/>
      <c r="P56" s="85"/>
      <c r="Q56" s="85"/>
      <c r="R56" s="85"/>
      <c r="S56" s="85"/>
    </row>
    <row r="57" spans="1:19" ht="18" customHeight="1">
      <c r="A57" s="86"/>
      <c r="B57" s="83" t="s">
        <v>229</v>
      </c>
      <c r="C57" s="87" t="s">
        <v>270</v>
      </c>
      <c r="D57" s="85">
        <f t="shared" si="4"/>
        <v>10.36</v>
      </c>
      <c r="E57" s="85">
        <f t="shared" si="5"/>
        <v>10.36</v>
      </c>
      <c r="F57" s="85">
        <f t="shared" si="3"/>
        <v>10.36</v>
      </c>
      <c r="G57" s="85">
        <v>10.36</v>
      </c>
      <c r="H57" s="85"/>
      <c r="I57" s="85"/>
      <c r="J57" s="85"/>
      <c r="K57" s="85"/>
      <c r="L57" s="85"/>
      <c r="M57" s="85"/>
      <c r="N57" s="85"/>
      <c r="O57" s="85"/>
      <c r="P57" s="85"/>
      <c r="Q57" s="85"/>
      <c r="R57" s="85"/>
      <c r="S57" s="85"/>
    </row>
    <row r="58" spans="1:19" ht="18" customHeight="1">
      <c r="A58" s="86"/>
      <c r="B58" s="83" t="s">
        <v>204</v>
      </c>
      <c r="C58" s="87" t="s">
        <v>271</v>
      </c>
      <c r="D58" s="85">
        <f t="shared" si="4"/>
        <v>0</v>
      </c>
      <c r="E58" s="85">
        <f t="shared" si="5"/>
        <v>0</v>
      </c>
      <c r="F58" s="85">
        <f t="shared" si="3"/>
        <v>0</v>
      </c>
      <c r="G58" s="85"/>
      <c r="H58" s="85"/>
      <c r="I58" s="85"/>
      <c r="J58" s="85"/>
      <c r="K58" s="85"/>
      <c r="L58" s="85"/>
      <c r="M58" s="85"/>
      <c r="N58" s="85"/>
      <c r="O58" s="85"/>
      <c r="P58" s="85"/>
      <c r="Q58" s="85"/>
      <c r="R58" s="85"/>
      <c r="S58" s="85"/>
    </row>
    <row r="59" spans="1:19" ht="18" customHeight="1">
      <c r="A59" s="86"/>
      <c r="B59" s="83" t="s">
        <v>206</v>
      </c>
      <c r="C59" s="87" t="s">
        <v>272</v>
      </c>
      <c r="D59" s="85">
        <f t="shared" si="4"/>
        <v>0</v>
      </c>
      <c r="E59" s="85">
        <f t="shared" si="5"/>
        <v>0</v>
      </c>
      <c r="F59" s="85">
        <f t="shared" si="3"/>
        <v>0</v>
      </c>
      <c r="G59" s="85"/>
      <c r="H59" s="85"/>
      <c r="I59" s="85"/>
      <c r="J59" s="85"/>
      <c r="K59" s="85"/>
      <c r="L59" s="85"/>
      <c r="M59" s="85"/>
      <c r="N59" s="85"/>
      <c r="O59" s="85"/>
      <c r="P59" s="85"/>
      <c r="Q59" s="85"/>
      <c r="R59" s="85"/>
      <c r="S59" s="85"/>
    </row>
    <row r="60" spans="1:19" ht="18" customHeight="1">
      <c r="A60" s="86"/>
      <c r="B60" s="83" t="s">
        <v>208</v>
      </c>
      <c r="C60" s="87" t="s">
        <v>273</v>
      </c>
      <c r="D60" s="85">
        <f t="shared" si="4"/>
        <v>0</v>
      </c>
      <c r="E60" s="85">
        <f t="shared" si="5"/>
        <v>0</v>
      </c>
      <c r="F60" s="85">
        <f t="shared" si="3"/>
        <v>0</v>
      </c>
      <c r="G60" s="85"/>
      <c r="H60" s="85"/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</row>
    <row r="61" spans="1:19" ht="18" customHeight="1">
      <c r="A61" s="86"/>
      <c r="B61" s="83" t="s">
        <v>210</v>
      </c>
      <c r="C61" s="87" t="s">
        <v>274</v>
      </c>
      <c r="D61" s="85">
        <f t="shared" si="4"/>
        <v>0</v>
      </c>
      <c r="E61" s="85">
        <f t="shared" si="5"/>
        <v>0</v>
      </c>
      <c r="F61" s="85">
        <f t="shared" si="3"/>
        <v>0</v>
      </c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</row>
    <row r="62" spans="1:19" ht="18" customHeight="1">
      <c r="A62" s="86"/>
      <c r="B62" s="83" t="s">
        <v>212</v>
      </c>
      <c r="C62" s="87" t="s">
        <v>275</v>
      </c>
      <c r="D62" s="85">
        <f t="shared" si="4"/>
        <v>0</v>
      </c>
      <c r="E62" s="85">
        <f t="shared" si="5"/>
        <v>0</v>
      </c>
      <c r="F62" s="85">
        <f t="shared" si="3"/>
        <v>0</v>
      </c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</row>
    <row r="63" spans="1:19" ht="18" customHeight="1">
      <c r="A63" s="86"/>
      <c r="B63" s="83" t="s">
        <v>222</v>
      </c>
      <c r="C63" s="87" t="s">
        <v>276</v>
      </c>
      <c r="D63" s="85">
        <f t="shared" si="4"/>
        <v>183.64</v>
      </c>
      <c r="E63" s="85">
        <f t="shared" si="5"/>
        <v>183.64</v>
      </c>
      <c r="F63" s="85">
        <f t="shared" si="3"/>
        <v>183.64</v>
      </c>
      <c r="G63" s="85">
        <v>183.64</v>
      </c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</row>
  </sheetData>
  <mergeCells count="15">
    <mergeCell ref="A9:C9"/>
    <mergeCell ref="A6:A7"/>
    <mergeCell ref="B6:B7"/>
    <mergeCell ref="C4:C7"/>
    <mergeCell ref="D5:D7"/>
    <mergeCell ref="A4:B5"/>
    <mergeCell ref="A2:S2"/>
    <mergeCell ref="R3:S3"/>
    <mergeCell ref="D4:S4"/>
    <mergeCell ref="E5:O5"/>
    <mergeCell ref="F6:M6"/>
    <mergeCell ref="E6:E7"/>
    <mergeCell ref="N6:N7"/>
    <mergeCell ref="O6:O7"/>
    <mergeCell ref="P5:S6"/>
  </mergeCells>
  <phoneticPr fontId="30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D23" sqref="D23"/>
    </sheetView>
  </sheetViews>
  <sheetFormatPr defaultColWidth="9" defaultRowHeight="13.5"/>
  <cols>
    <col min="1" max="3" width="6.375" customWidth="1"/>
    <col min="4" max="4" width="23.25" customWidth="1"/>
    <col min="5" max="7" width="14.75" customWidth="1"/>
  </cols>
  <sheetData>
    <row r="1" spans="1:7">
      <c r="A1" t="s">
        <v>277</v>
      </c>
    </row>
    <row r="2" spans="1:7" ht="38.1" customHeight="1">
      <c r="A2" s="123" t="s">
        <v>278</v>
      </c>
      <c r="B2" s="123"/>
      <c r="C2" s="123"/>
      <c r="D2" s="123"/>
      <c r="E2" s="123"/>
      <c r="F2" s="123"/>
      <c r="G2" s="123"/>
    </row>
    <row r="3" spans="1:7">
      <c r="A3" s="3" t="s">
        <v>2</v>
      </c>
      <c r="B3" s="65"/>
      <c r="C3" s="65"/>
      <c r="D3" s="65"/>
      <c r="E3" s="1"/>
      <c r="F3" s="1"/>
      <c r="G3" s="14" t="s">
        <v>3</v>
      </c>
    </row>
    <row r="4" spans="1:7">
      <c r="A4" s="178" t="s">
        <v>279</v>
      </c>
      <c r="B4" s="178"/>
      <c r="C4" s="178"/>
      <c r="D4" s="178"/>
      <c r="E4" s="150" t="s">
        <v>280</v>
      </c>
      <c r="F4" s="151"/>
      <c r="G4" s="152"/>
    </row>
    <row r="5" spans="1:7">
      <c r="A5" s="66" t="s">
        <v>109</v>
      </c>
      <c r="B5" s="66" t="s">
        <v>110</v>
      </c>
      <c r="C5" s="66" t="s">
        <v>111</v>
      </c>
      <c r="D5" s="66" t="s">
        <v>281</v>
      </c>
      <c r="E5" s="6" t="s">
        <v>103</v>
      </c>
      <c r="F5" s="6" t="s">
        <v>97</v>
      </c>
      <c r="G5" s="6" t="s">
        <v>98</v>
      </c>
    </row>
    <row r="6" spans="1:7">
      <c r="A6" s="66" t="s">
        <v>119</v>
      </c>
      <c r="B6" s="66" t="s">
        <v>120</v>
      </c>
      <c r="C6" s="66" t="s">
        <v>121</v>
      </c>
      <c r="D6" s="66" t="s">
        <v>122</v>
      </c>
      <c r="E6" s="66" t="s">
        <v>123</v>
      </c>
      <c r="F6" s="66" t="s">
        <v>124</v>
      </c>
      <c r="G6" s="66" t="s">
        <v>125</v>
      </c>
    </row>
    <row r="7" spans="1:7">
      <c r="A7" s="72"/>
      <c r="B7" s="72"/>
      <c r="C7" s="72"/>
      <c r="D7" s="75" t="s">
        <v>282</v>
      </c>
      <c r="E7" s="70"/>
      <c r="F7" s="70"/>
      <c r="G7" s="70"/>
    </row>
    <row r="8" spans="1:7">
      <c r="A8" s="72"/>
      <c r="B8" s="72"/>
      <c r="C8" s="72"/>
      <c r="D8" s="72"/>
      <c r="E8" s="70"/>
      <c r="F8" s="70"/>
      <c r="G8" s="70"/>
    </row>
    <row r="9" spans="1:7" ht="12" customHeight="1">
      <c r="A9" s="72"/>
      <c r="B9" s="72"/>
      <c r="C9" s="72"/>
      <c r="D9" s="72"/>
      <c r="E9" s="70"/>
      <c r="F9" s="70"/>
      <c r="G9" s="70"/>
    </row>
    <row r="10" spans="1:7">
      <c r="A10" s="72"/>
      <c r="B10" s="72"/>
      <c r="C10" s="72"/>
      <c r="D10" s="72"/>
      <c r="E10" s="70"/>
      <c r="F10" s="70"/>
      <c r="G10" s="70"/>
    </row>
    <row r="11" spans="1:7">
      <c r="A11" s="72"/>
      <c r="B11" s="72"/>
      <c r="C11" s="72"/>
      <c r="D11" s="72"/>
      <c r="E11" s="70"/>
      <c r="F11" s="70"/>
      <c r="G11" s="70"/>
    </row>
    <row r="12" spans="1:7">
      <c r="A12" s="72"/>
      <c r="B12" s="72"/>
      <c r="C12" s="72"/>
      <c r="D12" s="72"/>
      <c r="E12" s="70"/>
      <c r="F12" s="70"/>
      <c r="G12" s="70"/>
    </row>
    <row r="13" spans="1:7">
      <c r="A13" s="72"/>
      <c r="B13" s="72"/>
      <c r="C13" s="72"/>
      <c r="D13" s="72"/>
      <c r="E13" s="70"/>
      <c r="F13" s="70"/>
      <c r="G13" s="70"/>
    </row>
    <row r="14" spans="1:7">
      <c r="A14" s="72"/>
      <c r="B14" s="72"/>
      <c r="C14" s="72"/>
      <c r="D14" s="72"/>
      <c r="E14" s="70"/>
      <c r="F14" s="70"/>
      <c r="G14" s="70"/>
    </row>
    <row r="15" spans="1:7">
      <c r="A15" s="72"/>
      <c r="B15" s="72"/>
      <c r="C15" s="72"/>
      <c r="D15" s="72"/>
      <c r="E15" s="70"/>
      <c r="F15" s="70"/>
      <c r="G15" s="70"/>
    </row>
    <row r="16" spans="1:7">
      <c r="A16" s="72"/>
      <c r="B16" s="72"/>
      <c r="C16" s="72"/>
      <c r="D16" s="72"/>
      <c r="E16" s="70"/>
      <c r="F16" s="70"/>
      <c r="G16" s="70"/>
    </row>
    <row r="17" spans="1:7">
      <c r="A17" s="72"/>
      <c r="B17" s="72"/>
      <c r="C17" s="72"/>
      <c r="D17" s="72"/>
      <c r="E17" s="70"/>
      <c r="F17" s="70"/>
      <c r="G17" s="70"/>
    </row>
    <row r="18" spans="1:7">
      <c r="A18" s="72"/>
      <c r="B18" s="72"/>
      <c r="C18" s="72"/>
      <c r="D18" s="72"/>
      <c r="E18" s="70"/>
      <c r="F18" s="70"/>
      <c r="G18" s="70"/>
    </row>
    <row r="19" spans="1:7">
      <c r="A19" s="72"/>
      <c r="B19" s="72"/>
      <c r="C19" s="72"/>
      <c r="D19" s="72"/>
      <c r="E19" s="70"/>
      <c r="F19" s="70"/>
      <c r="G19" s="70"/>
    </row>
    <row r="20" spans="1:7">
      <c r="A20" s="72"/>
      <c r="B20" s="72"/>
      <c r="C20" s="72"/>
      <c r="D20" s="72"/>
      <c r="E20" s="70"/>
      <c r="F20" s="70"/>
      <c r="G20" s="70"/>
    </row>
    <row r="21" spans="1:7">
      <c r="A21" s="72"/>
      <c r="B21" s="72"/>
      <c r="C21" s="72"/>
      <c r="D21" s="72"/>
      <c r="E21" s="70"/>
      <c r="F21" s="70"/>
      <c r="G21" s="70"/>
    </row>
    <row r="22" spans="1:7">
      <c r="A22" s="72"/>
      <c r="B22" s="72"/>
      <c r="C22" s="72"/>
      <c r="D22" s="72"/>
      <c r="E22" s="70"/>
      <c r="F22" s="70"/>
      <c r="G22" s="70"/>
    </row>
    <row r="23" spans="1:7">
      <c r="A23" s="72"/>
      <c r="B23" s="72"/>
      <c r="C23" s="72"/>
      <c r="D23" s="72"/>
      <c r="E23" s="70"/>
      <c r="F23" s="70"/>
      <c r="G23" s="70"/>
    </row>
    <row r="24" spans="1:7">
      <c r="A24" s="72"/>
      <c r="B24" s="72"/>
      <c r="C24" s="72"/>
      <c r="D24" s="72"/>
      <c r="E24" s="70"/>
      <c r="F24" s="70"/>
      <c r="G24" s="70"/>
    </row>
    <row r="25" spans="1:7">
      <c r="A25" s="72"/>
      <c r="B25" s="72"/>
      <c r="C25" s="72"/>
      <c r="D25" s="72"/>
      <c r="E25" s="70"/>
      <c r="F25" s="70"/>
      <c r="G25" s="70"/>
    </row>
    <row r="26" spans="1:7">
      <c r="A26" s="72"/>
      <c r="B26" s="72"/>
      <c r="C26" s="72"/>
      <c r="D26" s="72"/>
      <c r="E26" s="70"/>
      <c r="F26" s="70"/>
      <c r="G26" s="70"/>
    </row>
    <row r="27" spans="1:7">
      <c r="A27" s="72"/>
      <c r="B27" s="72"/>
      <c r="C27" s="72"/>
      <c r="D27" s="72"/>
      <c r="E27" s="70"/>
      <c r="F27" s="70"/>
      <c r="G27" s="70"/>
    </row>
    <row r="28" spans="1:7">
      <c r="A28" s="72"/>
      <c r="B28" s="72"/>
      <c r="C28" s="72"/>
      <c r="D28" s="72"/>
      <c r="E28" s="70"/>
      <c r="F28" s="70"/>
      <c r="G28" s="70"/>
    </row>
    <row r="29" spans="1:7">
      <c r="A29" s="72"/>
      <c r="B29" s="72"/>
      <c r="C29" s="72"/>
      <c r="D29" s="72"/>
      <c r="E29" s="70"/>
      <c r="F29" s="70"/>
      <c r="G29" s="70"/>
    </row>
    <row r="30" spans="1:7">
      <c r="A30" s="72"/>
      <c r="B30" s="72"/>
      <c r="C30" s="72"/>
      <c r="D30" s="72"/>
      <c r="E30" s="70"/>
      <c r="F30" s="70"/>
      <c r="G30" s="70"/>
    </row>
    <row r="31" spans="1:7">
      <c r="A31" s="72"/>
      <c r="B31" s="72"/>
      <c r="C31" s="72"/>
      <c r="D31" s="72"/>
      <c r="E31" s="70"/>
      <c r="F31" s="70"/>
      <c r="G31" s="70"/>
    </row>
    <row r="32" spans="1:7">
      <c r="A32" s="72"/>
      <c r="B32" s="72"/>
      <c r="C32" s="72"/>
      <c r="D32" s="72"/>
      <c r="E32" s="70"/>
      <c r="F32" s="70"/>
      <c r="G32" s="70"/>
    </row>
    <row r="33" spans="1:7">
      <c r="A33" s="72"/>
      <c r="B33" s="72"/>
      <c r="C33" s="72"/>
      <c r="D33" s="72"/>
      <c r="E33" s="70"/>
      <c r="F33" s="70"/>
      <c r="G33" s="70"/>
    </row>
    <row r="34" spans="1:7">
      <c r="A34" s="72"/>
      <c r="B34" s="72"/>
      <c r="C34" s="72"/>
      <c r="D34" s="72"/>
      <c r="E34" s="70"/>
      <c r="F34" s="70"/>
      <c r="G34" s="70"/>
    </row>
    <row r="35" spans="1:7">
      <c r="A35" s="72"/>
      <c r="B35" s="72"/>
      <c r="C35" s="72"/>
      <c r="D35" s="72"/>
      <c r="E35" s="70"/>
      <c r="F35" s="70"/>
      <c r="G35" s="70"/>
    </row>
    <row r="36" spans="1:7">
      <c r="A36" s="72"/>
      <c r="B36" s="72"/>
      <c r="C36" s="72"/>
      <c r="D36" s="72"/>
      <c r="E36" s="70"/>
      <c r="F36" s="70"/>
      <c r="G36" s="70"/>
    </row>
    <row r="37" spans="1:7">
      <c r="A37" s="72"/>
      <c r="B37" s="72"/>
      <c r="C37" s="72"/>
      <c r="D37" s="72"/>
      <c r="E37" s="70"/>
      <c r="F37" s="70"/>
      <c r="G37" s="70"/>
    </row>
    <row r="38" spans="1:7">
      <c r="A38" s="72"/>
      <c r="B38" s="72"/>
      <c r="C38" s="72"/>
      <c r="D38" s="72"/>
      <c r="E38" s="70"/>
      <c r="F38" s="70"/>
      <c r="G38" s="70"/>
    </row>
    <row r="39" spans="1:7">
      <c r="A39" s="72"/>
      <c r="B39" s="72"/>
      <c r="C39" s="72"/>
      <c r="D39" s="72"/>
      <c r="E39" s="70"/>
      <c r="F39" s="70"/>
      <c r="G39" s="70"/>
    </row>
    <row r="40" spans="1:7">
      <c r="A40" s="72"/>
      <c r="B40" s="72"/>
      <c r="C40" s="72"/>
      <c r="D40" s="72"/>
      <c r="E40" s="70"/>
      <c r="F40" s="70"/>
      <c r="G40" s="70"/>
    </row>
    <row r="41" spans="1:7">
      <c r="A41" s="72"/>
      <c r="B41" s="72"/>
      <c r="C41" s="72"/>
      <c r="D41" s="72"/>
      <c r="E41" s="70"/>
      <c r="F41" s="70"/>
      <c r="G41" s="70"/>
    </row>
    <row r="42" spans="1:7">
      <c r="A42" s="72"/>
      <c r="B42" s="72"/>
      <c r="C42" s="72"/>
      <c r="D42" s="72"/>
      <c r="E42" s="70"/>
      <c r="F42" s="70"/>
      <c r="G42" s="70"/>
    </row>
    <row r="43" spans="1:7">
      <c r="A43" s="72"/>
      <c r="B43" s="72"/>
      <c r="C43" s="72"/>
      <c r="D43" s="72"/>
      <c r="E43" s="70"/>
      <c r="F43" s="70"/>
      <c r="G43" s="70"/>
    </row>
    <row r="44" spans="1:7">
      <c r="A44" s="72"/>
      <c r="B44" s="72"/>
      <c r="C44" s="72"/>
      <c r="D44" s="72"/>
      <c r="E44" s="70"/>
      <c r="F44" s="70"/>
      <c r="G44" s="70"/>
    </row>
    <row r="45" spans="1:7">
      <c r="A45" s="72"/>
      <c r="B45" s="72"/>
      <c r="C45" s="72"/>
      <c r="D45" s="72"/>
      <c r="E45" s="70"/>
      <c r="F45" s="70"/>
      <c r="G45" s="70"/>
    </row>
    <row r="46" spans="1:7">
      <c r="A46" s="72"/>
      <c r="B46" s="72"/>
      <c r="C46" s="72"/>
      <c r="D46" s="72"/>
      <c r="E46" s="70"/>
      <c r="F46" s="70"/>
      <c r="G46" s="70"/>
    </row>
  </sheetData>
  <mergeCells count="3">
    <mergeCell ref="A2:G2"/>
    <mergeCell ref="A4:D4"/>
    <mergeCell ref="E4:G4"/>
  </mergeCells>
  <phoneticPr fontId="30" type="noConversion"/>
  <printOptions horizontalCentered="1"/>
  <pageMargins left="0.55416666666666703" right="0.554166666666667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A5" workbookViewId="0">
      <selection activeCell="D28" sqref="D28"/>
    </sheetView>
  </sheetViews>
  <sheetFormatPr defaultColWidth="9" defaultRowHeight="13.5"/>
  <cols>
    <col min="1" max="1" width="10.75" customWidth="1"/>
    <col min="2" max="2" width="23.375" customWidth="1"/>
    <col min="3" max="3" width="22" customWidth="1"/>
    <col min="4" max="5" width="20.625" customWidth="1"/>
    <col min="12" max="12" width="26.875" customWidth="1"/>
  </cols>
  <sheetData>
    <row r="1" spans="1:18" ht="20.100000000000001" customHeight="1">
      <c r="A1" s="179" t="s">
        <v>283</v>
      </c>
      <c r="B1" s="179"/>
      <c r="C1" s="179"/>
      <c r="D1" s="179"/>
      <c r="E1" s="179"/>
    </row>
    <row r="2" spans="1:18" ht="39.950000000000003" customHeight="1">
      <c r="A2" s="123" t="s">
        <v>284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39.950000000000003" customHeight="1">
      <c r="A3" s="3" t="s">
        <v>2</v>
      </c>
      <c r="B3" s="65"/>
      <c r="C3" s="65"/>
      <c r="D3" s="1"/>
      <c r="E3" s="1"/>
      <c r="F3" s="1"/>
      <c r="G3" s="1"/>
      <c r="H3" s="1"/>
      <c r="I3" s="1"/>
      <c r="J3" s="65"/>
      <c r="K3" s="65"/>
      <c r="L3" s="65"/>
      <c r="M3" s="1"/>
      <c r="N3" s="1"/>
      <c r="O3" s="1"/>
      <c r="P3" s="1"/>
      <c r="Q3" s="1"/>
      <c r="R3" s="14" t="s">
        <v>3</v>
      </c>
    </row>
    <row r="4" spans="1:18" ht="20.100000000000001" customHeight="1">
      <c r="A4" s="150" t="s">
        <v>5</v>
      </c>
      <c r="B4" s="151"/>
      <c r="C4" s="151"/>
      <c r="D4" s="151"/>
      <c r="E4" s="151"/>
      <c r="F4" s="151"/>
      <c r="G4" s="151"/>
      <c r="H4" s="151"/>
      <c r="I4" s="152"/>
      <c r="J4" s="126" t="s">
        <v>5</v>
      </c>
      <c r="K4" s="126"/>
      <c r="L4" s="126"/>
      <c r="M4" s="126"/>
      <c r="N4" s="126"/>
      <c r="O4" s="126"/>
      <c r="P4" s="126"/>
      <c r="Q4" s="126"/>
      <c r="R4" s="126"/>
    </row>
    <row r="5" spans="1:18" ht="30" customHeight="1">
      <c r="A5" s="178" t="s">
        <v>285</v>
      </c>
      <c r="B5" s="178"/>
      <c r="C5" s="178"/>
      <c r="D5" s="150" t="s">
        <v>183</v>
      </c>
      <c r="E5" s="151"/>
      <c r="F5" s="152"/>
      <c r="G5" s="150" t="s">
        <v>286</v>
      </c>
      <c r="H5" s="151"/>
      <c r="I5" s="152"/>
      <c r="J5" s="178" t="s">
        <v>287</v>
      </c>
      <c r="K5" s="178"/>
      <c r="L5" s="178"/>
      <c r="M5" s="150" t="s">
        <v>183</v>
      </c>
      <c r="N5" s="151"/>
      <c r="O5" s="152"/>
      <c r="P5" s="150" t="s">
        <v>286</v>
      </c>
      <c r="Q5" s="151"/>
      <c r="R5" s="152"/>
    </row>
    <row r="6" spans="1:18">
      <c r="A6" s="66" t="s">
        <v>109</v>
      </c>
      <c r="B6" s="66" t="s">
        <v>110</v>
      </c>
      <c r="C6" s="66" t="s">
        <v>281</v>
      </c>
      <c r="D6" s="6" t="s">
        <v>107</v>
      </c>
      <c r="E6" s="6" t="s">
        <v>97</v>
      </c>
      <c r="F6" s="6" t="s">
        <v>98</v>
      </c>
      <c r="G6" s="6" t="s">
        <v>107</v>
      </c>
      <c r="H6" s="6" t="s">
        <v>97</v>
      </c>
      <c r="I6" s="6" t="s">
        <v>98</v>
      </c>
      <c r="J6" s="66" t="s">
        <v>109</v>
      </c>
      <c r="K6" s="66" t="s">
        <v>110</v>
      </c>
      <c r="L6" s="66" t="s">
        <v>281</v>
      </c>
      <c r="M6" s="6" t="s">
        <v>107</v>
      </c>
      <c r="N6" s="6" t="s">
        <v>97</v>
      </c>
      <c r="O6" s="6" t="s">
        <v>98</v>
      </c>
      <c r="P6" s="6" t="s">
        <v>107</v>
      </c>
      <c r="Q6" s="6" t="s">
        <v>97</v>
      </c>
      <c r="R6" s="6" t="s">
        <v>98</v>
      </c>
    </row>
    <row r="7" spans="1:18">
      <c r="A7" s="66" t="s">
        <v>119</v>
      </c>
      <c r="B7" s="66" t="s">
        <v>120</v>
      </c>
      <c r="C7" s="66" t="s">
        <v>121</v>
      </c>
      <c r="D7" s="66" t="s">
        <v>122</v>
      </c>
      <c r="E7" s="66" t="s">
        <v>123</v>
      </c>
      <c r="F7" s="66" t="s">
        <v>124</v>
      </c>
      <c r="G7" s="66" t="s">
        <v>125</v>
      </c>
      <c r="H7" s="66" t="s">
        <v>126</v>
      </c>
      <c r="I7" s="66" t="s">
        <v>127</v>
      </c>
      <c r="J7" s="66" t="s">
        <v>128</v>
      </c>
      <c r="K7" s="66" t="s">
        <v>129</v>
      </c>
      <c r="L7" s="66" t="s">
        <v>130</v>
      </c>
      <c r="M7" s="66" t="s">
        <v>131</v>
      </c>
      <c r="N7" s="66" t="s">
        <v>132</v>
      </c>
      <c r="O7" s="66" t="s">
        <v>133</v>
      </c>
      <c r="P7" s="66" t="s">
        <v>134</v>
      </c>
      <c r="Q7" s="66" t="s">
        <v>135</v>
      </c>
      <c r="R7" s="66" t="s">
        <v>136</v>
      </c>
    </row>
    <row r="8" spans="1:18">
      <c r="A8" s="67" t="s">
        <v>288</v>
      </c>
      <c r="B8" s="68" t="s">
        <v>289</v>
      </c>
      <c r="C8" s="69" t="s">
        <v>290</v>
      </c>
      <c r="D8" s="70">
        <f>SUM(E8:F8)</f>
        <v>328.4</v>
      </c>
      <c r="E8" s="70">
        <f>SUM(E9:E12)</f>
        <v>328.4</v>
      </c>
      <c r="F8" s="70"/>
      <c r="G8" s="70"/>
      <c r="H8" s="70"/>
      <c r="I8" s="70"/>
      <c r="J8" s="67" t="s">
        <v>291</v>
      </c>
      <c r="K8" s="67" t="s">
        <v>289</v>
      </c>
      <c r="L8" s="69" t="s">
        <v>104</v>
      </c>
      <c r="M8" s="70">
        <f>SUM(N8:O8)</f>
        <v>3371.87</v>
      </c>
      <c r="N8" s="70">
        <f>SUM(N9:N21)</f>
        <v>3371.87</v>
      </c>
      <c r="O8" s="70">
        <f>SUM(O9:O21)</f>
        <v>0</v>
      </c>
      <c r="P8" s="70"/>
      <c r="Q8" s="70"/>
      <c r="R8" s="70"/>
    </row>
    <row r="9" spans="1:18">
      <c r="A9" s="68"/>
      <c r="B9" s="68" t="s">
        <v>198</v>
      </c>
      <c r="C9" s="71" t="s">
        <v>292</v>
      </c>
      <c r="D9" s="70">
        <f t="shared" ref="D9:D40" si="0">SUM(E9:F9)</f>
        <v>234.1</v>
      </c>
      <c r="E9" s="70">
        <v>234.1</v>
      </c>
      <c r="F9" s="70"/>
      <c r="G9" s="70"/>
      <c r="H9" s="70"/>
      <c r="I9" s="70"/>
      <c r="J9" s="68"/>
      <c r="K9" s="68" t="s">
        <v>198</v>
      </c>
      <c r="L9" s="71" t="s">
        <v>293</v>
      </c>
      <c r="M9" s="70">
        <f t="shared" ref="M9:M40" si="1">SUM(N9:O9)</f>
        <v>820.17</v>
      </c>
      <c r="N9" s="70">
        <v>820.17</v>
      </c>
      <c r="O9" s="70"/>
      <c r="P9" s="70"/>
      <c r="Q9" s="70"/>
      <c r="R9" s="70"/>
    </row>
    <row r="10" spans="1:18">
      <c r="A10" s="68"/>
      <c r="B10" s="68" t="s">
        <v>200</v>
      </c>
      <c r="C10" s="71" t="s">
        <v>294</v>
      </c>
      <c r="D10" s="70">
        <f t="shared" si="0"/>
        <v>63.69</v>
      </c>
      <c r="E10" s="70">
        <v>63.69</v>
      </c>
      <c r="F10" s="70"/>
      <c r="G10" s="70"/>
      <c r="H10" s="70"/>
      <c r="I10" s="70"/>
      <c r="J10" s="68"/>
      <c r="K10" s="68" t="s">
        <v>200</v>
      </c>
      <c r="L10" s="71" t="s">
        <v>295</v>
      </c>
      <c r="M10" s="70">
        <f t="shared" si="1"/>
        <v>585.29</v>
      </c>
      <c r="N10" s="70">
        <v>585.29</v>
      </c>
      <c r="O10" s="70"/>
      <c r="P10" s="70"/>
      <c r="Q10" s="70"/>
      <c r="R10" s="70"/>
    </row>
    <row r="11" spans="1:18">
      <c r="A11" s="68"/>
      <c r="B11" s="68" t="s">
        <v>202</v>
      </c>
      <c r="C11" s="71" t="s">
        <v>296</v>
      </c>
      <c r="D11" s="70">
        <f t="shared" si="0"/>
        <v>30.61</v>
      </c>
      <c r="E11" s="70">
        <v>30.61</v>
      </c>
      <c r="F11" s="70"/>
      <c r="G11" s="70"/>
      <c r="H11" s="70"/>
      <c r="I11" s="70"/>
      <c r="J11" s="68"/>
      <c r="K11" s="68" t="s">
        <v>202</v>
      </c>
      <c r="L11" s="71" t="s">
        <v>297</v>
      </c>
      <c r="M11" s="70">
        <f t="shared" si="1"/>
        <v>43.2</v>
      </c>
      <c r="N11" s="70">
        <v>43.2</v>
      </c>
      <c r="O11" s="70"/>
      <c r="P11" s="70"/>
      <c r="Q11" s="70"/>
      <c r="R11" s="70"/>
    </row>
    <row r="12" spans="1:18">
      <c r="A12" s="68"/>
      <c r="B12" s="68" t="s">
        <v>222</v>
      </c>
      <c r="C12" s="71" t="s">
        <v>298</v>
      </c>
      <c r="D12" s="70">
        <f t="shared" si="0"/>
        <v>0</v>
      </c>
      <c r="E12" s="70"/>
      <c r="F12" s="70"/>
      <c r="G12" s="70"/>
      <c r="H12" s="70"/>
      <c r="I12" s="70"/>
      <c r="J12" s="68"/>
      <c r="K12" s="68" t="s">
        <v>204</v>
      </c>
      <c r="L12" s="71" t="s">
        <v>299</v>
      </c>
      <c r="M12" s="70">
        <f t="shared" si="1"/>
        <v>0</v>
      </c>
      <c r="N12" s="70"/>
      <c r="O12" s="70"/>
      <c r="P12" s="70"/>
      <c r="Q12" s="70"/>
      <c r="R12" s="70"/>
    </row>
    <row r="13" spans="1:18">
      <c r="A13" s="67" t="s">
        <v>300</v>
      </c>
      <c r="B13" s="67" t="s">
        <v>289</v>
      </c>
      <c r="C13" s="69" t="s">
        <v>301</v>
      </c>
      <c r="D13" s="70">
        <f t="shared" si="0"/>
        <v>151.47999999999999</v>
      </c>
      <c r="E13" s="70">
        <f>SUM(E14:E23)</f>
        <v>32.28</v>
      </c>
      <c r="F13" s="70">
        <f>SUM(F14:F23)</f>
        <v>119.2</v>
      </c>
      <c r="G13" s="70"/>
      <c r="H13" s="70"/>
      <c r="I13" s="70"/>
      <c r="J13" s="68"/>
      <c r="K13" s="68" t="s">
        <v>206</v>
      </c>
      <c r="L13" s="71" t="s">
        <v>302</v>
      </c>
      <c r="M13" s="70">
        <f t="shared" si="1"/>
        <v>926.4</v>
      </c>
      <c r="N13" s="70">
        <v>926.4</v>
      </c>
      <c r="O13" s="70"/>
      <c r="P13" s="70"/>
      <c r="Q13" s="70"/>
      <c r="R13" s="70"/>
    </row>
    <row r="14" spans="1:18">
      <c r="A14" s="68"/>
      <c r="B14" s="68" t="s">
        <v>198</v>
      </c>
      <c r="C14" s="71" t="s">
        <v>303</v>
      </c>
      <c r="D14" s="70">
        <f t="shared" si="0"/>
        <v>35.479999999999997</v>
      </c>
      <c r="E14" s="70">
        <v>26.28</v>
      </c>
      <c r="F14" s="70">
        <v>9.1999999999999993</v>
      </c>
      <c r="G14" s="70"/>
      <c r="H14" s="70"/>
      <c r="I14" s="70"/>
      <c r="J14" s="68"/>
      <c r="K14" s="68" t="s">
        <v>208</v>
      </c>
      <c r="L14" s="71" t="s">
        <v>304</v>
      </c>
      <c r="M14" s="70">
        <f t="shared" si="1"/>
        <v>381.58</v>
      </c>
      <c r="N14" s="70">
        <v>381.58</v>
      </c>
      <c r="O14" s="70"/>
      <c r="P14" s="70"/>
      <c r="Q14" s="70"/>
      <c r="R14" s="70"/>
    </row>
    <row r="15" spans="1:18">
      <c r="A15" s="68"/>
      <c r="B15" s="68" t="s">
        <v>200</v>
      </c>
      <c r="C15" s="71" t="s">
        <v>305</v>
      </c>
      <c r="D15" s="70">
        <f t="shared" si="0"/>
        <v>0</v>
      </c>
      <c r="E15" s="70"/>
      <c r="F15" s="70"/>
      <c r="G15" s="70"/>
      <c r="H15" s="70"/>
      <c r="I15" s="70"/>
      <c r="J15" s="68"/>
      <c r="K15" s="68" t="s">
        <v>210</v>
      </c>
      <c r="L15" s="71" t="s">
        <v>306</v>
      </c>
      <c r="M15" s="70">
        <f t="shared" si="1"/>
        <v>0</v>
      </c>
      <c r="N15" s="70"/>
      <c r="O15" s="70"/>
      <c r="P15" s="70"/>
      <c r="Q15" s="70"/>
      <c r="R15" s="70"/>
    </row>
    <row r="16" spans="1:18">
      <c r="A16" s="68"/>
      <c r="B16" s="68" t="s">
        <v>202</v>
      </c>
      <c r="C16" s="71" t="s">
        <v>307</v>
      </c>
      <c r="D16" s="70">
        <f t="shared" si="0"/>
        <v>10</v>
      </c>
      <c r="E16" s="70"/>
      <c r="F16" s="70">
        <v>10</v>
      </c>
      <c r="G16" s="70"/>
      <c r="H16" s="70"/>
      <c r="I16" s="70"/>
      <c r="J16" s="68"/>
      <c r="K16" s="68" t="s">
        <v>212</v>
      </c>
      <c r="L16" s="71" t="s">
        <v>308</v>
      </c>
      <c r="M16" s="70">
        <f t="shared" si="1"/>
        <v>152.63</v>
      </c>
      <c r="N16" s="70">
        <v>152.63</v>
      </c>
      <c r="O16" s="70"/>
      <c r="P16" s="70"/>
      <c r="Q16" s="70"/>
      <c r="R16" s="70"/>
    </row>
    <row r="17" spans="1:18">
      <c r="A17" s="68"/>
      <c r="B17" s="68" t="s">
        <v>227</v>
      </c>
      <c r="C17" s="71" t="s">
        <v>309</v>
      </c>
      <c r="D17" s="70">
        <f t="shared" si="0"/>
        <v>84</v>
      </c>
      <c r="E17" s="70"/>
      <c r="F17" s="70">
        <v>84</v>
      </c>
      <c r="G17" s="70"/>
      <c r="H17" s="70"/>
      <c r="I17" s="70"/>
      <c r="J17" s="68"/>
      <c r="K17" s="68" t="s">
        <v>214</v>
      </c>
      <c r="L17" s="71" t="s">
        <v>310</v>
      </c>
      <c r="M17" s="70">
        <f t="shared" si="1"/>
        <v>124.08</v>
      </c>
      <c r="N17" s="70">
        <v>124.08</v>
      </c>
      <c r="O17" s="70"/>
      <c r="P17" s="70"/>
      <c r="Q17" s="70"/>
      <c r="R17" s="70"/>
    </row>
    <row r="18" spans="1:18">
      <c r="A18" s="68"/>
      <c r="B18" s="68" t="s">
        <v>229</v>
      </c>
      <c r="C18" s="71" t="s">
        <v>311</v>
      </c>
      <c r="D18" s="70">
        <f t="shared" si="0"/>
        <v>6</v>
      </c>
      <c r="E18" s="70"/>
      <c r="F18" s="70">
        <v>6</v>
      </c>
      <c r="G18" s="70"/>
      <c r="H18" s="70"/>
      <c r="I18" s="70"/>
      <c r="J18" s="68"/>
      <c r="K18" s="68" t="s">
        <v>216</v>
      </c>
      <c r="L18" s="71" t="s">
        <v>312</v>
      </c>
      <c r="M18" s="70">
        <f t="shared" si="1"/>
        <v>31.39</v>
      </c>
      <c r="N18" s="70">
        <v>31.39</v>
      </c>
      <c r="O18" s="70"/>
      <c r="P18" s="70"/>
      <c r="Q18" s="70"/>
      <c r="R18" s="70"/>
    </row>
    <row r="19" spans="1:18">
      <c r="A19" s="68"/>
      <c r="B19" s="68" t="s">
        <v>204</v>
      </c>
      <c r="C19" s="71" t="s">
        <v>313</v>
      </c>
      <c r="D19" s="70">
        <f t="shared" si="0"/>
        <v>0</v>
      </c>
      <c r="E19" s="70"/>
      <c r="F19" s="70"/>
      <c r="G19" s="70"/>
      <c r="H19" s="70"/>
      <c r="I19" s="70"/>
      <c r="J19" s="68"/>
      <c r="K19" s="68" t="s">
        <v>218</v>
      </c>
      <c r="L19" s="71" t="s">
        <v>296</v>
      </c>
      <c r="M19" s="70">
        <f t="shared" si="1"/>
        <v>307.13</v>
      </c>
      <c r="N19" s="70">
        <v>307.13</v>
      </c>
      <c r="O19" s="70"/>
      <c r="P19" s="70"/>
      <c r="Q19" s="70"/>
      <c r="R19" s="70"/>
    </row>
    <row r="20" spans="1:18" ht="12" customHeight="1">
      <c r="A20" s="68"/>
      <c r="B20" s="68" t="s">
        <v>206</v>
      </c>
      <c r="C20" s="71" t="s">
        <v>314</v>
      </c>
      <c r="D20" s="70">
        <f t="shared" si="0"/>
        <v>0</v>
      </c>
      <c r="E20" s="70"/>
      <c r="F20" s="70"/>
      <c r="G20" s="70"/>
      <c r="H20" s="70"/>
      <c r="I20" s="70"/>
      <c r="J20" s="68"/>
      <c r="K20" s="68" t="s">
        <v>220</v>
      </c>
      <c r="L20" s="71" t="s">
        <v>315</v>
      </c>
      <c r="M20" s="70">
        <f t="shared" si="1"/>
        <v>0</v>
      </c>
      <c r="N20" s="70"/>
      <c r="O20" s="70"/>
      <c r="P20" s="70"/>
      <c r="Q20" s="70"/>
      <c r="R20" s="70"/>
    </row>
    <row r="21" spans="1:18">
      <c r="A21" s="68"/>
      <c r="B21" s="68" t="s">
        <v>208</v>
      </c>
      <c r="C21" s="71" t="s">
        <v>316</v>
      </c>
      <c r="D21" s="70">
        <f t="shared" si="0"/>
        <v>16</v>
      </c>
      <c r="E21" s="70">
        <v>6</v>
      </c>
      <c r="F21" s="70">
        <v>10</v>
      </c>
      <c r="G21" s="70"/>
      <c r="H21" s="70"/>
      <c r="I21" s="70"/>
      <c r="J21" s="68"/>
      <c r="K21" s="68" t="s">
        <v>222</v>
      </c>
      <c r="L21" s="71" t="s">
        <v>298</v>
      </c>
      <c r="M21" s="70">
        <f t="shared" si="1"/>
        <v>0</v>
      </c>
      <c r="N21" s="70"/>
      <c r="O21" s="70"/>
      <c r="P21" s="70"/>
      <c r="Q21" s="70"/>
      <c r="R21" s="70"/>
    </row>
    <row r="22" spans="1:18">
      <c r="A22" s="68"/>
      <c r="B22" s="68" t="s">
        <v>210</v>
      </c>
      <c r="C22" s="71" t="s">
        <v>317</v>
      </c>
      <c r="D22" s="70">
        <f t="shared" si="0"/>
        <v>0</v>
      </c>
      <c r="E22" s="70"/>
      <c r="F22" s="70"/>
      <c r="G22" s="70"/>
      <c r="H22" s="70"/>
      <c r="I22" s="70"/>
      <c r="J22" s="67" t="s">
        <v>318</v>
      </c>
      <c r="K22" s="67" t="s">
        <v>289</v>
      </c>
      <c r="L22" s="69" t="s">
        <v>105</v>
      </c>
      <c r="M22" s="70">
        <f t="shared" si="1"/>
        <v>424.35</v>
      </c>
      <c r="N22" s="70">
        <f>SUM(N23:N49)</f>
        <v>200.15</v>
      </c>
      <c r="O22" s="70">
        <f>SUM(O23:O49)</f>
        <v>224.2</v>
      </c>
      <c r="P22" s="70"/>
      <c r="Q22" s="70"/>
      <c r="R22" s="70"/>
    </row>
    <row r="23" spans="1:18">
      <c r="A23" s="68"/>
      <c r="B23" s="68" t="s">
        <v>222</v>
      </c>
      <c r="C23" s="71" t="s">
        <v>319</v>
      </c>
      <c r="D23" s="70">
        <f t="shared" si="0"/>
        <v>0</v>
      </c>
      <c r="E23" s="70"/>
      <c r="F23" s="70"/>
      <c r="G23" s="70"/>
      <c r="H23" s="70"/>
      <c r="I23" s="70"/>
      <c r="J23" s="68"/>
      <c r="K23" s="68" t="s">
        <v>198</v>
      </c>
      <c r="L23" s="71" t="s">
        <v>320</v>
      </c>
      <c r="M23" s="70">
        <f t="shared" si="1"/>
        <v>48.99</v>
      </c>
      <c r="N23" s="70">
        <v>42.29</v>
      </c>
      <c r="O23" s="70">
        <v>6.7</v>
      </c>
      <c r="P23" s="70"/>
      <c r="Q23" s="70"/>
      <c r="R23" s="70"/>
    </row>
    <row r="24" spans="1:18">
      <c r="A24" s="67" t="s">
        <v>321</v>
      </c>
      <c r="B24" s="67" t="s">
        <v>289</v>
      </c>
      <c r="C24" s="69" t="s">
        <v>322</v>
      </c>
      <c r="D24" s="70">
        <f t="shared" si="0"/>
        <v>0</v>
      </c>
      <c r="E24" s="70"/>
      <c r="F24" s="70"/>
      <c r="G24" s="70"/>
      <c r="H24" s="70"/>
      <c r="I24" s="70"/>
      <c r="J24" s="68"/>
      <c r="K24" s="68" t="s">
        <v>200</v>
      </c>
      <c r="L24" s="71" t="s">
        <v>323</v>
      </c>
      <c r="M24" s="70">
        <f t="shared" si="1"/>
        <v>0</v>
      </c>
      <c r="N24" s="70"/>
      <c r="O24" s="70"/>
      <c r="P24" s="70"/>
      <c r="Q24" s="70"/>
      <c r="R24" s="70"/>
    </row>
    <row r="25" spans="1:18">
      <c r="A25" s="68"/>
      <c r="B25" s="68" t="s">
        <v>198</v>
      </c>
      <c r="C25" s="71" t="s">
        <v>324</v>
      </c>
      <c r="D25" s="70">
        <f t="shared" si="0"/>
        <v>0</v>
      </c>
      <c r="E25" s="70"/>
      <c r="F25" s="70"/>
      <c r="G25" s="70"/>
      <c r="H25" s="70"/>
      <c r="I25" s="70"/>
      <c r="J25" s="68"/>
      <c r="K25" s="68" t="s">
        <v>202</v>
      </c>
      <c r="L25" s="71" t="s">
        <v>325</v>
      </c>
      <c r="M25" s="70">
        <f t="shared" si="1"/>
        <v>0</v>
      </c>
      <c r="N25" s="70"/>
      <c r="O25" s="70"/>
      <c r="P25" s="70"/>
      <c r="Q25" s="70"/>
      <c r="R25" s="70"/>
    </row>
    <row r="26" spans="1:18">
      <c r="A26" s="68"/>
      <c r="B26" s="68" t="s">
        <v>200</v>
      </c>
      <c r="C26" s="71" t="s">
        <v>326</v>
      </c>
      <c r="D26" s="70">
        <f t="shared" si="0"/>
        <v>0</v>
      </c>
      <c r="E26" s="70"/>
      <c r="F26" s="70"/>
      <c r="G26" s="70"/>
      <c r="H26" s="70"/>
      <c r="I26" s="70"/>
      <c r="J26" s="68"/>
      <c r="K26" s="68" t="s">
        <v>227</v>
      </c>
      <c r="L26" s="71" t="s">
        <v>327</v>
      </c>
      <c r="M26" s="70">
        <f t="shared" si="1"/>
        <v>0</v>
      </c>
      <c r="N26" s="70"/>
      <c r="O26" s="70"/>
      <c r="P26" s="70"/>
      <c r="Q26" s="70"/>
      <c r="R26" s="70"/>
    </row>
    <row r="27" spans="1:18">
      <c r="A27" s="68"/>
      <c r="B27" s="68" t="s">
        <v>202</v>
      </c>
      <c r="C27" s="71" t="s">
        <v>328</v>
      </c>
      <c r="D27" s="70">
        <f t="shared" si="0"/>
        <v>0</v>
      </c>
      <c r="E27" s="70"/>
      <c r="F27" s="70"/>
      <c r="G27" s="70"/>
      <c r="H27" s="70"/>
      <c r="I27" s="70"/>
      <c r="J27" s="68"/>
      <c r="K27" s="68" t="s">
        <v>229</v>
      </c>
      <c r="L27" s="71" t="s">
        <v>329</v>
      </c>
      <c r="M27" s="70">
        <f t="shared" si="1"/>
        <v>0</v>
      </c>
      <c r="N27" s="70"/>
      <c r="O27" s="70"/>
      <c r="P27" s="70"/>
      <c r="Q27" s="70"/>
      <c r="R27" s="70"/>
    </row>
    <row r="28" spans="1:18">
      <c r="A28" s="68"/>
      <c r="B28" s="68" t="s">
        <v>229</v>
      </c>
      <c r="C28" s="71" t="s">
        <v>330</v>
      </c>
      <c r="D28" s="70">
        <f t="shared" si="0"/>
        <v>0</v>
      </c>
      <c r="E28" s="70"/>
      <c r="F28" s="70"/>
      <c r="G28" s="70"/>
      <c r="H28" s="70"/>
      <c r="I28" s="70"/>
      <c r="J28" s="68"/>
      <c r="K28" s="68" t="s">
        <v>204</v>
      </c>
      <c r="L28" s="71" t="s">
        <v>331</v>
      </c>
      <c r="M28" s="70">
        <f t="shared" si="1"/>
        <v>0</v>
      </c>
      <c r="N28" s="70"/>
      <c r="O28" s="70"/>
      <c r="P28" s="70"/>
      <c r="Q28" s="70"/>
      <c r="R28" s="70"/>
    </row>
    <row r="29" spans="1:18">
      <c r="A29" s="68"/>
      <c r="B29" s="68" t="s">
        <v>204</v>
      </c>
      <c r="C29" s="71" t="s">
        <v>332</v>
      </c>
      <c r="D29" s="70">
        <f t="shared" si="0"/>
        <v>0</v>
      </c>
      <c r="E29" s="70"/>
      <c r="F29" s="70"/>
      <c r="G29" s="70"/>
      <c r="H29" s="70"/>
      <c r="I29" s="70"/>
      <c r="J29" s="68"/>
      <c r="K29" s="68" t="s">
        <v>206</v>
      </c>
      <c r="L29" s="71" t="s">
        <v>333</v>
      </c>
      <c r="M29" s="70">
        <f t="shared" si="1"/>
        <v>7.8</v>
      </c>
      <c r="N29" s="70">
        <v>7.8</v>
      </c>
      <c r="O29" s="70"/>
      <c r="P29" s="70"/>
      <c r="Q29" s="70"/>
      <c r="R29" s="70"/>
    </row>
    <row r="30" spans="1:18">
      <c r="A30" s="68"/>
      <c r="B30" s="68" t="s">
        <v>206</v>
      </c>
      <c r="C30" s="71" t="s">
        <v>334</v>
      </c>
      <c r="D30" s="70">
        <f t="shared" si="0"/>
        <v>0</v>
      </c>
      <c r="E30" s="70"/>
      <c r="F30" s="70"/>
      <c r="G30" s="70"/>
      <c r="H30" s="70"/>
      <c r="I30" s="70"/>
      <c r="J30" s="68"/>
      <c r="K30" s="68" t="s">
        <v>208</v>
      </c>
      <c r="L30" s="71" t="s">
        <v>335</v>
      </c>
      <c r="M30" s="70">
        <f t="shared" si="1"/>
        <v>0</v>
      </c>
      <c r="N30" s="70"/>
      <c r="O30" s="70"/>
      <c r="P30" s="70"/>
      <c r="Q30" s="70"/>
      <c r="R30" s="70"/>
    </row>
    <row r="31" spans="1:18">
      <c r="A31" s="68"/>
      <c r="B31" s="68" t="s">
        <v>222</v>
      </c>
      <c r="C31" s="71" t="s">
        <v>336</v>
      </c>
      <c r="D31" s="70">
        <f t="shared" si="0"/>
        <v>0</v>
      </c>
      <c r="E31" s="70"/>
      <c r="F31" s="70"/>
      <c r="G31" s="70"/>
      <c r="H31" s="70"/>
      <c r="I31" s="70"/>
      <c r="J31" s="68"/>
      <c r="K31" s="68" t="s">
        <v>210</v>
      </c>
      <c r="L31" s="71" t="s">
        <v>337</v>
      </c>
      <c r="M31" s="70">
        <f t="shared" si="1"/>
        <v>0</v>
      </c>
      <c r="N31" s="70"/>
      <c r="O31" s="70"/>
      <c r="P31" s="70"/>
      <c r="Q31" s="70"/>
      <c r="R31" s="70"/>
    </row>
    <row r="32" spans="1:18">
      <c r="A32" s="67" t="s">
        <v>338</v>
      </c>
      <c r="B32" s="67" t="s">
        <v>289</v>
      </c>
      <c r="C32" s="69" t="s">
        <v>339</v>
      </c>
      <c r="D32" s="70">
        <f t="shared" si="0"/>
        <v>0</v>
      </c>
      <c r="E32" s="70"/>
      <c r="F32" s="70"/>
      <c r="G32" s="70"/>
      <c r="H32" s="70"/>
      <c r="I32" s="70"/>
      <c r="J32" s="68"/>
      <c r="K32" s="68" t="s">
        <v>214</v>
      </c>
      <c r="L32" s="71" t="s">
        <v>340</v>
      </c>
      <c r="M32" s="70">
        <f t="shared" si="1"/>
        <v>49.26</v>
      </c>
      <c r="N32" s="70">
        <v>46.76</v>
      </c>
      <c r="O32" s="70">
        <v>2.5</v>
      </c>
      <c r="P32" s="70"/>
      <c r="Q32" s="70"/>
      <c r="R32" s="70"/>
    </row>
    <row r="33" spans="1:18">
      <c r="A33" s="68"/>
      <c r="B33" s="68" t="s">
        <v>198</v>
      </c>
      <c r="C33" s="71" t="s">
        <v>324</v>
      </c>
      <c r="D33" s="70">
        <f t="shared" si="0"/>
        <v>0</v>
      </c>
      <c r="E33" s="70"/>
      <c r="F33" s="70"/>
      <c r="G33" s="70"/>
      <c r="H33" s="70"/>
      <c r="I33" s="70"/>
      <c r="J33" s="68"/>
      <c r="K33" s="68" t="s">
        <v>216</v>
      </c>
      <c r="L33" s="71" t="s">
        <v>314</v>
      </c>
      <c r="M33" s="70">
        <f t="shared" si="1"/>
        <v>0</v>
      </c>
      <c r="N33" s="70"/>
      <c r="O33" s="70"/>
      <c r="P33" s="70"/>
      <c r="Q33" s="70"/>
      <c r="R33" s="70"/>
    </row>
    <row r="34" spans="1:18">
      <c r="A34" s="68"/>
      <c r="B34" s="68" t="s">
        <v>200</v>
      </c>
      <c r="C34" s="71" t="s">
        <v>326</v>
      </c>
      <c r="D34" s="70">
        <f t="shared" si="0"/>
        <v>0</v>
      </c>
      <c r="E34" s="70"/>
      <c r="F34" s="70"/>
      <c r="G34" s="70"/>
      <c r="H34" s="70"/>
      <c r="I34" s="70"/>
      <c r="J34" s="68"/>
      <c r="K34" s="68" t="s">
        <v>218</v>
      </c>
      <c r="L34" s="71" t="s">
        <v>317</v>
      </c>
      <c r="M34" s="70">
        <f t="shared" si="1"/>
        <v>0</v>
      </c>
      <c r="N34" s="70"/>
      <c r="O34" s="70"/>
      <c r="P34" s="70"/>
      <c r="Q34" s="70"/>
      <c r="R34" s="70"/>
    </row>
    <row r="35" spans="1:18">
      <c r="A35" s="68"/>
      <c r="B35" s="68" t="s">
        <v>202</v>
      </c>
      <c r="C35" s="71" t="s">
        <v>328</v>
      </c>
      <c r="D35" s="70">
        <f t="shared" si="0"/>
        <v>0</v>
      </c>
      <c r="E35" s="70"/>
      <c r="F35" s="70"/>
      <c r="G35" s="70"/>
      <c r="H35" s="70"/>
      <c r="I35" s="70"/>
      <c r="J35" s="68"/>
      <c r="K35" s="68" t="s">
        <v>220</v>
      </c>
      <c r="L35" s="71" t="s">
        <v>341</v>
      </c>
      <c r="M35" s="70">
        <f t="shared" si="1"/>
        <v>0</v>
      </c>
      <c r="N35" s="70"/>
      <c r="O35" s="70"/>
      <c r="P35" s="70"/>
      <c r="Q35" s="70"/>
      <c r="R35" s="70"/>
    </row>
    <row r="36" spans="1:18">
      <c r="A36" s="68"/>
      <c r="B36" s="68" t="s">
        <v>227</v>
      </c>
      <c r="C36" s="71" t="s">
        <v>332</v>
      </c>
      <c r="D36" s="70">
        <f t="shared" si="0"/>
        <v>0</v>
      </c>
      <c r="E36" s="70"/>
      <c r="F36" s="70"/>
      <c r="G36" s="70"/>
      <c r="H36" s="70"/>
      <c r="I36" s="70"/>
      <c r="J36" s="68"/>
      <c r="K36" s="68" t="s">
        <v>239</v>
      </c>
      <c r="L36" s="71" t="s">
        <v>305</v>
      </c>
      <c r="M36" s="70">
        <f t="shared" si="1"/>
        <v>0</v>
      </c>
      <c r="N36" s="70"/>
      <c r="O36" s="70"/>
      <c r="P36" s="70"/>
      <c r="Q36" s="70"/>
      <c r="R36" s="70"/>
    </row>
    <row r="37" spans="1:18">
      <c r="A37" s="68"/>
      <c r="B37" s="68" t="s">
        <v>229</v>
      </c>
      <c r="C37" s="71" t="s">
        <v>334</v>
      </c>
      <c r="D37" s="70">
        <f t="shared" si="0"/>
        <v>0</v>
      </c>
      <c r="E37" s="70"/>
      <c r="F37" s="70"/>
      <c r="G37" s="70"/>
      <c r="H37" s="70"/>
      <c r="I37" s="70"/>
      <c r="J37" s="68"/>
      <c r="K37" s="68" t="s">
        <v>241</v>
      </c>
      <c r="L37" s="71" t="s">
        <v>307</v>
      </c>
      <c r="M37" s="70">
        <f t="shared" si="1"/>
        <v>15</v>
      </c>
      <c r="N37" s="70"/>
      <c r="O37" s="70">
        <v>15</v>
      </c>
      <c r="P37" s="70"/>
      <c r="Q37" s="70"/>
      <c r="R37" s="70"/>
    </row>
    <row r="38" spans="1:18">
      <c r="A38" s="68"/>
      <c r="B38" s="68" t="s">
        <v>222</v>
      </c>
      <c r="C38" s="71" t="s">
        <v>336</v>
      </c>
      <c r="D38" s="70">
        <f t="shared" si="0"/>
        <v>0</v>
      </c>
      <c r="E38" s="70"/>
      <c r="F38" s="70"/>
      <c r="G38" s="70"/>
      <c r="H38" s="70"/>
      <c r="I38" s="70"/>
      <c r="J38" s="68"/>
      <c r="K38" s="68" t="s">
        <v>243</v>
      </c>
      <c r="L38" s="71" t="s">
        <v>313</v>
      </c>
      <c r="M38" s="70">
        <f t="shared" si="1"/>
        <v>0</v>
      </c>
      <c r="N38" s="70"/>
      <c r="O38" s="70"/>
      <c r="P38" s="70"/>
      <c r="Q38" s="70"/>
      <c r="R38" s="70"/>
    </row>
    <row r="39" spans="1:18">
      <c r="A39" s="67" t="s">
        <v>342</v>
      </c>
      <c r="B39" s="67" t="s">
        <v>289</v>
      </c>
      <c r="C39" s="69" t="s">
        <v>343</v>
      </c>
      <c r="D39" s="70">
        <f t="shared" si="0"/>
        <v>3316.34</v>
      </c>
      <c r="E39" s="70">
        <f>SUM(E40:E41)</f>
        <v>3211.34</v>
      </c>
      <c r="F39" s="70">
        <f>SUM(F40:F41)</f>
        <v>105</v>
      </c>
      <c r="G39" s="70"/>
      <c r="H39" s="70"/>
      <c r="I39" s="70"/>
      <c r="J39" s="68"/>
      <c r="K39" s="68" t="s">
        <v>245</v>
      </c>
      <c r="L39" s="71" t="s">
        <v>344</v>
      </c>
      <c r="M39" s="70">
        <f t="shared" si="1"/>
        <v>84</v>
      </c>
      <c r="N39" s="70"/>
      <c r="O39" s="70">
        <v>84</v>
      </c>
      <c r="P39" s="70"/>
      <c r="Q39" s="70"/>
      <c r="R39" s="70"/>
    </row>
    <row r="40" spans="1:18">
      <c r="A40" s="68"/>
      <c r="B40" s="68" t="s">
        <v>198</v>
      </c>
      <c r="C40" s="71" t="s">
        <v>104</v>
      </c>
      <c r="D40" s="70">
        <f t="shared" si="0"/>
        <v>3043.47</v>
      </c>
      <c r="E40" s="70">
        <v>3043.47</v>
      </c>
      <c r="F40" s="70"/>
      <c r="G40" s="70"/>
      <c r="H40" s="70"/>
      <c r="I40" s="70"/>
      <c r="J40" s="68"/>
      <c r="K40" s="68" t="s">
        <v>247</v>
      </c>
      <c r="L40" s="71" t="s">
        <v>345</v>
      </c>
      <c r="M40" s="70">
        <f t="shared" si="1"/>
        <v>0</v>
      </c>
      <c r="N40" s="70"/>
      <c r="O40" s="70"/>
      <c r="P40" s="70"/>
      <c r="Q40" s="70"/>
      <c r="R40" s="70"/>
    </row>
    <row r="41" spans="1:18">
      <c r="A41" s="68"/>
      <c r="B41" s="68" t="s">
        <v>200</v>
      </c>
      <c r="C41" s="71" t="s">
        <v>105</v>
      </c>
      <c r="D41" s="70">
        <f t="shared" ref="D41:D82" si="2">SUM(E41:F41)</f>
        <v>272.87</v>
      </c>
      <c r="E41" s="70">
        <v>167.87</v>
      </c>
      <c r="F41" s="70">
        <v>105</v>
      </c>
      <c r="G41" s="70"/>
      <c r="H41" s="70"/>
      <c r="I41" s="70"/>
      <c r="J41" s="68"/>
      <c r="K41" s="68" t="s">
        <v>249</v>
      </c>
      <c r="L41" s="71" t="s">
        <v>346</v>
      </c>
      <c r="M41" s="70">
        <f t="shared" ref="M41:M61" si="3">SUM(N41:O41)</f>
        <v>0</v>
      </c>
      <c r="N41" s="70"/>
      <c r="O41" s="70"/>
      <c r="P41" s="70"/>
      <c r="Q41" s="70"/>
      <c r="R41" s="70"/>
    </row>
    <row r="42" spans="1:18">
      <c r="A42" s="68"/>
      <c r="B42" s="68" t="s">
        <v>222</v>
      </c>
      <c r="C42" s="71" t="s">
        <v>347</v>
      </c>
      <c r="D42" s="70">
        <f t="shared" si="2"/>
        <v>0</v>
      </c>
      <c r="E42" s="70"/>
      <c r="F42" s="70"/>
      <c r="G42" s="70"/>
      <c r="H42" s="70"/>
      <c r="I42" s="70"/>
      <c r="J42" s="68"/>
      <c r="K42" s="68" t="s">
        <v>251</v>
      </c>
      <c r="L42" s="71" t="s">
        <v>348</v>
      </c>
      <c r="M42" s="70">
        <f t="shared" si="3"/>
        <v>23.38</v>
      </c>
      <c r="N42" s="70">
        <v>23.38</v>
      </c>
      <c r="O42" s="70"/>
      <c r="P42" s="70"/>
      <c r="Q42" s="70"/>
      <c r="R42" s="70"/>
    </row>
    <row r="43" spans="1:18">
      <c r="A43" s="67" t="s">
        <v>349</v>
      </c>
      <c r="B43" s="67" t="s">
        <v>289</v>
      </c>
      <c r="C43" s="69" t="s">
        <v>350</v>
      </c>
      <c r="D43" s="70">
        <f t="shared" si="2"/>
        <v>0</v>
      </c>
      <c r="E43" s="70"/>
      <c r="F43" s="70"/>
      <c r="G43" s="70"/>
      <c r="H43" s="70"/>
      <c r="I43" s="70"/>
      <c r="J43" s="68"/>
      <c r="K43" s="68" t="s">
        <v>253</v>
      </c>
      <c r="L43" s="71" t="s">
        <v>311</v>
      </c>
      <c r="M43" s="70">
        <f t="shared" si="3"/>
        <v>106</v>
      </c>
      <c r="N43" s="70"/>
      <c r="O43" s="70">
        <v>106</v>
      </c>
      <c r="P43" s="70"/>
      <c r="Q43" s="70"/>
      <c r="R43" s="70"/>
    </row>
    <row r="44" spans="1:18">
      <c r="A44" s="68"/>
      <c r="B44" s="68" t="s">
        <v>198</v>
      </c>
      <c r="C44" s="71" t="s">
        <v>351</v>
      </c>
      <c r="D44" s="70">
        <f t="shared" si="2"/>
        <v>0</v>
      </c>
      <c r="E44" s="70"/>
      <c r="F44" s="70"/>
      <c r="G44" s="70"/>
      <c r="H44" s="70"/>
      <c r="I44" s="70"/>
      <c r="J44" s="68"/>
      <c r="K44" s="68" t="s">
        <v>255</v>
      </c>
      <c r="L44" s="71" t="s">
        <v>352</v>
      </c>
      <c r="M44" s="70">
        <f t="shared" si="3"/>
        <v>23.21</v>
      </c>
      <c r="N44" s="70">
        <v>23.21</v>
      </c>
      <c r="O44" s="70"/>
      <c r="P44" s="70"/>
      <c r="Q44" s="70"/>
      <c r="R44" s="70"/>
    </row>
    <row r="45" spans="1:18">
      <c r="A45" s="68"/>
      <c r="B45" s="68" t="s">
        <v>200</v>
      </c>
      <c r="C45" s="71" t="s">
        <v>353</v>
      </c>
      <c r="D45" s="70">
        <f t="shared" si="2"/>
        <v>0</v>
      </c>
      <c r="E45" s="70"/>
      <c r="F45" s="70"/>
      <c r="G45" s="70"/>
      <c r="H45" s="70"/>
      <c r="I45" s="70"/>
      <c r="J45" s="68"/>
      <c r="K45" s="68" t="s">
        <v>257</v>
      </c>
      <c r="L45" s="71" t="s">
        <v>354</v>
      </c>
      <c r="M45" s="70">
        <f t="shared" si="3"/>
        <v>14.77</v>
      </c>
      <c r="N45" s="70">
        <v>14.77</v>
      </c>
      <c r="O45" s="70"/>
      <c r="P45" s="70"/>
      <c r="Q45" s="70"/>
      <c r="R45" s="70"/>
    </row>
    <row r="46" spans="1:18">
      <c r="A46" s="67" t="s">
        <v>355</v>
      </c>
      <c r="B46" s="67" t="s">
        <v>289</v>
      </c>
      <c r="C46" s="69" t="s">
        <v>356</v>
      </c>
      <c r="D46" s="70">
        <f t="shared" si="2"/>
        <v>0</v>
      </c>
      <c r="E46" s="70"/>
      <c r="F46" s="70"/>
      <c r="G46" s="70"/>
      <c r="H46" s="70"/>
      <c r="I46" s="70"/>
      <c r="J46" s="68"/>
      <c r="K46" s="68" t="s">
        <v>259</v>
      </c>
      <c r="L46" s="71" t="s">
        <v>316</v>
      </c>
      <c r="M46" s="70">
        <f t="shared" si="3"/>
        <v>37</v>
      </c>
      <c r="N46" s="70">
        <v>27</v>
      </c>
      <c r="O46" s="70">
        <v>10</v>
      </c>
      <c r="P46" s="70"/>
      <c r="Q46" s="70"/>
      <c r="R46" s="70"/>
    </row>
    <row r="47" spans="1:18">
      <c r="A47" s="68"/>
      <c r="B47" s="68" t="s">
        <v>198</v>
      </c>
      <c r="C47" s="71" t="s">
        <v>357</v>
      </c>
      <c r="D47" s="70">
        <f t="shared" si="2"/>
        <v>0</v>
      </c>
      <c r="E47" s="70"/>
      <c r="F47" s="70"/>
      <c r="G47" s="70"/>
      <c r="H47" s="70"/>
      <c r="I47" s="70"/>
      <c r="J47" s="68"/>
      <c r="K47" s="68" t="s">
        <v>261</v>
      </c>
      <c r="L47" s="71" t="s">
        <v>358</v>
      </c>
      <c r="M47" s="70">
        <f t="shared" si="3"/>
        <v>14.94</v>
      </c>
      <c r="N47" s="70">
        <v>14.94</v>
      </c>
      <c r="O47" s="70"/>
      <c r="P47" s="70"/>
      <c r="Q47" s="70"/>
      <c r="R47" s="70"/>
    </row>
    <row r="48" spans="1:18">
      <c r="A48" s="68"/>
      <c r="B48" s="68" t="s">
        <v>200</v>
      </c>
      <c r="C48" s="71" t="s">
        <v>359</v>
      </c>
      <c r="D48" s="70">
        <f t="shared" si="2"/>
        <v>0</v>
      </c>
      <c r="E48" s="70"/>
      <c r="F48" s="70"/>
      <c r="G48" s="70"/>
      <c r="H48" s="70"/>
      <c r="I48" s="70"/>
      <c r="J48" s="68"/>
      <c r="K48" s="68" t="s">
        <v>263</v>
      </c>
      <c r="L48" s="71" t="s">
        <v>360</v>
      </c>
      <c r="M48" s="70">
        <f t="shared" si="3"/>
        <v>0</v>
      </c>
      <c r="N48" s="70"/>
      <c r="O48" s="70"/>
      <c r="P48" s="70"/>
      <c r="Q48" s="70"/>
      <c r="R48" s="70"/>
    </row>
    <row r="49" spans="1:18">
      <c r="A49" s="68"/>
      <c r="B49" s="68" t="s">
        <v>222</v>
      </c>
      <c r="C49" s="71" t="s">
        <v>361</v>
      </c>
      <c r="D49" s="70">
        <f t="shared" si="2"/>
        <v>0</v>
      </c>
      <c r="E49" s="70"/>
      <c r="F49" s="70"/>
      <c r="G49" s="70"/>
      <c r="H49" s="70"/>
      <c r="I49" s="70"/>
      <c r="J49" s="68"/>
      <c r="K49" s="68" t="s">
        <v>222</v>
      </c>
      <c r="L49" s="71" t="s">
        <v>319</v>
      </c>
      <c r="M49" s="70">
        <f t="shared" si="3"/>
        <v>0</v>
      </c>
      <c r="N49" s="70"/>
      <c r="O49" s="70"/>
      <c r="P49" s="70"/>
      <c r="Q49" s="70"/>
      <c r="R49" s="70"/>
    </row>
    <row r="50" spans="1:18">
      <c r="A50" s="67" t="s">
        <v>362</v>
      </c>
      <c r="B50" s="68" t="s">
        <v>289</v>
      </c>
      <c r="C50" s="69" t="s">
        <v>363</v>
      </c>
      <c r="D50" s="70">
        <f t="shared" si="2"/>
        <v>0</v>
      </c>
      <c r="E50" s="70"/>
      <c r="F50" s="70"/>
      <c r="G50" s="70"/>
      <c r="H50" s="70"/>
      <c r="I50" s="70"/>
      <c r="J50" s="67" t="s">
        <v>364</v>
      </c>
      <c r="K50" s="67" t="s">
        <v>289</v>
      </c>
      <c r="L50" s="69" t="s">
        <v>106</v>
      </c>
      <c r="M50" s="70">
        <f t="shared" si="3"/>
        <v>329.85</v>
      </c>
      <c r="N50" s="70">
        <f>SUM(N51:N61)</f>
        <v>146.85</v>
      </c>
      <c r="O50" s="70">
        <f>SUM(O51:O61)</f>
        <v>183</v>
      </c>
      <c r="P50" s="70"/>
      <c r="Q50" s="70"/>
      <c r="R50" s="70"/>
    </row>
    <row r="51" spans="1:18">
      <c r="A51" s="68"/>
      <c r="B51" s="68" t="s">
        <v>198</v>
      </c>
      <c r="C51" s="71" t="s">
        <v>365</v>
      </c>
      <c r="D51" s="70">
        <f t="shared" si="2"/>
        <v>0</v>
      </c>
      <c r="E51" s="70"/>
      <c r="F51" s="70"/>
      <c r="G51" s="70"/>
      <c r="H51" s="70"/>
      <c r="I51" s="70"/>
      <c r="J51" s="68"/>
      <c r="K51" s="68" t="s">
        <v>198</v>
      </c>
      <c r="L51" s="71" t="s">
        <v>366</v>
      </c>
      <c r="M51" s="70">
        <f t="shared" si="3"/>
        <v>0</v>
      </c>
      <c r="N51" s="70"/>
      <c r="O51" s="70"/>
      <c r="P51" s="70"/>
      <c r="Q51" s="70"/>
      <c r="R51" s="70"/>
    </row>
    <row r="52" spans="1:18">
      <c r="A52" s="68"/>
      <c r="B52" s="68" t="s">
        <v>200</v>
      </c>
      <c r="C52" s="71" t="s">
        <v>367</v>
      </c>
      <c r="D52" s="70">
        <f t="shared" si="2"/>
        <v>0</v>
      </c>
      <c r="E52" s="70"/>
      <c r="F52" s="70"/>
      <c r="G52" s="70"/>
      <c r="H52" s="70"/>
      <c r="I52" s="70"/>
      <c r="J52" s="68"/>
      <c r="K52" s="68" t="s">
        <v>200</v>
      </c>
      <c r="L52" s="71" t="s">
        <v>368</v>
      </c>
      <c r="M52" s="70">
        <f t="shared" si="3"/>
        <v>135.84</v>
      </c>
      <c r="N52" s="70">
        <v>135.84</v>
      </c>
      <c r="O52" s="70"/>
      <c r="P52" s="70"/>
      <c r="Q52" s="70"/>
      <c r="R52" s="70"/>
    </row>
    <row r="53" spans="1:18">
      <c r="A53" s="67" t="s">
        <v>369</v>
      </c>
      <c r="B53" s="67" t="s">
        <v>289</v>
      </c>
      <c r="C53" s="69" t="s">
        <v>106</v>
      </c>
      <c r="D53" s="70">
        <f>SUM(D54:D58)</f>
        <v>329.85</v>
      </c>
      <c r="E53" s="70">
        <f>SUM(E54:E58)</f>
        <v>146.85</v>
      </c>
      <c r="F53" s="70">
        <f>SUM(F54:F58)</f>
        <v>183</v>
      </c>
      <c r="G53" s="70"/>
      <c r="H53" s="70"/>
      <c r="I53" s="70"/>
      <c r="J53" s="68"/>
      <c r="K53" s="68" t="s">
        <v>202</v>
      </c>
      <c r="L53" s="71" t="s">
        <v>370</v>
      </c>
      <c r="M53" s="70">
        <f t="shared" si="3"/>
        <v>0</v>
      </c>
      <c r="N53" s="70"/>
      <c r="O53" s="70"/>
      <c r="P53" s="70"/>
      <c r="Q53" s="70"/>
      <c r="R53" s="70"/>
    </row>
    <row r="54" spans="1:18">
      <c r="A54" s="68"/>
      <c r="B54" s="68" t="s">
        <v>198</v>
      </c>
      <c r="C54" s="71" t="s">
        <v>371</v>
      </c>
      <c r="D54" s="70">
        <f t="shared" si="2"/>
        <v>10.37</v>
      </c>
      <c r="E54" s="70">
        <v>10.37</v>
      </c>
      <c r="F54" s="70"/>
      <c r="G54" s="70"/>
      <c r="H54" s="70"/>
      <c r="I54" s="70"/>
      <c r="J54" s="68"/>
      <c r="K54" s="68" t="s">
        <v>227</v>
      </c>
      <c r="L54" s="71" t="s">
        <v>372</v>
      </c>
      <c r="M54" s="70">
        <f t="shared" si="3"/>
        <v>0</v>
      </c>
      <c r="N54" s="70"/>
      <c r="O54" s="70"/>
      <c r="P54" s="70"/>
      <c r="Q54" s="70"/>
      <c r="R54" s="70"/>
    </row>
    <row r="55" spans="1:18">
      <c r="A55" s="68"/>
      <c r="B55" s="68" t="s">
        <v>200</v>
      </c>
      <c r="C55" s="71" t="s">
        <v>373</v>
      </c>
      <c r="D55" s="70">
        <f t="shared" si="2"/>
        <v>0</v>
      </c>
      <c r="E55" s="70"/>
      <c r="F55" s="70"/>
      <c r="G55" s="70"/>
      <c r="H55" s="70"/>
      <c r="I55" s="70"/>
      <c r="J55" s="68"/>
      <c r="K55" s="68" t="s">
        <v>229</v>
      </c>
      <c r="L55" s="71" t="s">
        <v>374</v>
      </c>
      <c r="M55" s="70">
        <f t="shared" si="3"/>
        <v>10.37</v>
      </c>
      <c r="N55" s="70">
        <v>10.37</v>
      </c>
      <c r="O55" s="70"/>
      <c r="P55" s="70"/>
      <c r="Q55" s="70"/>
      <c r="R55" s="70"/>
    </row>
    <row r="56" spans="1:18">
      <c r="A56" s="68"/>
      <c r="B56" s="68" t="s">
        <v>202</v>
      </c>
      <c r="C56" s="71" t="s">
        <v>375</v>
      </c>
      <c r="D56" s="70">
        <f t="shared" si="2"/>
        <v>0</v>
      </c>
      <c r="E56" s="70"/>
      <c r="F56" s="70"/>
      <c r="G56" s="70"/>
      <c r="H56" s="70"/>
      <c r="I56" s="70"/>
      <c r="J56" s="68"/>
      <c r="K56" s="68" t="s">
        <v>204</v>
      </c>
      <c r="L56" s="71" t="s">
        <v>376</v>
      </c>
      <c r="M56" s="70">
        <f t="shared" si="3"/>
        <v>0</v>
      </c>
      <c r="N56" s="70"/>
      <c r="O56" s="70"/>
      <c r="P56" s="70"/>
      <c r="Q56" s="70"/>
      <c r="R56" s="70"/>
    </row>
    <row r="57" spans="1:18">
      <c r="A57" s="68"/>
      <c r="B57" s="68" t="s">
        <v>229</v>
      </c>
      <c r="C57" s="71" t="s">
        <v>377</v>
      </c>
      <c r="D57" s="70">
        <f t="shared" si="2"/>
        <v>135.84</v>
      </c>
      <c r="E57" s="70">
        <v>135.84</v>
      </c>
      <c r="F57" s="70"/>
      <c r="G57" s="70"/>
      <c r="H57" s="70"/>
      <c r="I57" s="70"/>
      <c r="J57" s="68"/>
      <c r="K57" s="68" t="s">
        <v>206</v>
      </c>
      <c r="L57" s="71" t="s">
        <v>378</v>
      </c>
      <c r="M57" s="70">
        <f t="shared" si="3"/>
        <v>0</v>
      </c>
      <c r="N57" s="70"/>
      <c r="O57" s="70"/>
      <c r="P57" s="70"/>
      <c r="Q57" s="70"/>
      <c r="R57" s="70"/>
    </row>
    <row r="58" spans="1:18">
      <c r="A58" s="68"/>
      <c r="B58" s="68" t="s">
        <v>222</v>
      </c>
      <c r="C58" s="71" t="s">
        <v>379</v>
      </c>
      <c r="D58" s="70">
        <f t="shared" si="2"/>
        <v>183.64</v>
      </c>
      <c r="E58" s="70">
        <v>0.64</v>
      </c>
      <c r="F58" s="70">
        <v>183</v>
      </c>
      <c r="G58" s="70"/>
      <c r="H58" s="70"/>
      <c r="I58" s="70"/>
      <c r="J58" s="68"/>
      <c r="K58" s="68" t="s">
        <v>208</v>
      </c>
      <c r="L58" s="71" t="s">
        <v>373</v>
      </c>
      <c r="M58" s="70">
        <f t="shared" si="3"/>
        <v>0</v>
      </c>
      <c r="N58" s="70"/>
      <c r="O58" s="70"/>
      <c r="P58" s="70"/>
      <c r="Q58" s="70"/>
      <c r="R58" s="70"/>
    </row>
    <row r="59" spans="1:18">
      <c r="A59" s="67" t="s">
        <v>380</v>
      </c>
      <c r="B59" s="67" t="s">
        <v>289</v>
      </c>
      <c r="C59" s="69" t="s">
        <v>381</v>
      </c>
      <c r="D59" s="70">
        <f t="shared" si="2"/>
        <v>0</v>
      </c>
      <c r="E59" s="70"/>
      <c r="F59" s="70"/>
      <c r="G59" s="70"/>
      <c r="H59" s="70"/>
      <c r="I59" s="70"/>
      <c r="J59" s="68"/>
      <c r="K59" s="68" t="s">
        <v>210</v>
      </c>
      <c r="L59" s="71" t="s">
        <v>382</v>
      </c>
      <c r="M59" s="70">
        <f t="shared" si="3"/>
        <v>0</v>
      </c>
      <c r="N59" s="70"/>
      <c r="O59" s="70"/>
      <c r="P59" s="70"/>
      <c r="Q59" s="70"/>
      <c r="R59" s="70"/>
    </row>
    <row r="60" spans="1:18">
      <c r="A60" s="68"/>
      <c r="B60" s="68" t="s">
        <v>200</v>
      </c>
      <c r="C60" s="71" t="s">
        <v>383</v>
      </c>
      <c r="D60" s="70">
        <f t="shared" si="2"/>
        <v>0</v>
      </c>
      <c r="E60" s="70"/>
      <c r="F60" s="70"/>
      <c r="G60" s="70"/>
      <c r="H60" s="70"/>
      <c r="I60" s="70"/>
      <c r="J60" s="68"/>
      <c r="K60" s="68" t="s">
        <v>212</v>
      </c>
      <c r="L60" s="71" t="s">
        <v>375</v>
      </c>
      <c r="M60" s="70">
        <f t="shared" si="3"/>
        <v>0</v>
      </c>
      <c r="N60" s="70"/>
      <c r="O60" s="70"/>
      <c r="P60" s="70"/>
      <c r="Q60" s="70"/>
      <c r="R60" s="70"/>
    </row>
    <row r="61" spans="1:18">
      <c r="A61" s="68"/>
      <c r="B61" s="68" t="s">
        <v>202</v>
      </c>
      <c r="C61" s="71" t="s">
        <v>384</v>
      </c>
      <c r="D61" s="70">
        <f t="shared" si="2"/>
        <v>0</v>
      </c>
      <c r="E61" s="70"/>
      <c r="F61" s="70"/>
      <c r="G61" s="70"/>
      <c r="H61" s="70"/>
      <c r="I61" s="70"/>
      <c r="J61" s="68"/>
      <c r="K61" s="68" t="s">
        <v>222</v>
      </c>
      <c r="L61" s="71" t="s">
        <v>385</v>
      </c>
      <c r="M61" s="70">
        <f t="shared" si="3"/>
        <v>183.64</v>
      </c>
      <c r="N61" s="70">
        <v>0.64</v>
      </c>
      <c r="O61" s="70">
        <v>183</v>
      </c>
      <c r="P61" s="70"/>
      <c r="Q61" s="70"/>
      <c r="R61" s="70"/>
    </row>
    <row r="62" spans="1:18">
      <c r="A62" s="67" t="s">
        <v>386</v>
      </c>
      <c r="B62" s="67" t="s">
        <v>289</v>
      </c>
      <c r="C62" s="69" t="s">
        <v>387</v>
      </c>
      <c r="D62" s="70">
        <f t="shared" si="2"/>
        <v>0</v>
      </c>
      <c r="E62" s="70"/>
      <c r="F62" s="70"/>
      <c r="G62" s="70"/>
      <c r="H62" s="70"/>
      <c r="I62" s="70"/>
      <c r="J62" s="67" t="s">
        <v>388</v>
      </c>
      <c r="K62" s="67" t="s">
        <v>289</v>
      </c>
      <c r="L62" s="69" t="s">
        <v>387</v>
      </c>
      <c r="M62" s="70"/>
      <c r="N62" s="70"/>
      <c r="O62" s="70"/>
      <c r="P62" s="70"/>
      <c r="Q62" s="70"/>
      <c r="R62" s="70"/>
    </row>
    <row r="63" spans="1:18">
      <c r="A63" s="68"/>
      <c r="B63" s="68" t="s">
        <v>198</v>
      </c>
      <c r="C63" s="71" t="s">
        <v>389</v>
      </c>
      <c r="D63" s="70">
        <f t="shared" si="2"/>
        <v>0</v>
      </c>
      <c r="E63" s="70"/>
      <c r="F63" s="70"/>
      <c r="G63" s="70"/>
      <c r="H63" s="70"/>
      <c r="I63" s="70"/>
      <c r="J63" s="68"/>
      <c r="K63" s="68" t="s">
        <v>198</v>
      </c>
      <c r="L63" s="71" t="s">
        <v>389</v>
      </c>
      <c r="M63" s="70"/>
      <c r="N63" s="70"/>
      <c r="O63" s="70"/>
      <c r="P63" s="70"/>
      <c r="Q63" s="70"/>
      <c r="R63" s="70"/>
    </row>
    <row r="64" spans="1:18">
      <c r="A64" s="68"/>
      <c r="B64" s="68" t="s">
        <v>200</v>
      </c>
      <c r="C64" s="71" t="s">
        <v>390</v>
      </c>
      <c r="D64" s="70">
        <f t="shared" si="2"/>
        <v>0</v>
      </c>
      <c r="E64" s="70"/>
      <c r="F64" s="70"/>
      <c r="G64" s="70"/>
      <c r="H64" s="70"/>
      <c r="I64" s="70"/>
      <c r="J64" s="68"/>
      <c r="K64" s="68" t="s">
        <v>200</v>
      </c>
      <c r="L64" s="71" t="s">
        <v>390</v>
      </c>
      <c r="M64" s="70"/>
      <c r="N64" s="70"/>
      <c r="O64" s="70"/>
      <c r="P64" s="70"/>
      <c r="Q64" s="70"/>
      <c r="R64" s="70"/>
    </row>
    <row r="65" spans="1:18">
      <c r="A65" s="68"/>
      <c r="B65" s="68" t="s">
        <v>202</v>
      </c>
      <c r="C65" s="71" t="s">
        <v>391</v>
      </c>
      <c r="D65" s="70">
        <f t="shared" si="2"/>
        <v>0</v>
      </c>
      <c r="E65" s="70"/>
      <c r="F65" s="70"/>
      <c r="G65" s="70"/>
      <c r="H65" s="70"/>
      <c r="I65" s="70"/>
      <c r="J65" s="68"/>
      <c r="K65" s="68" t="s">
        <v>202</v>
      </c>
      <c r="L65" s="71" t="s">
        <v>391</v>
      </c>
      <c r="M65" s="70"/>
      <c r="N65" s="70"/>
      <c r="O65" s="70"/>
      <c r="P65" s="70"/>
      <c r="Q65" s="70"/>
      <c r="R65" s="70"/>
    </row>
    <row r="66" spans="1:18">
      <c r="A66" s="68"/>
      <c r="B66" s="68" t="s">
        <v>227</v>
      </c>
      <c r="C66" s="71" t="s">
        <v>392</v>
      </c>
      <c r="D66" s="70">
        <f t="shared" si="2"/>
        <v>0</v>
      </c>
      <c r="E66" s="70"/>
      <c r="F66" s="70"/>
      <c r="G66" s="70"/>
      <c r="H66" s="70"/>
      <c r="I66" s="70"/>
      <c r="J66" s="68"/>
      <c r="K66" s="68" t="s">
        <v>227</v>
      </c>
      <c r="L66" s="71" t="s">
        <v>392</v>
      </c>
      <c r="M66" s="70"/>
      <c r="N66" s="70"/>
      <c r="O66" s="70"/>
      <c r="P66" s="70"/>
      <c r="Q66" s="70"/>
      <c r="R66" s="70"/>
    </row>
    <row r="67" spans="1:18">
      <c r="A67" s="67" t="s">
        <v>393</v>
      </c>
      <c r="B67" s="67" t="s">
        <v>289</v>
      </c>
      <c r="C67" s="69" t="s">
        <v>394</v>
      </c>
      <c r="D67" s="70">
        <f t="shared" si="2"/>
        <v>0</v>
      </c>
      <c r="E67" s="70"/>
      <c r="F67" s="70"/>
      <c r="G67" s="70"/>
      <c r="H67" s="70"/>
      <c r="I67" s="70"/>
      <c r="J67" s="67" t="s">
        <v>395</v>
      </c>
      <c r="K67" s="67" t="s">
        <v>289</v>
      </c>
      <c r="L67" s="69" t="s">
        <v>396</v>
      </c>
      <c r="M67" s="70"/>
      <c r="N67" s="70"/>
      <c r="O67" s="70"/>
      <c r="P67" s="70"/>
      <c r="Q67" s="70"/>
      <c r="R67" s="70"/>
    </row>
    <row r="68" spans="1:18">
      <c r="A68" s="68"/>
      <c r="B68" s="68" t="s">
        <v>198</v>
      </c>
      <c r="C68" s="71" t="s">
        <v>397</v>
      </c>
      <c r="D68" s="70">
        <f t="shared" si="2"/>
        <v>0</v>
      </c>
      <c r="E68" s="70"/>
      <c r="F68" s="70"/>
      <c r="G68" s="70"/>
      <c r="H68" s="70"/>
      <c r="I68" s="70"/>
      <c r="J68" s="68"/>
      <c r="K68" s="68" t="s">
        <v>198</v>
      </c>
      <c r="L68" s="71" t="s">
        <v>398</v>
      </c>
      <c r="M68" s="70"/>
      <c r="N68" s="70"/>
      <c r="O68" s="70"/>
      <c r="P68" s="70"/>
      <c r="Q68" s="70"/>
      <c r="R68" s="70"/>
    </row>
    <row r="69" spans="1:18">
      <c r="A69" s="68"/>
      <c r="B69" s="68" t="s">
        <v>200</v>
      </c>
      <c r="C69" s="71" t="s">
        <v>399</v>
      </c>
      <c r="D69" s="70">
        <f t="shared" si="2"/>
        <v>0</v>
      </c>
      <c r="E69" s="70"/>
      <c r="F69" s="70"/>
      <c r="G69" s="70"/>
      <c r="H69" s="70"/>
      <c r="I69" s="70"/>
      <c r="J69" s="68"/>
      <c r="K69" s="68" t="s">
        <v>200</v>
      </c>
      <c r="L69" s="71" t="s">
        <v>400</v>
      </c>
      <c r="M69" s="70"/>
      <c r="N69" s="70"/>
      <c r="O69" s="70"/>
      <c r="P69" s="70"/>
      <c r="Q69" s="70"/>
      <c r="R69" s="70"/>
    </row>
    <row r="70" spans="1:18">
      <c r="A70" s="67" t="s">
        <v>401</v>
      </c>
      <c r="B70" s="67" t="s">
        <v>289</v>
      </c>
      <c r="C70" s="69" t="s">
        <v>402</v>
      </c>
      <c r="D70" s="70">
        <f t="shared" si="2"/>
        <v>0</v>
      </c>
      <c r="E70" s="70"/>
      <c r="F70" s="70"/>
      <c r="G70" s="70"/>
      <c r="H70" s="70"/>
      <c r="I70" s="70"/>
      <c r="J70" s="68"/>
      <c r="K70" s="68" t="s">
        <v>202</v>
      </c>
      <c r="L70" s="71" t="s">
        <v>403</v>
      </c>
      <c r="M70" s="70"/>
      <c r="N70" s="70"/>
      <c r="O70" s="70"/>
      <c r="P70" s="70"/>
      <c r="Q70" s="70"/>
      <c r="R70" s="70"/>
    </row>
    <row r="71" spans="1:18">
      <c r="A71" s="68"/>
      <c r="B71" s="68" t="s">
        <v>198</v>
      </c>
      <c r="C71" s="71" t="s">
        <v>404</v>
      </c>
      <c r="D71" s="70">
        <f t="shared" si="2"/>
        <v>0</v>
      </c>
      <c r="E71" s="70"/>
      <c r="F71" s="70"/>
      <c r="G71" s="70"/>
      <c r="H71" s="70"/>
      <c r="I71" s="70"/>
      <c r="J71" s="68"/>
      <c r="K71" s="68" t="s">
        <v>229</v>
      </c>
      <c r="L71" s="71" t="s">
        <v>326</v>
      </c>
      <c r="M71" s="70"/>
      <c r="N71" s="70"/>
      <c r="O71" s="70"/>
      <c r="P71" s="70"/>
      <c r="Q71" s="70"/>
      <c r="R71" s="70"/>
    </row>
    <row r="72" spans="1:18">
      <c r="A72" s="68"/>
      <c r="B72" s="68" t="s">
        <v>200</v>
      </c>
      <c r="C72" s="71" t="s">
        <v>405</v>
      </c>
      <c r="D72" s="70">
        <f t="shared" si="2"/>
        <v>0</v>
      </c>
      <c r="E72" s="70"/>
      <c r="F72" s="70"/>
      <c r="G72" s="70"/>
      <c r="H72" s="70"/>
      <c r="I72" s="70"/>
      <c r="J72" s="68"/>
      <c r="K72" s="68" t="s">
        <v>204</v>
      </c>
      <c r="L72" s="71" t="s">
        <v>334</v>
      </c>
      <c r="M72" s="70"/>
      <c r="N72" s="70"/>
      <c r="O72" s="70"/>
      <c r="P72" s="70"/>
      <c r="Q72" s="70"/>
      <c r="R72" s="70"/>
    </row>
    <row r="73" spans="1:18">
      <c r="A73" s="68"/>
      <c r="B73" s="68" t="s">
        <v>202</v>
      </c>
      <c r="C73" s="71" t="s">
        <v>406</v>
      </c>
      <c r="D73" s="70">
        <f t="shared" si="2"/>
        <v>0</v>
      </c>
      <c r="E73" s="70"/>
      <c r="F73" s="70"/>
      <c r="G73" s="70"/>
      <c r="H73" s="70"/>
      <c r="I73" s="70"/>
      <c r="J73" s="68"/>
      <c r="K73" s="68" t="s">
        <v>206</v>
      </c>
      <c r="L73" s="71" t="s">
        <v>407</v>
      </c>
      <c r="M73" s="70"/>
      <c r="N73" s="70"/>
      <c r="O73" s="70"/>
      <c r="P73" s="70"/>
      <c r="Q73" s="70"/>
      <c r="R73" s="70"/>
    </row>
    <row r="74" spans="1:18">
      <c r="A74" s="68"/>
      <c r="B74" s="68" t="s">
        <v>227</v>
      </c>
      <c r="C74" s="71" t="s">
        <v>408</v>
      </c>
      <c r="D74" s="70">
        <f t="shared" si="2"/>
        <v>0</v>
      </c>
      <c r="E74" s="70"/>
      <c r="F74" s="70"/>
      <c r="G74" s="70"/>
      <c r="H74" s="70"/>
      <c r="I74" s="70"/>
      <c r="J74" s="68"/>
      <c r="K74" s="68" t="s">
        <v>208</v>
      </c>
      <c r="L74" s="71" t="s">
        <v>409</v>
      </c>
      <c r="M74" s="70"/>
      <c r="N74" s="70"/>
      <c r="O74" s="70"/>
      <c r="P74" s="70"/>
      <c r="Q74" s="70"/>
      <c r="R74" s="70"/>
    </row>
    <row r="75" spans="1:18">
      <c r="A75" s="67" t="s">
        <v>410</v>
      </c>
      <c r="B75" s="67" t="s">
        <v>289</v>
      </c>
      <c r="C75" s="69" t="s">
        <v>411</v>
      </c>
      <c r="D75" s="70">
        <f t="shared" si="2"/>
        <v>0</v>
      </c>
      <c r="E75" s="70"/>
      <c r="F75" s="70"/>
      <c r="G75" s="70"/>
      <c r="H75" s="70"/>
      <c r="I75" s="70"/>
      <c r="J75" s="68"/>
      <c r="K75" s="68" t="s">
        <v>218</v>
      </c>
      <c r="L75" s="71" t="s">
        <v>328</v>
      </c>
      <c r="M75" s="70"/>
      <c r="N75" s="70"/>
      <c r="O75" s="70"/>
      <c r="P75" s="70"/>
      <c r="Q75" s="70"/>
      <c r="R75" s="70"/>
    </row>
    <row r="76" spans="1:18">
      <c r="A76" s="68"/>
      <c r="B76" s="68" t="s">
        <v>198</v>
      </c>
      <c r="C76" s="71" t="s">
        <v>412</v>
      </c>
      <c r="D76" s="70">
        <f t="shared" si="2"/>
        <v>0</v>
      </c>
      <c r="E76" s="70"/>
      <c r="F76" s="70"/>
      <c r="G76" s="70"/>
      <c r="H76" s="70"/>
      <c r="I76" s="70"/>
      <c r="J76" s="68"/>
      <c r="K76" s="68" t="s">
        <v>413</v>
      </c>
      <c r="L76" s="71" t="s">
        <v>414</v>
      </c>
      <c r="M76" s="70"/>
      <c r="N76" s="70"/>
      <c r="O76" s="70"/>
      <c r="P76" s="70"/>
      <c r="Q76" s="70"/>
      <c r="R76" s="70"/>
    </row>
    <row r="77" spans="1:18">
      <c r="A77" s="68"/>
      <c r="B77" s="68" t="s">
        <v>200</v>
      </c>
      <c r="C77" s="71" t="s">
        <v>415</v>
      </c>
      <c r="D77" s="70">
        <f t="shared" si="2"/>
        <v>0</v>
      </c>
      <c r="E77" s="70"/>
      <c r="F77" s="70"/>
      <c r="G77" s="70"/>
      <c r="H77" s="70"/>
      <c r="I77" s="70"/>
      <c r="J77" s="68"/>
      <c r="K77" s="68" t="s">
        <v>416</v>
      </c>
      <c r="L77" s="71" t="s">
        <v>417</v>
      </c>
      <c r="M77" s="70"/>
      <c r="N77" s="70"/>
      <c r="O77" s="70"/>
      <c r="P77" s="70"/>
      <c r="Q77" s="70"/>
      <c r="R77" s="70"/>
    </row>
    <row r="78" spans="1:18">
      <c r="A78" s="67" t="s">
        <v>418</v>
      </c>
      <c r="B78" s="67" t="s">
        <v>289</v>
      </c>
      <c r="C78" s="69" t="s">
        <v>419</v>
      </c>
      <c r="D78" s="70">
        <f t="shared" si="2"/>
        <v>0</v>
      </c>
      <c r="E78" s="70"/>
      <c r="F78" s="70"/>
      <c r="G78" s="70"/>
      <c r="H78" s="70"/>
      <c r="I78" s="70"/>
      <c r="J78" s="68"/>
      <c r="K78" s="68" t="s">
        <v>420</v>
      </c>
      <c r="L78" s="71" t="s">
        <v>421</v>
      </c>
      <c r="M78" s="70"/>
      <c r="N78" s="70"/>
      <c r="O78" s="70"/>
      <c r="P78" s="70"/>
      <c r="Q78" s="70"/>
      <c r="R78" s="70"/>
    </row>
    <row r="79" spans="1:18">
      <c r="A79" s="68"/>
      <c r="B79" s="68" t="s">
        <v>204</v>
      </c>
      <c r="C79" s="71" t="s">
        <v>422</v>
      </c>
      <c r="D79" s="70">
        <f t="shared" si="2"/>
        <v>0</v>
      </c>
      <c r="E79" s="70"/>
      <c r="F79" s="70"/>
      <c r="G79" s="70"/>
      <c r="H79" s="70"/>
      <c r="I79" s="70"/>
      <c r="J79" s="68"/>
      <c r="K79" s="68" t="s">
        <v>222</v>
      </c>
      <c r="L79" s="71" t="s">
        <v>423</v>
      </c>
      <c r="M79" s="70"/>
      <c r="N79" s="70"/>
      <c r="O79" s="70"/>
      <c r="P79" s="70"/>
      <c r="Q79" s="70"/>
      <c r="R79" s="70"/>
    </row>
    <row r="80" spans="1:18">
      <c r="A80" s="68"/>
      <c r="B80" s="68" t="s">
        <v>206</v>
      </c>
      <c r="C80" s="71" t="s">
        <v>424</v>
      </c>
      <c r="D80" s="70">
        <f t="shared" si="2"/>
        <v>0</v>
      </c>
      <c r="E80" s="70"/>
      <c r="F80" s="70"/>
      <c r="G80" s="70"/>
      <c r="H80" s="70"/>
      <c r="I80" s="70"/>
      <c r="J80" s="67" t="s">
        <v>425</v>
      </c>
      <c r="K80" s="67" t="s">
        <v>289</v>
      </c>
      <c r="L80" s="69" t="s">
        <v>426</v>
      </c>
      <c r="M80" s="70"/>
      <c r="N80" s="70"/>
      <c r="O80" s="70"/>
      <c r="P80" s="70"/>
      <c r="Q80" s="70"/>
      <c r="R80" s="70"/>
    </row>
    <row r="81" spans="1:18">
      <c r="A81" s="68"/>
      <c r="B81" s="68" t="s">
        <v>208</v>
      </c>
      <c r="C81" s="71" t="s">
        <v>427</v>
      </c>
      <c r="D81" s="70">
        <f t="shared" si="2"/>
        <v>0</v>
      </c>
      <c r="E81" s="70"/>
      <c r="F81" s="70"/>
      <c r="G81" s="70"/>
      <c r="H81" s="70"/>
      <c r="I81" s="70"/>
      <c r="J81" s="68"/>
      <c r="K81" s="68" t="s">
        <v>198</v>
      </c>
      <c r="L81" s="71" t="s">
        <v>398</v>
      </c>
      <c r="M81" s="70"/>
      <c r="N81" s="70"/>
      <c r="O81" s="70"/>
      <c r="P81" s="70"/>
      <c r="Q81" s="70"/>
      <c r="R81" s="70"/>
    </row>
    <row r="82" spans="1:18">
      <c r="A82" s="68"/>
      <c r="B82" s="68" t="s">
        <v>222</v>
      </c>
      <c r="C82" s="71" t="s">
        <v>419</v>
      </c>
      <c r="D82" s="70">
        <f t="shared" si="2"/>
        <v>0</v>
      </c>
      <c r="E82" s="70"/>
      <c r="F82" s="70"/>
      <c r="G82" s="70"/>
      <c r="H82" s="70"/>
      <c r="I82" s="70"/>
      <c r="J82" s="68"/>
      <c r="K82" s="68" t="s">
        <v>200</v>
      </c>
      <c r="L82" s="71" t="s">
        <v>400</v>
      </c>
      <c r="M82" s="70"/>
      <c r="N82" s="70"/>
      <c r="O82" s="70"/>
      <c r="P82" s="70"/>
      <c r="Q82" s="70"/>
      <c r="R82" s="70"/>
    </row>
    <row r="83" spans="1:18">
      <c r="A83" s="72"/>
      <c r="B83" s="72"/>
      <c r="C83" s="72"/>
      <c r="D83" s="70"/>
      <c r="E83" s="70"/>
      <c r="F83" s="70"/>
      <c r="G83" s="70"/>
      <c r="H83" s="70"/>
      <c r="I83" s="70"/>
      <c r="J83" s="72"/>
      <c r="K83" s="72" t="s">
        <v>202</v>
      </c>
      <c r="L83" s="72" t="s">
        <v>403</v>
      </c>
      <c r="M83" s="70"/>
      <c r="N83" s="70"/>
      <c r="O83" s="70"/>
      <c r="P83" s="70"/>
      <c r="Q83" s="70"/>
      <c r="R83" s="70"/>
    </row>
    <row r="84" spans="1:18">
      <c r="A84" s="72"/>
      <c r="B84" s="72"/>
      <c r="C84" s="72"/>
      <c r="D84" s="70"/>
      <c r="E84" s="70"/>
      <c r="F84" s="70"/>
      <c r="G84" s="70"/>
      <c r="H84" s="70"/>
      <c r="I84" s="70"/>
      <c r="J84" s="72"/>
      <c r="K84" s="72" t="s">
        <v>229</v>
      </c>
      <c r="L84" s="72" t="s">
        <v>326</v>
      </c>
      <c r="M84" s="70"/>
      <c r="N84" s="70"/>
      <c r="O84" s="70"/>
      <c r="P84" s="70"/>
      <c r="Q84" s="70"/>
      <c r="R84" s="70"/>
    </row>
    <row r="85" spans="1:18">
      <c r="A85" s="72"/>
      <c r="B85" s="72"/>
      <c r="C85" s="72"/>
      <c r="D85" s="70"/>
      <c r="E85" s="70"/>
      <c r="F85" s="70"/>
      <c r="G85" s="70"/>
      <c r="H85" s="70"/>
      <c r="I85" s="70"/>
      <c r="J85" s="72"/>
      <c r="K85" s="72" t="s">
        <v>204</v>
      </c>
      <c r="L85" s="72" t="s">
        <v>334</v>
      </c>
      <c r="M85" s="70"/>
      <c r="N85" s="70"/>
      <c r="O85" s="70"/>
      <c r="P85" s="70"/>
      <c r="Q85" s="70"/>
      <c r="R85" s="70"/>
    </row>
    <row r="86" spans="1:18">
      <c r="A86" s="72"/>
      <c r="B86" s="72"/>
      <c r="C86" s="72"/>
      <c r="D86" s="70"/>
      <c r="E86" s="70"/>
      <c r="F86" s="70"/>
      <c r="G86" s="70"/>
      <c r="H86" s="70"/>
      <c r="I86" s="70"/>
      <c r="J86" s="72"/>
      <c r="K86" s="72" t="s">
        <v>206</v>
      </c>
      <c r="L86" s="72" t="s">
        <v>407</v>
      </c>
      <c r="M86" s="70"/>
      <c r="N86" s="70"/>
      <c r="O86" s="70"/>
      <c r="P86" s="70"/>
      <c r="Q86" s="70"/>
      <c r="R86" s="70"/>
    </row>
    <row r="87" spans="1:18">
      <c r="A87" s="72"/>
      <c r="B87" s="72"/>
      <c r="C87" s="72"/>
      <c r="D87" s="70"/>
      <c r="E87" s="70"/>
      <c r="F87" s="70"/>
      <c r="G87" s="70"/>
      <c r="H87" s="70"/>
      <c r="I87" s="70"/>
      <c r="J87" s="72"/>
      <c r="K87" s="72" t="s">
        <v>208</v>
      </c>
      <c r="L87" s="72" t="s">
        <v>409</v>
      </c>
      <c r="M87" s="70"/>
      <c r="N87" s="70"/>
      <c r="O87" s="70"/>
      <c r="P87" s="70"/>
      <c r="Q87" s="70"/>
      <c r="R87" s="70"/>
    </row>
    <row r="88" spans="1:18">
      <c r="A88" s="72"/>
      <c r="B88" s="72"/>
      <c r="C88" s="72"/>
      <c r="D88" s="70"/>
      <c r="E88" s="70"/>
      <c r="F88" s="70"/>
      <c r="G88" s="70"/>
      <c r="H88" s="70"/>
      <c r="I88" s="70"/>
      <c r="J88" s="72"/>
      <c r="K88" s="72" t="s">
        <v>210</v>
      </c>
      <c r="L88" s="72" t="s">
        <v>428</v>
      </c>
      <c r="M88" s="70"/>
      <c r="N88" s="70"/>
      <c r="O88" s="70"/>
      <c r="P88" s="70"/>
      <c r="Q88" s="70"/>
      <c r="R88" s="70"/>
    </row>
    <row r="89" spans="1:18">
      <c r="A89" s="72"/>
      <c r="B89" s="72"/>
      <c r="C89" s="72"/>
      <c r="D89" s="70"/>
      <c r="E89" s="70"/>
      <c r="F89" s="70"/>
      <c r="G89" s="70"/>
      <c r="H89" s="70"/>
      <c r="I89" s="70"/>
      <c r="J89" s="72"/>
      <c r="K89" s="72" t="s">
        <v>212</v>
      </c>
      <c r="L89" s="72" t="s">
        <v>429</v>
      </c>
      <c r="M89" s="70"/>
      <c r="N89" s="70"/>
      <c r="O89" s="70"/>
      <c r="P89" s="70"/>
      <c r="Q89" s="70"/>
      <c r="R89" s="70"/>
    </row>
    <row r="90" spans="1:18">
      <c r="A90" s="72"/>
      <c r="B90" s="72"/>
      <c r="C90" s="72"/>
      <c r="D90" s="70"/>
      <c r="E90" s="70"/>
      <c r="F90" s="70"/>
      <c r="G90" s="70"/>
      <c r="H90" s="70"/>
      <c r="I90" s="70"/>
      <c r="J90" s="72"/>
      <c r="K90" s="72" t="s">
        <v>214</v>
      </c>
      <c r="L90" s="72" t="s">
        <v>430</v>
      </c>
      <c r="M90" s="70"/>
      <c r="N90" s="70"/>
      <c r="O90" s="70"/>
      <c r="P90" s="70"/>
      <c r="Q90" s="70"/>
      <c r="R90" s="70"/>
    </row>
    <row r="91" spans="1:18">
      <c r="A91" s="72"/>
      <c r="B91" s="72"/>
      <c r="C91" s="72"/>
      <c r="D91" s="70"/>
      <c r="E91" s="70"/>
      <c r="F91" s="70"/>
      <c r="G91" s="70"/>
      <c r="H91" s="70"/>
      <c r="I91" s="70"/>
      <c r="J91" s="72"/>
      <c r="K91" s="72" t="s">
        <v>216</v>
      </c>
      <c r="L91" s="72" t="s">
        <v>431</v>
      </c>
      <c r="M91" s="70"/>
      <c r="N91" s="70"/>
      <c r="O91" s="70"/>
      <c r="P91" s="70"/>
      <c r="Q91" s="70"/>
      <c r="R91" s="70"/>
    </row>
    <row r="92" spans="1:18">
      <c r="A92" s="72"/>
      <c r="B92" s="72"/>
      <c r="C92" s="72"/>
      <c r="D92" s="70"/>
      <c r="E92" s="70"/>
      <c r="F92" s="70"/>
      <c r="G92" s="70"/>
      <c r="H92" s="70"/>
      <c r="I92" s="70"/>
      <c r="J92" s="72"/>
      <c r="K92" s="72" t="s">
        <v>218</v>
      </c>
      <c r="L92" s="72" t="s">
        <v>328</v>
      </c>
      <c r="M92" s="70"/>
      <c r="N92" s="70"/>
      <c r="O92" s="70"/>
      <c r="P92" s="70"/>
      <c r="Q92" s="70"/>
      <c r="R92" s="70"/>
    </row>
    <row r="93" spans="1:18">
      <c r="A93" s="72"/>
      <c r="B93" s="72"/>
      <c r="C93" s="72"/>
      <c r="D93" s="70"/>
      <c r="E93" s="70"/>
      <c r="F93" s="70"/>
      <c r="G93" s="70"/>
      <c r="H93" s="70"/>
      <c r="I93" s="70"/>
      <c r="J93" s="72"/>
      <c r="K93" s="72" t="s">
        <v>413</v>
      </c>
      <c r="L93" s="72" t="s">
        <v>414</v>
      </c>
      <c r="M93" s="70"/>
      <c r="N93" s="70"/>
      <c r="O93" s="70"/>
      <c r="P93" s="70"/>
      <c r="Q93" s="70"/>
      <c r="R93" s="70"/>
    </row>
    <row r="94" spans="1:18">
      <c r="A94" s="72"/>
      <c r="B94" s="72"/>
      <c r="C94" s="72"/>
      <c r="D94" s="70"/>
      <c r="E94" s="70"/>
      <c r="F94" s="70"/>
      <c r="G94" s="70"/>
      <c r="H94" s="70"/>
      <c r="I94" s="70"/>
      <c r="J94" s="72"/>
      <c r="K94" s="72" t="s">
        <v>416</v>
      </c>
      <c r="L94" s="72" t="s">
        <v>417</v>
      </c>
      <c r="M94" s="70"/>
      <c r="N94" s="70"/>
      <c r="O94" s="70"/>
      <c r="P94" s="70"/>
      <c r="Q94" s="70"/>
      <c r="R94" s="70"/>
    </row>
    <row r="95" spans="1:18">
      <c r="A95" s="72"/>
      <c r="B95" s="72"/>
      <c r="C95" s="72"/>
      <c r="D95" s="70"/>
      <c r="E95" s="70"/>
      <c r="F95" s="70"/>
      <c r="G95" s="70"/>
      <c r="H95" s="70"/>
      <c r="I95" s="70"/>
      <c r="J95" s="72"/>
      <c r="K95" s="72" t="s">
        <v>420</v>
      </c>
      <c r="L95" s="72" t="s">
        <v>421</v>
      </c>
      <c r="M95" s="70"/>
      <c r="N95" s="70"/>
      <c r="O95" s="70"/>
      <c r="P95" s="70"/>
      <c r="Q95" s="70"/>
      <c r="R95" s="70"/>
    </row>
    <row r="96" spans="1:18">
      <c r="A96" s="72"/>
      <c r="B96" s="72"/>
      <c r="C96" s="72"/>
      <c r="D96" s="70"/>
      <c r="E96" s="70"/>
      <c r="F96" s="70"/>
      <c r="G96" s="70"/>
      <c r="H96" s="70"/>
      <c r="I96" s="70"/>
      <c r="J96" s="72"/>
      <c r="K96" s="72" t="s">
        <v>222</v>
      </c>
      <c r="L96" s="72" t="s">
        <v>336</v>
      </c>
      <c r="M96" s="70"/>
      <c r="N96" s="70"/>
      <c r="O96" s="70"/>
      <c r="P96" s="70"/>
      <c r="Q96" s="70"/>
      <c r="R96" s="70"/>
    </row>
    <row r="97" spans="1:18">
      <c r="A97" s="72"/>
      <c r="B97" s="72"/>
      <c r="C97" s="72"/>
      <c r="D97" s="70"/>
      <c r="E97" s="70"/>
      <c r="F97" s="70"/>
      <c r="G97" s="70"/>
      <c r="H97" s="70"/>
      <c r="I97" s="70"/>
      <c r="J97" s="74" t="s">
        <v>432</v>
      </c>
      <c r="K97" s="74" t="s">
        <v>289</v>
      </c>
      <c r="L97" s="74" t="s">
        <v>433</v>
      </c>
      <c r="M97" s="70"/>
      <c r="N97" s="70"/>
      <c r="O97" s="70"/>
      <c r="P97" s="70"/>
      <c r="Q97" s="70"/>
      <c r="R97" s="70"/>
    </row>
    <row r="98" spans="1:18">
      <c r="A98" s="72"/>
      <c r="B98" s="72"/>
      <c r="C98" s="72"/>
      <c r="D98" s="70"/>
      <c r="E98" s="70"/>
      <c r="F98" s="70"/>
      <c r="G98" s="70"/>
      <c r="H98" s="70"/>
      <c r="I98" s="70"/>
      <c r="J98" s="72"/>
      <c r="K98" s="72" t="s">
        <v>198</v>
      </c>
      <c r="L98" s="72" t="s">
        <v>434</v>
      </c>
      <c r="M98" s="70"/>
      <c r="N98" s="70"/>
      <c r="O98" s="70"/>
      <c r="P98" s="70"/>
      <c r="Q98" s="70"/>
      <c r="R98" s="70"/>
    </row>
    <row r="99" spans="1:18">
      <c r="A99" s="72"/>
      <c r="B99" s="72"/>
      <c r="C99" s="72"/>
      <c r="D99" s="70"/>
      <c r="E99" s="70"/>
      <c r="F99" s="70"/>
      <c r="G99" s="70"/>
      <c r="H99" s="70"/>
      <c r="I99" s="70"/>
      <c r="J99" s="72"/>
      <c r="K99" s="72" t="s">
        <v>222</v>
      </c>
      <c r="L99" s="72" t="s">
        <v>361</v>
      </c>
      <c r="M99" s="70"/>
      <c r="N99" s="70"/>
      <c r="O99" s="70"/>
      <c r="P99" s="70"/>
      <c r="Q99" s="70"/>
      <c r="R99" s="70"/>
    </row>
    <row r="100" spans="1:18">
      <c r="A100" s="72"/>
      <c r="B100" s="72"/>
      <c r="C100" s="72"/>
      <c r="D100" s="70"/>
      <c r="E100" s="70"/>
      <c r="F100" s="70"/>
      <c r="G100" s="70"/>
      <c r="H100" s="70"/>
      <c r="I100" s="70"/>
      <c r="J100" s="74" t="s">
        <v>435</v>
      </c>
      <c r="K100" s="74" t="s">
        <v>289</v>
      </c>
      <c r="L100" s="74" t="s">
        <v>356</v>
      </c>
      <c r="M100" s="70"/>
      <c r="N100" s="70"/>
      <c r="O100" s="70"/>
      <c r="P100" s="70"/>
      <c r="Q100" s="70"/>
      <c r="R100" s="70"/>
    </row>
    <row r="101" spans="1:18">
      <c r="A101" s="72"/>
      <c r="B101" s="72"/>
      <c r="C101" s="72"/>
      <c r="D101" s="70"/>
      <c r="E101" s="70"/>
      <c r="F101" s="70"/>
      <c r="G101" s="70"/>
      <c r="H101" s="70"/>
      <c r="I101" s="70"/>
      <c r="J101" s="72"/>
      <c r="K101" s="72" t="s">
        <v>198</v>
      </c>
      <c r="L101" s="72" t="s">
        <v>434</v>
      </c>
      <c r="M101" s="70"/>
      <c r="N101" s="70"/>
      <c r="O101" s="70"/>
      <c r="P101" s="70"/>
      <c r="Q101" s="70"/>
      <c r="R101" s="70"/>
    </row>
    <row r="102" spans="1:18">
      <c r="A102" s="72"/>
      <c r="B102" s="72"/>
      <c r="C102" s="72"/>
      <c r="D102" s="70"/>
      <c r="E102" s="70"/>
      <c r="F102" s="70"/>
      <c r="G102" s="70"/>
      <c r="H102" s="70"/>
      <c r="I102" s="70"/>
      <c r="J102" s="72"/>
      <c r="K102" s="72" t="s">
        <v>202</v>
      </c>
      <c r="L102" s="72" t="s">
        <v>436</v>
      </c>
      <c r="M102" s="70"/>
      <c r="N102" s="70"/>
      <c r="O102" s="70"/>
      <c r="P102" s="70"/>
      <c r="Q102" s="70"/>
      <c r="R102" s="70"/>
    </row>
    <row r="103" spans="1:18">
      <c r="A103" s="72"/>
      <c r="B103" s="72"/>
      <c r="C103" s="72"/>
      <c r="D103" s="70"/>
      <c r="E103" s="70"/>
      <c r="F103" s="70"/>
      <c r="G103" s="70"/>
      <c r="H103" s="70"/>
      <c r="I103" s="70"/>
      <c r="J103" s="72"/>
      <c r="K103" s="72" t="s">
        <v>227</v>
      </c>
      <c r="L103" s="72" t="s">
        <v>357</v>
      </c>
      <c r="M103" s="70"/>
      <c r="N103" s="70"/>
      <c r="O103" s="70"/>
      <c r="P103" s="70"/>
      <c r="Q103" s="70"/>
      <c r="R103" s="70"/>
    </row>
    <row r="104" spans="1:18">
      <c r="A104" s="72"/>
      <c r="B104" s="72"/>
      <c r="C104" s="72"/>
      <c r="D104" s="70"/>
      <c r="E104" s="70"/>
      <c r="F104" s="70"/>
      <c r="G104" s="70"/>
      <c r="H104" s="70"/>
      <c r="I104" s="70"/>
      <c r="J104" s="72"/>
      <c r="K104" s="72" t="s">
        <v>229</v>
      </c>
      <c r="L104" s="72" t="s">
        <v>359</v>
      </c>
      <c r="M104" s="70"/>
      <c r="N104" s="70"/>
      <c r="O104" s="70"/>
      <c r="P104" s="70"/>
      <c r="Q104" s="70"/>
      <c r="R104" s="70"/>
    </row>
    <row r="105" spans="1:18">
      <c r="A105" s="72"/>
      <c r="B105" s="72"/>
      <c r="C105" s="72"/>
      <c r="D105" s="70"/>
      <c r="E105" s="70"/>
      <c r="F105" s="70"/>
      <c r="G105" s="70"/>
      <c r="H105" s="70"/>
      <c r="I105" s="70"/>
      <c r="J105" s="72"/>
      <c r="K105" s="72" t="s">
        <v>222</v>
      </c>
      <c r="L105" s="72" t="s">
        <v>361</v>
      </c>
      <c r="M105" s="70"/>
      <c r="N105" s="70"/>
      <c r="O105" s="70"/>
      <c r="P105" s="70"/>
      <c r="Q105" s="70"/>
      <c r="R105" s="70"/>
    </row>
    <row r="106" spans="1:18">
      <c r="A106" s="72"/>
      <c r="B106" s="72"/>
      <c r="C106" s="72"/>
      <c r="D106" s="70"/>
      <c r="E106" s="70"/>
      <c r="F106" s="70"/>
      <c r="G106" s="70"/>
      <c r="H106" s="70"/>
      <c r="I106" s="70"/>
      <c r="J106" s="74" t="s">
        <v>437</v>
      </c>
      <c r="K106" s="74" t="s">
        <v>289</v>
      </c>
      <c r="L106" s="74" t="s">
        <v>381</v>
      </c>
      <c r="M106" s="70"/>
      <c r="N106" s="70"/>
      <c r="O106" s="70"/>
      <c r="P106" s="70"/>
      <c r="Q106" s="70"/>
      <c r="R106" s="70"/>
    </row>
    <row r="107" spans="1:18">
      <c r="A107" s="72"/>
      <c r="B107" s="72"/>
      <c r="C107" s="72"/>
      <c r="D107" s="70"/>
      <c r="E107" s="70"/>
      <c r="F107" s="70"/>
      <c r="G107" s="70"/>
      <c r="H107" s="70"/>
      <c r="I107" s="70"/>
      <c r="J107" s="72"/>
      <c r="K107" s="72" t="s">
        <v>200</v>
      </c>
      <c r="L107" s="72" t="s">
        <v>383</v>
      </c>
      <c r="M107" s="70"/>
      <c r="N107" s="70"/>
      <c r="O107" s="70"/>
      <c r="P107" s="70"/>
      <c r="Q107" s="70"/>
      <c r="R107" s="70"/>
    </row>
    <row r="108" spans="1:18">
      <c r="A108" s="72"/>
      <c r="B108" s="72"/>
      <c r="C108" s="72"/>
      <c r="D108" s="70"/>
      <c r="E108" s="70"/>
      <c r="F108" s="70"/>
      <c r="G108" s="70"/>
      <c r="H108" s="70"/>
      <c r="I108" s="70"/>
      <c r="J108" s="72"/>
      <c r="K108" s="72" t="s">
        <v>202</v>
      </c>
      <c r="L108" s="72" t="s">
        <v>384</v>
      </c>
      <c r="M108" s="70"/>
      <c r="N108" s="70"/>
      <c r="O108" s="70"/>
      <c r="P108" s="70"/>
      <c r="Q108" s="70"/>
      <c r="R108" s="70"/>
    </row>
    <row r="109" spans="1:18">
      <c r="A109" s="72"/>
      <c r="B109" s="72"/>
      <c r="C109" s="72"/>
      <c r="D109" s="70"/>
      <c r="E109" s="70"/>
      <c r="F109" s="70"/>
      <c r="G109" s="70"/>
      <c r="H109" s="70"/>
      <c r="I109" s="70"/>
      <c r="J109" s="74" t="s">
        <v>438</v>
      </c>
      <c r="K109" s="74" t="s">
        <v>289</v>
      </c>
      <c r="L109" s="74" t="s">
        <v>419</v>
      </c>
      <c r="M109" s="70"/>
      <c r="N109" s="70"/>
      <c r="O109" s="70"/>
      <c r="P109" s="70"/>
      <c r="Q109" s="70"/>
      <c r="R109" s="70"/>
    </row>
    <row r="110" spans="1:18">
      <c r="A110" s="72"/>
      <c r="B110" s="72"/>
      <c r="C110" s="72"/>
      <c r="D110" s="70"/>
      <c r="E110" s="70"/>
      <c r="F110" s="70"/>
      <c r="G110" s="70"/>
      <c r="H110" s="70"/>
      <c r="I110" s="70"/>
      <c r="J110" s="72"/>
      <c r="K110" s="72" t="s">
        <v>204</v>
      </c>
      <c r="L110" s="72" t="s">
        <v>422</v>
      </c>
      <c r="M110" s="70"/>
      <c r="N110" s="70"/>
      <c r="O110" s="70"/>
      <c r="P110" s="70"/>
      <c r="Q110" s="70"/>
      <c r="R110" s="70"/>
    </row>
    <row r="111" spans="1:18">
      <c r="A111" s="72"/>
      <c r="B111" s="72"/>
      <c r="C111" s="72"/>
      <c r="D111" s="70"/>
      <c r="E111" s="70"/>
      <c r="F111" s="70"/>
      <c r="G111" s="70"/>
      <c r="H111" s="70"/>
      <c r="I111" s="70"/>
      <c r="J111" s="72"/>
      <c r="K111" s="72" t="s">
        <v>206</v>
      </c>
      <c r="L111" s="72" t="s">
        <v>424</v>
      </c>
      <c r="M111" s="70"/>
      <c r="N111" s="70"/>
      <c r="O111" s="70"/>
      <c r="P111" s="70"/>
      <c r="Q111" s="70"/>
      <c r="R111" s="70"/>
    </row>
    <row r="112" spans="1:18">
      <c r="A112" s="72"/>
      <c r="B112" s="72"/>
      <c r="C112" s="72"/>
      <c r="D112" s="70"/>
      <c r="E112" s="70"/>
      <c r="F112" s="70"/>
      <c r="G112" s="70"/>
      <c r="H112" s="70"/>
      <c r="I112" s="70"/>
      <c r="J112" s="72"/>
      <c r="K112" s="72" t="s">
        <v>208</v>
      </c>
      <c r="L112" s="72" t="s">
        <v>427</v>
      </c>
      <c r="M112" s="70"/>
      <c r="N112" s="70"/>
      <c r="O112" s="70"/>
      <c r="P112" s="70"/>
      <c r="Q112" s="70"/>
      <c r="R112" s="70"/>
    </row>
    <row r="113" spans="1:18">
      <c r="A113" s="72"/>
      <c r="B113" s="72"/>
      <c r="C113" s="72"/>
      <c r="D113" s="70"/>
      <c r="E113" s="70"/>
      <c r="F113" s="70"/>
      <c r="G113" s="70"/>
      <c r="H113" s="70"/>
      <c r="I113" s="70"/>
      <c r="J113" s="72"/>
      <c r="K113" s="72" t="s">
        <v>222</v>
      </c>
      <c r="L113" s="72" t="s">
        <v>419</v>
      </c>
      <c r="M113" s="70"/>
      <c r="N113" s="70"/>
      <c r="O113" s="70"/>
      <c r="P113" s="70"/>
      <c r="Q113" s="70"/>
      <c r="R113" s="70"/>
    </row>
    <row r="114" spans="1:18">
      <c r="A114" s="180" t="s">
        <v>40</v>
      </c>
      <c r="B114" s="180"/>
      <c r="C114" s="180"/>
      <c r="D114" s="10">
        <f>SUM(D8+D13+D24+D32+D39+D43+D46+D50+D53+D59+D62+D67+D70+D75+D78)</f>
        <v>4126.07</v>
      </c>
      <c r="E114" s="10">
        <f>SUM(E8+E13+E24+E32+E39+E43+E46+E50+E53+E59+E62+E67+E70+E75+E78)</f>
        <v>3718.87</v>
      </c>
      <c r="F114" s="10">
        <f>SUM(F8+F13+F24+F32+F39+F43+F46+F50+F53+F59+F62+F67+F70+F75+F78)</f>
        <v>407.2</v>
      </c>
      <c r="G114" s="10"/>
      <c r="H114" s="10"/>
      <c r="I114" s="10"/>
      <c r="J114" s="180" t="s">
        <v>40</v>
      </c>
      <c r="K114" s="180"/>
      <c r="L114" s="180"/>
      <c r="M114" s="10">
        <f>SUM(M8+M22+M50+M62+M67+M80+M97+M100+M106+M109+M109)</f>
        <v>4126.07</v>
      </c>
      <c r="N114" s="10">
        <f>SUM(N8+N22+N50+N62+N67+N80+N97+N100+N106+N109+N109)</f>
        <v>3718.87</v>
      </c>
      <c r="O114" s="10">
        <f>SUM(O8+O22+O50+O62+O67+O80+O97+O100+O106+O109+O109)</f>
        <v>407.2</v>
      </c>
      <c r="P114" s="10"/>
      <c r="Q114" s="10"/>
      <c r="R114" s="10"/>
    </row>
  </sheetData>
  <mergeCells count="12">
    <mergeCell ref="A114:C114"/>
    <mergeCell ref="J114:L114"/>
    <mergeCell ref="A1:E1"/>
    <mergeCell ref="A2:R2"/>
    <mergeCell ref="A4:I4"/>
    <mergeCell ref="J4:R4"/>
    <mergeCell ref="A5:C5"/>
    <mergeCell ref="D5:F5"/>
    <mergeCell ref="G5:I5"/>
    <mergeCell ref="J5:L5"/>
    <mergeCell ref="M5:O5"/>
    <mergeCell ref="P5:R5"/>
  </mergeCells>
  <phoneticPr fontId="30" type="noConversion"/>
  <printOptions horizontalCentered="1"/>
  <pageMargins left="3.8888888888888903E-2" right="3.8888888888888903E-2" top="0.74791666666666701" bottom="0.74791666666666701" header="0.31388888888888899" footer="0.313888888888888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workbookViewId="0">
      <selection activeCell="A12" sqref="A12:E12"/>
    </sheetView>
  </sheetViews>
  <sheetFormatPr defaultColWidth="9" defaultRowHeight="13.5"/>
  <cols>
    <col min="1" max="1" width="31.375" style="50" customWidth="1"/>
    <col min="2" max="2" width="21.25" style="50" customWidth="1"/>
    <col min="3" max="3" width="21.375" style="50" customWidth="1"/>
    <col min="4" max="4" width="24.875" style="50" customWidth="1"/>
    <col min="5" max="5" width="23.5" style="50" customWidth="1"/>
    <col min="6" max="8" width="11.625" style="50" customWidth="1"/>
    <col min="9" max="16384" width="9" style="50"/>
  </cols>
  <sheetData>
    <row r="1" spans="1:8">
      <c r="A1" s="50" t="s">
        <v>439</v>
      </c>
    </row>
    <row r="2" spans="1:8" ht="39.950000000000003" customHeight="1">
      <c r="A2" s="123" t="s">
        <v>440</v>
      </c>
      <c r="B2" s="123"/>
      <c r="C2" s="123"/>
      <c r="D2" s="123"/>
      <c r="E2" s="123"/>
      <c r="F2" s="52"/>
      <c r="G2" s="52"/>
      <c r="H2" s="52"/>
    </row>
    <row r="3" spans="1:8" s="51" customFormat="1" ht="28.5" customHeight="1">
      <c r="A3" s="53" t="s">
        <v>441</v>
      </c>
      <c r="B3" s="53"/>
      <c r="C3" s="53"/>
      <c r="D3" s="53"/>
      <c r="E3" s="54" t="s">
        <v>43</v>
      </c>
    </row>
    <row r="4" spans="1:8" ht="30" customHeight="1">
      <c r="A4" s="183" t="s">
        <v>442</v>
      </c>
      <c r="B4" s="183" t="s">
        <v>443</v>
      </c>
      <c r="C4" s="183" t="s">
        <v>444</v>
      </c>
      <c r="D4" s="181" t="s">
        <v>445</v>
      </c>
      <c r="E4" s="181"/>
    </row>
    <row r="5" spans="1:8" ht="30" customHeight="1">
      <c r="A5" s="184"/>
      <c r="B5" s="184"/>
      <c r="C5" s="184"/>
      <c r="D5" s="55" t="s">
        <v>446</v>
      </c>
      <c r="E5" s="55" t="s">
        <v>447</v>
      </c>
    </row>
    <row r="6" spans="1:8" ht="30" customHeight="1">
      <c r="A6" s="56" t="s">
        <v>103</v>
      </c>
      <c r="B6" s="57">
        <v>52</v>
      </c>
      <c r="C6" s="58">
        <v>62.18</v>
      </c>
      <c r="D6" s="59">
        <v>-10.18</v>
      </c>
      <c r="E6" s="60">
        <v>-0.16371823737536201</v>
      </c>
    </row>
    <row r="7" spans="1:8" ht="30" customHeight="1">
      <c r="A7" s="61" t="s">
        <v>448</v>
      </c>
      <c r="B7" s="61"/>
      <c r="C7" s="61"/>
      <c r="D7" s="61"/>
      <c r="E7" s="62"/>
    </row>
    <row r="8" spans="1:8" ht="30" customHeight="1">
      <c r="A8" s="61" t="s">
        <v>449</v>
      </c>
      <c r="B8" s="57">
        <v>25</v>
      </c>
      <c r="C8" s="58">
        <v>24.68</v>
      </c>
      <c r="D8" s="59">
        <v>0.32</v>
      </c>
      <c r="E8" s="60">
        <v>1.29659643435981E-2</v>
      </c>
    </row>
    <row r="9" spans="1:8" ht="30" customHeight="1">
      <c r="A9" s="61" t="s">
        <v>450</v>
      </c>
      <c r="B9" s="57">
        <v>27</v>
      </c>
      <c r="C9" s="58">
        <v>37.5</v>
      </c>
      <c r="D9" s="59">
        <v>-10.5</v>
      </c>
      <c r="E9" s="60">
        <v>-0.28000000000000003</v>
      </c>
    </row>
    <row r="10" spans="1:8" ht="30" customHeight="1">
      <c r="A10" s="61" t="s">
        <v>451</v>
      </c>
      <c r="B10" s="61"/>
      <c r="C10" s="61"/>
      <c r="D10" s="59">
        <v>0</v>
      </c>
      <c r="E10" s="60">
        <v>0</v>
      </c>
    </row>
    <row r="11" spans="1:8" ht="30" customHeight="1">
      <c r="A11" s="61" t="s">
        <v>452</v>
      </c>
      <c r="B11" s="63">
        <v>27</v>
      </c>
      <c r="C11" s="64">
        <v>37.5</v>
      </c>
      <c r="D11" s="59">
        <v>-10.5</v>
      </c>
      <c r="E11" s="60">
        <v>-0.28000000000000003</v>
      </c>
    </row>
    <row r="12" spans="1:8" ht="132" customHeight="1">
      <c r="A12" s="182" t="s">
        <v>453</v>
      </c>
      <c r="B12" s="182"/>
      <c r="C12" s="182"/>
      <c r="D12" s="182"/>
      <c r="E12" s="182"/>
    </row>
  </sheetData>
  <mergeCells count="6">
    <mergeCell ref="A2:E2"/>
    <mergeCell ref="D4:E4"/>
    <mergeCell ref="A12:E12"/>
    <mergeCell ref="A4:A5"/>
    <mergeCell ref="B4:B5"/>
    <mergeCell ref="C4:C5"/>
  </mergeCells>
  <phoneticPr fontId="30" type="noConversion"/>
  <pageMargins left="0.75138888888888899" right="0.75138888888888899" top="0.60555555555555596" bottom="0.40902777777777799" header="0.51180555555555596" footer="0.313888888888888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3</vt:i4>
      </vt:variant>
    </vt:vector>
  </HeadingPairs>
  <TitlesOfParts>
    <vt:vector size="17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2006-09-16T00:00:00Z</dcterms:created>
  <dcterms:modified xsi:type="dcterms:W3CDTF">2019-02-28T01:15:35Z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