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乡镇申报（2021-2025）" sheetId="1" r:id="rId1"/>
    <sheet name="乡镇基本情况表" sheetId="2" r:id="rId2"/>
  </sheets>
  <definedNames>
    <definedName name="_xlnm._FilterDatabase" localSheetId="0" hidden="1">'乡镇申报（2021-2025）'!$A$6:$AA$256</definedName>
  </definedNames>
  <calcPr calcId="144525"/>
</workbook>
</file>

<file path=xl/sharedStrings.xml><?xml version="1.0" encoding="utf-8"?>
<sst xmlns="http://schemas.openxmlformats.org/spreadsheetml/2006/main" count="956" uniqueCount="414">
  <si>
    <t>附件1</t>
  </si>
  <si>
    <t>新平县（扬武镇）巩固拓展脱贫攻坚成果同乡村振兴有效衔接项目库（乡镇申报表）（2021-2025）</t>
  </si>
  <si>
    <t>单位：扬武镇人民政府</t>
  </si>
  <si>
    <t>辅助列</t>
  </si>
  <si>
    <t>项目年度</t>
  </si>
  <si>
    <t>序号</t>
  </si>
  <si>
    <t>项目类别及名称</t>
  </si>
  <si>
    <t>项目
个数
（个）</t>
  </si>
  <si>
    <t>建设地点</t>
  </si>
  <si>
    <t>主要建设内容及规模</t>
  </si>
  <si>
    <t>计划开工年度</t>
  </si>
  <si>
    <t>项目受益情况</t>
  </si>
  <si>
    <t>总投资
(万元)</t>
  </si>
  <si>
    <t>资金来源（万元）</t>
  </si>
  <si>
    <t>负责单位</t>
  </si>
  <si>
    <t>备注</t>
  </si>
  <si>
    <t>户数</t>
  </si>
  <si>
    <t>人数</t>
  </si>
  <si>
    <t>其中</t>
  </si>
  <si>
    <t>专项扶贫资金</t>
  </si>
  <si>
    <t>涉农整合资金</t>
  </si>
  <si>
    <t>行业部门专项资金</t>
  </si>
  <si>
    <t>县级自筹资金</t>
  </si>
  <si>
    <t>其它</t>
  </si>
  <si>
    <t>乡镇</t>
  </si>
  <si>
    <t>村</t>
  </si>
  <si>
    <t>单位</t>
  </si>
  <si>
    <t>数量</t>
  </si>
  <si>
    <t>主要建设内容</t>
  </si>
  <si>
    <t>脱贫户数</t>
  </si>
  <si>
    <t>脱贫人数</t>
  </si>
  <si>
    <t>边缘易致贫户数</t>
  </si>
  <si>
    <t>边缘易致贫人数</t>
  </si>
  <si>
    <t>突发严重困难户数</t>
  </si>
  <si>
    <t>突发严重困难人数</t>
  </si>
  <si>
    <t>合计</t>
  </si>
  <si>
    <t>A</t>
  </si>
  <si>
    <t>一、产业发展</t>
  </si>
  <si>
    <t>——</t>
  </si>
  <si>
    <t>B</t>
  </si>
  <si>
    <t>（一）生产基地项目</t>
  </si>
  <si>
    <t>C</t>
  </si>
  <si>
    <t>1.种植基地建设</t>
  </si>
  <si>
    <r>
      <rPr>
        <sz val="16"/>
        <rFont val="宋体"/>
        <charset val="0"/>
      </rPr>
      <t>扬武镇</t>
    </r>
    <r>
      <rPr>
        <sz val="16"/>
        <rFont val="Courier New"/>
        <charset val="0"/>
      </rPr>
      <t>2021</t>
    </r>
    <r>
      <rPr>
        <sz val="16"/>
        <rFont val="宋体"/>
        <charset val="0"/>
      </rPr>
      <t>年到户产业发展项目</t>
    </r>
  </si>
  <si>
    <t>扬武镇</t>
  </si>
  <si>
    <t>1.种植业：奖补发展种植业192亩；奖补发展蔬菜69亩，奖补发展烤烟24亩，奖补发展甘蔗2亩，奖补发展芒果种植88亩，奖补粮食（玉米、稻谷）种植9亩。
2.养殖业：奖补购买仔猪养殖2头以上脱贫户、边缘户27户（26户奖补2000元、1户奖补4000元）；购买养殖种公羊奖补1头。</t>
  </si>
  <si>
    <t>县农业农村局、县乡村振兴局</t>
  </si>
  <si>
    <r>
      <rPr>
        <sz val="16"/>
        <rFont val="宋体"/>
        <charset val="134"/>
      </rPr>
      <t>扬武镇</t>
    </r>
    <r>
      <rPr>
        <sz val="16"/>
        <rFont val="Times New Roman"/>
        <charset val="134"/>
      </rPr>
      <t>2021</t>
    </r>
    <r>
      <rPr>
        <sz val="16"/>
        <rFont val="宋体"/>
        <charset val="134"/>
      </rPr>
      <t>年贫困户、边缘户种植产业发展项目</t>
    </r>
  </si>
  <si>
    <r>
      <rPr>
        <sz val="16"/>
        <rFont val="宋体"/>
        <charset val="134"/>
      </rPr>
      <t>粮食稳产提升</t>
    </r>
    <r>
      <rPr>
        <sz val="16"/>
        <rFont val="Times New Roman"/>
        <charset val="134"/>
      </rPr>
      <t>400</t>
    </r>
    <r>
      <rPr>
        <sz val="16"/>
        <rFont val="宋体"/>
        <charset val="134"/>
      </rPr>
      <t>亩；扶持发展蔬菜等</t>
    </r>
    <r>
      <rPr>
        <sz val="16"/>
        <rFont val="Times New Roman"/>
        <charset val="134"/>
      </rPr>
      <t>200</t>
    </r>
    <r>
      <rPr>
        <sz val="16"/>
        <rFont val="宋体"/>
        <charset val="134"/>
      </rPr>
      <t>亩</t>
    </r>
  </si>
  <si>
    <r>
      <rPr>
        <sz val="16"/>
        <rFont val="宋体"/>
        <charset val="134"/>
      </rPr>
      <t>扬武镇</t>
    </r>
    <r>
      <rPr>
        <sz val="16"/>
        <rFont val="Times New Roman"/>
        <charset val="134"/>
      </rPr>
      <t>2022</t>
    </r>
    <r>
      <rPr>
        <sz val="16"/>
        <rFont val="宋体"/>
        <charset val="134"/>
      </rPr>
      <t>年贫困户、边缘户种植产业发展项目</t>
    </r>
  </si>
  <si>
    <r>
      <rPr>
        <sz val="16"/>
        <rFont val="宋体"/>
        <charset val="134"/>
      </rPr>
      <t>扬武镇</t>
    </r>
    <r>
      <rPr>
        <sz val="16"/>
        <rFont val="Times New Roman"/>
        <charset val="134"/>
      </rPr>
      <t>2023</t>
    </r>
    <r>
      <rPr>
        <sz val="16"/>
        <rFont val="宋体"/>
        <charset val="134"/>
      </rPr>
      <t>年贫困户、边缘户种植产业发展项目</t>
    </r>
  </si>
  <si>
    <r>
      <rPr>
        <sz val="16"/>
        <rFont val="宋体"/>
        <charset val="134"/>
      </rPr>
      <t>扬武镇</t>
    </r>
    <r>
      <rPr>
        <sz val="16"/>
        <rFont val="Times New Roman"/>
        <charset val="134"/>
      </rPr>
      <t>2024</t>
    </r>
    <r>
      <rPr>
        <sz val="16"/>
        <rFont val="宋体"/>
        <charset val="134"/>
      </rPr>
      <t>年贫困户、边缘户种植产业发展项目</t>
    </r>
  </si>
  <si>
    <r>
      <rPr>
        <sz val="16"/>
        <rFont val="宋体"/>
        <charset val="134"/>
      </rPr>
      <t>扬武镇</t>
    </r>
    <r>
      <rPr>
        <sz val="16"/>
        <rFont val="Times New Roman"/>
        <charset val="134"/>
      </rPr>
      <t>2025</t>
    </r>
    <r>
      <rPr>
        <sz val="16"/>
        <rFont val="宋体"/>
        <charset val="134"/>
      </rPr>
      <t>年贫困户、边缘户种植产业发展项目</t>
    </r>
  </si>
  <si>
    <t>马鹿寨村硝厂坡改梯建设项目</t>
  </si>
  <si>
    <t>马鹿寨村硝厂</t>
  </si>
  <si>
    <r>
      <rPr>
        <sz val="16"/>
        <rFont val="宋体"/>
        <charset val="134"/>
      </rPr>
      <t>坡地改梯田8</t>
    </r>
    <r>
      <rPr>
        <sz val="16"/>
        <rFont val="Times New Roman"/>
        <charset val="134"/>
      </rPr>
      <t>00</t>
    </r>
    <r>
      <rPr>
        <sz val="16"/>
        <rFont val="宋体"/>
        <charset val="134"/>
      </rPr>
      <t>亩，排水沟建设</t>
    </r>
    <r>
      <rPr>
        <sz val="16"/>
        <rFont val="Times New Roman"/>
        <charset val="134"/>
      </rPr>
      <t>2</t>
    </r>
    <r>
      <rPr>
        <sz val="16"/>
        <rFont val="宋体"/>
        <charset val="134"/>
      </rPr>
      <t>公里</t>
    </r>
  </si>
  <si>
    <t>马鹿寨村岩子脚坡改梯建设项目</t>
  </si>
  <si>
    <t>马鹿寨村岩子脚</t>
  </si>
  <si>
    <r>
      <rPr>
        <sz val="16"/>
        <rFont val="宋体"/>
        <charset val="134"/>
      </rPr>
      <t>坡地改梯田</t>
    </r>
    <r>
      <rPr>
        <sz val="16"/>
        <rFont val="Times New Roman"/>
        <charset val="134"/>
      </rPr>
      <t>900</t>
    </r>
    <r>
      <rPr>
        <sz val="16"/>
        <rFont val="宋体"/>
        <charset val="134"/>
      </rPr>
      <t>亩，排水沟建设</t>
    </r>
    <r>
      <rPr>
        <sz val="16"/>
        <rFont val="Times New Roman"/>
        <charset val="134"/>
      </rPr>
      <t>2</t>
    </r>
    <r>
      <rPr>
        <sz val="16"/>
        <rFont val="宋体"/>
        <charset val="134"/>
      </rPr>
      <t>公里</t>
    </r>
  </si>
  <si>
    <t>马鹿寨村玉租河片区河道整治及小田改大田建设项目</t>
  </si>
  <si>
    <t>马鹿寨村玉租河片区</t>
  </si>
  <si>
    <r>
      <rPr>
        <sz val="16"/>
        <rFont val="宋体"/>
        <charset val="134"/>
      </rPr>
      <t>河道整治</t>
    </r>
    <r>
      <rPr>
        <sz val="16"/>
        <rFont val="Times New Roman"/>
        <charset val="134"/>
      </rPr>
      <t>4</t>
    </r>
    <r>
      <rPr>
        <sz val="16"/>
        <rFont val="宋体"/>
        <charset val="134"/>
      </rPr>
      <t>公里，小田改大田面积</t>
    </r>
    <r>
      <rPr>
        <sz val="16"/>
        <rFont val="Times New Roman"/>
        <charset val="134"/>
      </rPr>
      <t>150</t>
    </r>
    <r>
      <rPr>
        <sz val="16"/>
        <rFont val="宋体"/>
        <charset val="134"/>
      </rPr>
      <t>亩，机耕路建设2公里</t>
    </r>
  </si>
  <si>
    <t>扬武镇马鹿寨村红藜麦种植产业项目</t>
  </si>
  <si>
    <t>马鹿寨村</t>
  </si>
  <si>
    <r>
      <rPr>
        <sz val="16"/>
        <color rgb="FFFF0000"/>
        <rFont val="宋体"/>
        <charset val="134"/>
      </rPr>
      <t>动员玉租、者落底、白木克、白坡头等小组种植红藜麦</t>
    </r>
    <r>
      <rPr>
        <sz val="16"/>
        <color rgb="FFFF0000"/>
        <rFont val="Times New Roman"/>
        <charset val="134"/>
      </rPr>
      <t>200</t>
    </r>
    <r>
      <rPr>
        <sz val="16"/>
        <color rgb="FFFF0000"/>
        <rFont val="宋体"/>
        <charset val="134"/>
      </rPr>
      <t>亩，如效益好、群众积极性高则将种植面积推广扩大到</t>
    </r>
    <r>
      <rPr>
        <sz val="16"/>
        <color rgb="FFFF0000"/>
        <rFont val="Times New Roman"/>
        <charset val="134"/>
      </rPr>
      <t>5000</t>
    </r>
    <r>
      <rPr>
        <sz val="16"/>
        <color rgb="FFFF0000"/>
        <rFont val="宋体"/>
        <charset val="134"/>
      </rPr>
      <t>亩左右</t>
    </r>
  </si>
  <si>
    <t>扬武镇马鹿寨村旱稻种植产业项目</t>
  </si>
  <si>
    <r>
      <rPr>
        <sz val="16"/>
        <color rgb="FFFF0000"/>
        <rFont val="宋体"/>
        <charset val="134"/>
      </rPr>
      <t>动员马鹿寨各小组种植旱稻共计</t>
    </r>
    <r>
      <rPr>
        <sz val="16"/>
        <color rgb="FFFF0000"/>
        <rFont val="Times New Roman"/>
        <charset val="134"/>
      </rPr>
      <t>500</t>
    </r>
    <r>
      <rPr>
        <sz val="16"/>
        <color rgb="FFFF0000"/>
        <rFont val="宋体"/>
        <charset val="134"/>
      </rPr>
      <t>亩，如效益好、群众积极性高则将种植面积推广扩大到</t>
    </r>
    <r>
      <rPr>
        <sz val="16"/>
        <color rgb="FFFF0000"/>
        <rFont val="Times New Roman"/>
        <charset val="134"/>
      </rPr>
      <t>5000</t>
    </r>
    <r>
      <rPr>
        <sz val="16"/>
        <color rgb="FFFF0000"/>
        <rFont val="宋体"/>
        <charset val="134"/>
      </rPr>
      <t>亩左右</t>
    </r>
  </si>
  <si>
    <t>扬武镇马鹿寨村热区特色蔬菜种植科普示范基地</t>
  </si>
  <si>
    <r>
      <rPr>
        <sz val="16"/>
        <color rgb="FFFF0000"/>
        <rFont val="宋体"/>
        <charset val="134"/>
      </rPr>
      <t>以新寨河小组为核心，种植高产高品质苦瓜、四季豆各</t>
    </r>
    <r>
      <rPr>
        <sz val="16"/>
        <color rgb="FFFF0000"/>
        <rFont val="Times New Roman"/>
        <charset val="134"/>
      </rPr>
      <t>100</t>
    </r>
    <r>
      <rPr>
        <sz val="16"/>
        <color rgb="FFFF0000"/>
        <rFont val="宋体"/>
        <charset val="134"/>
      </rPr>
      <t>亩</t>
    </r>
  </si>
  <si>
    <t>扬武镇老白甸村蔬菜种植示范基地</t>
  </si>
  <si>
    <t>老白甸村</t>
  </si>
  <si>
    <t>个</t>
  </si>
  <si>
    <t>1.建设高标准温室搭配大棚；2.完善管网；3.建设机耕道。4.技术培训费；5.种植群众肥药补助；2.技术培训。</t>
  </si>
  <si>
    <t>2.养殖基地建设</t>
  </si>
  <si>
    <r>
      <rPr>
        <sz val="16"/>
        <rFont val="宋体"/>
        <charset val="134"/>
      </rPr>
      <t>扬武镇</t>
    </r>
    <r>
      <rPr>
        <sz val="16"/>
        <rFont val="Times New Roman"/>
        <charset val="134"/>
      </rPr>
      <t>2021</t>
    </r>
    <r>
      <rPr>
        <sz val="16"/>
        <rFont val="宋体"/>
        <charset val="134"/>
      </rPr>
      <t>年贫困户、边缘户养殖产业发展项目</t>
    </r>
  </si>
  <si>
    <r>
      <rPr>
        <sz val="16"/>
        <rFont val="宋体"/>
        <charset val="134"/>
      </rPr>
      <t>补助仔猪</t>
    </r>
    <r>
      <rPr>
        <sz val="16"/>
        <rFont val="Times New Roman"/>
        <charset val="134"/>
      </rPr>
      <t>96</t>
    </r>
    <r>
      <rPr>
        <sz val="16"/>
        <rFont val="宋体"/>
        <charset val="134"/>
      </rPr>
      <t>头，山羊</t>
    </r>
    <r>
      <rPr>
        <sz val="16"/>
        <rFont val="Times New Roman"/>
        <charset val="134"/>
      </rPr>
      <t>25</t>
    </r>
    <r>
      <rPr>
        <sz val="16"/>
        <rFont val="宋体"/>
        <charset val="134"/>
      </rPr>
      <t>只、鸡苗</t>
    </r>
    <r>
      <rPr>
        <sz val="16"/>
        <rFont val="Times New Roman"/>
        <charset val="134"/>
      </rPr>
      <t>600</t>
    </r>
    <r>
      <rPr>
        <sz val="16"/>
        <rFont val="宋体"/>
        <charset val="134"/>
      </rPr>
      <t>只</t>
    </r>
  </si>
  <si>
    <r>
      <rPr>
        <sz val="16"/>
        <rFont val="宋体"/>
        <charset val="134"/>
      </rPr>
      <t>扬武镇</t>
    </r>
    <r>
      <rPr>
        <sz val="16"/>
        <rFont val="Times New Roman"/>
        <charset val="134"/>
      </rPr>
      <t>2022</t>
    </r>
    <r>
      <rPr>
        <sz val="16"/>
        <rFont val="宋体"/>
        <charset val="134"/>
      </rPr>
      <t>年贫困户、边缘户养殖产业发展项目</t>
    </r>
  </si>
  <si>
    <r>
      <rPr>
        <sz val="16"/>
        <rFont val="宋体"/>
        <charset val="134"/>
      </rPr>
      <t>扬武镇</t>
    </r>
    <r>
      <rPr>
        <sz val="16"/>
        <rFont val="Times New Roman"/>
        <charset val="134"/>
      </rPr>
      <t>2023</t>
    </r>
    <r>
      <rPr>
        <sz val="16"/>
        <rFont val="宋体"/>
        <charset val="134"/>
      </rPr>
      <t>年贫困户、边缘户养殖产业发展项目</t>
    </r>
  </si>
  <si>
    <r>
      <rPr>
        <sz val="16"/>
        <rFont val="宋体"/>
        <charset val="134"/>
      </rPr>
      <t>补助仔猪</t>
    </r>
    <r>
      <rPr>
        <sz val="16"/>
        <rFont val="Times New Roman"/>
        <charset val="134"/>
      </rPr>
      <t>100</t>
    </r>
    <r>
      <rPr>
        <sz val="16"/>
        <rFont val="宋体"/>
        <charset val="134"/>
      </rPr>
      <t>头，鸡苗</t>
    </r>
    <r>
      <rPr>
        <sz val="16"/>
        <rFont val="Times New Roman"/>
        <charset val="134"/>
      </rPr>
      <t>600</t>
    </r>
    <r>
      <rPr>
        <sz val="16"/>
        <rFont val="宋体"/>
        <charset val="134"/>
      </rPr>
      <t>只</t>
    </r>
  </si>
  <si>
    <r>
      <rPr>
        <sz val="16"/>
        <rFont val="宋体"/>
        <charset val="134"/>
      </rPr>
      <t>扬武镇</t>
    </r>
    <r>
      <rPr>
        <sz val="16"/>
        <rFont val="Times New Roman"/>
        <charset val="134"/>
      </rPr>
      <t>2024</t>
    </r>
    <r>
      <rPr>
        <sz val="16"/>
        <rFont val="宋体"/>
        <charset val="134"/>
      </rPr>
      <t>年贫困户、边缘户养殖产业发展项目</t>
    </r>
  </si>
  <si>
    <r>
      <rPr>
        <sz val="16"/>
        <rFont val="宋体"/>
        <charset val="134"/>
      </rPr>
      <t>扬武镇</t>
    </r>
    <r>
      <rPr>
        <sz val="16"/>
        <rFont val="Times New Roman"/>
        <charset val="134"/>
      </rPr>
      <t>2025</t>
    </r>
    <r>
      <rPr>
        <sz val="16"/>
        <rFont val="宋体"/>
        <charset val="134"/>
      </rPr>
      <t>年贫困户、边缘户养殖产业发展项目</t>
    </r>
  </si>
  <si>
    <t>扬武镇马鹿寨村壮大村集体经济项目（养牛基地建设及复合肥厂建设）</t>
  </si>
  <si>
    <r>
      <rPr>
        <sz val="16"/>
        <color rgb="FFFF0000"/>
        <rFont val="Times New Roman"/>
        <charset val="134"/>
      </rPr>
      <t>1.</t>
    </r>
    <r>
      <rPr>
        <sz val="16"/>
        <color rgb="FFFF0000"/>
        <rFont val="宋体"/>
        <charset val="134"/>
      </rPr>
      <t>实施养牛基地三通一平建设；</t>
    </r>
    <r>
      <rPr>
        <sz val="16"/>
        <color rgb="FFFF0000"/>
        <rFont val="Times New Roman"/>
        <charset val="134"/>
      </rPr>
      <t>2.</t>
    </r>
    <r>
      <rPr>
        <sz val="16"/>
        <color rgb="FFFF0000"/>
        <rFont val="宋体"/>
        <charset val="134"/>
      </rPr>
      <t>牛棚建设</t>
    </r>
    <r>
      <rPr>
        <sz val="16"/>
        <color rgb="FFFF0000"/>
        <rFont val="Times New Roman"/>
        <charset val="134"/>
      </rPr>
      <t>30</t>
    </r>
    <r>
      <rPr>
        <sz val="16"/>
        <color rgb="FFFF0000"/>
        <rFont val="宋体"/>
        <charset val="134"/>
      </rPr>
      <t>亩；</t>
    </r>
    <r>
      <rPr>
        <sz val="16"/>
        <color rgb="FFFF0000"/>
        <rFont val="Times New Roman"/>
        <charset val="134"/>
      </rPr>
      <t>3.</t>
    </r>
    <r>
      <rPr>
        <sz val="16"/>
        <color rgb="FFFF0000"/>
        <rFont val="宋体"/>
        <charset val="134"/>
      </rPr>
      <t>青饲料种植</t>
    </r>
    <r>
      <rPr>
        <sz val="16"/>
        <color rgb="FFFF0000"/>
        <rFont val="Times New Roman"/>
        <charset val="134"/>
      </rPr>
      <t>500</t>
    </r>
    <r>
      <rPr>
        <sz val="16"/>
        <color rgb="FFFF0000"/>
        <rFont val="宋体"/>
        <charset val="134"/>
      </rPr>
      <t>亩；</t>
    </r>
    <r>
      <rPr>
        <sz val="16"/>
        <color rgb="FFFF0000"/>
        <rFont val="Times New Roman"/>
        <charset val="134"/>
      </rPr>
      <t>4.</t>
    </r>
    <r>
      <rPr>
        <sz val="16"/>
        <color rgb="FFFF0000"/>
        <rFont val="宋体"/>
        <charset val="134"/>
      </rPr>
      <t>购买种牛</t>
    </r>
    <r>
      <rPr>
        <sz val="16"/>
        <color rgb="FFFF0000"/>
        <rFont val="Times New Roman"/>
        <charset val="134"/>
      </rPr>
      <t>20</t>
    </r>
    <r>
      <rPr>
        <sz val="16"/>
        <color rgb="FFFF0000"/>
        <rFont val="宋体"/>
        <charset val="134"/>
      </rPr>
      <t>头；</t>
    </r>
    <r>
      <rPr>
        <sz val="16"/>
        <color rgb="FFFF0000"/>
        <rFont val="Times New Roman"/>
        <charset val="134"/>
      </rPr>
      <t>5.</t>
    </r>
    <r>
      <rPr>
        <sz val="16"/>
        <color rgb="FFFF0000"/>
        <rFont val="宋体"/>
        <charset val="134"/>
      </rPr>
      <t>复合肥厂设施设备一套；</t>
    </r>
    <r>
      <rPr>
        <sz val="16"/>
        <color rgb="FFFF0000"/>
        <rFont val="Times New Roman"/>
        <charset val="134"/>
      </rPr>
      <t>6.</t>
    </r>
    <r>
      <rPr>
        <sz val="16"/>
        <color rgb="FFFF0000"/>
        <rFont val="宋体"/>
        <charset val="134"/>
      </rPr>
      <t>小型装载机一辆。</t>
    </r>
  </si>
  <si>
    <t>3.水产养殖基地建设</t>
  </si>
  <si>
    <t>4.林草基地建设</t>
  </si>
  <si>
    <t>5.休闲农业与乡村旅游基地建设</t>
  </si>
  <si>
    <t>老白甸休闲垂钓园</t>
  </si>
  <si>
    <t>沿坝塘周边进行改造，用于休闲垂钓和帐篷基地用地：1、坝塘环路；2.钓台；3、护栏；4.太阳能照明；5.土地平整；6.绿化美化</t>
  </si>
  <si>
    <t>6.光伏电站建设</t>
  </si>
  <si>
    <t>7.扶贫车间（特色手工基地）建设</t>
  </si>
  <si>
    <t>（二）加工流通项目</t>
  </si>
  <si>
    <t>1.农产品仓储保鲜冷链基础设施建设</t>
  </si>
  <si>
    <t>扬武镇马鹿寨村2021年蔬菜水果保鲜储存室冷库建设项目</t>
  </si>
  <si>
    <r>
      <rPr>
        <sz val="16"/>
        <rFont val="宋体"/>
        <charset val="134"/>
      </rPr>
      <t>建设一个占地面积为</t>
    </r>
    <r>
      <rPr>
        <sz val="16"/>
        <rFont val="Times New Roman"/>
        <charset val="134"/>
      </rPr>
      <t>300</t>
    </r>
    <r>
      <rPr>
        <sz val="16"/>
        <rFont val="宋体"/>
        <charset val="134"/>
      </rPr>
      <t>㎡的保鲜冷库；建设一个面积为</t>
    </r>
    <r>
      <rPr>
        <sz val="16"/>
        <rFont val="Times New Roman"/>
        <charset val="134"/>
      </rPr>
      <t>755.02</t>
    </r>
    <r>
      <rPr>
        <sz val="16"/>
        <rFont val="宋体"/>
        <charset val="134"/>
      </rPr>
      <t>㎡蔬菜水果包装使用场地；安装变压器（</t>
    </r>
    <r>
      <rPr>
        <sz val="16"/>
        <rFont val="Times New Roman"/>
        <charset val="134"/>
      </rPr>
      <t>400</t>
    </r>
    <r>
      <rPr>
        <sz val="16"/>
        <rFont val="宋体"/>
        <charset val="134"/>
      </rPr>
      <t>千伏）及线路一组。项目建设包括基础建设、彩钢瓦顶、道路硬化、恒温冷库、制冷设备、通风设备、保温门、个物价等设施、设备。</t>
    </r>
  </si>
  <si>
    <t>扬武镇写莫村2021年蔬菜水果保鲜储存室冷库建设项目</t>
  </si>
  <si>
    <t>写莫村</t>
  </si>
  <si>
    <r>
      <rPr>
        <sz val="16"/>
        <color rgb="FFFF0000"/>
        <rFont val="宋体"/>
        <charset val="134"/>
      </rPr>
      <t>建设一个占地面积为2</t>
    </r>
    <r>
      <rPr>
        <sz val="16"/>
        <color rgb="FFFF0000"/>
        <rFont val="Times New Roman"/>
        <charset val="134"/>
      </rPr>
      <t>00</t>
    </r>
    <r>
      <rPr>
        <sz val="16"/>
        <color rgb="FFFF0000"/>
        <rFont val="宋体"/>
        <charset val="134"/>
      </rPr>
      <t>㎡的保鲜冷库；建设一个面积为1200㎡农产品堆放彩钢瓦棚；安装变压器（</t>
    </r>
    <r>
      <rPr>
        <sz val="16"/>
        <color rgb="FFFF0000"/>
        <rFont val="Times New Roman"/>
        <charset val="134"/>
      </rPr>
      <t>400</t>
    </r>
    <r>
      <rPr>
        <sz val="16"/>
        <color rgb="FFFF0000"/>
        <rFont val="宋体"/>
        <charset val="134"/>
      </rPr>
      <t>千伏）及线路一组。项目建设包括基础建设、彩钢瓦顶、恒温冷库、制冷设备、通风设备、保温门、个物价等设施、设备。</t>
    </r>
  </si>
  <si>
    <t>2.产地初加工和精深加工</t>
  </si>
  <si>
    <t>3.市场建设和农村物流</t>
  </si>
  <si>
    <t>扬武社区仓储、物流建设项目</t>
  </si>
  <si>
    <t>扬武社区居委会</t>
  </si>
  <si>
    <t>仓库、场地平整硬化</t>
  </si>
  <si>
    <t>发展壮大社区集体经济</t>
  </si>
  <si>
    <t>扬武社区分流市场大棚建设安装项目</t>
  </si>
  <si>
    <t>市场大棚建设安装</t>
  </si>
  <si>
    <t>优化分流市场功能</t>
  </si>
  <si>
    <t>扬武镇老白甸蔬菜交易市场</t>
  </si>
  <si>
    <t>1.场地填方、平整、硬化；2.挡墙；3.彩钢瓦交易大棚；3.排水涵管；4、围栏建设；5.管理房；6、道路硬化；7.水电供应。</t>
  </si>
  <si>
    <t>扬武镇马鹿寨村果蔬交易市场建设项目</t>
  </si>
  <si>
    <r>
      <rPr>
        <sz val="16"/>
        <color rgb="FFFF0000"/>
        <rFont val="Times New Roman"/>
        <charset val="134"/>
      </rPr>
      <t>1.</t>
    </r>
    <r>
      <rPr>
        <sz val="16"/>
        <color rgb="FFFF0000"/>
        <rFont val="宋体"/>
        <charset val="134"/>
      </rPr>
      <t>场地硬化</t>
    </r>
    <r>
      <rPr>
        <sz val="16"/>
        <color rgb="FFFF0000"/>
        <rFont val="Times New Roman"/>
        <charset val="134"/>
      </rPr>
      <t>12</t>
    </r>
    <r>
      <rPr>
        <sz val="16"/>
        <color rgb="FFFF0000"/>
        <rFont val="宋体"/>
        <charset val="134"/>
      </rPr>
      <t>万元；</t>
    </r>
    <r>
      <rPr>
        <sz val="16"/>
        <color rgb="FFFF0000"/>
        <rFont val="Times New Roman"/>
        <charset val="134"/>
      </rPr>
      <t>2.</t>
    </r>
    <r>
      <rPr>
        <sz val="16"/>
        <color rgb="FFFF0000"/>
        <rFont val="宋体"/>
        <charset val="134"/>
      </rPr>
      <t>开挖土方</t>
    </r>
    <r>
      <rPr>
        <sz val="16"/>
        <color rgb="FFFF0000"/>
        <rFont val="Times New Roman"/>
        <charset val="134"/>
      </rPr>
      <t>1</t>
    </r>
    <r>
      <rPr>
        <sz val="16"/>
        <color rgb="FFFF0000"/>
        <rFont val="宋体"/>
        <charset val="134"/>
      </rPr>
      <t>万元；</t>
    </r>
    <r>
      <rPr>
        <sz val="16"/>
        <color rgb="FFFF0000"/>
        <rFont val="Times New Roman"/>
        <charset val="134"/>
      </rPr>
      <t>5.</t>
    </r>
    <r>
      <rPr>
        <sz val="16"/>
        <color rgb="FFFF0000"/>
        <rFont val="宋体"/>
        <charset val="134"/>
      </rPr>
      <t>挡墙</t>
    </r>
    <r>
      <rPr>
        <sz val="16"/>
        <color rgb="FFFF0000"/>
        <rFont val="Times New Roman"/>
        <charset val="134"/>
      </rPr>
      <t>10</t>
    </r>
    <r>
      <rPr>
        <sz val="16"/>
        <color rgb="FFFF0000"/>
        <rFont val="宋体"/>
        <charset val="134"/>
      </rPr>
      <t>万元；</t>
    </r>
    <r>
      <rPr>
        <sz val="16"/>
        <color rgb="FFFF0000"/>
        <rFont val="Times New Roman"/>
        <charset val="134"/>
      </rPr>
      <t>6.</t>
    </r>
    <r>
      <rPr>
        <sz val="16"/>
        <color rgb="FFFF0000"/>
        <rFont val="宋体"/>
        <charset val="134"/>
      </rPr>
      <t>排水沟</t>
    </r>
    <r>
      <rPr>
        <sz val="16"/>
        <color rgb="FFFF0000"/>
        <rFont val="Times New Roman"/>
        <charset val="134"/>
      </rPr>
      <t>4</t>
    </r>
    <r>
      <rPr>
        <sz val="16"/>
        <color rgb="FFFF0000"/>
        <rFont val="宋体"/>
        <charset val="134"/>
      </rPr>
      <t>万元；</t>
    </r>
    <r>
      <rPr>
        <sz val="16"/>
        <color rgb="FFFF0000"/>
        <rFont val="Times New Roman"/>
        <charset val="134"/>
      </rPr>
      <t>7.</t>
    </r>
    <r>
      <rPr>
        <sz val="16"/>
        <color rgb="FFFF0000"/>
        <rFont val="宋体"/>
        <charset val="134"/>
      </rPr>
      <t>空心砖隔墙</t>
    </r>
    <r>
      <rPr>
        <sz val="16"/>
        <color rgb="FFFF0000"/>
        <rFont val="Times New Roman"/>
        <charset val="134"/>
      </rPr>
      <t>2</t>
    </r>
    <r>
      <rPr>
        <sz val="16"/>
        <color rgb="FFFF0000"/>
        <rFont val="宋体"/>
        <charset val="134"/>
      </rPr>
      <t>万元。</t>
    </r>
    <r>
      <rPr>
        <sz val="16"/>
        <color rgb="FFFF0000"/>
        <rFont val="Times New Roman"/>
        <charset val="134"/>
      </rPr>
      <t>8.</t>
    </r>
    <r>
      <rPr>
        <sz val="16"/>
        <color rgb="FFFF0000"/>
        <rFont val="宋体"/>
        <charset val="134"/>
      </rPr>
      <t>钢制大棚</t>
    </r>
    <r>
      <rPr>
        <sz val="16"/>
        <color rgb="FFFF0000"/>
        <rFont val="Times New Roman"/>
        <charset val="134"/>
      </rPr>
      <t>20</t>
    </r>
    <r>
      <rPr>
        <sz val="16"/>
        <color rgb="FFFF0000"/>
        <rFont val="宋体"/>
        <charset val="134"/>
      </rPr>
      <t>万元。该项目建设后，将对马鹿寨村特别是附近几个小组的蔬菜、</t>
    </r>
    <r>
      <rPr>
        <sz val="16"/>
        <color rgb="FFFF0000"/>
        <rFont val="Times New Roman"/>
        <charset val="134"/>
      </rPr>
      <t>3</t>
    </r>
    <r>
      <rPr>
        <sz val="16"/>
        <color rgb="FFFF0000"/>
        <rFont val="宋体"/>
        <charset val="134"/>
      </rPr>
      <t>个水果种植基地的火龙果、软籽石榴、金秋砂糖橘等水果保鲜和冷藏提供保障，夯实马鹿寨村果蔬产发展基础。</t>
    </r>
  </si>
  <si>
    <t>4.品牌打造和展销平台</t>
  </si>
  <si>
    <t>（三）配套基础设施项目</t>
  </si>
  <si>
    <t>1.产业路、资源路、旅游路建设</t>
  </si>
  <si>
    <t>硝厂芒果、热水塘和岩子脚蔬菜产业基地机耕道提升改造</t>
  </si>
  <si>
    <r>
      <rPr>
        <sz val="16"/>
        <color rgb="FFFF0000"/>
        <rFont val="Times New Roman"/>
        <charset val="134"/>
      </rPr>
      <t>1.</t>
    </r>
    <r>
      <rPr>
        <sz val="16"/>
        <color rgb="FFFF0000"/>
        <rFont val="宋体"/>
        <charset val="134"/>
      </rPr>
      <t>对硝厂芒果、热水塘和岩子脚蔬菜产业基地内原有机耕道（共</t>
    </r>
    <r>
      <rPr>
        <sz val="16"/>
        <color rgb="FFFF0000"/>
        <rFont val="Times New Roman"/>
        <charset val="134"/>
      </rPr>
      <t>6</t>
    </r>
    <r>
      <rPr>
        <sz val="16"/>
        <color rgb="FFFF0000"/>
        <rFont val="宋体"/>
        <charset val="134"/>
      </rPr>
      <t>公里）覆盖沙石料；</t>
    </r>
    <r>
      <rPr>
        <sz val="16"/>
        <color rgb="FFFF0000"/>
        <rFont val="Times New Roman"/>
        <charset val="134"/>
      </rPr>
      <t>2.</t>
    </r>
    <r>
      <rPr>
        <sz val="16"/>
        <color rgb="FFFF0000"/>
        <rFont val="宋体"/>
        <charset val="134"/>
      </rPr>
      <t>沿机耕道建设三面沟；</t>
    </r>
    <r>
      <rPr>
        <sz val="16"/>
        <color rgb="FFFF0000"/>
        <rFont val="Times New Roman"/>
        <charset val="134"/>
      </rPr>
      <t>3.</t>
    </r>
    <r>
      <rPr>
        <sz val="16"/>
        <color rgb="FFFF0000"/>
        <rFont val="宋体"/>
        <charset val="134"/>
      </rPr>
      <t>埋设排水涵管。</t>
    </r>
  </si>
  <si>
    <t>县乡村振兴局</t>
  </si>
  <si>
    <t>热水塘小组村内道路硬化</t>
  </si>
  <si>
    <t>村内道路硬化建设2000米，挡土墙建设1200立方米</t>
  </si>
  <si>
    <t>2.小型农田水利设施建设</t>
  </si>
  <si>
    <t>马鹿寨村玉租水利配套设施提升改造建设项目</t>
  </si>
  <si>
    <t>马鹿寨村玉租</t>
  </si>
  <si>
    <r>
      <rPr>
        <sz val="16"/>
        <rFont val="宋体"/>
        <charset val="134"/>
      </rPr>
      <t>建设土工膜水池</t>
    </r>
    <r>
      <rPr>
        <sz val="16"/>
        <rFont val="Times New Roman"/>
        <charset val="134"/>
      </rPr>
      <t>6</t>
    </r>
    <r>
      <rPr>
        <sz val="16"/>
        <rFont val="宋体"/>
        <charset val="134"/>
      </rPr>
      <t>个，架设钢管</t>
    </r>
    <r>
      <rPr>
        <sz val="16"/>
        <rFont val="Times New Roman"/>
        <charset val="134"/>
      </rPr>
      <t>5</t>
    </r>
    <r>
      <rPr>
        <sz val="16"/>
        <rFont val="宋体"/>
        <charset val="134"/>
      </rPr>
      <t>公里</t>
    </r>
  </si>
  <si>
    <t>马鹿寨村者落底水利配套设施建设项目</t>
  </si>
  <si>
    <t>马鹿寨村者落底</t>
  </si>
  <si>
    <r>
      <rPr>
        <sz val="16"/>
        <rFont val="宋体"/>
        <charset val="134"/>
      </rPr>
      <t>土工膜水池4个、</t>
    </r>
    <r>
      <rPr>
        <sz val="16"/>
        <rFont val="Times New Roman"/>
        <charset val="134"/>
      </rPr>
      <t>50</t>
    </r>
    <r>
      <rPr>
        <sz val="16"/>
        <rFont val="宋体"/>
        <charset val="134"/>
      </rPr>
      <t>钢管7公里</t>
    </r>
  </si>
  <si>
    <t>马鹿寨村大沙坝蔬菜产业水利配套设施提升改造建设项目</t>
  </si>
  <si>
    <t>马鹿寨村大沙坝蔬菜产业</t>
  </si>
  <si>
    <r>
      <rPr>
        <sz val="16"/>
        <rFont val="宋体"/>
        <charset val="134"/>
      </rPr>
      <t>完善白坡头寨脚坝、水源点改控建</t>
    </r>
    <r>
      <rPr>
        <sz val="16"/>
        <rFont val="Times New Roman"/>
        <charset val="134"/>
      </rPr>
      <t>1</t>
    </r>
    <r>
      <rPr>
        <sz val="16"/>
        <rFont val="宋体"/>
        <charset val="134"/>
      </rPr>
      <t>处、</t>
    </r>
    <r>
      <rPr>
        <sz val="16"/>
        <rFont val="Times New Roman"/>
        <charset val="134"/>
      </rPr>
      <t>25</t>
    </r>
    <r>
      <rPr>
        <sz val="16"/>
        <rFont val="宋体"/>
        <charset val="134"/>
      </rPr>
      <t>钢管</t>
    </r>
    <r>
      <rPr>
        <sz val="16"/>
        <rFont val="Times New Roman"/>
        <charset val="134"/>
      </rPr>
      <t>7</t>
    </r>
    <r>
      <rPr>
        <sz val="16"/>
        <rFont val="宋体"/>
        <charset val="134"/>
      </rPr>
      <t>公里</t>
    </r>
  </si>
  <si>
    <t>马鹿寨村新寨河水利配套设施建设项目</t>
  </si>
  <si>
    <t>马鹿寨村新寨河</t>
  </si>
  <si>
    <t>开挖土方1000m³，铺设土工膜9000㎡</t>
  </si>
  <si>
    <t>马鹿寨村白木克水利配套设施建设项目</t>
  </si>
  <si>
    <t>马鹿寨村白木克</t>
  </si>
  <si>
    <t>架设50管子6公里</t>
  </si>
  <si>
    <t>马鹿寨村岩子脚水利配套设施建设项目</t>
  </si>
  <si>
    <t>建设土工膜1000㎡，架设管子1公里</t>
  </si>
  <si>
    <t>扬武镇扬武社区基础设施建设项目</t>
  </si>
  <si>
    <t>扬武社区一街小组</t>
  </si>
  <si>
    <r>
      <rPr>
        <sz val="16"/>
        <color rgb="FFFF0000"/>
        <rFont val="Courier New"/>
        <charset val="0"/>
      </rPr>
      <t xml:space="preserve">  </t>
    </r>
    <r>
      <rPr>
        <sz val="16"/>
        <color rgb="FFFF0000"/>
        <rFont val="宋体"/>
        <charset val="0"/>
      </rPr>
      <t>河道沟渠（三面光）建设</t>
    </r>
  </si>
  <si>
    <t>90米集镇主排水出口</t>
  </si>
  <si>
    <t>扬武镇赵米克村大村子产业基地配套设施建设项目</t>
  </si>
  <si>
    <t>赵米克村大村子</t>
  </si>
  <si>
    <r>
      <rPr>
        <sz val="16"/>
        <color rgb="FFFF0000"/>
        <rFont val="宋体"/>
        <charset val="0"/>
      </rPr>
      <t>赵米克大村子</t>
    </r>
    <r>
      <rPr>
        <sz val="16"/>
        <color rgb="FFFF0000"/>
        <rFont val="Courier New"/>
        <charset val="0"/>
      </rPr>
      <t>-</t>
    </r>
    <r>
      <rPr>
        <sz val="16"/>
        <color rgb="FFFF0000"/>
        <rFont val="宋体"/>
        <charset val="0"/>
      </rPr>
      <t>新建</t>
    </r>
    <r>
      <rPr>
        <sz val="16"/>
        <color rgb="FFFF0000"/>
        <rFont val="Courier New"/>
        <charset val="0"/>
      </rPr>
      <t>1</t>
    </r>
    <r>
      <rPr>
        <sz val="16"/>
        <color rgb="FFFF0000"/>
        <rFont val="宋体"/>
        <charset val="0"/>
      </rPr>
      <t>个抽水水池</t>
    </r>
    <r>
      <rPr>
        <sz val="16"/>
        <color rgb="FFFF0000"/>
        <rFont val="Courier New"/>
        <charset val="0"/>
      </rPr>
      <t>100m³</t>
    </r>
    <r>
      <rPr>
        <sz val="16"/>
        <color rgb="FFFF0000"/>
        <rFont val="宋体"/>
        <charset val="0"/>
      </rPr>
      <t>，抽水房</t>
    </r>
    <r>
      <rPr>
        <sz val="16"/>
        <color rgb="FFFF0000"/>
        <rFont val="Courier New"/>
        <charset val="0"/>
      </rPr>
      <t>25</t>
    </r>
    <r>
      <rPr>
        <sz val="16"/>
        <color rgb="FFFF0000"/>
        <rFont val="宋体"/>
        <charset val="0"/>
      </rPr>
      <t>㎡，安装抽水设备</t>
    </r>
    <r>
      <rPr>
        <sz val="16"/>
        <color rgb="FFFF0000"/>
        <rFont val="Courier New"/>
        <charset val="0"/>
      </rPr>
      <t>1</t>
    </r>
    <r>
      <rPr>
        <sz val="16"/>
        <color rgb="FFFF0000"/>
        <rFont val="宋体"/>
        <charset val="0"/>
      </rPr>
      <t>套，</t>
    </r>
    <r>
      <rPr>
        <sz val="16"/>
        <color rgb="FFFF0000"/>
        <rFont val="Courier New"/>
        <charset val="0"/>
      </rPr>
      <t>DN800</t>
    </r>
    <r>
      <rPr>
        <sz val="16"/>
        <color rgb="FFFF0000"/>
        <rFont val="宋体"/>
        <charset val="0"/>
      </rPr>
      <t>管网</t>
    </r>
    <r>
      <rPr>
        <sz val="16"/>
        <color rgb="FFFF0000"/>
        <rFont val="Courier New"/>
        <charset val="0"/>
      </rPr>
      <t>10300</t>
    </r>
    <r>
      <rPr>
        <sz val="16"/>
        <color rgb="FFFF0000"/>
        <rFont val="宋体"/>
        <charset val="0"/>
      </rPr>
      <t>米，</t>
    </r>
    <r>
      <rPr>
        <sz val="16"/>
        <color rgb="FFFF0000"/>
        <rFont val="Courier New"/>
        <charset val="0"/>
      </rPr>
      <t>500m³</t>
    </r>
    <r>
      <rPr>
        <sz val="16"/>
        <color rgb="FFFF0000"/>
        <rFont val="宋体"/>
        <charset val="0"/>
      </rPr>
      <t>蓄水池</t>
    </r>
    <r>
      <rPr>
        <sz val="16"/>
        <color rgb="FFFF0000"/>
        <rFont val="Courier New"/>
        <charset val="0"/>
      </rPr>
      <t>1</t>
    </r>
    <r>
      <rPr>
        <sz val="16"/>
        <color rgb="FFFF0000"/>
        <rFont val="宋体"/>
        <charset val="0"/>
      </rPr>
      <t>个，</t>
    </r>
    <r>
      <rPr>
        <sz val="16"/>
        <color rgb="FFFF0000"/>
        <rFont val="Courier New"/>
        <charset val="0"/>
      </rPr>
      <t>200m³</t>
    </r>
    <r>
      <rPr>
        <sz val="16"/>
        <color rgb="FFFF0000"/>
        <rFont val="宋体"/>
        <charset val="0"/>
      </rPr>
      <t>蓄水池</t>
    </r>
    <r>
      <rPr>
        <sz val="16"/>
        <color rgb="FFFF0000"/>
        <rFont val="Courier New"/>
        <charset val="0"/>
      </rPr>
      <t>8</t>
    </r>
    <r>
      <rPr>
        <sz val="16"/>
        <color rgb="FFFF0000"/>
        <rFont val="宋体"/>
        <charset val="0"/>
      </rPr>
      <t>个。</t>
    </r>
  </si>
  <si>
    <t>扬武镇赵米克村藤子箐产业基地配套设施建设项目</t>
  </si>
  <si>
    <t>赵米克村藤子箐小组</t>
  </si>
  <si>
    <r>
      <rPr>
        <sz val="16"/>
        <color rgb="FFFF0000"/>
        <rFont val="宋体"/>
        <charset val="0"/>
      </rPr>
      <t>藤子箐小组</t>
    </r>
    <r>
      <rPr>
        <sz val="16"/>
        <color rgb="FFFF0000"/>
        <rFont val="Courier New"/>
        <charset val="0"/>
      </rPr>
      <t>-</t>
    </r>
    <r>
      <rPr>
        <sz val="16"/>
        <color rgb="FFFF0000"/>
        <rFont val="宋体"/>
        <charset val="0"/>
      </rPr>
      <t>新建</t>
    </r>
    <r>
      <rPr>
        <sz val="16"/>
        <color rgb="FFFF0000"/>
        <rFont val="Courier New"/>
        <charset val="0"/>
      </rPr>
      <t>1</t>
    </r>
    <r>
      <rPr>
        <sz val="16"/>
        <color rgb="FFFF0000"/>
        <rFont val="宋体"/>
        <charset val="0"/>
      </rPr>
      <t>个抽水水池</t>
    </r>
    <r>
      <rPr>
        <sz val="16"/>
        <color rgb="FFFF0000"/>
        <rFont val="Courier New"/>
        <charset val="0"/>
      </rPr>
      <t>150m³</t>
    </r>
    <r>
      <rPr>
        <sz val="16"/>
        <color rgb="FFFF0000"/>
        <rFont val="宋体"/>
        <charset val="0"/>
      </rPr>
      <t>，抽水房</t>
    </r>
    <r>
      <rPr>
        <sz val="16"/>
        <color rgb="FFFF0000"/>
        <rFont val="Courier New"/>
        <charset val="0"/>
      </rPr>
      <t>25</t>
    </r>
    <r>
      <rPr>
        <sz val="16"/>
        <color rgb="FFFF0000"/>
        <rFont val="宋体"/>
        <charset val="0"/>
      </rPr>
      <t>㎡，安装抽水设备</t>
    </r>
    <r>
      <rPr>
        <sz val="16"/>
        <color rgb="FFFF0000"/>
        <rFont val="Courier New"/>
        <charset val="0"/>
      </rPr>
      <t>1</t>
    </r>
    <r>
      <rPr>
        <sz val="16"/>
        <color rgb="FFFF0000"/>
        <rFont val="宋体"/>
        <charset val="0"/>
      </rPr>
      <t>套，</t>
    </r>
    <r>
      <rPr>
        <sz val="16"/>
        <color rgb="FFFF0000"/>
        <rFont val="Courier New"/>
        <charset val="0"/>
      </rPr>
      <t>DN800</t>
    </r>
    <r>
      <rPr>
        <sz val="16"/>
        <color rgb="FFFF0000"/>
        <rFont val="宋体"/>
        <charset val="0"/>
      </rPr>
      <t>管网</t>
    </r>
    <r>
      <rPr>
        <sz val="16"/>
        <color rgb="FFFF0000"/>
        <rFont val="Courier New"/>
        <charset val="0"/>
      </rPr>
      <t>7100</t>
    </r>
    <r>
      <rPr>
        <sz val="16"/>
        <color rgb="FFFF0000"/>
        <rFont val="宋体"/>
        <charset val="0"/>
      </rPr>
      <t>米，</t>
    </r>
    <r>
      <rPr>
        <sz val="16"/>
        <color rgb="FFFF0000"/>
        <rFont val="Courier New"/>
        <charset val="0"/>
      </rPr>
      <t>500m³</t>
    </r>
    <r>
      <rPr>
        <sz val="16"/>
        <color rgb="FFFF0000"/>
        <rFont val="宋体"/>
        <charset val="0"/>
      </rPr>
      <t>蓄水池</t>
    </r>
    <r>
      <rPr>
        <sz val="16"/>
        <color rgb="FFFF0000"/>
        <rFont val="Courier New"/>
        <charset val="0"/>
      </rPr>
      <t>2</t>
    </r>
    <r>
      <rPr>
        <sz val="16"/>
        <color rgb="FFFF0000"/>
        <rFont val="宋体"/>
        <charset val="0"/>
      </rPr>
      <t>个，</t>
    </r>
    <r>
      <rPr>
        <sz val="16"/>
        <color rgb="FFFF0000"/>
        <rFont val="Courier New"/>
        <charset val="0"/>
      </rPr>
      <t>200m³</t>
    </r>
    <r>
      <rPr>
        <sz val="16"/>
        <color rgb="FFFF0000"/>
        <rFont val="宋体"/>
        <charset val="0"/>
      </rPr>
      <t>蓄水池</t>
    </r>
    <r>
      <rPr>
        <sz val="16"/>
        <color rgb="FFFF0000"/>
        <rFont val="Courier New"/>
        <charset val="0"/>
      </rPr>
      <t>1</t>
    </r>
    <r>
      <rPr>
        <sz val="16"/>
        <color rgb="FFFF0000"/>
        <rFont val="宋体"/>
        <charset val="0"/>
      </rPr>
      <t>个</t>
    </r>
  </si>
  <si>
    <t>白坡头上寨土工膜水池建设</t>
  </si>
  <si>
    <r>
      <rPr>
        <sz val="16"/>
        <color rgb="FFFF0000"/>
        <rFont val="Times New Roman"/>
        <charset val="134"/>
      </rPr>
      <t>1.10000</t>
    </r>
    <r>
      <rPr>
        <sz val="16"/>
        <color rgb="FFFF0000"/>
        <rFont val="宋体"/>
        <charset val="134"/>
      </rPr>
      <t>立方土工膜水池及护栏等；</t>
    </r>
    <r>
      <rPr>
        <sz val="16"/>
        <color rgb="FFFF0000"/>
        <rFont val="Times New Roman"/>
        <charset val="134"/>
      </rPr>
      <t>2.</t>
    </r>
    <r>
      <rPr>
        <sz val="16"/>
        <color rgb="FFFF0000"/>
        <rFont val="宋体"/>
        <charset val="134"/>
      </rPr>
      <t>土工膜水池至白坡头耕地管网</t>
    </r>
  </si>
  <si>
    <t>县水利局、县乡村振兴局</t>
  </si>
  <si>
    <t>者落底蔬菜产业基地配套设施建设</t>
  </si>
  <si>
    <r>
      <rPr>
        <sz val="16"/>
        <color rgb="FFFF0000"/>
        <rFont val="Times New Roman"/>
        <charset val="134"/>
      </rPr>
      <t>1.5000</t>
    </r>
    <r>
      <rPr>
        <sz val="16"/>
        <color rgb="FFFF0000"/>
        <rFont val="宋体"/>
        <charset val="134"/>
      </rPr>
      <t>立方土工膜水池及护栏等；</t>
    </r>
    <r>
      <rPr>
        <sz val="16"/>
        <color rgb="FFFF0000"/>
        <rFont val="Times New Roman"/>
        <charset val="134"/>
      </rPr>
      <t>2.</t>
    </r>
    <r>
      <rPr>
        <sz val="16"/>
        <color rgb="FFFF0000"/>
        <rFont val="宋体"/>
        <charset val="134"/>
      </rPr>
      <t>土工膜水池至者落底西南侧耕地管网</t>
    </r>
  </si>
  <si>
    <t>硝厂蔬菜产业基地配套设施提档升级</t>
  </si>
  <si>
    <r>
      <rPr>
        <sz val="16"/>
        <color rgb="FFFF0000"/>
        <rFont val="宋体"/>
        <charset val="134"/>
      </rPr>
      <t>建设内容主要为太阳能抽水站，从玉租河硝厂段抽水至硝厂小组西南方向</t>
    </r>
    <r>
      <rPr>
        <sz val="16"/>
        <color rgb="FFFF0000"/>
        <rFont val="Times New Roman"/>
        <charset val="134"/>
      </rPr>
      <t>800</t>
    </r>
    <r>
      <rPr>
        <sz val="16"/>
        <color rgb="FFFF0000"/>
        <rFont val="宋体"/>
        <charset val="134"/>
      </rPr>
      <t>米的</t>
    </r>
    <r>
      <rPr>
        <sz val="16"/>
        <color rgb="FFFF0000"/>
        <rFont val="Times New Roman"/>
        <charset val="134"/>
      </rPr>
      <t>100</t>
    </r>
    <r>
      <rPr>
        <sz val="16"/>
        <color rgb="FFFF0000"/>
        <rFont val="宋体"/>
        <charset val="134"/>
      </rPr>
      <t>立方蓄水池补水，抽水落差约</t>
    </r>
    <r>
      <rPr>
        <sz val="16"/>
        <color rgb="FFFF0000"/>
        <rFont val="Times New Roman"/>
        <charset val="134"/>
      </rPr>
      <t>165</t>
    </r>
    <r>
      <rPr>
        <sz val="16"/>
        <color rgb="FFFF0000"/>
        <rFont val="宋体"/>
        <charset val="134"/>
      </rPr>
      <t>米。</t>
    </r>
  </si>
  <si>
    <t>岩子脚蔬菜产业基地配套设施提档升级</t>
  </si>
  <si>
    <r>
      <rPr>
        <sz val="16"/>
        <color rgb="FFFF0000"/>
        <rFont val="宋体"/>
        <charset val="134"/>
      </rPr>
      <t>建设内容主要为太阳能抽水站，从坡头河抽水至岩子脚西北</t>
    </r>
    <r>
      <rPr>
        <sz val="16"/>
        <color rgb="FFFF0000"/>
        <rFont val="Times New Roman"/>
        <charset val="134"/>
      </rPr>
      <t>1120</t>
    </r>
    <r>
      <rPr>
        <sz val="16"/>
        <color rgb="FFFF0000"/>
        <rFont val="宋体"/>
        <charset val="134"/>
      </rPr>
      <t>米的</t>
    </r>
    <r>
      <rPr>
        <sz val="16"/>
        <color rgb="FFFF0000"/>
        <rFont val="Times New Roman"/>
        <charset val="134"/>
      </rPr>
      <t>100</t>
    </r>
    <r>
      <rPr>
        <sz val="16"/>
        <color rgb="FFFF0000"/>
        <rFont val="宋体"/>
        <charset val="134"/>
      </rPr>
      <t>立方蓄水池补水，抽水落差约</t>
    </r>
    <r>
      <rPr>
        <sz val="16"/>
        <color rgb="FFFF0000"/>
        <rFont val="Times New Roman"/>
        <charset val="134"/>
      </rPr>
      <t>200</t>
    </r>
    <r>
      <rPr>
        <sz val="16"/>
        <color rgb="FFFF0000"/>
        <rFont val="宋体"/>
        <charset val="134"/>
      </rPr>
      <t>米。</t>
    </r>
  </si>
  <si>
    <t>白木克小组坝塘引水沟渠修复工程</t>
  </si>
  <si>
    <r>
      <rPr>
        <sz val="16"/>
        <color rgb="FFFF0000"/>
        <rFont val="宋体"/>
        <charset val="134"/>
      </rPr>
      <t>建设三面沟</t>
    </r>
    <r>
      <rPr>
        <sz val="16"/>
        <color rgb="FFFF0000"/>
        <rFont val="Times New Roman"/>
        <charset val="134"/>
      </rPr>
      <t>3</t>
    </r>
    <r>
      <rPr>
        <sz val="16"/>
        <color rgb="FFFF0000"/>
        <rFont val="宋体"/>
        <charset val="134"/>
      </rPr>
      <t>公里</t>
    </r>
  </si>
  <si>
    <t>白木克水果产业基地配套设施提档升级</t>
  </si>
  <si>
    <r>
      <rPr>
        <sz val="16"/>
        <color rgb="FFFF0000"/>
        <rFont val="宋体"/>
        <charset val="134"/>
      </rPr>
      <t>建设内容主要为太阳能抽水站，从坡头河抽水至白木克东南</t>
    </r>
    <r>
      <rPr>
        <sz val="16"/>
        <color rgb="FFFF0000"/>
        <rFont val="Times New Roman"/>
        <charset val="134"/>
      </rPr>
      <t>2036</t>
    </r>
    <r>
      <rPr>
        <sz val="16"/>
        <color rgb="FFFF0000"/>
        <rFont val="宋体"/>
        <charset val="134"/>
      </rPr>
      <t>米的</t>
    </r>
    <r>
      <rPr>
        <sz val="16"/>
        <color rgb="FFFF0000"/>
        <rFont val="Times New Roman"/>
        <charset val="134"/>
      </rPr>
      <t>100</t>
    </r>
    <r>
      <rPr>
        <sz val="16"/>
        <color rgb="FFFF0000"/>
        <rFont val="宋体"/>
        <charset val="134"/>
      </rPr>
      <t>立方蓄水池补水，抽水落差约</t>
    </r>
    <r>
      <rPr>
        <sz val="16"/>
        <color rgb="FFFF0000"/>
        <rFont val="Times New Roman"/>
        <charset val="134"/>
      </rPr>
      <t>400</t>
    </r>
    <r>
      <rPr>
        <sz val="16"/>
        <color rgb="FFFF0000"/>
        <rFont val="宋体"/>
        <charset val="134"/>
      </rPr>
      <t>米。</t>
    </r>
  </si>
  <si>
    <t>玉租蔬菜产业基地配套设施提档升级</t>
  </si>
  <si>
    <r>
      <rPr>
        <sz val="16"/>
        <color rgb="FFFF0000"/>
        <rFont val="宋体"/>
        <charset val="134"/>
      </rPr>
      <t>建设内容主要为太阳能抽水站建设，从玉租河抽水至玉租坝，距离</t>
    </r>
    <r>
      <rPr>
        <sz val="16"/>
        <color rgb="FFFF0000"/>
        <rFont val="Times New Roman"/>
        <charset val="134"/>
      </rPr>
      <t>2703</t>
    </r>
    <r>
      <rPr>
        <sz val="16"/>
        <color rgb="FFFF0000"/>
        <rFont val="宋体"/>
        <charset val="134"/>
      </rPr>
      <t>米，抽水落差约</t>
    </r>
    <r>
      <rPr>
        <sz val="16"/>
        <color rgb="FFFF0000"/>
        <rFont val="Times New Roman"/>
        <charset val="134"/>
      </rPr>
      <t>400</t>
    </r>
    <r>
      <rPr>
        <sz val="16"/>
        <color rgb="FFFF0000"/>
        <rFont val="宋体"/>
        <charset val="134"/>
      </rPr>
      <t>米。</t>
    </r>
  </si>
  <si>
    <t>马鹿寨村脱贫攻坚应急提水工程附属工程</t>
  </si>
  <si>
    <r>
      <rPr>
        <sz val="16"/>
        <color rgb="FFFF0000"/>
        <rFont val="宋体"/>
        <charset val="134"/>
      </rPr>
      <t>从玉租坝至三分半架设输水管道</t>
    </r>
    <r>
      <rPr>
        <sz val="16"/>
        <color rgb="FFFF0000"/>
        <rFont val="Times New Roman"/>
        <charset val="134"/>
      </rPr>
      <t>3</t>
    </r>
    <r>
      <rPr>
        <sz val="16"/>
        <color rgb="FFFF0000"/>
        <rFont val="宋体"/>
        <charset val="134"/>
      </rPr>
      <t>公里</t>
    </r>
  </si>
  <si>
    <t>马鹿寨村玉租河片区高标准农田水利建设项目</t>
  </si>
  <si>
    <r>
      <rPr>
        <sz val="16"/>
        <color rgb="FFFF0000"/>
        <rFont val="Times New Roman"/>
        <charset val="134"/>
      </rPr>
      <t>1.</t>
    </r>
    <r>
      <rPr>
        <sz val="16"/>
        <color rgb="FFFF0000"/>
        <rFont val="宋体"/>
        <charset val="134"/>
      </rPr>
      <t>实施小田改大田建设</t>
    </r>
    <r>
      <rPr>
        <sz val="16"/>
        <color rgb="FFFF0000"/>
        <rFont val="Times New Roman"/>
        <charset val="134"/>
      </rPr>
      <t>500</t>
    </r>
    <r>
      <rPr>
        <sz val="16"/>
        <color rgb="FFFF0000"/>
        <rFont val="宋体"/>
        <charset val="134"/>
      </rPr>
      <t>亩；</t>
    </r>
    <r>
      <rPr>
        <sz val="16"/>
        <color rgb="FFFF0000"/>
        <rFont val="Times New Roman"/>
        <charset val="134"/>
      </rPr>
      <t>2.</t>
    </r>
    <r>
      <rPr>
        <sz val="16"/>
        <color rgb="FFFF0000"/>
        <rFont val="宋体"/>
        <charset val="134"/>
      </rPr>
      <t>河道治理</t>
    </r>
    <r>
      <rPr>
        <sz val="16"/>
        <color rgb="FFFF0000"/>
        <rFont val="Times New Roman"/>
        <charset val="134"/>
      </rPr>
      <t>3</t>
    </r>
    <r>
      <rPr>
        <sz val="16"/>
        <color rgb="FFFF0000"/>
        <rFont val="宋体"/>
        <charset val="134"/>
      </rPr>
      <t>千米；</t>
    </r>
    <r>
      <rPr>
        <sz val="16"/>
        <color rgb="FFFF0000"/>
        <rFont val="Times New Roman"/>
        <charset val="134"/>
      </rPr>
      <t>3.</t>
    </r>
    <r>
      <rPr>
        <sz val="16"/>
        <color rgb="FFFF0000"/>
        <rFont val="宋体"/>
        <charset val="134"/>
      </rPr>
      <t>建设引水沟渠</t>
    </r>
    <r>
      <rPr>
        <sz val="16"/>
        <color rgb="FFFF0000"/>
        <rFont val="Times New Roman"/>
        <charset val="134"/>
      </rPr>
      <t>3</t>
    </r>
    <r>
      <rPr>
        <sz val="16"/>
        <color rgb="FFFF0000"/>
        <rFont val="宋体"/>
        <charset val="134"/>
      </rPr>
      <t>千米；</t>
    </r>
    <r>
      <rPr>
        <sz val="16"/>
        <color rgb="FFFF0000"/>
        <rFont val="Times New Roman"/>
        <charset val="134"/>
      </rPr>
      <t>4.</t>
    </r>
    <r>
      <rPr>
        <sz val="16"/>
        <color rgb="FFFF0000"/>
        <rFont val="宋体"/>
        <charset val="134"/>
      </rPr>
      <t>建设机耕路</t>
    </r>
    <r>
      <rPr>
        <sz val="16"/>
        <color rgb="FFFF0000"/>
        <rFont val="Times New Roman"/>
        <charset val="134"/>
      </rPr>
      <t>3.5</t>
    </r>
    <r>
      <rPr>
        <sz val="16"/>
        <color rgb="FFFF0000"/>
        <rFont val="宋体"/>
        <charset val="134"/>
      </rPr>
      <t>千米</t>
    </r>
  </si>
  <si>
    <r>
      <rPr>
        <sz val="16"/>
        <color rgb="FFFF0000"/>
        <rFont val="宋体"/>
        <charset val="0"/>
      </rPr>
      <t>扬武镇尼鲊村委会烧碗寨小组等</t>
    </r>
    <r>
      <rPr>
        <sz val="16"/>
        <color rgb="FFFF0000"/>
        <rFont val="Courier New"/>
        <charset val="0"/>
      </rPr>
      <t>17</t>
    </r>
    <r>
      <rPr>
        <sz val="16"/>
        <color rgb="FFFF0000"/>
        <rFont val="宋体"/>
        <charset val="0"/>
      </rPr>
      <t>个村民小组万亩高标准农田建设项目</t>
    </r>
  </si>
  <si>
    <t>尼鲊村</t>
  </si>
  <si>
    <t>实施尼鲊村17个村民小组万亩高标准农田建设项目</t>
  </si>
  <si>
    <t>3.农业产业园区</t>
  </si>
  <si>
    <t>马鹿寨村芒果专业合作社</t>
  </si>
  <si>
    <r>
      <rPr>
        <sz val="16"/>
        <rFont val="宋体"/>
        <charset val="134"/>
      </rPr>
      <t>新建占地面积</t>
    </r>
    <r>
      <rPr>
        <sz val="16"/>
        <rFont val="Times New Roman"/>
        <charset val="134"/>
      </rPr>
      <t>1000</t>
    </r>
    <r>
      <rPr>
        <sz val="16"/>
        <rFont val="宋体"/>
        <charset val="134"/>
      </rPr>
      <t>㎡的芒果交易市场</t>
    </r>
  </si>
  <si>
    <t>（四）产业服务支撑项目</t>
  </si>
  <si>
    <t>1.科技服务</t>
  </si>
  <si>
    <t>扬武镇马鹿寨村热区特色果蔬种植培训</t>
  </si>
  <si>
    <t>对马鹿寨村民、辖内企业工人开展红龙果、芒果、软籽石榴、苦瓜、四季豆等种植技术培训</t>
  </si>
  <si>
    <t>县工会、县乡村振兴局</t>
  </si>
  <si>
    <t>2.人才培养</t>
  </si>
  <si>
    <t>3.农业社会化服务</t>
  </si>
  <si>
    <t>（五）金融保险配套项目</t>
  </si>
  <si>
    <t>1.小额贷款贴息</t>
  </si>
  <si>
    <t>2.新型经营主体贷款贴息</t>
  </si>
  <si>
    <t>3.特色产业保险保费补助</t>
  </si>
  <si>
    <t>4.小额信贷风险补偿金</t>
  </si>
  <si>
    <t>小额信贷风险补偿金</t>
  </si>
  <si>
    <t>新平县扶贫办</t>
  </si>
  <si>
    <t>新平彝族傣族自治县</t>
  </si>
  <si>
    <t>项</t>
  </si>
  <si>
    <t>补足风险补偿金</t>
  </si>
  <si>
    <t>5.防贫保险（基金）</t>
  </si>
  <si>
    <t>6.其他</t>
  </si>
  <si>
    <t>二、就业项目</t>
  </si>
  <si>
    <t>（一）务工补助</t>
  </si>
  <si>
    <t>1.交通费补助</t>
  </si>
  <si>
    <t>2.劳动奖补</t>
  </si>
  <si>
    <t>（二）就业培训</t>
  </si>
  <si>
    <t>1.技能培训</t>
  </si>
  <si>
    <t>2.以工代训</t>
  </si>
  <si>
    <t>（三）创业</t>
  </si>
  <si>
    <t>1.创业培训</t>
  </si>
  <si>
    <t>2.创业补助</t>
  </si>
  <si>
    <t>（四）公益性岗位</t>
  </si>
  <si>
    <t>1.公益性岗位</t>
  </si>
  <si>
    <t>三、乡村建设行动</t>
  </si>
  <si>
    <t>（一）农村基础设施</t>
  </si>
  <si>
    <t>1.村庄规划编制（含编修）</t>
  </si>
  <si>
    <t>扬武镇写莫村写莫小组搬迁基础设施建设</t>
  </si>
  <si>
    <t>1.进村道路硬化（长950米，宽4.5米）；2.公房建设；3.小组内部道路硬化；4.绿化；5.亮化；6.新建公厕1座；7.停车场1个；8.雨污分离管网敷设；9.人畜分离点建设；10.氧化塘建设</t>
  </si>
  <si>
    <t>扬武镇写莫村小尼者小组就地重建点基础设施建设</t>
  </si>
  <si>
    <t>1.土地平整（10亩）；2.挡墙建设；3.村内道路硬化（528）；4.亮化（太阳能路灯30座）；5.停车场硬化（580平米）</t>
  </si>
  <si>
    <t>尼鲊村白租拉彝寨小组新建党员活动室</t>
  </si>
  <si>
    <t>该项目受尼鲊村白租拉彝寨村民小组59户249人，其中党员7人主要建设内容包括：新建党员活动室及配套相关设备。</t>
  </si>
  <si>
    <t>2.农村道路建设（通村、通户路）</t>
  </si>
  <si>
    <t>马鹿寨村热水塘村内道路建设项目</t>
  </si>
  <si>
    <t>马鹿寨村热水塘</t>
  </si>
  <si>
    <t>挡土墙建设1200m³，街道硬化500M</t>
  </si>
  <si>
    <t>马鹿寨村白坡头上寨村内道路建设项目</t>
  </si>
  <si>
    <t>马鹿寨村白坡头上寨</t>
  </si>
  <si>
    <t>挡土墙建设400m³，街道硬化200M</t>
  </si>
  <si>
    <t>马鹿寨村白坡头下寨村内道路建设项目</t>
  </si>
  <si>
    <t>马鹿寨村白坡头下寨</t>
  </si>
  <si>
    <t>挡土墙建设600m³，街道硬化200M</t>
  </si>
  <si>
    <t>马鹿寨村玉租村内道路提升改造建设项目</t>
  </si>
  <si>
    <t>马鹿寨村玉租村</t>
  </si>
  <si>
    <t>挡土墙建设300m³，街道硬化500M</t>
  </si>
  <si>
    <t>马鹿寨村硝厂村内道路提升改造建设项目</t>
  </si>
  <si>
    <t>挡土墙建设2000m³，街道硬化100M</t>
  </si>
  <si>
    <t>扬武社区石榴园小组人居环境整治项目</t>
  </si>
  <si>
    <t>石榴园小组</t>
  </si>
  <si>
    <r>
      <rPr>
        <sz val="16"/>
        <color rgb="FF00B0F0"/>
        <rFont val="Courier New"/>
        <charset val="0"/>
      </rPr>
      <t xml:space="preserve"> </t>
    </r>
    <r>
      <rPr>
        <sz val="16"/>
        <color rgb="FFFF0000"/>
        <rFont val="Courier New"/>
        <charset val="0"/>
      </rPr>
      <t xml:space="preserve">      </t>
    </r>
    <r>
      <rPr>
        <sz val="16"/>
        <color rgb="FFFF0000"/>
        <rFont val="宋体"/>
        <charset val="0"/>
      </rPr>
      <t>氧化池、道路建设、路灯安装</t>
    </r>
  </si>
  <si>
    <t>石榴园整个小组污水氧化</t>
  </si>
  <si>
    <t>扬武镇尼鲊村烧碗寨等17小组村庄道路建设项目</t>
  </si>
  <si>
    <r>
      <rPr>
        <sz val="16"/>
        <color rgb="FFFF0000"/>
        <rFont val="宋体"/>
        <charset val="0"/>
      </rPr>
      <t>该项目受尼鲊村烧碗寨等</t>
    </r>
    <r>
      <rPr>
        <sz val="16"/>
        <color rgb="FFFF0000"/>
        <rFont val="Courier New"/>
        <charset val="0"/>
      </rPr>
      <t>17</t>
    </r>
    <r>
      <rPr>
        <sz val="16"/>
        <color rgb="FFFF0000"/>
        <rFont val="宋体"/>
        <charset val="0"/>
      </rPr>
      <t>个村民小组</t>
    </r>
    <r>
      <rPr>
        <sz val="16"/>
        <color rgb="FFFF0000"/>
        <rFont val="Courier New"/>
        <charset val="0"/>
      </rPr>
      <t>680</t>
    </r>
    <r>
      <rPr>
        <sz val="16"/>
        <color rgb="FFFF0000"/>
        <rFont val="宋体"/>
        <charset val="0"/>
      </rPr>
      <t>户</t>
    </r>
    <r>
      <rPr>
        <sz val="16"/>
        <color rgb="FFFF0000"/>
        <rFont val="Courier New"/>
        <charset val="0"/>
      </rPr>
      <t>2709</t>
    </r>
    <r>
      <rPr>
        <sz val="16"/>
        <color rgb="FFFF0000"/>
        <rFont val="宋体"/>
        <charset val="0"/>
      </rPr>
      <t>人，主要建设内容包括：烧碗寨小组等</t>
    </r>
    <r>
      <rPr>
        <sz val="16"/>
        <color rgb="FFFF0000"/>
        <rFont val="Courier New"/>
        <charset val="0"/>
      </rPr>
      <t>10</t>
    </r>
    <r>
      <rPr>
        <sz val="16"/>
        <color rgb="FFFF0000"/>
        <rFont val="宋体"/>
        <charset val="0"/>
      </rPr>
      <t>个村民小组村内道路硬化；</t>
    </r>
    <r>
      <rPr>
        <sz val="16"/>
        <color rgb="FFFF0000"/>
        <rFont val="Courier New"/>
        <charset val="0"/>
      </rPr>
      <t>17</t>
    </r>
    <r>
      <rPr>
        <sz val="16"/>
        <color rgb="FFFF0000"/>
        <rFont val="宋体"/>
        <charset val="0"/>
      </rPr>
      <t>个村民小组村内雨污分离工程、建设污水收集池</t>
    </r>
    <r>
      <rPr>
        <sz val="16"/>
        <color rgb="FFFF0000"/>
        <rFont val="Courier New"/>
        <charset val="0"/>
      </rPr>
      <t>8</t>
    </r>
    <r>
      <rPr>
        <sz val="16"/>
        <color rgb="FFFF0000"/>
        <rFont val="宋体"/>
        <charset val="0"/>
      </rPr>
      <t>个；新增太阳能路灯</t>
    </r>
    <r>
      <rPr>
        <sz val="16"/>
        <color rgb="FFFF0000"/>
        <rFont val="Courier New"/>
        <charset val="0"/>
      </rPr>
      <t>110</t>
    </r>
    <r>
      <rPr>
        <sz val="16"/>
        <color rgb="FFFF0000"/>
        <rFont val="宋体"/>
        <charset val="0"/>
      </rPr>
      <t>盏。</t>
    </r>
  </si>
  <si>
    <t>扬武镇尼鲊村白棋小组民族团结进步示范村</t>
  </si>
  <si>
    <r>
      <rPr>
        <sz val="16"/>
        <color rgb="FFFF0000"/>
        <rFont val="宋体"/>
        <charset val="0"/>
      </rPr>
      <t>该项目受益尼鲊村白棋小组</t>
    </r>
    <r>
      <rPr>
        <sz val="16"/>
        <color rgb="FFFF0000"/>
        <rFont val="Courier New"/>
        <charset val="0"/>
      </rPr>
      <t>25</t>
    </r>
    <r>
      <rPr>
        <sz val="16"/>
        <color rgb="FFFF0000"/>
        <rFont val="宋体"/>
        <charset val="0"/>
      </rPr>
      <t>户</t>
    </r>
    <r>
      <rPr>
        <sz val="16"/>
        <color rgb="FFFF0000"/>
        <rFont val="Courier New"/>
        <charset val="0"/>
      </rPr>
      <t>112</t>
    </r>
    <r>
      <rPr>
        <sz val="16"/>
        <color rgb="FFFF0000"/>
        <rFont val="宋体"/>
        <charset val="0"/>
      </rPr>
      <t>人，其中脱贫户和边缘易致贫户</t>
    </r>
    <r>
      <rPr>
        <sz val="16"/>
        <color rgb="FFFF0000"/>
        <rFont val="Courier New"/>
        <charset val="0"/>
      </rPr>
      <t>1</t>
    </r>
    <r>
      <rPr>
        <sz val="16"/>
        <color rgb="FFFF0000"/>
        <rFont val="宋体"/>
        <charset val="0"/>
      </rPr>
      <t>户</t>
    </r>
    <r>
      <rPr>
        <sz val="16"/>
        <color rgb="FFFF0000"/>
        <rFont val="Courier New"/>
        <charset val="0"/>
      </rPr>
      <t>1</t>
    </r>
    <r>
      <rPr>
        <sz val="16"/>
        <color rgb="FFFF0000"/>
        <rFont val="宋体"/>
        <charset val="0"/>
      </rPr>
      <t>人。该项目建成后将对该组民族团结工作开展提供方便，对该组群众生产生活环境得到显著提升，对群众生活带来实惠。</t>
    </r>
    <r>
      <rPr>
        <sz val="16"/>
        <color rgb="FFFF0000"/>
        <rFont val="Courier New"/>
        <charset val="0"/>
      </rPr>
      <t xml:space="preserve">
</t>
    </r>
  </si>
  <si>
    <t>3.农村供水保障设施建设</t>
  </si>
  <si>
    <t>马鹿寨村白坡头上寨人畜饮水提升改造建设项目</t>
  </si>
  <si>
    <r>
      <rPr>
        <sz val="16"/>
        <rFont val="宋体"/>
        <charset val="134"/>
      </rPr>
      <t>建设一个</t>
    </r>
    <r>
      <rPr>
        <sz val="16"/>
        <rFont val="Times New Roman"/>
        <charset val="134"/>
      </rPr>
      <t>100m³</t>
    </r>
    <r>
      <rPr>
        <sz val="16"/>
        <rFont val="宋体"/>
        <charset val="134"/>
      </rPr>
      <t>的水池</t>
    </r>
  </si>
  <si>
    <t>马鹿寨村白坡头坝提升改造建设项目</t>
  </si>
  <si>
    <t>马鹿寨村白坡头坝</t>
  </si>
  <si>
    <t>白坡头坝防漏补漏</t>
  </si>
  <si>
    <r>
      <rPr>
        <sz val="16"/>
        <color rgb="FFFF0000"/>
        <rFont val="宋体"/>
        <charset val="0"/>
      </rPr>
      <t>白木克小组</t>
    </r>
    <r>
      <rPr>
        <sz val="16"/>
        <color rgb="FFFF0000"/>
        <rFont val="Times New Roman"/>
        <charset val="0"/>
      </rPr>
      <t>300</t>
    </r>
    <r>
      <rPr>
        <sz val="16"/>
        <color rgb="FFFF0000"/>
        <rFont val="宋体"/>
        <charset val="0"/>
      </rPr>
      <t>方人饮水池建设</t>
    </r>
  </si>
  <si>
    <r>
      <rPr>
        <sz val="16"/>
        <color rgb="FFFF0000"/>
        <rFont val="宋体"/>
        <charset val="134"/>
      </rPr>
      <t>新建</t>
    </r>
    <r>
      <rPr>
        <sz val="16"/>
        <color rgb="FFFF0000"/>
        <rFont val="Times New Roman"/>
        <charset val="134"/>
      </rPr>
      <t>300</t>
    </r>
    <r>
      <rPr>
        <sz val="16"/>
        <color rgb="FFFF0000"/>
        <rFont val="宋体"/>
        <charset val="134"/>
      </rPr>
      <t>方人饮水池</t>
    </r>
  </si>
  <si>
    <t>4.农村电网建设（通生产、生活用电、提高综合电压和供电可靠性）</t>
  </si>
  <si>
    <t>5.农村网络建设（信息通信基础设施建设、数字化、智能化建设等）</t>
  </si>
  <si>
    <t>6.农村清洁能源设施建设（燃气、户用光伏、风电、水电、农村生物质能源、北方地区清洁取暖等）</t>
  </si>
  <si>
    <t>7.农业农村基础设施中长期贷款贴息</t>
  </si>
  <si>
    <t>8.其他</t>
  </si>
  <si>
    <t>（二）人居环境整治</t>
  </si>
  <si>
    <t>1.农村卫生厕所改造（户用、公共厕所）</t>
  </si>
  <si>
    <t>马鹿寨部分小组公厕建设</t>
  </si>
  <si>
    <r>
      <rPr>
        <sz val="16"/>
        <color rgb="FFFF0000"/>
        <rFont val="宋体"/>
        <charset val="0"/>
      </rPr>
      <t>在岩子脚新建公厕</t>
    </r>
    <r>
      <rPr>
        <sz val="16"/>
        <color rgb="FFFF0000"/>
        <rFont val="Times New Roman"/>
        <charset val="0"/>
      </rPr>
      <t>1</t>
    </r>
    <r>
      <rPr>
        <sz val="16"/>
        <color rgb="FFFF0000"/>
        <rFont val="宋体"/>
        <charset val="0"/>
      </rPr>
      <t>座占地</t>
    </r>
    <r>
      <rPr>
        <sz val="16"/>
        <color rgb="FFFF0000"/>
        <rFont val="Times New Roman"/>
        <charset val="0"/>
      </rPr>
      <t>36</t>
    </r>
    <r>
      <rPr>
        <sz val="16"/>
        <color rgb="FFFF0000"/>
        <rFont val="宋体"/>
        <charset val="0"/>
      </rPr>
      <t>平米；在玉租小组改造现有旱厕</t>
    </r>
    <r>
      <rPr>
        <sz val="16"/>
        <color rgb="FFFF0000"/>
        <rFont val="Times New Roman"/>
        <charset val="0"/>
      </rPr>
      <t>1</t>
    </r>
    <r>
      <rPr>
        <sz val="16"/>
        <color rgb="FFFF0000"/>
        <rFont val="宋体"/>
        <charset val="0"/>
      </rPr>
      <t>座占地</t>
    </r>
    <r>
      <rPr>
        <sz val="16"/>
        <color rgb="FFFF0000"/>
        <rFont val="Times New Roman"/>
        <charset val="0"/>
      </rPr>
      <t>36</t>
    </r>
    <r>
      <rPr>
        <sz val="16"/>
        <color rgb="FFFF0000"/>
        <rFont val="宋体"/>
        <charset val="0"/>
      </rPr>
      <t>平米；在者落底新建公厕</t>
    </r>
    <r>
      <rPr>
        <sz val="16"/>
        <color rgb="FFFF0000"/>
        <rFont val="Times New Roman"/>
        <charset val="0"/>
      </rPr>
      <t>2</t>
    </r>
    <r>
      <rPr>
        <sz val="16"/>
        <color rgb="FFFF0000"/>
        <rFont val="宋体"/>
        <charset val="0"/>
      </rPr>
      <t>座共占地</t>
    </r>
    <r>
      <rPr>
        <sz val="16"/>
        <color rgb="FFFF0000"/>
        <rFont val="Times New Roman"/>
        <charset val="0"/>
      </rPr>
      <t>72</t>
    </r>
    <r>
      <rPr>
        <sz val="16"/>
        <color rgb="FFFF0000"/>
        <rFont val="宋体"/>
        <charset val="0"/>
      </rPr>
      <t>平米；在新寨河新建公厕</t>
    </r>
    <r>
      <rPr>
        <sz val="16"/>
        <color rgb="FFFF0000"/>
        <rFont val="Times New Roman"/>
        <charset val="0"/>
      </rPr>
      <t>1</t>
    </r>
    <r>
      <rPr>
        <sz val="16"/>
        <color rgb="FFFF0000"/>
        <rFont val="宋体"/>
        <charset val="0"/>
      </rPr>
      <t>座占地</t>
    </r>
    <r>
      <rPr>
        <sz val="16"/>
        <color rgb="FFFF0000"/>
        <rFont val="Times New Roman"/>
        <charset val="0"/>
      </rPr>
      <t>36</t>
    </r>
    <r>
      <rPr>
        <sz val="16"/>
        <color rgb="FFFF0000"/>
        <rFont val="宋体"/>
        <charset val="0"/>
      </rPr>
      <t>平米；在白坡头新建公厕</t>
    </r>
    <r>
      <rPr>
        <sz val="16"/>
        <color rgb="FFFF0000"/>
        <rFont val="Times New Roman"/>
        <charset val="0"/>
      </rPr>
      <t>1</t>
    </r>
    <r>
      <rPr>
        <sz val="16"/>
        <color rgb="FFFF0000"/>
        <rFont val="宋体"/>
        <charset val="0"/>
      </rPr>
      <t>座占地</t>
    </r>
    <r>
      <rPr>
        <sz val="16"/>
        <color rgb="FFFF0000"/>
        <rFont val="Times New Roman"/>
        <charset val="0"/>
      </rPr>
      <t>36</t>
    </r>
    <r>
      <rPr>
        <sz val="16"/>
        <color rgb="FFFF0000"/>
        <rFont val="宋体"/>
        <charset val="0"/>
      </rPr>
      <t>平米；</t>
    </r>
  </si>
  <si>
    <t>尼鲊村烧碗寨小组等16个村民小组新建水冲式公厕</t>
  </si>
  <si>
    <t>新建水冲式公厕</t>
  </si>
  <si>
    <t>2.农村污水治理</t>
  </si>
  <si>
    <t>玉租小组污水处理设施建设</t>
  </si>
  <si>
    <r>
      <rPr>
        <sz val="16"/>
        <color rgb="FFFF0000"/>
        <rFont val="宋体"/>
        <charset val="0"/>
      </rPr>
      <t>新建污水处理设施</t>
    </r>
    <r>
      <rPr>
        <sz val="16"/>
        <color rgb="FFFF0000"/>
        <rFont val="Times New Roman"/>
        <charset val="0"/>
      </rPr>
      <t>1</t>
    </r>
    <r>
      <rPr>
        <sz val="16"/>
        <color rgb="FFFF0000"/>
        <rFont val="宋体"/>
        <charset val="0"/>
      </rPr>
      <t>座，占地</t>
    </r>
    <r>
      <rPr>
        <sz val="16"/>
        <color rgb="FFFF0000"/>
        <rFont val="Times New Roman"/>
        <charset val="0"/>
      </rPr>
      <t>1000</t>
    </r>
    <r>
      <rPr>
        <sz val="16"/>
        <color rgb="FFFF0000"/>
        <rFont val="宋体"/>
        <charset val="0"/>
      </rPr>
      <t>平米</t>
    </r>
  </si>
  <si>
    <t>县住建局、县乡村振兴局</t>
  </si>
  <si>
    <t>者落底小组污水处理设施建设</t>
  </si>
  <si>
    <r>
      <rPr>
        <sz val="16"/>
        <color rgb="FFFF0000"/>
        <rFont val="宋体"/>
        <charset val="0"/>
      </rPr>
      <t>新建污水处理设施</t>
    </r>
    <r>
      <rPr>
        <sz val="16"/>
        <color rgb="FFFF0000"/>
        <rFont val="Times New Roman"/>
        <charset val="0"/>
      </rPr>
      <t>1</t>
    </r>
    <r>
      <rPr>
        <sz val="16"/>
        <color rgb="FFFF0000"/>
        <rFont val="宋体"/>
        <charset val="0"/>
      </rPr>
      <t>座，占地</t>
    </r>
    <r>
      <rPr>
        <sz val="16"/>
        <color rgb="FFFF0000"/>
        <rFont val="Times New Roman"/>
        <charset val="0"/>
      </rPr>
      <t>531</t>
    </r>
    <r>
      <rPr>
        <sz val="16"/>
        <color rgb="FFFF0000"/>
        <rFont val="宋体"/>
        <charset val="0"/>
      </rPr>
      <t>平米</t>
    </r>
  </si>
  <si>
    <t>白木克小组污水处理设施建设</t>
  </si>
  <si>
    <r>
      <rPr>
        <sz val="16"/>
        <color rgb="FFFF0000"/>
        <rFont val="宋体"/>
        <charset val="0"/>
      </rPr>
      <t>在下寨新建污水处理设施</t>
    </r>
    <r>
      <rPr>
        <sz val="16"/>
        <color rgb="FFFF0000"/>
        <rFont val="Times New Roman"/>
        <charset val="0"/>
      </rPr>
      <t>1</t>
    </r>
    <r>
      <rPr>
        <sz val="16"/>
        <color rgb="FFFF0000"/>
        <rFont val="宋体"/>
        <charset val="0"/>
      </rPr>
      <t>座，占地</t>
    </r>
    <r>
      <rPr>
        <sz val="16"/>
        <color rgb="FFFF0000"/>
        <rFont val="Times New Roman"/>
        <charset val="0"/>
      </rPr>
      <t>52</t>
    </r>
    <r>
      <rPr>
        <sz val="16"/>
        <color rgb="FFFF0000"/>
        <rFont val="宋体"/>
        <charset val="0"/>
      </rPr>
      <t>平米</t>
    </r>
  </si>
  <si>
    <t>白坡头小组污水处理设施建设</t>
  </si>
  <si>
    <r>
      <rPr>
        <sz val="16"/>
        <color rgb="FFFF0000"/>
        <rFont val="宋体"/>
        <charset val="0"/>
      </rPr>
      <t>新建污水处理设施</t>
    </r>
    <r>
      <rPr>
        <sz val="16"/>
        <color rgb="FFFF0000"/>
        <rFont val="Times New Roman"/>
        <charset val="0"/>
      </rPr>
      <t>1</t>
    </r>
    <r>
      <rPr>
        <sz val="16"/>
        <color rgb="FFFF0000"/>
        <rFont val="宋体"/>
        <charset val="0"/>
      </rPr>
      <t>座，占地</t>
    </r>
    <r>
      <rPr>
        <sz val="16"/>
        <color rgb="FFFF0000"/>
        <rFont val="Times New Roman"/>
        <charset val="0"/>
      </rPr>
      <t>400</t>
    </r>
    <r>
      <rPr>
        <sz val="16"/>
        <color rgb="FFFF0000"/>
        <rFont val="宋体"/>
        <charset val="0"/>
      </rPr>
      <t>平米</t>
    </r>
  </si>
  <si>
    <t>新寨河小组污水处理设施建设</t>
  </si>
  <si>
    <r>
      <rPr>
        <sz val="16"/>
        <color rgb="FFFF0000"/>
        <rFont val="宋体"/>
        <charset val="0"/>
      </rPr>
      <t>新建污水处理设施</t>
    </r>
    <r>
      <rPr>
        <sz val="16"/>
        <color rgb="FFFF0000"/>
        <rFont val="Times New Roman"/>
        <charset val="0"/>
      </rPr>
      <t>1</t>
    </r>
    <r>
      <rPr>
        <sz val="16"/>
        <color rgb="FFFF0000"/>
        <rFont val="宋体"/>
        <charset val="0"/>
      </rPr>
      <t>座，占地</t>
    </r>
    <r>
      <rPr>
        <sz val="16"/>
        <color rgb="FFFF0000"/>
        <rFont val="Times New Roman"/>
        <charset val="0"/>
      </rPr>
      <t>493</t>
    </r>
    <r>
      <rPr>
        <sz val="16"/>
        <color rgb="FFFF0000"/>
        <rFont val="宋体"/>
        <charset val="0"/>
      </rPr>
      <t>平米</t>
    </r>
  </si>
  <si>
    <t>岩子脚小组污水处理设施建设</t>
  </si>
  <si>
    <r>
      <rPr>
        <sz val="16"/>
        <color rgb="FFFF0000"/>
        <rFont val="宋体"/>
        <charset val="0"/>
      </rPr>
      <t>新建污水处理设施</t>
    </r>
    <r>
      <rPr>
        <sz val="16"/>
        <color rgb="FFFF0000"/>
        <rFont val="Times New Roman"/>
        <charset val="0"/>
      </rPr>
      <t>1</t>
    </r>
    <r>
      <rPr>
        <sz val="16"/>
        <color rgb="FFFF0000"/>
        <rFont val="宋体"/>
        <charset val="0"/>
      </rPr>
      <t>座，占地</t>
    </r>
    <r>
      <rPr>
        <sz val="16"/>
        <color rgb="FFFF0000"/>
        <rFont val="Times New Roman"/>
        <charset val="0"/>
      </rPr>
      <t>635</t>
    </r>
    <r>
      <rPr>
        <sz val="16"/>
        <color rgb="FFFF0000"/>
        <rFont val="宋体"/>
        <charset val="0"/>
      </rPr>
      <t>平米</t>
    </r>
  </si>
  <si>
    <r>
      <rPr>
        <sz val="16"/>
        <color rgb="FFFF0000"/>
        <rFont val="宋体"/>
        <charset val="0"/>
      </rPr>
      <t>扬武镇尼鲊村烧碗寨等</t>
    </r>
    <r>
      <rPr>
        <sz val="16"/>
        <color rgb="FFFF0000"/>
        <rFont val="Courier New"/>
        <charset val="0"/>
      </rPr>
      <t>17</t>
    </r>
    <r>
      <rPr>
        <sz val="16"/>
        <color rgb="FFFF0000"/>
        <rFont val="宋体"/>
        <charset val="0"/>
      </rPr>
      <t>小组建设雨污分流工程</t>
    </r>
  </si>
  <si>
    <t>尼鲊村烧碗寨小组等17个村民小组村内雨污分离工程、建设污水收集池8个。</t>
  </si>
  <si>
    <t>3.农村垃圾治理</t>
  </si>
  <si>
    <t>4.村容村貌提升</t>
  </si>
  <si>
    <t>（三）农村公共服务</t>
  </si>
  <si>
    <t>扬武镇老白甸村底嘎美丽村庄建设</t>
  </si>
  <si>
    <t>老白甸村底嘎</t>
  </si>
  <si>
    <t>1.小组内部道路硬化（含环组道路建设）；2.增加太阳能路灯；3.人畜分离点建设；4.排污净化池；4.污水沟建设；5.绿化美化。</t>
  </si>
  <si>
    <t>扬武镇老白甸村大石头美丽村庄建设</t>
  </si>
  <si>
    <t>老白甸村大石头小组</t>
  </si>
  <si>
    <t>项目选址位于老白甸村大石头小组。该小组位于磨盘山脚，周边古木林立，遮天蔽日，具有较好的建设前景，：1.小组内部道路硬化；2.增加太阳能路灯；3.人畜分离点建设；4.排污净化池；4.污水沟建设；5.绿化美化。</t>
  </si>
  <si>
    <t>马鹿寨村巩固拓展脱贫攻坚成果与乡村振兴有效衔接重点村建设项目</t>
  </si>
  <si>
    <r>
      <rPr>
        <sz val="16"/>
        <color rgb="FFFF0000"/>
        <rFont val="宋体"/>
        <charset val="134"/>
      </rPr>
      <t>马鹿寨村硝厂、热水塘集中安置点</t>
    </r>
    <r>
      <rPr>
        <sz val="16"/>
        <color rgb="FFFF0000"/>
        <rFont val="Times New Roman"/>
        <charset val="134"/>
      </rPr>
      <t>"</t>
    </r>
    <r>
      <rPr>
        <sz val="16"/>
        <color rgb="FFFF0000"/>
        <rFont val="宋体"/>
        <charset val="134"/>
      </rPr>
      <t>三通一平</t>
    </r>
    <r>
      <rPr>
        <sz val="16"/>
        <color rgb="FFFF0000"/>
        <rFont val="Times New Roman"/>
        <charset val="134"/>
      </rPr>
      <t>"</t>
    </r>
    <r>
      <rPr>
        <sz val="16"/>
        <color rgb="FFFF0000"/>
        <rFont val="宋体"/>
        <charset val="134"/>
      </rPr>
      <t>等基础设施建设</t>
    </r>
  </si>
  <si>
    <t>马鹿寨村者落底小组人居环境巩固提升</t>
  </si>
  <si>
    <r>
      <rPr>
        <sz val="16"/>
        <color rgb="FFFF0000"/>
        <rFont val="Times New Roman"/>
        <charset val="134"/>
      </rPr>
      <t>1.</t>
    </r>
    <r>
      <rPr>
        <sz val="16"/>
        <color rgb="FFFF0000"/>
        <rFont val="宋体"/>
        <charset val="134"/>
      </rPr>
      <t>村庄内部主要道路硬化修缮</t>
    </r>
    <r>
      <rPr>
        <sz val="16"/>
        <color rgb="FFFF0000"/>
        <rFont val="Times New Roman"/>
        <charset val="134"/>
      </rPr>
      <t>3368</t>
    </r>
    <r>
      <rPr>
        <sz val="16"/>
        <color rgb="FFFF0000"/>
        <rFont val="宋体"/>
        <charset val="134"/>
      </rPr>
      <t>平米；</t>
    </r>
    <r>
      <rPr>
        <sz val="16"/>
        <color rgb="FFFF0000"/>
        <rFont val="Times New Roman"/>
        <charset val="134"/>
      </rPr>
      <t>2.</t>
    </r>
    <r>
      <rPr>
        <sz val="16"/>
        <color rgb="FFFF0000"/>
        <rFont val="宋体"/>
        <charset val="134"/>
      </rPr>
      <t>整治公共空间和庭院环境绿化美化、亮化工程；</t>
    </r>
    <r>
      <rPr>
        <sz val="16"/>
        <color rgb="FFFF0000"/>
        <rFont val="Times New Roman"/>
        <charset val="134"/>
      </rPr>
      <t>3.</t>
    </r>
    <r>
      <rPr>
        <sz val="16"/>
        <color rgb="FFFF0000"/>
        <rFont val="宋体"/>
        <charset val="134"/>
      </rPr>
      <t>集中养殖</t>
    </r>
    <r>
      <rPr>
        <sz val="16"/>
        <color rgb="FFFF0000"/>
        <rFont val="Times New Roman"/>
        <charset val="134"/>
      </rPr>
      <t>3166</t>
    </r>
    <r>
      <rPr>
        <sz val="16"/>
        <color rgb="FFFF0000"/>
        <rFont val="宋体"/>
        <charset val="134"/>
      </rPr>
      <t>平米（含人畜分离点建设，即三通一平项目、新建畜禽圈养舍20套60间、拆除原有畜禽养圈）；</t>
    </r>
    <r>
      <rPr>
        <sz val="16"/>
        <color rgb="FFFF0000"/>
        <rFont val="Times New Roman"/>
        <charset val="134"/>
      </rPr>
      <t>4.</t>
    </r>
    <r>
      <rPr>
        <sz val="16"/>
        <color rgb="FFFF0000"/>
        <rFont val="宋体"/>
        <charset val="134"/>
      </rPr>
      <t>新建广场</t>
    </r>
    <r>
      <rPr>
        <sz val="16"/>
        <color rgb="FFFF0000"/>
        <rFont val="Times New Roman"/>
        <charset val="134"/>
      </rPr>
      <t>2</t>
    </r>
    <r>
      <rPr>
        <sz val="16"/>
        <color rgb="FFFF0000"/>
        <rFont val="宋体"/>
        <charset val="134"/>
      </rPr>
      <t>处，占地共</t>
    </r>
    <r>
      <rPr>
        <sz val="16"/>
        <color rgb="FFFF0000"/>
        <rFont val="Times New Roman"/>
        <charset val="134"/>
      </rPr>
      <t>574</t>
    </r>
    <r>
      <rPr>
        <sz val="16"/>
        <color rgb="FFFF0000"/>
        <rFont val="宋体"/>
        <charset val="134"/>
      </rPr>
      <t>平米；</t>
    </r>
    <r>
      <rPr>
        <sz val="16"/>
        <color rgb="FFFF0000"/>
        <rFont val="Times New Roman"/>
        <charset val="134"/>
      </rPr>
      <t>5.</t>
    </r>
    <r>
      <rPr>
        <sz val="16"/>
        <color rgb="FFFF0000"/>
        <rFont val="宋体"/>
        <charset val="134"/>
      </rPr>
      <t>新建停车场</t>
    </r>
    <r>
      <rPr>
        <sz val="16"/>
        <color rgb="FFFF0000"/>
        <rFont val="Times New Roman"/>
        <charset val="134"/>
      </rPr>
      <t>2</t>
    </r>
    <r>
      <rPr>
        <sz val="16"/>
        <color rgb="FFFF0000"/>
        <rFont val="宋体"/>
        <charset val="134"/>
      </rPr>
      <t>处，占地共</t>
    </r>
    <r>
      <rPr>
        <sz val="16"/>
        <color rgb="FFFF0000"/>
        <rFont val="Times New Roman"/>
        <charset val="134"/>
      </rPr>
      <t>641</t>
    </r>
    <r>
      <rPr>
        <sz val="16"/>
        <color rgb="FFFF0000"/>
        <rFont val="宋体"/>
        <charset val="134"/>
      </rPr>
      <t>平米</t>
    </r>
  </si>
  <si>
    <t>马鹿寨村玉租小组人居环境巩固提升</t>
  </si>
  <si>
    <r>
      <rPr>
        <sz val="16"/>
        <color rgb="FFFF0000"/>
        <rFont val="Times New Roman"/>
        <charset val="134"/>
      </rPr>
      <t>2.</t>
    </r>
    <r>
      <rPr>
        <sz val="16"/>
        <color rgb="FFFF0000"/>
        <rFont val="宋体"/>
        <charset val="134"/>
      </rPr>
      <t>整治公共空间和庭院环境绿化美化、亮化工程；</t>
    </r>
    <r>
      <rPr>
        <sz val="16"/>
        <color rgb="FFFF0000"/>
        <rFont val="Times New Roman"/>
        <charset val="134"/>
      </rPr>
      <t>3.</t>
    </r>
    <r>
      <rPr>
        <sz val="16"/>
        <color rgb="FFFF0000"/>
        <rFont val="宋体"/>
        <charset val="134"/>
      </rPr>
      <t>集中养殖</t>
    </r>
    <r>
      <rPr>
        <sz val="16"/>
        <color rgb="FFFF0000"/>
        <rFont val="Times New Roman"/>
        <charset val="134"/>
      </rPr>
      <t>5087</t>
    </r>
    <r>
      <rPr>
        <sz val="16"/>
        <color rgb="FFFF0000"/>
        <rFont val="宋体"/>
        <charset val="134"/>
      </rPr>
      <t>平米</t>
    </r>
    <r>
      <rPr>
        <sz val="16"/>
        <color rgb="FFFF0000"/>
        <rFont val="Times New Roman"/>
        <charset val="134"/>
      </rPr>
      <t>(</t>
    </r>
    <r>
      <rPr>
        <sz val="16"/>
        <color rgb="FFFF0000"/>
        <rFont val="宋体"/>
        <charset val="134"/>
      </rPr>
      <t>含人畜分离点建设，即三通一平项目、新建畜禽圈养舍82套246间、拆除原有畜禽养圈</t>
    </r>
    <r>
      <rPr>
        <sz val="16"/>
        <color rgb="FFFF0000"/>
        <rFont val="Times New Roman"/>
        <charset val="134"/>
      </rPr>
      <t>)</t>
    </r>
    <r>
      <rPr>
        <sz val="16"/>
        <color rgb="FFFF0000"/>
        <rFont val="宋体"/>
        <charset val="134"/>
      </rPr>
      <t>；</t>
    </r>
    <r>
      <rPr>
        <sz val="16"/>
        <color rgb="FFFF0000"/>
        <rFont val="Times New Roman"/>
        <charset val="134"/>
      </rPr>
      <t>4.</t>
    </r>
    <r>
      <rPr>
        <sz val="16"/>
        <color rgb="FFFF0000"/>
        <rFont val="宋体"/>
        <charset val="134"/>
      </rPr>
      <t>改造现有广场；</t>
    </r>
    <r>
      <rPr>
        <sz val="16"/>
        <color rgb="FFFF0000"/>
        <rFont val="Times New Roman"/>
        <charset val="134"/>
      </rPr>
      <t>5.</t>
    </r>
    <r>
      <rPr>
        <sz val="16"/>
        <color rgb="FFFF0000"/>
        <rFont val="宋体"/>
        <charset val="134"/>
      </rPr>
      <t>新建停车场</t>
    </r>
    <r>
      <rPr>
        <sz val="16"/>
        <color rgb="FFFF0000"/>
        <rFont val="Times New Roman"/>
        <charset val="134"/>
      </rPr>
      <t>2</t>
    </r>
    <r>
      <rPr>
        <sz val="16"/>
        <color rgb="FFFF0000"/>
        <rFont val="宋体"/>
        <charset val="134"/>
      </rPr>
      <t>处占地共</t>
    </r>
    <r>
      <rPr>
        <sz val="16"/>
        <color rgb="FFFF0000"/>
        <rFont val="Times New Roman"/>
        <charset val="134"/>
      </rPr>
      <t>1443</t>
    </r>
    <r>
      <rPr>
        <sz val="16"/>
        <color rgb="FFFF0000"/>
        <rFont val="宋体"/>
        <charset val="134"/>
      </rPr>
      <t>平米</t>
    </r>
  </si>
  <si>
    <t>马鹿寨村白坡头人居环境巩固提升</t>
  </si>
  <si>
    <r>
      <rPr>
        <sz val="16"/>
        <color rgb="FFFF0000"/>
        <rFont val="Times New Roman"/>
        <charset val="134"/>
      </rPr>
      <t>1.</t>
    </r>
    <r>
      <rPr>
        <sz val="16"/>
        <color rgb="FFFF0000"/>
        <rFont val="宋体"/>
        <charset val="134"/>
      </rPr>
      <t>整治公共空间和庭院环境绿化美化、亮化工程；</t>
    </r>
    <r>
      <rPr>
        <sz val="16"/>
        <color rgb="FFFF0000"/>
        <rFont val="Times New Roman"/>
        <charset val="134"/>
      </rPr>
      <t>2.</t>
    </r>
    <r>
      <rPr>
        <sz val="16"/>
        <color rgb="FFFF0000"/>
        <rFont val="宋体"/>
        <charset val="134"/>
      </rPr>
      <t>新建广场</t>
    </r>
    <r>
      <rPr>
        <sz val="16"/>
        <color rgb="FFFF0000"/>
        <rFont val="Times New Roman"/>
        <charset val="134"/>
      </rPr>
      <t>1</t>
    </r>
    <r>
      <rPr>
        <sz val="16"/>
        <color rgb="FFFF0000"/>
        <rFont val="宋体"/>
        <charset val="134"/>
      </rPr>
      <t>个占地</t>
    </r>
    <r>
      <rPr>
        <sz val="16"/>
        <color rgb="FFFF0000"/>
        <rFont val="Times New Roman"/>
        <charset val="134"/>
      </rPr>
      <t>349</t>
    </r>
    <r>
      <rPr>
        <sz val="16"/>
        <color rgb="FFFF0000"/>
        <rFont val="宋体"/>
        <charset val="134"/>
      </rPr>
      <t>平米；</t>
    </r>
    <r>
      <rPr>
        <sz val="16"/>
        <color rgb="FFFF0000"/>
        <rFont val="Times New Roman"/>
        <charset val="134"/>
      </rPr>
      <t>3.</t>
    </r>
    <r>
      <rPr>
        <sz val="16"/>
        <color rgb="FFFF0000"/>
        <rFont val="宋体"/>
        <charset val="134"/>
      </rPr>
      <t>新建停车场</t>
    </r>
    <r>
      <rPr>
        <sz val="16"/>
        <color rgb="FFFF0000"/>
        <rFont val="Times New Roman"/>
        <charset val="134"/>
      </rPr>
      <t>1</t>
    </r>
    <r>
      <rPr>
        <sz val="16"/>
        <color rgb="FFFF0000"/>
        <rFont val="宋体"/>
        <charset val="134"/>
      </rPr>
      <t>个占地</t>
    </r>
    <r>
      <rPr>
        <sz val="16"/>
        <color rgb="FFFF0000"/>
        <rFont val="Times New Roman"/>
        <charset val="134"/>
      </rPr>
      <t>602</t>
    </r>
    <r>
      <rPr>
        <sz val="16"/>
        <color rgb="FFFF0000"/>
        <rFont val="宋体"/>
        <charset val="134"/>
      </rPr>
      <t>平米；</t>
    </r>
    <r>
      <rPr>
        <sz val="16"/>
        <color rgb="FFFF0000"/>
        <rFont val="Times New Roman"/>
        <charset val="134"/>
      </rPr>
      <t>4.</t>
    </r>
    <r>
      <rPr>
        <sz val="16"/>
        <color rgb="FFFF0000"/>
        <rFont val="宋体"/>
        <charset val="134"/>
      </rPr>
      <t>上寨人畜分离点建设，占地</t>
    </r>
    <r>
      <rPr>
        <sz val="16"/>
        <color rgb="FFFF0000"/>
        <rFont val="Times New Roman"/>
        <charset val="134"/>
      </rPr>
      <t>550</t>
    </r>
    <r>
      <rPr>
        <sz val="16"/>
        <color rgb="FFFF0000"/>
        <rFont val="宋体"/>
        <charset val="134"/>
      </rPr>
      <t>平米（三通一平项目、新建畜禽圈养舍11套33间、拆除原有畜禽养圈）；</t>
    </r>
    <r>
      <rPr>
        <sz val="16"/>
        <color rgb="FFFF0000"/>
        <rFont val="Times New Roman"/>
        <charset val="134"/>
      </rPr>
      <t>5.</t>
    </r>
    <r>
      <rPr>
        <sz val="16"/>
        <color rgb="FFFF0000"/>
        <rFont val="宋体"/>
        <charset val="134"/>
      </rPr>
      <t>下寨人畜分离点建设，占地</t>
    </r>
    <r>
      <rPr>
        <sz val="16"/>
        <color rgb="FFFF0000"/>
        <rFont val="Times New Roman"/>
        <charset val="134"/>
      </rPr>
      <t>500</t>
    </r>
    <r>
      <rPr>
        <sz val="16"/>
        <color rgb="FFFF0000"/>
        <rFont val="宋体"/>
        <charset val="134"/>
      </rPr>
      <t>平米（三通一平项目、新建畜禽圈养舍11套33间、拆除原有畜禽养圈）；</t>
    </r>
  </si>
  <si>
    <t>马鹿寨村岩子脚小组人居环境巩固提升</t>
  </si>
  <si>
    <r>
      <rPr>
        <sz val="16"/>
        <color rgb="FFFF0000"/>
        <rFont val="Times New Roman"/>
        <charset val="134"/>
      </rPr>
      <t>1.</t>
    </r>
    <r>
      <rPr>
        <sz val="16"/>
        <color rgb="FFFF0000"/>
        <rFont val="宋体"/>
        <charset val="134"/>
      </rPr>
      <t>村庄内部主要道路硬化修缮</t>
    </r>
    <r>
      <rPr>
        <sz val="16"/>
        <color rgb="FFFF0000"/>
        <rFont val="Times New Roman"/>
        <charset val="134"/>
      </rPr>
      <t>8876</t>
    </r>
    <r>
      <rPr>
        <sz val="16"/>
        <color rgb="FFFF0000"/>
        <rFont val="宋体"/>
        <charset val="134"/>
      </rPr>
      <t>平米；</t>
    </r>
    <r>
      <rPr>
        <sz val="16"/>
        <color rgb="FFFF0000"/>
        <rFont val="Times New Roman"/>
        <charset val="134"/>
      </rPr>
      <t>2.</t>
    </r>
    <r>
      <rPr>
        <sz val="16"/>
        <color rgb="FFFF0000"/>
        <rFont val="宋体"/>
        <charset val="134"/>
      </rPr>
      <t>整治公共空间和庭院环境绿化美化、亮化工程；</t>
    </r>
    <r>
      <rPr>
        <sz val="16"/>
        <color rgb="FFFF0000"/>
        <rFont val="Times New Roman"/>
        <charset val="134"/>
      </rPr>
      <t>3.</t>
    </r>
    <r>
      <rPr>
        <sz val="16"/>
        <color rgb="FFFF0000"/>
        <rFont val="宋体"/>
        <charset val="134"/>
      </rPr>
      <t>集中养殖</t>
    </r>
    <r>
      <rPr>
        <sz val="16"/>
        <color rgb="FFFF0000"/>
        <rFont val="Times New Roman"/>
        <charset val="134"/>
      </rPr>
      <t>2701</t>
    </r>
    <r>
      <rPr>
        <sz val="16"/>
        <color rgb="FFFF0000"/>
        <rFont val="宋体"/>
        <charset val="134"/>
      </rPr>
      <t>平米（含人畜分离点建设，即三通一平项目、新建畜禽圈养舍26套78间、拆除原有畜禽养圈）；</t>
    </r>
    <r>
      <rPr>
        <sz val="16"/>
        <color rgb="FFFF0000"/>
        <rFont val="Times New Roman"/>
        <charset val="134"/>
      </rPr>
      <t>4.</t>
    </r>
    <r>
      <rPr>
        <sz val="16"/>
        <color rgb="FFFF0000"/>
        <rFont val="宋体"/>
        <charset val="134"/>
      </rPr>
      <t>新建广场</t>
    </r>
    <r>
      <rPr>
        <sz val="16"/>
        <color rgb="FFFF0000"/>
        <rFont val="Times New Roman"/>
        <charset val="134"/>
      </rPr>
      <t>1</t>
    </r>
    <r>
      <rPr>
        <sz val="16"/>
        <color rgb="FFFF0000"/>
        <rFont val="宋体"/>
        <charset val="134"/>
      </rPr>
      <t>个占地</t>
    </r>
    <r>
      <rPr>
        <sz val="16"/>
        <color rgb="FFFF0000"/>
        <rFont val="Times New Roman"/>
        <charset val="134"/>
      </rPr>
      <t>199</t>
    </r>
    <r>
      <rPr>
        <sz val="16"/>
        <color rgb="FFFF0000"/>
        <rFont val="宋体"/>
        <charset val="134"/>
      </rPr>
      <t>平米；</t>
    </r>
    <r>
      <rPr>
        <sz val="16"/>
        <color rgb="FFFF0000"/>
        <rFont val="Times New Roman"/>
        <charset val="134"/>
      </rPr>
      <t>5.</t>
    </r>
    <r>
      <rPr>
        <sz val="16"/>
        <color rgb="FFFF0000"/>
        <rFont val="宋体"/>
        <charset val="134"/>
      </rPr>
      <t>新建停车场</t>
    </r>
    <r>
      <rPr>
        <sz val="16"/>
        <color rgb="FFFF0000"/>
        <rFont val="Times New Roman"/>
        <charset val="134"/>
      </rPr>
      <t>3</t>
    </r>
    <r>
      <rPr>
        <sz val="16"/>
        <color rgb="FFFF0000"/>
        <rFont val="宋体"/>
        <charset val="134"/>
      </rPr>
      <t>个占地共</t>
    </r>
    <r>
      <rPr>
        <sz val="16"/>
        <color rgb="FFFF0000"/>
        <rFont val="Times New Roman"/>
        <charset val="134"/>
      </rPr>
      <t>547</t>
    </r>
    <r>
      <rPr>
        <sz val="16"/>
        <color rgb="FFFF0000"/>
        <rFont val="宋体"/>
        <charset val="134"/>
      </rPr>
      <t>平米</t>
    </r>
  </si>
  <si>
    <t>马鹿寨村白木克小组人居环境巩固提升</t>
  </si>
  <si>
    <r>
      <rPr>
        <sz val="16"/>
        <color rgb="FFFF0000"/>
        <rFont val="Times New Roman"/>
        <charset val="134"/>
      </rPr>
      <t>1.</t>
    </r>
    <r>
      <rPr>
        <sz val="16"/>
        <color rgb="FFFF0000"/>
        <rFont val="宋体"/>
        <charset val="134"/>
      </rPr>
      <t>小组内部主要道路修缮占地</t>
    </r>
    <r>
      <rPr>
        <sz val="16"/>
        <color rgb="FFFF0000"/>
        <rFont val="Times New Roman"/>
        <charset val="134"/>
      </rPr>
      <t>8760</t>
    </r>
    <r>
      <rPr>
        <sz val="16"/>
        <color rgb="FFFF0000"/>
        <rFont val="宋体"/>
        <charset val="134"/>
      </rPr>
      <t>平米；</t>
    </r>
    <r>
      <rPr>
        <sz val="16"/>
        <color rgb="FFFF0000"/>
        <rFont val="Times New Roman"/>
        <charset val="134"/>
      </rPr>
      <t>2.</t>
    </r>
    <r>
      <rPr>
        <sz val="16"/>
        <color rgb="FFFF0000"/>
        <rFont val="宋体"/>
        <charset val="134"/>
      </rPr>
      <t>集中养殖</t>
    </r>
    <r>
      <rPr>
        <sz val="16"/>
        <color rgb="FFFF0000"/>
        <rFont val="Times New Roman"/>
        <charset val="134"/>
      </rPr>
      <t>7218</t>
    </r>
    <r>
      <rPr>
        <sz val="16"/>
        <color rgb="FFFF0000"/>
        <rFont val="宋体"/>
        <charset val="134"/>
      </rPr>
      <t>平米（含人畜分离点建设，即三通一平项目、新建畜禽圈养舍28套84间、拆除原有畜禽养圈）；</t>
    </r>
    <r>
      <rPr>
        <sz val="16"/>
        <color rgb="FFFF0000"/>
        <rFont val="Times New Roman"/>
        <charset val="134"/>
      </rPr>
      <t>3.</t>
    </r>
    <r>
      <rPr>
        <sz val="16"/>
        <color rgb="FFFF0000"/>
        <rFont val="宋体"/>
        <charset val="134"/>
      </rPr>
      <t>绿化美化亮化、残垣断壁拆除；</t>
    </r>
    <r>
      <rPr>
        <sz val="16"/>
        <color rgb="FFFF0000"/>
        <rFont val="Times New Roman"/>
        <charset val="134"/>
      </rPr>
      <t>4.</t>
    </r>
    <r>
      <rPr>
        <sz val="16"/>
        <color rgb="FFFF0000"/>
        <rFont val="宋体"/>
        <charset val="134"/>
      </rPr>
      <t>新建公房</t>
    </r>
    <r>
      <rPr>
        <sz val="16"/>
        <color rgb="FFFF0000"/>
        <rFont val="Times New Roman"/>
        <charset val="134"/>
      </rPr>
      <t>1</t>
    </r>
    <r>
      <rPr>
        <sz val="16"/>
        <color rgb="FFFF0000"/>
        <rFont val="宋体"/>
        <charset val="134"/>
      </rPr>
      <t>座，占地</t>
    </r>
    <r>
      <rPr>
        <sz val="16"/>
        <color rgb="FFFF0000"/>
        <rFont val="Times New Roman"/>
        <charset val="134"/>
      </rPr>
      <t>425</t>
    </r>
    <r>
      <rPr>
        <sz val="16"/>
        <color rgb="FFFF0000"/>
        <rFont val="宋体"/>
        <charset val="134"/>
      </rPr>
      <t>平米；</t>
    </r>
    <r>
      <rPr>
        <sz val="16"/>
        <color rgb="FFFF0000"/>
        <rFont val="Times New Roman"/>
        <charset val="134"/>
      </rPr>
      <t>5.</t>
    </r>
    <r>
      <rPr>
        <sz val="16"/>
        <color rgb="FFFF0000"/>
        <rFont val="宋体"/>
        <charset val="134"/>
      </rPr>
      <t>新建小广场</t>
    </r>
    <r>
      <rPr>
        <sz val="16"/>
        <color rgb="FFFF0000"/>
        <rFont val="Times New Roman"/>
        <charset val="134"/>
      </rPr>
      <t>2</t>
    </r>
    <r>
      <rPr>
        <sz val="16"/>
        <color rgb="FFFF0000"/>
        <rFont val="宋体"/>
        <charset val="134"/>
      </rPr>
      <t>个，共占地</t>
    </r>
    <r>
      <rPr>
        <sz val="16"/>
        <color rgb="FFFF0000"/>
        <rFont val="Times New Roman"/>
        <charset val="134"/>
      </rPr>
      <t>249</t>
    </r>
    <r>
      <rPr>
        <sz val="16"/>
        <color rgb="FFFF0000"/>
        <rFont val="宋体"/>
        <charset val="134"/>
      </rPr>
      <t>平米；</t>
    </r>
    <r>
      <rPr>
        <sz val="16"/>
        <color rgb="FFFF0000"/>
        <rFont val="Times New Roman"/>
        <charset val="134"/>
      </rPr>
      <t>6.</t>
    </r>
    <r>
      <rPr>
        <sz val="16"/>
        <color rgb="FFFF0000"/>
        <rFont val="宋体"/>
        <charset val="134"/>
      </rPr>
      <t>新建停车场</t>
    </r>
    <r>
      <rPr>
        <sz val="16"/>
        <color rgb="FFFF0000"/>
        <rFont val="Times New Roman"/>
        <charset val="134"/>
      </rPr>
      <t>2</t>
    </r>
    <r>
      <rPr>
        <sz val="16"/>
        <color rgb="FFFF0000"/>
        <rFont val="宋体"/>
        <charset val="134"/>
      </rPr>
      <t>处，占地共</t>
    </r>
    <r>
      <rPr>
        <sz val="16"/>
        <color rgb="FFFF0000"/>
        <rFont val="Times New Roman"/>
        <charset val="134"/>
      </rPr>
      <t>563</t>
    </r>
    <r>
      <rPr>
        <sz val="16"/>
        <color rgb="FFFF0000"/>
        <rFont val="宋体"/>
        <charset val="134"/>
      </rPr>
      <t>平米。</t>
    </r>
  </si>
  <si>
    <t>马鹿寨村新寨河小组人居环境巩固提升</t>
  </si>
  <si>
    <r>
      <rPr>
        <sz val="16"/>
        <color rgb="FFFF0000"/>
        <rFont val="Times New Roman"/>
        <charset val="134"/>
      </rPr>
      <t>1.</t>
    </r>
    <r>
      <rPr>
        <sz val="16"/>
        <color rgb="FFFF0000"/>
        <rFont val="宋体"/>
        <charset val="134"/>
      </rPr>
      <t>新建小广场</t>
    </r>
    <r>
      <rPr>
        <sz val="16"/>
        <color rgb="FFFF0000"/>
        <rFont val="Times New Roman"/>
        <charset val="134"/>
      </rPr>
      <t>1</t>
    </r>
    <r>
      <rPr>
        <sz val="16"/>
        <color rgb="FFFF0000"/>
        <rFont val="宋体"/>
        <charset val="134"/>
      </rPr>
      <t>个占地</t>
    </r>
    <r>
      <rPr>
        <sz val="16"/>
        <color rgb="FFFF0000"/>
        <rFont val="Times New Roman"/>
        <charset val="134"/>
      </rPr>
      <t>164</t>
    </r>
    <r>
      <rPr>
        <sz val="16"/>
        <color rgb="FFFF0000"/>
        <rFont val="宋体"/>
        <charset val="134"/>
      </rPr>
      <t>平米；</t>
    </r>
    <r>
      <rPr>
        <sz val="16"/>
        <color rgb="FFFF0000"/>
        <rFont val="Times New Roman"/>
        <charset val="134"/>
      </rPr>
      <t>2.</t>
    </r>
    <r>
      <rPr>
        <sz val="16"/>
        <color rgb="FFFF0000"/>
        <rFont val="宋体"/>
        <charset val="134"/>
      </rPr>
      <t>扩建停车场</t>
    </r>
    <r>
      <rPr>
        <sz val="16"/>
        <color rgb="FFFF0000"/>
        <rFont val="Times New Roman"/>
        <charset val="134"/>
      </rPr>
      <t>1</t>
    </r>
    <r>
      <rPr>
        <sz val="16"/>
        <color rgb="FFFF0000"/>
        <rFont val="宋体"/>
        <charset val="134"/>
      </rPr>
      <t>个，面积扩建至</t>
    </r>
    <r>
      <rPr>
        <sz val="16"/>
        <color rgb="FFFF0000"/>
        <rFont val="Times New Roman"/>
        <charset val="134"/>
      </rPr>
      <t>753</t>
    </r>
    <r>
      <rPr>
        <sz val="16"/>
        <color rgb="FFFF0000"/>
        <rFont val="宋体"/>
        <charset val="134"/>
      </rPr>
      <t>平米</t>
    </r>
  </si>
  <si>
    <t>马鹿寨村硝厂人畜分离点建设项目</t>
  </si>
  <si>
    <r>
      <rPr>
        <sz val="16"/>
        <color rgb="FFFF0000"/>
        <rFont val="宋体"/>
        <charset val="134"/>
      </rPr>
      <t>三通一平项目、新建畜禽圈养舍</t>
    </r>
    <r>
      <rPr>
        <sz val="16"/>
        <color rgb="FFFF0000"/>
        <rFont val="Times New Roman"/>
        <charset val="134"/>
      </rPr>
      <t>46</t>
    </r>
    <r>
      <rPr>
        <sz val="16"/>
        <color rgb="FFFF0000"/>
        <rFont val="宋体"/>
        <charset val="134"/>
      </rPr>
      <t>套</t>
    </r>
    <r>
      <rPr>
        <sz val="16"/>
        <color rgb="FFFF0000"/>
        <rFont val="Times New Roman"/>
        <charset val="134"/>
      </rPr>
      <t>138</t>
    </r>
    <r>
      <rPr>
        <sz val="16"/>
        <color rgb="FFFF0000"/>
        <rFont val="宋体"/>
        <charset val="134"/>
      </rPr>
      <t>间、拆除原有畜禽养圈</t>
    </r>
  </si>
  <si>
    <r>
      <rPr>
        <sz val="16"/>
        <color rgb="FFFF0000"/>
        <rFont val="宋体"/>
        <charset val="0"/>
      </rPr>
      <t>尼鲊村烧碗寨小组等</t>
    </r>
    <r>
      <rPr>
        <sz val="16"/>
        <color rgb="FFFF0000"/>
        <rFont val="Courier New"/>
        <charset val="0"/>
      </rPr>
      <t>17</t>
    </r>
    <r>
      <rPr>
        <sz val="16"/>
        <color rgb="FFFF0000"/>
        <rFont val="宋体"/>
        <charset val="0"/>
      </rPr>
      <t>个村民小组人畜分离项目建设</t>
    </r>
  </si>
  <si>
    <r>
      <rPr>
        <sz val="16"/>
        <color rgb="FFFF0000"/>
        <rFont val="宋体"/>
        <charset val="0"/>
      </rPr>
      <t>尼鲊村烧碗寨小组等</t>
    </r>
    <r>
      <rPr>
        <sz val="16"/>
        <color rgb="FFFF0000"/>
        <rFont val="Courier New"/>
        <charset val="0"/>
      </rPr>
      <t>17</t>
    </r>
    <r>
      <rPr>
        <sz val="16"/>
        <color rgb="FFFF0000"/>
        <rFont val="宋体"/>
        <charset val="0"/>
      </rPr>
      <t>个村民小组村内人居环境整治、建设人畜分离工程；新增太阳能路灯</t>
    </r>
    <r>
      <rPr>
        <sz val="16"/>
        <color rgb="FFFF0000"/>
        <rFont val="Courier New"/>
        <charset val="0"/>
      </rPr>
      <t>110</t>
    </r>
    <r>
      <rPr>
        <sz val="16"/>
        <color rgb="FFFF0000"/>
        <rFont val="宋体"/>
        <charset val="0"/>
      </rPr>
      <t>盏。</t>
    </r>
  </si>
  <si>
    <t>尼鲊汉寨小组人畜分离项目建设</t>
  </si>
  <si>
    <t>新建畜禽圈养舍1200㎡，50m³水池1个，石挡墙42m³，安装9m³玻璃钢化粪池1个，敷设DN300钢带波纹管132.5米，DN160PVC管150米，DN110PVC管80米</t>
  </si>
  <si>
    <t>1.规划保留的村小学改造</t>
  </si>
  <si>
    <t>2.村幼儿园建设</t>
  </si>
  <si>
    <t>3.村卫生室标准化建设</t>
  </si>
  <si>
    <t>4.农村养老设施建设（养老院、幸福院、日间照料中心等）</t>
  </si>
  <si>
    <t>尼鲊村白租拉汉寨小组新建居家养老服务中心</t>
  </si>
  <si>
    <t>建设尼鲊村白租拉汉寨小组居家养老服务中心</t>
  </si>
  <si>
    <t>5.农村公益性殡葬设施建设</t>
  </si>
  <si>
    <t>6.其他（便民综合服务设施、文化活动广场、体育设施、村级客运站、公共照明设施等）</t>
  </si>
  <si>
    <t>四、易地搬迁后扶</t>
  </si>
  <si>
    <t>（一）易地搬迁后扶</t>
  </si>
  <si>
    <t>马鹿寨村党群服务中心建设项目</t>
  </si>
  <si>
    <t>马鹿寨村委会</t>
  </si>
  <si>
    <r>
      <rPr>
        <sz val="16"/>
        <rFont val="宋体"/>
        <charset val="134"/>
      </rPr>
      <t>新建占地面积</t>
    </r>
    <r>
      <rPr>
        <sz val="16"/>
        <rFont val="Times New Roman"/>
        <charset val="134"/>
      </rPr>
      <t>50</t>
    </r>
    <r>
      <rPr>
        <sz val="16"/>
        <rFont val="宋体"/>
        <charset val="134"/>
      </rPr>
      <t>㎡的党群服务中心</t>
    </r>
  </si>
  <si>
    <t>马鹿寨村委会搬迁点改造提升</t>
  </si>
  <si>
    <t>对马鹿寨小学原址进行改造提升，1.拆除教学四楼隔离墙1堵，改造成为党员会议室；2.墙面粉刷；3.便民服务中心配套设施建设；4.图书馆建设；5.公厕改造。</t>
  </si>
  <si>
    <t>县民政局、县乡村振兴局</t>
  </si>
  <si>
    <t>1.公共服务岗位</t>
  </si>
  <si>
    <t>2.“一站式”社区综合服务设施建设</t>
  </si>
  <si>
    <t>3.易地扶贫搬迁贷款债劵贴息补助</t>
  </si>
  <si>
    <t>五、巩固三保障成果</t>
  </si>
  <si>
    <t>（一）住房</t>
  </si>
  <si>
    <t>1.住房建设</t>
  </si>
  <si>
    <t>（二）教育</t>
  </si>
  <si>
    <t>1.享受"雨露计划"职业教育补助</t>
  </si>
  <si>
    <t>2.参与"学前学会普通话"行动</t>
  </si>
  <si>
    <t>3.其他教育类项目</t>
  </si>
  <si>
    <t>（三）健康</t>
  </si>
  <si>
    <t>1.参加城乡居民基本医疗保险</t>
  </si>
  <si>
    <t>2.参加大病保险</t>
  </si>
  <si>
    <t>3.接受医疗救助</t>
  </si>
  <si>
    <t>4.参加其他补充医疗保险</t>
  </si>
  <si>
    <t>5.参加意外保险</t>
  </si>
  <si>
    <t>6.接受大病(地方病)救治</t>
  </si>
  <si>
    <t>（四）综合保障</t>
  </si>
  <si>
    <t>1.享受农村居民最低生活保障</t>
  </si>
  <si>
    <t>2.享受特困人员救助供养</t>
  </si>
  <si>
    <t>3.参加城乡居民基本养老保险</t>
  </si>
  <si>
    <t>4.接受留守关爱服务</t>
  </si>
  <si>
    <t>5.接受临时救助</t>
  </si>
  <si>
    <t>六、乡村治理和精神文明建设</t>
  </si>
  <si>
    <t>（一）乡村治理</t>
  </si>
  <si>
    <t>1.建设数字化乡村治理信息系统</t>
  </si>
  <si>
    <t>2.开展乡村治理示范创建</t>
  </si>
  <si>
    <t>马鹿寨村玉租人畜分离点建设项目</t>
  </si>
  <si>
    <r>
      <rPr>
        <sz val="16"/>
        <rFont val="宋体"/>
        <charset val="134"/>
      </rPr>
      <t>三通一平项目、新建畜禽圈养舍</t>
    </r>
    <r>
      <rPr>
        <sz val="16"/>
        <rFont val="Times New Roman"/>
        <charset val="134"/>
      </rPr>
      <t>82</t>
    </r>
    <r>
      <rPr>
        <sz val="16"/>
        <rFont val="宋体"/>
        <charset val="134"/>
      </rPr>
      <t>套</t>
    </r>
    <r>
      <rPr>
        <sz val="16"/>
        <rFont val="Times New Roman"/>
        <charset val="134"/>
      </rPr>
      <t>246</t>
    </r>
    <r>
      <rPr>
        <sz val="16"/>
        <rFont val="宋体"/>
        <charset val="134"/>
      </rPr>
      <t>间、拆除原有畜禽养圈</t>
    </r>
  </si>
  <si>
    <t>马鹿寨村白坡头上寨人畜分离点建设项目</t>
  </si>
  <si>
    <t>三通一平项目、新建畜禽圈养舍11套33间、拆除原有畜禽养圈</t>
  </si>
  <si>
    <t>马鹿寨村者落底人畜分离点建设项目</t>
  </si>
  <si>
    <t>三通一平项目、新建畜禽圈养舍20套60间、拆除原有畜禽养圈</t>
  </si>
  <si>
    <t>马鹿寨村白木克人畜分离点建设项目</t>
  </si>
  <si>
    <t>三通一平项目、新建畜禽圈养舍28套84间、拆除原有畜禽养圈</t>
  </si>
  <si>
    <t>马鹿寨村岩子脚人畜分离点建设项目</t>
  </si>
  <si>
    <t>三通一平项目、新建畜禽圈养舍26套78间、拆除原有畜禽养圈</t>
  </si>
  <si>
    <t>三通一平项目、新建畜禽圈养舍46套138间、拆除原有畜禽养圈</t>
  </si>
  <si>
    <t>3.推进“积分制”“清单式”等管理方式</t>
  </si>
  <si>
    <t>（二）农村精神文明建设</t>
  </si>
  <si>
    <t>1.培养“四有”新时代农民</t>
  </si>
  <si>
    <t>2.移风易俗改革示范县（乡、村）</t>
  </si>
  <si>
    <t>3.文化科技卫生“三下乡”</t>
  </si>
  <si>
    <t>4.农村文化项目</t>
  </si>
  <si>
    <t>七、项目管理费</t>
  </si>
  <si>
    <t>（一）项目管理费</t>
  </si>
  <si>
    <t>1.项目管理费</t>
  </si>
  <si>
    <t>八、其他</t>
  </si>
  <si>
    <t>（一）其他</t>
  </si>
  <si>
    <t>1.困难群众饮用低氟茶</t>
  </si>
  <si>
    <t>2.其他</t>
  </si>
  <si>
    <r>
      <rPr>
        <sz val="16"/>
        <color rgb="FF000000"/>
        <rFont val="方正黑体_GBK"/>
        <charset val="134"/>
      </rPr>
      <t>附件</t>
    </r>
    <r>
      <rPr>
        <sz val="16"/>
        <color rgb="FF000000"/>
        <rFont val="Times New Roman"/>
        <charset val="134"/>
      </rPr>
      <t>2</t>
    </r>
  </si>
  <si>
    <t>乡镇基本情况表</t>
  </si>
  <si>
    <t>所在县</t>
  </si>
  <si>
    <t>新平县</t>
  </si>
  <si>
    <t>乡镇地址</t>
  </si>
  <si>
    <t>扬武镇矿镇路28号</t>
  </si>
  <si>
    <t>联系电话</t>
  </si>
  <si>
    <t>0877-6165100</t>
  </si>
  <si>
    <t>乡镇书记</t>
  </si>
  <si>
    <t>李国华</t>
  </si>
  <si>
    <t>年龄</t>
  </si>
  <si>
    <t>任职时间</t>
  </si>
  <si>
    <t>乡镇长</t>
  </si>
  <si>
    <t>陈绍华</t>
  </si>
  <si>
    <r>
      <rPr>
        <sz val="11"/>
        <color rgb="FF000000"/>
        <rFont val="方正仿宋_GBK"/>
        <charset val="134"/>
      </rPr>
      <t>乡镇人口</t>
    </r>
    <r>
      <rPr>
        <u/>
        <sz val="11"/>
        <color rgb="FF000000"/>
        <rFont val="Times New Roman"/>
        <charset val="134"/>
      </rPr>
      <t>7238</t>
    </r>
    <r>
      <rPr>
        <sz val="11"/>
        <color rgb="FF000000"/>
        <rFont val="方正仿宋_GBK"/>
        <charset val="134"/>
      </rPr>
      <t>户</t>
    </r>
    <r>
      <rPr>
        <u/>
        <sz val="11"/>
        <color rgb="FF000000"/>
        <rFont val="Times New Roman"/>
        <charset val="134"/>
      </rPr>
      <t>21944</t>
    </r>
    <r>
      <rPr>
        <sz val="11"/>
        <color rgb="FF000000"/>
        <rFont val="方正仿宋_GBK"/>
        <charset val="134"/>
      </rPr>
      <t>人，其中常住人口</t>
    </r>
    <r>
      <rPr>
        <u/>
        <sz val="11"/>
        <color rgb="FF000000"/>
        <rFont val="Times New Roman"/>
        <charset val="134"/>
      </rPr>
      <t>5507</t>
    </r>
    <r>
      <rPr>
        <sz val="11"/>
        <color rgb="FF000000"/>
        <rFont val="方正仿宋_GBK"/>
        <charset val="134"/>
      </rPr>
      <t>户</t>
    </r>
    <r>
      <rPr>
        <u/>
        <sz val="11"/>
        <color rgb="FF000000"/>
        <rFont val="Times New Roman"/>
        <charset val="134"/>
      </rPr>
      <t>21396</t>
    </r>
    <r>
      <rPr>
        <sz val="11"/>
        <color rgb="FF000000"/>
        <rFont val="方正仿宋_GBK"/>
        <charset val="134"/>
      </rPr>
      <t>人</t>
    </r>
  </si>
  <si>
    <r>
      <rPr>
        <sz val="11.5"/>
        <color rgb="FF000000"/>
        <rFont val="方正仿宋_GBK"/>
        <charset val="134"/>
      </rPr>
      <t>大专及以上学历人数</t>
    </r>
    <r>
      <rPr>
        <sz val="11.5"/>
        <color rgb="FF000000"/>
        <rFont val="Times New Roman"/>
        <charset val="134"/>
      </rPr>
      <t xml:space="preserve"> </t>
    </r>
    <r>
      <rPr>
        <u/>
        <sz val="11.5"/>
        <color rgb="FF000000"/>
        <rFont val="Times New Roman"/>
        <charset val="134"/>
      </rPr>
      <t>1588</t>
    </r>
    <r>
      <rPr>
        <sz val="11.5"/>
        <color rgb="FF000000"/>
        <rFont val="方正仿宋_GBK"/>
        <charset val="134"/>
      </rPr>
      <t>人</t>
    </r>
  </si>
  <si>
    <r>
      <rPr>
        <sz val="11.5"/>
        <color rgb="FF000000"/>
        <rFont val="方正仿宋_GBK"/>
        <charset val="134"/>
      </rPr>
      <t>脱贫人口、边缘户及突发严</t>
    </r>
    <r>
      <rPr>
        <sz val="11.5"/>
        <color rgb="FF000000"/>
        <rFont val="Times New Roman"/>
        <charset val="134"/>
      </rPr>
      <t xml:space="preserve">
</t>
    </r>
    <r>
      <rPr>
        <sz val="11.5"/>
        <color rgb="FF000000"/>
        <rFont val="方正仿宋_GBK"/>
        <charset val="134"/>
      </rPr>
      <t>重困难户</t>
    </r>
    <r>
      <rPr>
        <u/>
        <sz val="11.5"/>
        <color rgb="FF000000"/>
        <rFont val="Times New Roman"/>
        <charset val="134"/>
      </rPr>
      <t>75</t>
    </r>
    <r>
      <rPr>
        <sz val="11.5"/>
        <color rgb="FF000000"/>
        <rFont val="方正仿宋_GBK"/>
        <charset val="134"/>
      </rPr>
      <t>户</t>
    </r>
    <r>
      <rPr>
        <u/>
        <sz val="11.5"/>
        <color rgb="FF000000"/>
        <rFont val="Times New Roman"/>
        <charset val="134"/>
      </rPr>
      <t>226</t>
    </r>
    <r>
      <rPr>
        <sz val="11.5"/>
        <color rgb="FF000000"/>
        <rFont val="方正仿宋_GBK"/>
        <charset val="134"/>
      </rPr>
      <t>人</t>
    </r>
  </si>
  <si>
    <r>
      <rPr>
        <sz val="11"/>
        <color rgb="FF000000"/>
        <rFont val="方正仿宋_GBK"/>
        <charset val="134"/>
      </rPr>
      <t>劳动力人数</t>
    </r>
    <r>
      <rPr>
        <sz val="11"/>
        <color rgb="FF000000"/>
        <rFont val="Times New Roman"/>
        <charset val="134"/>
      </rPr>
      <t>18422</t>
    </r>
    <r>
      <rPr>
        <sz val="11"/>
        <color rgb="FF000000"/>
        <rFont val="方正仿宋_GBK"/>
        <charset val="134"/>
      </rPr>
      <t>人</t>
    </r>
  </si>
  <si>
    <r>
      <rPr>
        <sz val="11"/>
        <color rgb="FF000000"/>
        <rFont val="方正仿宋_GBK"/>
        <charset val="134"/>
      </rPr>
      <t>乡外就业人数</t>
    </r>
    <r>
      <rPr>
        <u/>
        <sz val="11"/>
        <color rgb="FF000000"/>
        <rFont val="Times New Roman"/>
        <charset val="134"/>
      </rPr>
      <t>455</t>
    </r>
    <r>
      <rPr>
        <sz val="9.5"/>
        <color rgb="FF000000"/>
        <rFont val="方正仿宋_GBK"/>
        <charset val="134"/>
      </rPr>
      <t>人，其中长期外出就业人数</t>
    </r>
    <r>
      <rPr>
        <u/>
        <sz val="9.5"/>
        <color rgb="FF000000"/>
        <rFont val="Times New Roman"/>
        <charset val="134"/>
      </rPr>
      <t>125</t>
    </r>
    <r>
      <rPr>
        <sz val="9.5"/>
        <color rgb="FF000000"/>
        <rFont val="方正仿宋_GBK"/>
        <charset val="134"/>
      </rPr>
      <t>人</t>
    </r>
  </si>
  <si>
    <r>
      <rPr>
        <sz val="11"/>
        <color rgb="FF000000"/>
        <rFont val="方正仿宋_GBK"/>
        <charset val="134"/>
      </rPr>
      <t>省外就业人数</t>
    </r>
    <r>
      <rPr>
        <sz val="11"/>
        <color rgb="FF000000"/>
        <rFont val="Times New Roman"/>
        <charset val="134"/>
      </rPr>
      <t>65</t>
    </r>
    <r>
      <rPr>
        <sz val="11"/>
        <color rgb="FF000000"/>
        <rFont val="方正仿宋_GBK"/>
        <charset val="134"/>
      </rPr>
      <t>人</t>
    </r>
  </si>
  <si>
    <r>
      <rPr>
        <sz val="11.5"/>
        <color rgb="FF000000"/>
        <rFont val="方正仿宋_GBK"/>
        <charset val="134"/>
      </rPr>
      <t>行政村数</t>
    </r>
    <r>
      <rPr>
        <sz val="11.5"/>
        <color rgb="FF000000"/>
        <rFont val="Times New Roman"/>
        <charset val="134"/>
      </rPr>
      <t>10</t>
    </r>
    <r>
      <rPr>
        <sz val="11.5"/>
        <color rgb="FF000000"/>
        <rFont val="方正仿宋_GBK"/>
        <charset val="134"/>
      </rPr>
      <t>个，村民小组</t>
    </r>
    <r>
      <rPr>
        <u/>
        <sz val="11.5"/>
        <color rgb="FF000000"/>
        <rFont val="Times New Roman"/>
        <charset val="134"/>
      </rPr>
      <t>107</t>
    </r>
    <r>
      <rPr>
        <sz val="11.5"/>
        <color rgb="FF000000"/>
        <rFont val="方正仿宋_GBK"/>
        <charset val="134"/>
      </rPr>
      <t>个</t>
    </r>
  </si>
  <si>
    <r>
      <rPr>
        <sz val="11.5"/>
        <color rgb="FF000000"/>
        <rFont val="Times New Roman"/>
        <charset val="134"/>
      </rPr>
      <t>30</t>
    </r>
    <r>
      <rPr>
        <sz val="11.5"/>
        <color rgb="FF000000"/>
        <rFont val="方正仿宋_GBK"/>
        <charset val="134"/>
      </rPr>
      <t>户及以上自然村（村庄）</t>
    </r>
    <r>
      <rPr>
        <sz val="11.5"/>
        <color rgb="FF000000"/>
        <rFont val="Times New Roman"/>
        <charset val="134"/>
      </rPr>
      <t>73</t>
    </r>
    <r>
      <rPr>
        <sz val="9"/>
        <color rgb="FF000000"/>
        <rFont val="方正仿宋_GBK"/>
        <charset val="134"/>
      </rPr>
      <t>个</t>
    </r>
  </si>
  <si>
    <r>
      <rPr>
        <sz val="11"/>
        <color rgb="FF000000"/>
        <rFont val="方正仿宋_GBK"/>
        <charset val="134"/>
      </rPr>
      <t>土地面积</t>
    </r>
    <r>
      <rPr>
        <u/>
        <sz val="11"/>
        <color rgb="FF000000"/>
        <rFont val="Times New Roman"/>
        <charset val="134"/>
      </rPr>
      <t>100163.21</t>
    </r>
    <r>
      <rPr>
        <sz val="11"/>
        <color rgb="FF000000"/>
        <rFont val="方正仿宋_GBK"/>
        <charset val="134"/>
      </rPr>
      <t>亩</t>
    </r>
  </si>
  <si>
    <r>
      <rPr>
        <sz val="11.5"/>
        <color rgb="FF000000"/>
        <rFont val="方正仿宋_GBK"/>
        <charset val="134"/>
      </rPr>
      <t>农业用地</t>
    </r>
    <r>
      <rPr>
        <sz val="11.5"/>
        <color rgb="FF000000"/>
        <rFont val="Times New Roman"/>
        <charset val="134"/>
      </rPr>
      <t xml:space="preserve"> </t>
    </r>
    <r>
      <rPr>
        <u/>
        <sz val="11.5"/>
        <color rgb="FF000000"/>
        <rFont val="Times New Roman"/>
        <charset val="134"/>
      </rPr>
      <t>53689.52</t>
    </r>
    <r>
      <rPr>
        <sz val="11.5"/>
        <color rgb="FF000000"/>
        <rFont val="方正仿宋_GBK"/>
        <charset val="134"/>
      </rPr>
      <t>亩</t>
    </r>
  </si>
  <si>
    <r>
      <rPr>
        <sz val="11"/>
        <color rgb="FF000000"/>
        <rFont val="方正仿宋_GBK"/>
        <charset val="134"/>
      </rPr>
      <t>建设用地</t>
    </r>
    <r>
      <rPr>
        <sz val="11"/>
        <color rgb="FF000000"/>
        <rFont val="Times New Roman"/>
        <charset val="134"/>
      </rPr>
      <t xml:space="preserve"> </t>
    </r>
    <r>
      <rPr>
        <u/>
        <sz val="11"/>
        <color rgb="FF000000"/>
        <rFont val="Times New Roman"/>
        <charset val="134"/>
      </rPr>
      <t>16488.3</t>
    </r>
    <r>
      <rPr>
        <sz val="11"/>
        <color rgb="FF000000"/>
        <rFont val="方正仿宋_GBK"/>
        <charset val="134"/>
      </rPr>
      <t>亩</t>
    </r>
  </si>
  <si>
    <r>
      <rPr>
        <sz val="11"/>
        <color rgb="FF000000"/>
        <rFont val="方正仿宋_GBK"/>
        <charset val="134"/>
      </rPr>
      <t>未利用地</t>
    </r>
    <r>
      <rPr>
        <u/>
        <sz val="11"/>
        <color rgb="FF000000"/>
        <rFont val="Times New Roman"/>
        <charset val="134"/>
      </rPr>
      <t xml:space="preserve">29985.39  </t>
    </r>
    <r>
      <rPr>
        <sz val="11"/>
        <color rgb="FF000000"/>
        <rFont val="方正仿宋_GBK"/>
        <charset val="134"/>
      </rPr>
      <t>亩</t>
    </r>
  </si>
  <si>
    <r>
      <rPr>
        <sz val="11"/>
        <color rgb="FF000000"/>
        <rFont val="方正仿宋_GBK"/>
        <charset val="134"/>
      </rPr>
      <t>经济总量</t>
    </r>
    <r>
      <rPr>
        <u/>
        <sz val="11"/>
        <color rgb="FF000000"/>
        <rFont val="Times New Roman"/>
        <charset val="134"/>
      </rPr>
      <t>1928306</t>
    </r>
    <r>
      <rPr>
        <sz val="11"/>
        <color rgb="FF000000"/>
        <rFont val="方正仿宋_GBK"/>
        <charset val="134"/>
      </rPr>
      <t>万元</t>
    </r>
  </si>
  <si>
    <r>
      <rPr>
        <sz val="11"/>
        <color rgb="FF000000"/>
        <rFont val="方正仿宋_GBK"/>
        <charset val="134"/>
      </rPr>
      <t>第一产业</t>
    </r>
    <r>
      <rPr>
        <u/>
        <sz val="11"/>
        <color rgb="FF000000"/>
        <rFont val="Times New Roman"/>
        <charset val="134"/>
      </rPr>
      <t xml:space="preserve"> 36941 </t>
    </r>
    <r>
      <rPr>
        <sz val="9.5"/>
        <color rgb="FF000000"/>
        <rFont val="方正仿宋_GBK"/>
        <charset val="134"/>
      </rPr>
      <t>万元</t>
    </r>
  </si>
  <si>
    <r>
      <rPr>
        <sz val="11.5"/>
        <color rgb="FF000000"/>
        <rFont val="方正仿宋_GBK"/>
        <charset val="134"/>
      </rPr>
      <t>第二产业</t>
    </r>
    <r>
      <rPr>
        <u/>
        <sz val="11.5"/>
        <color rgb="FF000000"/>
        <rFont val="Times New Roman"/>
        <charset val="134"/>
      </rPr>
      <t>1829365</t>
    </r>
    <r>
      <rPr>
        <sz val="11.5"/>
        <color rgb="FF000000"/>
        <rFont val="方正仿宋_GBK"/>
        <charset val="134"/>
      </rPr>
      <t>万元</t>
    </r>
  </si>
  <si>
    <r>
      <rPr>
        <sz val="11"/>
        <color rgb="FF000000"/>
        <rFont val="方正仿宋_GBK"/>
        <charset val="134"/>
      </rPr>
      <t>第三产业</t>
    </r>
    <r>
      <rPr>
        <u/>
        <sz val="11"/>
        <color rgb="FF000000"/>
        <rFont val="Times New Roman"/>
        <charset val="134"/>
      </rPr>
      <t>62000</t>
    </r>
    <r>
      <rPr>
        <sz val="11"/>
        <color rgb="FF000000"/>
        <rFont val="方正仿宋_GBK"/>
        <charset val="134"/>
      </rPr>
      <t>万元</t>
    </r>
  </si>
  <si>
    <r>
      <rPr>
        <sz val="11.5"/>
        <color rgb="FF000000"/>
        <rFont val="Times New Roman"/>
        <charset val="134"/>
      </rPr>
      <t>2020</t>
    </r>
    <r>
      <rPr>
        <sz val="11.5"/>
        <color rgb="FF000000"/>
        <rFont val="方正仿宋_GBK"/>
        <charset val="134"/>
      </rPr>
      <t>年农民人均纯收入</t>
    </r>
    <r>
      <rPr>
        <u/>
        <sz val="11.5"/>
        <color rgb="FF000000"/>
        <rFont val="Times New Roman"/>
        <charset val="134"/>
      </rPr>
      <t xml:space="preserve">1.7950 </t>
    </r>
    <r>
      <rPr>
        <sz val="11.5"/>
        <color rgb="FF000000"/>
        <rFont val="方正仿宋_GBK"/>
        <charset val="134"/>
      </rPr>
      <t>万元</t>
    </r>
  </si>
  <si>
    <t>主导产业∶工业</t>
  </si>
  <si>
    <r>
      <rPr>
        <sz val="11"/>
        <color rgb="FF000000"/>
        <rFont val="方正仿宋_GBK"/>
        <charset val="134"/>
      </rPr>
      <t>农民专业合作社</t>
    </r>
    <r>
      <rPr>
        <sz val="11"/>
        <color rgb="FF000000"/>
        <rFont val="Times New Roman"/>
        <charset val="134"/>
      </rPr>
      <t xml:space="preserve"> 6</t>
    </r>
    <r>
      <rPr>
        <sz val="11"/>
        <color rgb="FF000000"/>
        <rFont val="方正仿宋_GBK"/>
        <charset val="134"/>
      </rPr>
      <t>（个）</t>
    </r>
  </si>
  <si>
    <t>龙头企业名称∶仙福公司、瀛洲水泥、鲁电矿业、恒泰科技</t>
  </si>
  <si>
    <t>乡镇总体建设情况</t>
  </si>
  <si>
    <t>产业发展情况</t>
  </si>
  <si>
    <t>第一产业持续巩固。围绕农业增产、农民增收和农村稳定目标，大力推进农业优势资源向产业资源转化，着力增强农村经济实力。传统农业基础持续巩固，新兴经济种植业蓬勃发展，畜牧业健康发展，马鹿寨村热区产业经济带建设稳步发展，全力推进70万头生猪养殖生态循环产业化项目。2020年实现农业总产值3.77亿元，增16.7%。第二产业转型加速推进。始终坚持工业发展核心地位，全力支持工业企业复工复产，加快新旧动能转换。快速推进仙福公司产能置换技改升级项目，，总投资83亿元，一期已试生产，预计2023年前完成技改，实现年产铁244万吨、粗钢298万吨、钢材450万吨、工业总产值80亿元、税收3亿元，新增就业2000人；建成220千伏变电站并投入使用；投资50亿元，相继投产1350高炉、360平方米烧结、140万吨新炼钢等项目。有序推进瀛洲水泥节能环保提升改造、新平甬福年产150万吨工业固体废物综合利用、恒泰透水砖项目二期、自走铁矿年产80万吨地下采矿工程改扩建及选矿等项目。全年实现工业总产值178亿元，增1.71%。第三产业稳步回升。紧紧围绕打造昆曼大道第一驿、新平商旅窗目标，大力弘扬彝族烟盒舞文化、特色饮食文化、革命老区红色文化，提高现代服务业供给水平。不断提升特色美食知名度，卤猪脚、卤肝、扬武冰棒、扬武火烤饼等备受过往游客青睐。接待过境游客达60万人次，焕发昆曼大道驿站经济新活力。加强文物和非遗保护申报，“滇中、滇南、思普三地区地委代表联席会议旧址”成功申报“新平县第四批文物保护单位”、《扬武火烤饼》入选市级第五批非物质文化遗产代表性项目、扬武烟盒舞公司张正昌入选文化和旅游部乡村文化和旅游能人支持项目。实现第三产业增加值6.2亿元、减少3.9%。</t>
  </si>
  <si>
    <t>生态建设情况</t>
  </si>
  <si>
    <t>着力生态环境保护，乡村风貌有效提升。坚持绿色发展理念，推进乡村绿化，提升人居环境，建设美丽宜居乡村。深入实施退耕还林、天然林保护“两大工程”，压紧压实责任，强化森林防护，实现责任纵向到村、组、户，横向覆盖全部成员单位，森林火灾受害率控制在1‰以下，森林覆盖率达60.66%；加强生态公益林管理，发放国家级、省级森林生态效益补偿资金206.34万元，投入60万余元新建公益林管护站2座；健全山林长制组织体系，森林防火和病虫害防治取得新成效。扎实开展农村人居环境整治，投入资金130万元，新建公厕6座、改建卫生户厕1713座、新增垃圾池39个，实现行政村无害化公厕覆盖率100%、农村无害化卫生户厕覆盖率87%、小组垃圾池覆盖率100%；投入资金48万元，完成硝厂、月牙田等5个小组排污沟渠、雨污分流、人畜分离等设施建设，生活污水得到有效治理。强力推进爱国卫生“7个专项行动”，投入人力1.6万人次、资金39.2万元，新建洗手台6个，悬挂标语、发放宣传册近7000份，清理生活垃圾509吨、排污沟渠48公里、淤泥53吨、畜禽粪污34吨；投入资金20万元，实施农贸市场改造提升工程。全面落实河（湖）长制，镇级河长巡河295次，村级河长巡河960次，河（库）得到有效管护。加强对辖区内52户生产经营单位环保监管，严防各类污染事故发生。</t>
  </si>
  <si>
    <t>文化建设情况</t>
  </si>
  <si>
    <t>公共文化服务阵地建设不断完善。按照省市县安排，挂牌设立扬武烟盒舞文化传播有限公司、新平县诗书画协会扬武分会、新平县篮球协会扬武分会，依托现有的设施设备开展彝族烟盒舞、刺绣、小调、诗书画、篮球等培训和传统文化展示。认真推进免费开放工作。各功能室免费对外开放每周不少于40小时，为群众提供文化服务。利用民族乐器加工作坊、舞蹈排练室、市图书馆扬武分馆、电子阅览室等各功能室，组织专业人才开展彝族烟盒舞、彝族乐器手工艺、“三区”人才、彝文、农村文艺骨干、假期少儿舞蹈、书法、美术等培训活动，利用我们的节日——春节、元宵节、清明节、端午节、七夕节、中秋节、重阳节等开展丰富多彩的传统节日活动，丰富广大人民群众和全镇干部职工精神文化生活。举办一年一度中国彝族民间烟盒舞文化节活动，加大对彝族服饰、乐器、酱菜、火烤饼、小紫芋、四明冰棒等特色产品的生产和销售，助推乡村振兴战略实施和文化旅游融合发展。做好文化旅游“市场监管和开展扫黄打非·护苗”暨“绿书签”进校园活动和宣传活动。积极做好非物质文化遗产普查工作，2021年并成功申报钱贵林为非遗项目《扬武火烤饼》县级传承人，制作传承人张正昌被评为首届“新平工匠”。</t>
  </si>
  <si>
    <t>生活水平情况</t>
  </si>
  <si>
    <t>2020年完成生产总值35.88亿元，较2015年末增86.78%，实现地方财政收入3057.31万元，较2015年末减5.70%，实现农村居民人均可支配收入17950元，较2015年末增93.32%。全面推进民生事业，人民福祉持续增进.坚持从群众最关心、最直接、最现实的利益问题入手，加快改善农村生产生活条件，提升农村群众的幸福感、获得感。坚持教育优先发展，加强师德师风建设，着力提高教育水平。扎实开展文化惠民工程，举办旗袍秀、古筝等文化培训和诗书画展览。高度重视人民群众生命健康，持续深化医药卫生体制改革，开展乡镇卫生等级评审，建立慢病管理中心和心脑血管救治站，医疗服务能力不断提升；抓实常态化疫情防控，投入资金47.12万元建成发热、肠道门诊，实现扬武新冠肺炎疫情“零发生”；严厉查处辖区非法行医违法行为。发放城乡低保金313户560人188.09万元、城乡居民基础养老金2825人260万余元，真正做到老有所医、老有所保。严格落实惠民政策，发放丧葬补助25.7万元、优抚抚恤补助金117.18万元、农机购置补贴资金1813台（套）131.53万元。</t>
  </si>
  <si>
    <t>乡村治理情况</t>
  </si>
  <si>
    <t>深入推进乡村振兴，培育乡村新动能。按照“产业兴旺、生态宜居、乡风文明、治理有效、生活富裕”的总体要求，统筹脱贫攻坚与乡村振兴有效衔接。全面开展实用性村庄规划编制，发展壮大乡村产业，优化农村生产生活设施及公共服务设施用地布局，提升农村人居环境水平，建设美丽宜居乡村。以规划为引领，突出重点，建成一批引领乡村振兴的经济美、生态美、村容美、乡风美、生活美的“五美”示范村。2019年丕且莫村委会被评为“市级美丽村庄”。大开门社区桥头小组等乡村振兴示范点建设扎实推进。农村人居环境整治三年行动目标任务全面完成，五年提升行动全面开展，“红黑榜”、保洁员管理、垃圾收费清运等制度建立健全；“厕所革命”工作持续推进，完成无害化卫生户厕改造2696座，行政村公厕改建9座；垃圾有效治理全覆盖，生活污水有效管控率67%、治理率75%；“美丽村庄”“美丽庭院”创建持续开展。农村人居环境整治全部达到1档8条标准。</t>
  </si>
  <si>
    <t>核心优势介绍</t>
  </si>
  <si>
    <t>扬武镇地处滇中腹地，位于新平县东南部，磨盘山东麓，龟枢河西岸，东临石屏县、南接元江县、北邻峨山县、西连新平县城，玉元高速昆曼国际大通道公路、213线横穿集镇，最高海拔鲁奎山2389米，最低海拔玉租河510米，具有“一山分四季、十里不同天”的典型立体气候特征。全镇土地面积487平方千米，是玉溪、红河、普洱三地州（市）四县五乡（镇）物资集散地和八方商贾云集之地，是省、市、县三级文明窗口，也是全国千里边疆文化长廊建设重镇和玉溪市25个小城镇试点建设镇之一。先后荣获“全国重点镇”“省级文明村”“全国文明村镇”称号，2014年7月21日，扬武镇被国家住房城乡建设部等七部委确定为全国重点镇。2015年2月28日，中央文明委决定授予扬武镇第四届全国文明村镇称号。</t>
  </si>
  <si>
    <t>发展规划情况</t>
  </si>
  <si>
    <t>在全面建成小康社会的基础上，再奋斗十五年，到二〇三五年，与全国全省全市全县同步基本实现社会主义现代化，实现工农业总产值达600亿左右，产城融合区全面建成，新型城镇化、新型工业化和乡村振兴取得决定性进展，依托“矿冶材料和装备制造业、绿色食品加工、商贸物流、生态农业、文化旅游”五大支柱产业的发展基础，新型城镇化建设、城乡人居环境、城乡文明建设和城乡治理水平全面提升，城乡居民收入和公共服务逐渐均等，一个“产业强、城乡美、居民富”的现代化扬武基本建成。</t>
  </si>
</sst>
</file>

<file path=xl/styles.xml><?xml version="1.0" encoding="utf-8"?>
<styleSheet xmlns="http://schemas.openxmlformats.org/spreadsheetml/2006/main">
  <numFmts count="6">
    <numFmt numFmtId="176" formatCode="0.00_ "/>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78">
    <font>
      <sz val="11"/>
      <color theme="1"/>
      <name val="宋体"/>
      <charset val="134"/>
      <scheme val="minor"/>
    </font>
    <font>
      <sz val="16"/>
      <color rgb="FF000000"/>
      <name val="Times New Roman"/>
      <charset val="134"/>
    </font>
    <font>
      <sz val="15"/>
      <color rgb="FF000000"/>
      <name val="Times New Roman"/>
      <charset val="134"/>
    </font>
    <font>
      <sz val="22"/>
      <color rgb="FF000000"/>
      <name val="方正小标宋_GBK"/>
      <charset val="134"/>
    </font>
    <font>
      <sz val="11.5"/>
      <color rgb="FF000000"/>
      <name val="方正仿宋_GBK"/>
      <charset val="134"/>
    </font>
    <font>
      <sz val="10.5"/>
      <color rgb="FF000000"/>
      <name val="方正仿宋_GBK"/>
      <charset val="134"/>
    </font>
    <font>
      <sz val="11"/>
      <color rgb="FF000000"/>
      <name val="Times New Roman"/>
      <charset val="134"/>
    </font>
    <font>
      <sz val="11.5"/>
      <color rgb="FF000000"/>
      <name val="Times New Roman"/>
      <charset val="134"/>
    </font>
    <font>
      <sz val="14"/>
      <color rgb="FF000000"/>
      <name val="方正黑体_GBK"/>
      <charset val="134"/>
    </font>
    <font>
      <sz val="11"/>
      <color theme="1"/>
      <name val="方正仿宋_GBK"/>
      <charset val="134"/>
    </font>
    <font>
      <sz val="10.5"/>
      <color rgb="FF000000"/>
      <name val="Times New Roman"/>
      <charset val="134"/>
    </font>
    <font>
      <sz val="10"/>
      <name val="宋体"/>
      <charset val="134"/>
    </font>
    <font>
      <b/>
      <sz val="10"/>
      <name val="宋体"/>
      <charset val="134"/>
    </font>
    <font>
      <sz val="11"/>
      <color rgb="FFFF0000"/>
      <name val="宋体"/>
      <charset val="134"/>
      <scheme val="minor"/>
    </font>
    <font>
      <sz val="11"/>
      <color rgb="FFFF0000"/>
      <name val="Times New Roman"/>
      <charset val="134"/>
    </font>
    <font>
      <sz val="10"/>
      <color rgb="FFFF0000"/>
      <name val="宋体"/>
      <charset val="134"/>
    </font>
    <font>
      <sz val="10"/>
      <color rgb="FFFF0000"/>
      <name val="Times New Roman"/>
      <charset val="134"/>
    </font>
    <font>
      <sz val="16"/>
      <name val="宋体"/>
      <charset val="134"/>
    </font>
    <font>
      <sz val="16"/>
      <name val="方正黑体_GBK"/>
      <charset val="134"/>
    </font>
    <font>
      <sz val="22"/>
      <name val="方正小标宋_GBK"/>
      <charset val="134"/>
    </font>
    <font>
      <sz val="16"/>
      <name val="方正小标宋_GBK"/>
      <charset val="134"/>
    </font>
    <font>
      <b/>
      <sz val="16"/>
      <name val="宋体"/>
      <charset val="134"/>
    </font>
    <font>
      <b/>
      <sz val="12"/>
      <name val="宋体"/>
      <charset val="134"/>
    </font>
    <font>
      <b/>
      <sz val="16"/>
      <name val="方正仿宋_GBK"/>
      <charset val="134"/>
    </font>
    <font>
      <b/>
      <sz val="14"/>
      <name val="方正仿宋_GBK"/>
      <charset val="134"/>
    </font>
    <font>
      <sz val="16"/>
      <name val="方正仿宋_GBK"/>
      <charset val="134"/>
    </font>
    <font>
      <sz val="16"/>
      <name val="宋体"/>
      <charset val="0"/>
    </font>
    <font>
      <sz val="16"/>
      <color rgb="FFFF0000"/>
      <name val="宋体"/>
      <charset val="134"/>
    </font>
    <font>
      <sz val="16"/>
      <color rgb="FFFF0000"/>
      <name val="宋体"/>
      <charset val="0"/>
    </font>
    <font>
      <sz val="16"/>
      <color rgb="FFFF0000"/>
      <name val="Times New Roman"/>
      <charset val="134"/>
    </font>
    <font>
      <b/>
      <sz val="16"/>
      <name val="Times New Roman"/>
      <charset val="134"/>
    </font>
    <font>
      <sz val="16"/>
      <name val="Courier New"/>
      <charset val="0"/>
    </font>
    <font>
      <sz val="16"/>
      <color rgb="FFFF0000"/>
      <name val="Courier New"/>
      <charset val="0"/>
    </font>
    <font>
      <sz val="16"/>
      <color rgb="FFFF0000"/>
      <name val="Times New Roman"/>
      <charset val="0"/>
    </font>
    <font>
      <sz val="16"/>
      <name val="Times New Roman"/>
      <charset val="134"/>
    </font>
    <font>
      <sz val="16"/>
      <color rgb="FFFF0000"/>
      <name val="宋体"/>
      <charset val="134"/>
      <scheme val="major"/>
    </font>
    <font>
      <sz val="12"/>
      <name val="方正仿宋_GBK"/>
      <charset val="134"/>
    </font>
    <font>
      <sz val="10"/>
      <name val="Courier New"/>
      <charset val="0"/>
    </font>
    <font>
      <sz val="16"/>
      <color theme="1"/>
      <name val="宋体"/>
      <charset val="1"/>
      <scheme val="minor"/>
    </font>
    <font>
      <sz val="16"/>
      <name val="宋体"/>
      <charset val="134"/>
      <scheme val="minor"/>
    </font>
    <font>
      <sz val="16"/>
      <color rgb="FFFF0000"/>
      <name val="宋体"/>
      <charset val="134"/>
      <scheme val="minor"/>
    </font>
    <font>
      <sz val="16"/>
      <color rgb="FFFF0000"/>
      <name val="宋体"/>
      <charset val="1"/>
      <scheme val="minor"/>
    </font>
    <font>
      <sz val="16"/>
      <color rgb="FF00B0F0"/>
      <name val="Courier New"/>
      <charset val="0"/>
    </font>
    <font>
      <sz val="10"/>
      <name val="方正仿宋_GBK"/>
      <charset val="134"/>
    </font>
    <font>
      <b/>
      <sz val="14"/>
      <color theme="1"/>
      <name val="方正仿宋_GBK"/>
      <charset val="1"/>
    </font>
    <font>
      <sz val="16"/>
      <color rgb="FFFF0000"/>
      <name val="Times New Roman"/>
      <charset val="1"/>
    </font>
    <font>
      <sz val="12"/>
      <name val="宋体"/>
      <charset val="134"/>
      <scheme val="minor"/>
    </font>
    <font>
      <sz val="16"/>
      <color theme="1"/>
      <name val="方正仿宋_GBK"/>
      <charset val="1"/>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0"/>
      <name val="Arial"/>
      <charset val="0"/>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u/>
      <sz val="11"/>
      <color rgb="FF0000FF"/>
      <name val="宋体"/>
      <charset val="0"/>
      <scheme val="minor"/>
    </font>
    <font>
      <sz val="12"/>
      <name val="宋体"/>
      <charset val="134"/>
    </font>
    <font>
      <sz val="11"/>
      <color rgb="FFFA7D00"/>
      <name val="宋体"/>
      <charset val="0"/>
      <scheme val="minor"/>
    </font>
    <font>
      <u/>
      <sz val="11"/>
      <color rgb="FF800080"/>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2"/>
      <name val="Times New Roman"/>
      <charset val="0"/>
    </font>
    <font>
      <b/>
      <sz val="11"/>
      <color theme="1"/>
      <name val="宋体"/>
      <charset val="0"/>
      <scheme val="minor"/>
    </font>
    <font>
      <b/>
      <sz val="18"/>
      <color theme="3"/>
      <name val="宋体"/>
      <charset val="134"/>
      <scheme val="minor"/>
    </font>
    <font>
      <sz val="16"/>
      <color rgb="FF000000"/>
      <name val="方正黑体_GBK"/>
      <charset val="134"/>
    </font>
    <font>
      <sz val="11"/>
      <color rgb="FF000000"/>
      <name val="方正仿宋_GBK"/>
      <charset val="134"/>
    </font>
    <font>
      <u/>
      <sz val="11"/>
      <color rgb="FF000000"/>
      <name val="Times New Roman"/>
      <charset val="134"/>
    </font>
    <font>
      <u/>
      <sz val="11.5"/>
      <color rgb="FF000000"/>
      <name val="Times New Roman"/>
      <charset val="134"/>
    </font>
    <font>
      <sz val="9.5"/>
      <color rgb="FF000000"/>
      <name val="方正仿宋_GBK"/>
      <charset val="134"/>
    </font>
    <font>
      <u/>
      <sz val="9.5"/>
      <color rgb="FF000000"/>
      <name val="Times New Roman"/>
      <charset val="134"/>
    </font>
    <font>
      <sz val="9"/>
      <color rgb="FF000000"/>
      <name val="方正仿宋_GBK"/>
      <charset val="134"/>
    </font>
  </fonts>
  <fills count="37">
    <fill>
      <patternFill patternType="none"/>
    </fill>
    <fill>
      <patternFill patternType="gray125"/>
    </fill>
    <fill>
      <patternFill patternType="solid">
        <fgColor theme="9" tint="0.8"/>
        <bgColor indexed="64"/>
      </patternFill>
    </fill>
    <fill>
      <patternFill patternType="solid">
        <fgColor theme="3" tint="0.8"/>
        <bgColor indexed="64"/>
      </patternFill>
    </fill>
    <fill>
      <patternFill patternType="solid">
        <fgColor theme="5" tint="0.4"/>
        <bgColor indexed="64"/>
      </patternFill>
    </fill>
    <fill>
      <patternFill patternType="solid">
        <fgColor rgb="FFFFFF00"/>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51" fillId="22" borderId="0" applyNumberFormat="0" applyBorder="0" applyAlignment="0" applyProtection="0">
      <alignment vertical="center"/>
    </xf>
    <xf numFmtId="0" fontId="50"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1" fillId="18" borderId="0" applyNumberFormat="0" applyBorder="0" applyAlignment="0" applyProtection="0">
      <alignment vertical="center"/>
    </xf>
    <xf numFmtId="0" fontId="54" fillId="14" borderId="0" applyNumberFormat="0" applyBorder="0" applyAlignment="0" applyProtection="0">
      <alignment vertical="center"/>
    </xf>
    <xf numFmtId="43" fontId="0" fillId="0" borderId="0" applyFont="0" applyFill="0" applyBorder="0" applyAlignment="0" applyProtection="0">
      <alignment vertical="center"/>
    </xf>
    <xf numFmtId="0" fontId="48" fillId="29"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0" fillId="33" borderId="18" applyNumberFormat="0" applyFont="0" applyAlignment="0" applyProtection="0">
      <alignment vertical="center"/>
    </xf>
    <xf numFmtId="0" fontId="48" fillId="9" borderId="0" applyNumberFormat="0" applyBorder="0" applyAlignment="0" applyProtection="0">
      <alignment vertical="center"/>
    </xf>
    <xf numFmtId="0" fontId="5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7" fillId="0" borderId="15" applyNumberFormat="0" applyFill="0" applyAlignment="0" applyProtection="0">
      <alignment vertical="center"/>
    </xf>
    <xf numFmtId="0" fontId="57" fillId="0" borderId="15" applyNumberFormat="0" applyFill="0" applyAlignment="0" applyProtection="0">
      <alignment vertical="center"/>
    </xf>
    <xf numFmtId="0" fontId="48" fillId="28" borderId="0" applyNumberFormat="0" applyBorder="0" applyAlignment="0" applyProtection="0">
      <alignment vertical="center"/>
    </xf>
    <xf numFmtId="0" fontId="53" fillId="0" borderId="20" applyNumberFormat="0" applyFill="0" applyAlignment="0" applyProtection="0">
      <alignment vertical="center"/>
    </xf>
    <xf numFmtId="0" fontId="48" fillId="8" borderId="0" applyNumberFormat="0" applyBorder="0" applyAlignment="0" applyProtection="0">
      <alignment vertical="center"/>
    </xf>
    <xf numFmtId="0" fontId="66" fillId="21" borderId="17" applyNumberFormat="0" applyAlignment="0" applyProtection="0">
      <alignment vertical="center"/>
    </xf>
    <xf numFmtId="0" fontId="59" fillId="21" borderId="13" applyNumberFormat="0" applyAlignment="0" applyProtection="0">
      <alignment vertical="center"/>
    </xf>
    <xf numFmtId="0" fontId="56" fillId="17" borderId="14" applyNumberFormat="0" applyAlignment="0" applyProtection="0">
      <alignment vertical="center"/>
    </xf>
    <xf numFmtId="0" fontId="51" fillId="26" borderId="0" applyNumberFormat="0" applyBorder="0" applyAlignment="0" applyProtection="0">
      <alignment vertical="center"/>
    </xf>
    <xf numFmtId="0" fontId="48" fillId="36" borderId="0" applyNumberFormat="0" applyBorder="0" applyAlignment="0" applyProtection="0">
      <alignment vertical="center"/>
    </xf>
    <xf numFmtId="0" fontId="63" fillId="0" borderId="16" applyNumberFormat="0" applyFill="0" applyAlignment="0" applyProtection="0">
      <alignment vertical="center"/>
    </xf>
    <xf numFmtId="0" fontId="69" fillId="0" borderId="19" applyNumberFormat="0" applyFill="0" applyAlignment="0" applyProtection="0">
      <alignment vertical="center"/>
    </xf>
    <xf numFmtId="0" fontId="60" fillId="25" borderId="0" applyNumberFormat="0" applyBorder="0" applyAlignment="0" applyProtection="0">
      <alignment vertical="center"/>
    </xf>
    <xf numFmtId="0" fontId="49" fillId="7" borderId="0" applyNumberFormat="0" applyBorder="0" applyAlignment="0" applyProtection="0">
      <alignment vertical="center"/>
    </xf>
    <xf numFmtId="0" fontId="51" fillId="20" borderId="0" applyNumberFormat="0" applyBorder="0" applyAlignment="0" applyProtection="0">
      <alignment vertical="center"/>
    </xf>
    <xf numFmtId="0" fontId="48" fillId="32" borderId="0" applyNumberFormat="0" applyBorder="0" applyAlignment="0" applyProtection="0">
      <alignment vertical="center"/>
    </xf>
    <xf numFmtId="0" fontId="51" fillId="19" borderId="0" applyNumberFormat="0" applyBorder="0" applyAlignment="0" applyProtection="0">
      <alignment vertical="center"/>
    </xf>
    <xf numFmtId="0" fontId="51" fillId="16" borderId="0" applyNumberFormat="0" applyBorder="0" applyAlignment="0" applyProtection="0">
      <alignment vertical="center"/>
    </xf>
    <xf numFmtId="0" fontId="65" fillId="0" borderId="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48" fillId="31" borderId="0" applyNumberFormat="0" applyBorder="0" applyAlignment="0" applyProtection="0">
      <alignment vertical="center"/>
    </xf>
    <xf numFmtId="0" fontId="48" fillId="35" borderId="0" applyNumberFormat="0" applyBorder="0" applyAlignment="0" applyProtection="0">
      <alignment vertical="center"/>
    </xf>
    <xf numFmtId="0" fontId="0" fillId="0" borderId="0">
      <alignment vertical="center"/>
    </xf>
    <xf numFmtId="0" fontId="51" fillId="23" borderId="0" applyNumberFormat="0" applyBorder="0" applyAlignment="0" applyProtection="0">
      <alignment vertical="center"/>
    </xf>
    <xf numFmtId="0" fontId="51" fillId="12" borderId="0" applyNumberFormat="0" applyBorder="0" applyAlignment="0" applyProtection="0">
      <alignment vertical="center"/>
    </xf>
    <xf numFmtId="0" fontId="48" fillId="30" borderId="0" applyNumberFormat="0" applyBorder="0" applyAlignment="0" applyProtection="0">
      <alignment vertical="center"/>
    </xf>
    <xf numFmtId="0" fontId="55" fillId="0" borderId="0"/>
    <xf numFmtId="0" fontId="51" fillId="15" borderId="0" applyNumberFormat="0" applyBorder="0" applyAlignment="0" applyProtection="0">
      <alignment vertical="center"/>
    </xf>
    <xf numFmtId="0" fontId="48" fillId="27" borderId="0" applyNumberFormat="0" applyBorder="0" applyAlignment="0" applyProtection="0">
      <alignment vertical="center"/>
    </xf>
    <xf numFmtId="0" fontId="48" fillId="34" borderId="0" applyNumberFormat="0" applyBorder="0" applyAlignment="0" applyProtection="0">
      <alignment vertical="center"/>
    </xf>
    <xf numFmtId="0" fontId="51" fillId="11" borderId="0" applyNumberFormat="0" applyBorder="0" applyAlignment="0" applyProtection="0">
      <alignment vertical="center"/>
    </xf>
    <xf numFmtId="0" fontId="48" fillId="6" borderId="0" applyNumberFormat="0" applyBorder="0" applyAlignment="0" applyProtection="0">
      <alignment vertical="center"/>
    </xf>
    <xf numFmtId="0" fontId="62" fillId="0" borderId="0"/>
    <xf numFmtId="0" fontId="68" fillId="0" borderId="0">
      <protection locked="0"/>
    </xf>
  </cellStyleXfs>
  <cellXfs count="162">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justify" vertical="center"/>
    </xf>
    <xf numFmtId="0" fontId="3" fillId="0" borderId="0" xfId="0" applyFont="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57" fontId="10" fillId="0" borderId="1" xfId="0" applyNumberFormat="1" applyFont="1" applyBorder="1" applyAlignment="1">
      <alignment horizontal="justify"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3" fillId="0" borderId="0" xfId="0" applyFont="1">
      <alignment vertical="center"/>
    </xf>
    <xf numFmtId="0" fontId="14" fillId="0" borderId="0" xfId="0" applyFont="1">
      <alignment vertical="center"/>
    </xf>
    <xf numFmtId="0" fontId="15" fillId="0" borderId="0" xfId="0" applyFont="1" applyFill="1" applyBorder="1" applyAlignment="1">
      <alignment horizontal="center" vertical="center" wrapText="1"/>
    </xf>
    <xf numFmtId="0" fontId="14" fillId="0" borderId="0" xfId="0" applyFont="1" applyFill="1">
      <alignment vertical="center"/>
    </xf>
    <xf numFmtId="0" fontId="16"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7" fillId="0" borderId="0" xfId="0" applyFont="1" applyFill="1" applyBorder="1" applyAlignment="1">
      <alignment horizontal="center" vertical="center" wrapText="1"/>
    </xf>
    <xf numFmtId="177" fontId="17"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0" fontId="0" fillId="0" borderId="0" xfId="0" applyFill="1">
      <alignment vertical="center"/>
    </xf>
    <xf numFmtId="177" fontId="18" fillId="0" borderId="0" xfId="0" applyNumberFormat="1" applyFont="1" applyFill="1" applyAlignment="1">
      <alignment horizontal="justify"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wrapText="1"/>
    </xf>
    <xf numFmtId="177" fontId="21" fillId="0" borderId="0" xfId="0" applyNumberFormat="1" applyFont="1" applyFill="1" applyAlignment="1">
      <alignment horizontal="left" vertical="center" wrapText="1"/>
    </xf>
    <xf numFmtId="0" fontId="12"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77" fontId="17"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77" fontId="17" fillId="3"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5" fillId="4" borderId="1" xfId="0" applyFont="1" applyFill="1" applyBorder="1" applyAlignment="1">
      <alignment horizontal="left" vertical="center" wrapText="1"/>
    </xf>
    <xf numFmtId="177" fontId="17" fillId="4" borderId="1" xfId="0" applyNumberFormat="1" applyFont="1" applyFill="1" applyBorder="1" applyAlignment="1">
      <alignment horizontal="center" vertical="center" wrapText="1"/>
    </xf>
    <xf numFmtId="0" fontId="26" fillId="5" borderId="9" xfId="0"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5" borderId="9" xfId="0"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0" fontId="27" fillId="5"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26" fillId="5"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31" fontId="21" fillId="0" borderId="0" xfId="0" applyNumberFormat="1" applyFont="1" applyFill="1" applyAlignment="1">
      <alignment horizontal="left" vertical="center" wrapText="1"/>
    </xf>
    <xf numFmtId="177" fontId="21" fillId="0" borderId="0" xfId="0" applyNumberFormat="1" applyFont="1" applyFill="1" applyAlignment="1">
      <alignment horizontal="center" vertical="center" wrapText="1"/>
    </xf>
    <xf numFmtId="0" fontId="21" fillId="0" borderId="10" xfId="0" applyFont="1" applyFill="1" applyBorder="1" applyAlignment="1">
      <alignment horizontal="center" vertical="center" wrapText="1"/>
    </xf>
    <xf numFmtId="0" fontId="23" fillId="0" borderId="1"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0" fillId="0" borderId="1" xfId="42"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xf>
    <xf numFmtId="0" fontId="31" fillId="4" borderId="9" xfId="0" applyFont="1" applyFill="1" applyBorder="1" applyAlignment="1">
      <alignment horizontal="center" vertical="center"/>
    </xf>
    <xf numFmtId="0" fontId="31" fillId="0" borderId="9" xfId="0"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32" fillId="0" borderId="9" xfId="0" applyFont="1" applyFill="1" applyBorder="1" applyAlignment="1">
      <alignment horizontal="center" vertical="center"/>
    </xf>
    <xf numFmtId="0" fontId="32" fillId="0" borderId="1" xfId="0" applyFont="1" applyFill="1" applyBorder="1" applyAlignment="1">
      <alignment horizontal="center" vertical="center"/>
    </xf>
    <xf numFmtId="0" fontId="27"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33" fillId="0" borderId="9" xfId="0" applyFont="1" applyFill="1" applyBorder="1" applyAlignment="1">
      <alignment horizontal="center" vertical="center"/>
    </xf>
    <xf numFmtId="0" fontId="17" fillId="0" borderId="1" xfId="0" applyNumberFormat="1" applyFont="1" applyFill="1" applyBorder="1" applyAlignment="1">
      <alignment vertical="center" wrapText="1"/>
    </xf>
    <xf numFmtId="0" fontId="34" fillId="0" borderId="1" xfId="42"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17" fillId="4" borderId="1" xfId="0" applyNumberFormat="1" applyFont="1" applyFill="1" applyBorder="1" applyAlignment="1">
      <alignment horizontal="center" vertical="center" wrapText="1"/>
    </xf>
    <xf numFmtId="0" fontId="32" fillId="0" borderId="9" xfId="0" applyFont="1" applyFill="1" applyBorder="1" applyAlignment="1">
      <alignment horizontal="left" vertical="center" wrapText="1"/>
    </xf>
    <xf numFmtId="176" fontId="21" fillId="0" borderId="0" xfId="0" applyNumberFormat="1" applyFont="1" applyFill="1" applyAlignment="1">
      <alignment horizontal="center" vertical="center" wrapText="1"/>
    </xf>
    <xf numFmtId="176" fontId="21" fillId="0" borderId="1" xfId="37"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6" fontId="21" fillId="0" borderId="8"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4"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21" fillId="0" borderId="1" xfId="37" applyNumberFormat="1" applyFont="1" applyFill="1" applyBorder="1" applyAlignment="1">
      <alignment horizontal="center" vertical="center" wrapText="1"/>
    </xf>
    <xf numFmtId="176" fontId="27" fillId="0" borderId="1" xfId="0" applyNumberFormat="1" applyFont="1" applyFill="1" applyBorder="1" applyAlignment="1">
      <alignment horizontal="left" vertical="center" wrapText="1"/>
    </xf>
    <xf numFmtId="0" fontId="35" fillId="5"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33" fillId="0" borderId="9" xfId="0" applyNumberFormat="1" applyFont="1" applyFill="1" applyBorder="1" applyAlignment="1">
      <alignment horizontal="center" vertical="center"/>
    </xf>
    <xf numFmtId="0" fontId="33" fillId="0" borderId="12" xfId="0" applyNumberFormat="1" applyFont="1" applyFill="1" applyBorder="1" applyAlignment="1">
      <alignment horizontal="center" vertical="center"/>
    </xf>
    <xf numFmtId="0" fontId="32" fillId="4" borderId="1" xfId="0" applyFont="1" applyFill="1" applyBorder="1" applyAlignment="1">
      <alignment horizontal="left" vertical="center" wrapText="1"/>
    </xf>
    <xf numFmtId="0" fontId="37" fillId="0" borderId="1" xfId="0" applyFont="1" applyFill="1" applyBorder="1" applyAlignment="1">
      <alignment horizontal="center" vertical="center"/>
    </xf>
    <xf numFmtId="0" fontId="38" fillId="4" borderId="1" xfId="0" applyFont="1" applyFill="1" applyBorder="1" applyAlignment="1">
      <alignment vertical="center" wrapText="1"/>
    </xf>
    <xf numFmtId="0" fontId="39" fillId="4" borderId="1" xfId="0" applyFont="1" applyFill="1" applyBorder="1" applyAlignment="1">
      <alignment horizontal="center" vertical="center" wrapText="1"/>
    </xf>
    <xf numFmtId="0" fontId="38"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1" xfId="0" applyFont="1" applyFill="1" applyBorder="1" applyAlignment="1">
      <alignment vertical="center" wrapText="1"/>
    </xf>
    <xf numFmtId="0" fontId="39" fillId="4" borderId="2" xfId="0" applyFont="1" applyFill="1" applyBorder="1" applyAlignment="1">
      <alignment vertical="center" wrapText="1"/>
    </xf>
    <xf numFmtId="0" fontId="38" fillId="4" borderId="2" xfId="0" applyFont="1" applyFill="1" applyBorder="1" applyAlignment="1">
      <alignment horizontal="center" vertical="center" wrapText="1"/>
    </xf>
    <xf numFmtId="0" fontId="39" fillId="4" borderId="1" xfId="0" applyFont="1" applyFill="1" applyBorder="1" applyAlignment="1">
      <alignment vertical="center" wrapText="1"/>
    </xf>
    <xf numFmtId="0" fontId="38" fillId="4" borderId="1" xfId="0" applyFont="1" applyFill="1" applyBorder="1" applyAlignment="1">
      <alignment horizontal="center" vertical="center" wrapText="1"/>
    </xf>
    <xf numFmtId="0" fontId="40" fillId="0" borderId="1" xfId="0" applyFont="1" applyFill="1" applyBorder="1" applyAlignment="1">
      <alignment vertical="center" wrapText="1"/>
    </xf>
    <xf numFmtId="0" fontId="41"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9"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39" fillId="0" borderId="1" xfId="42" applyNumberFormat="1" applyFont="1" applyFill="1" applyBorder="1" applyAlignment="1">
      <alignment horizontal="center" vertical="center"/>
    </xf>
    <xf numFmtId="0" fontId="39" fillId="0" borderId="5" xfId="0" applyFont="1" applyFill="1" applyBorder="1" applyAlignment="1">
      <alignment vertical="center" wrapText="1"/>
    </xf>
    <xf numFmtId="0" fontId="38" fillId="0" borderId="5" xfId="0" applyFont="1" applyFill="1" applyBorder="1" applyAlignment="1">
      <alignment horizontal="center" vertical="center" wrapText="1"/>
    </xf>
    <xf numFmtId="0" fontId="39" fillId="4" borderId="5" xfId="0" applyFont="1" applyFill="1" applyBorder="1" applyAlignment="1">
      <alignment vertical="center" wrapText="1"/>
    </xf>
    <xf numFmtId="0" fontId="38" fillId="4" borderId="5"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9" fillId="4" borderId="1" xfId="0" applyFont="1" applyFill="1" applyBorder="1" applyAlignment="1">
      <alignment horizontal="center" vertical="center"/>
    </xf>
    <xf numFmtId="0" fontId="46" fillId="0" borderId="1" xfId="0" applyFont="1" applyFill="1" applyBorder="1" applyAlignment="1">
      <alignment vertical="center" wrapText="1"/>
    </xf>
    <xf numFmtId="177" fontId="11"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9" fillId="0" borderId="1" xfId="0" applyFont="1" applyFill="1" applyBorder="1" applyAlignment="1">
      <alignment horizontal="center" vertical="center"/>
    </xf>
    <xf numFmtId="0" fontId="47" fillId="4" borderId="1"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9" fillId="0" borderId="1" xfId="0" applyFont="1" applyFill="1" applyBorder="1" applyAlignment="1">
      <alignment vertical="center" wrapText="1"/>
    </xf>
    <xf numFmtId="0" fontId="39" fillId="4" borderId="1" xfId="0" applyFont="1" applyFill="1" applyBorder="1" applyAlignment="1">
      <alignment vertical="center"/>
    </xf>
    <xf numFmtId="0" fontId="46" fillId="0" borderId="1" xfId="0" applyFont="1" applyFill="1" applyBorder="1" applyAlignment="1">
      <alignment vertical="center"/>
    </xf>
    <xf numFmtId="177" fontId="17" fillId="4"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76" fontId="17" fillId="4"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7" fillId="4"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常规 45" xfId="42"/>
    <cellStyle name="20% - 强调文字颜色 4" xfId="43" builtinId="42"/>
    <cellStyle name="40% - 强调文字颜色 4" xfId="44" builtinId="43"/>
    <cellStyle name="强调文字颜色 5" xfId="45" builtinId="45"/>
    <cellStyle name="常规_老厂乡扶贫开发整乡推进规划汇总表（11.15）"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_竣工项目"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xdr:row>
      <xdr:rowOff>0</xdr:rowOff>
    </xdr:from>
    <xdr:to>
      <xdr:col>2</xdr:col>
      <xdr:colOff>189865</xdr:colOff>
      <xdr:row>6</xdr:row>
      <xdr:rowOff>142875</xdr:rowOff>
    </xdr:to>
    <xdr:pic>
      <xdr:nvPicPr>
        <xdr:cNvPr id="2" name="Picture 1"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142875</xdr:rowOff>
    </xdr:to>
    <xdr:pic>
      <xdr:nvPicPr>
        <xdr:cNvPr id="3" name="Picture 2"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133350</xdr:rowOff>
    </xdr:to>
    <xdr:pic>
      <xdr:nvPicPr>
        <xdr:cNvPr id="4" name="Picture 3" hidden="1"/>
        <xdr:cNvPicPr>
          <a:picLocks noGrp="1" noChangeAspect="1"/>
        </xdr:cNvPicPr>
      </xdr:nvPicPr>
      <xdr:blipFill>
        <a:blip r:embed="rId1"/>
        <a:stretch>
          <a:fillRect/>
        </a:stretch>
      </xdr:blipFill>
      <xdr:spPr>
        <a:xfrm>
          <a:off x="862330" y="2584450"/>
          <a:ext cx="189865" cy="13335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5"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6"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7"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8"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9"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10"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1" name="Picture 1"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2" name="Picture 2"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13"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4" name="Picture 1"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5" name="Picture 2"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16"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7" name="Picture 1"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18" name="Picture 2"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19"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20" name="Picture 1"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107950</xdr:rowOff>
    </xdr:to>
    <xdr:pic>
      <xdr:nvPicPr>
        <xdr:cNvPr id="21" name="Picture 2" descr="5319867561607587558980.png" hidden="1"/>
        <xdr:cNvPicPr>
          <a:picLocks noChangeAspect="1"/>
        </xdr:cNvPicPr>
      </xdr:nvPicPr>
      <xdr:blipFill>
        <a:blip r:embed="rId1"/>
        <a:stretch>
          <a:fillRect/>
        </a:stretch>
      </xdr:blipFill>
      <xdr:spPr>
        <a:xfrm>
          <a:off x="1242695" y="2584450"/>
          <a:ext cx="189230" cy="6223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22"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23"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24"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25"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26"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27"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28"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29"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30"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31"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32" name="Picture 1"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128905</xdr:rowOff>
    </xdr:to>
    <xdr:pic>
      <xdr:nvPicPr>
        <xdr:cNvPr id="33" name="Picture 2" descr="5319867561607587558980.png" hidden="1"/>
        <xdr:cNvPicPr>
          <a:picLocks noChangeAspect="1"/>
        </xdr:cNvPicPr>
      </xdr:nvPicPr>
      <xdr:blipFill>
        <a:blip r:embed="rId1"/>
        <a:stretch>
          <a:fillRect/>
        </a:stretch>
      </xdr:blipFill>
      <xdr:spPr>
        <a:xfrm>
          <a:off x="1242695" y="2584450"/>
          <a:ext cx="189230" cy="9004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119380</xdr:rowOff>
    </xdr:to>
    <xdr:pic>
      <xdr:nvPicPr>
        <xdr:cNvPr id="34" name="Picture 3" descr="5319867561607587558980.png" hidden="1"/>
        <xdr:cNvPicPr>
          <a:picLocks noChangeAspect="1"/>
        </xdr:cNvPicPr>
      </xdr:nvPicPr>
      <xdr:blipFill>
        <a:blip r:embed="rId1"/>
        <a:stretch>
          <a:fillRect/>
        </a:stretch>
      </xdr:blipFill>
      <xdr:spPr>
        <a:xfrm>
          <a:off x="1242695" y="2584450"/>
          <a:ext cx="189230" cy="8909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35"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36"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37"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38"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39"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40"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89535</xdr:rowOff>
    </xdr:to>
    <xdr:pic>
      <xdr:nvPicPr>
        <xdr:cNvPr id="41" name="Picture 1" descr="5319867561607587558980.png" hidden="1"/>
        <xdr:cNvPicPr>
          <a:picLocks noChangeAspect="1"/>
        </xdr:cNvPicPr>
      </xdr:nvPicPr>
      <xdr:blipFill>
        <a:blip r:embed="rId1"/>
        <a:stretch>
          <a:fillRect/>
        </a:stretch>
      </xdr:blipFill>
      <xdr:spPr>
        <a:xfrm>
          <a:off x="1242695" y="2584450"/>
          <a:ext cx="189230" cy="8610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89535</xdr:rowOff>
    </xdr:to>
    <xdr:pic>
      <xdr:nvPicPr>
        <xdr:cNvPr id="42" name="Picture 2" descr="5319867561607587558980.png" hidden="1"/>
        <xdr:cNvPicPr>
          <a:picLocks noChangeAspect="1"/>
        </xdr:cNvPicPr>
      </xdr:nvPicPr>
      <xdr:blipFill>
        <a:blip r:embed="rId1"/>
        <a:stretch>
          <a:fillRect/>
        </a:stretch>
      </xdr:blipFill>
      <xdr:spPr>
        <a:xfrm>
          <a:off x="1242695" y="2584450"/>
          <a:ext cx="189230" cy="8610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80010</xdr:rowOff>
    </xdr:to>
    <xdr:pic>
      <xdr:nvPicPr>
        <xdr:cNvPr id="43" name="Picture 3" descr="5319867561607587558980.png" hidden="1"/>
        <xdr:cNvPicPr>
          <a:picLocks noChangeAspect="1"/>
        </xdr:cNvPicPr>
      </xdr:nvPicPr>
      <xdr:blipFill>
        <a:blip r:embed="rId1"/>
        <a:stretch>
          <a:fillRect/>
        </a:stretch>
      </xdr:blipFill>
      <xdr:spPr>
        <a:xfrm>
          <a:off x="1242695" y="2584450"/>
          <a:ext cx="189230" cy="8515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89535</xdr:rowOff>
    </xdr:to>
    <xdr:pic>
      <xdr:nvPicPr>
        <xdr:cNvPr id="44" name="Picture 1" descr="5319867561607587558980.png" hidden="1"/>
        <xdr:cNvPicPr>
          <a:picLocks noChangeAspect="1"/>
        </xdr:cNvPicPr>
      </xdr:nvPicPr>
      <xdr:blipFill>
        <a:blip r:embed="rId1"/>
        <a:stretch>
          <a:fillRect/>
        </a:stretch>
      </xdr:blipFill>
      <xdr:spPr>
        <a:xfrm>
          <a:off x="1242695" y="2584450"/>
          <a:ext cx="189230" cy="8610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89535</xdr:rowOff>
    </xdr:to>
    <xdr:pic>
      <xdr:nvPicPr>
        <xdr:cNvPr id="45" name="Picture 2" descr="5319867561607587558980.png" hidden="1"/>
        <xdr:cNvPicPr>
          <a:picLocks noChangeAspect="1"/>
        </xdr:cNvPicPr>
      </xdr:nvPicPr>
      <xdr:blipFill>
        <a:blip r:embed="rId1"/>
        <a:stretch>
          <a:fillRect/>
        </a:stretch>
      </xdr:blipFill>
      <xdr:spPr>
        <a:xfrm>
          <a:off x="1242695" y="2584450"/>
          <a:ext cx="189230" cy="8610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80010</xdr:rowOff>
    </xdr:to>
    <xdr:pic>
      <xdr:nvPicPr>
        <xdr:cNvPr id="46" name="Picture 3" descr="5319867561607587558980.png" hidden="1"/>
        <xdr:cNvPicPr>
          <a:picLocks noChangeAspect="1"/>
        </xdr:cNvPicPr>
      </xdr:nvPicPr>
      <xdr:blipFill>
        <a:blip r:embed="rId1"/>
        <a:stretch>
          <a:fillRect/>
        </a:stretch>
      </xdr:blipFill>
      <xdr:spPr>
        <a:xfrm>
          <a:off x="1242695" y="2584450"/>
          <a:ext cx="189230" cy="8515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47"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48"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49"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50"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51"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52"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108585</xdr:rowOff>
    </xdr:to>
    <xdr:pic>
      <xdr:nvPicPr>
        <xdr:cNvPr id="53" name="Picture 1" descr="5319867561607587558980.png" hidden="1"/>
        <xdr:cNvPicPr>
          <a:picLocks noChangeAspect="1"/>
        </xdr:cNvPicPr>
      </xdr:nvPicPr>
      <xdr:blipFill>
        <a:blip r:embed="rId1"/>
        <a:stretch>
          <a:fillRect/>
        </a:stretch>
      </xdr:blipFill>
      <xdr:spPr>
        <a:xfrm>
          <a:off x="1242695" y="2584450"/>
          <a:ext cx="189230" cy="6229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108585</xdr:rowOff>
    </xdr:to>
    <xdr:pic>
      <xdr:nvPicPr>
        <xdr:cNvPr id="54" name="Picture 2" descr="5319867561607587558980.png" hidden="1"/>
        <xdr:cNvPicPr>
          <a:picLocks noChangeAspect="1"/>
        </xdr:cNvPicPr>
      </xdr:nvPicPr>
      <xdr:blipFill>
        <a:blip r:embed="rId1"/>
        <a:stretch>
          <a:fillRect/>
        </a:stretch>
      </xdr:blipFill>
      <xdr:spPr>
        <a:xfrm>
          <a:off x="1242695" y="2584450"/>
          <a:ext cx="189230" cy="6229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55"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108585</xdr:rowOff>
    </xdr:to>
    <xdr:pic>
      <xdr:nvPicPr>
        <xdr:cNvPr id="56" name="Picture 1" descr="5319867561607587558980.png" hidden="1"/>
        <xdr:cNvPicPr>
          <a:picLocks noChangeAspect="1"/>
        </xdr:cNvPicPr>
      </xdr:nvPicPr>
      <xdr:blipFill>
        <a:blip r:embed="rId1"/>
        <a:stretch>
          <a:fillRect/>
        </a:stretch>
      </xdr:blipFill>
      <xdr:spPr>
        <a:xfrm>
          <a:off x="1242695" y="2584450"/>
          <a:ext cx="189230" cy="6229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108585</xdr:rowOff>
    </xdr:to>
    <xdr:pic>
      <xdr:nvPicPr>
        <xdr:cNvPr id="57" name="Picture 2" descr="5319867561607587558980.png" hidden="1"/>
        <xdr:cNvPicPr>
          <a:picLocks noChangeAspect="1"/>
        </xdr:cNvPicPr>
      </xdr:nvPicPr>
      <xdr:blipFill>
        <a:blip r:embed="rId1"/>
        <a:stretch>
          <a:fillRect/>
        </a:stretch>
      </xdr:blipFill>
      <xdr:spPr>
        <a:xfrm>
          <a:off x="1242695" y="2584450"/>
          <a:ext cx="189230" cy="6229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100330</xdr:rowOff>
    </xdr:to>
    <xdr:pic>
      <xdr:nvPicPr>
        <xdr:cNvPr id="58" name="Picture 3" descr="5319867561607587558980.png" hidden="1"/>
        <xdr:cNvPicPr>
          <a:picLocks noChangeAspect="1"/>
        </xdr:cNvPicPr>
      </xdr:nvPicPr>
      <xdr:blipFill>
        <a:blip r:embed="rId1"/>
        <a:stretch>
          <a:fillRect/>
        </a:stretch>
      </xdr:blipFill>
      <xdr:spPr>
        <a:xfrm>
          <a:off x="1242695" y="2584450"/>
          <a:ext cx="189230" cy="6146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59"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0"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61"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2"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3"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64"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5"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6"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67"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8" name="Picture 1"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158750</xdr:rowOff>
    </xdr:to>
    <xdr:pic>
      <xdr:nvPicPr>
        <xdr:cNvPr id="69" name="Picture 2" descr="5319867561607587558980.png" hidden="1"/>
        <xdr:cNvPicPr>
          <a:picLocks noChangeAspect="1"/>
        </xdr:cNvPicPr>
      </xdr:nvPicPr>
      <xdr:blipFill>
        <a:blip r:embed="rId1"/>
        <a:stretch>
          <a:fillRect/>
        </a:stretch>
      </xdr:blipFill>
      <xdr:spPr>
        <a:xfrm>
          <a:off x="1242695" y="2584450"/>
          <a:ext cx="189230" cy="9302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70"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71"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72"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73"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74"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75"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76"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77" name="Picture 1"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78" name="Picture 2"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79"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0" name="Picture 1"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1" name="Picture 2"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82"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3" name="Picture 1"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4" name="Picture 2"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85"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6" name="Picture 1"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157480</xdr:rowOff>
    </xdr:to>
    <xdr:pic>
      <xdr:nvPicPr>
        <xdr:cNvPr id="87" name="Picture 2" descr="5319867561607587558980.png" hidden="1"/>
        <xdr:cNvPicPr>
          <a:picLocks noChangeAspect="1"/>
        </xdr:cNvPicPr>
      </xdr:nvPicPr>
      <xdr:blipFill>
        <a:blip r:embed="rId1"/>
        <a:stretch>
          <a:fillRect/>
        </a:stretch>
      </xdr:blipFill>
      <xdr:spPr>
        <a:xfrm>
          <a:off x="1242695" y="2584450"/>
          <a:ext cx="189230" cy="9290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9</xdr:row>
      <xdr:rowOff>147955</xdr:rowOff>
    </xdr:to>
    <xdr:pic>
      <xdr:nvPicPr>
        <xdr:cNvPr id="88" name="Picture 3" descr="5319867561607587558980.png" hidden="1"/>
        <xdr:cNvPicPr>
          <a:picLocks noChangeAspect="1"/>
        </xdr:cNvPicPr>
      </xdr:nvPicPr>
      <xdr:blipFill>
        <a:blip r:embed="rId1"/>
        <a:stretch>
          <a:fillRect/>
        </a:stretch>
      </xdr:blipFill>
      <xdr:spPr>
        <a:xfrm>
          <a:off x="1242695" y="2584450"/>
          <a:ext cx="189230" cy="9194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89"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0"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91"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2"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3"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94"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5"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6"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97"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8"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99"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00"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01" name="Picture 1"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02" name="Picture 2"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26670</xdr:rowOff>
    </xdr:to>
    <xdr:pic>
      <xdr:nvPicPr>
        <xdr:cNvPr id="103" name="Picture 3" descr="5319867561607587558980.png" hidden="1"/>
        <xdr:cNvPicPr>
          <a:picLocks noChangeAspect="1"/>
        </xdr:cNvPicPr>
      </xdr:nvPicPr>
      <xdr:blipFill>
        <a:blip r:embed="rId1"/>
        <a:stretch>
          <a:fillRect/>
        </a:stretch>
      </xdr:blipFill>
      <xdr:spPr>
        <a:xfrm>
          <a:off x="1242695" y="2584450"/>
          <a:ext cx="189230" cy="28384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04" name="Picture 1"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05" name="Picture 2"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26670</xdr:rowOff>
    </xdr:to>
    <xdr:pic>
      <xdr:nvPicPr>
        <xdr:cNvPr id="106" name="Picture 3" descr="5319867561607587558980.png" hidden="1"/>
        <xdr:cNvPicPr>
          <a:picLocks noChangeAspect="1"/>
        </xdr:cNvPicPr>
      </xdr:nvPicPr>
      <xdr:blipFill>
        <a:blip r:embed="rId1"/>
        <a:stretch>
          <a:fillRect/>
        </a:stretch>
      </xdr:blipFill>
      <xdr:spPr>
        <a:xfrm>
          <a:off x="1242695" y="2584450"/>
          <a:ext cx="189230" cy="28384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222885</xdr:rowOff>
    </xdr:to>
    <xdr:pic>
      <xdr:nvPicPr>
        <xdr:cNvPr id="107" name="Picture 1" descr="5319867561607587558980.png" hidden="1"/>
        <xdr:cNvPicPr>
          <a:picLocks noChangeAspect="1"/>
        </xdr:cNvPicPr>
      </xdr:nvPicPr>
      <xdr:blipFill>
        <a:blip r:embed="rId1"/>
        <a:stretch>
          <a:fillRect/>
        </a:stretch>
      </xdr:blipFill>
      <xdr:spPr>
        <a:xfrm>
          <a:off x="1242695" y="2584450"/>
          <a:ext cx="189230" cy="7372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222885</xdr:rowOff>
    </xdr:to>
    <xdr:pic>
      <xdr:nvPicPr>
        <xdr:cNvPr id="108" name="Picture 2" descr="5319867561607587558980.png" hidden="1"/>
        <xdr:cNvPicPr>
          <a:picLocks noChangeAspect="1"/>
        </xdr:cNvPicPr>
      </xdr:nvPicPr>
      <xdr:blipFill>
        <a:blip r:embed="rId1"/>
        <a:stretch>
          <a:fillRect/>
        </a:stretch>
      </xdr:blipFill>
      <xdr:spPr>
        <a:xfrm>
          <a:off x="1242695" y="2584450"/>
          <a:ext cx="189230" cy="7372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212725</xdr:rowOff>
    </xdr:to>
    <xdr:pic>
      <xdr:nvPicPr>
        <xdr:cNvPr id="109" name="Picture 3" descr="5319867561607587558980.png" hidden="1"/>
        <xdr:cNvPicPr>
          <a:picLocks noChangeAspect="1"/>
        </xdr:cNvPicPr>
      </xdr:nvPicPr>
      <xdr:blipFill>
        <a:blip r:embed="rId1"/>
        <a:stretch>
          <a:fillRect/>
        </a:stretch>
      </xdr:blipFill>
      <xdr:spPr>
        <a:xfrm>
          <a:off x="1242695" y="2584450"/>
          <a:ext cx="189230" cy="7270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222885</xdr:rowOff>
    </xdr:to>
    <xdr:pic>
      <xdr:nvPicPr>
        <xdr:cNvPr id="110" name="Picture 1" descr="5319867561607587558980.png" hidden="1"/>
        <xdr:cNvPicPr>
          <a:picLocks noChangeAspect="1"/>
        </xdr:cNvPicPr>
      </xdr:nvPicPr>
      <xdr:blipFill>
        <a:blip r:embed="rId1"/>
        <a:stretch>
          <a:fillRect/>
        </a:stretch>
      </xdr:blipFill>
      <xdr:spPr>
        <a:xfrm>
          <a:off x="1242695" y="2584450"/>
          <a:ext cx="189230" cy="7372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222885</xdr:rowOff>
    </xdr:to>
    <xdr:pic>
      <xdr:nvPicPr>
        <xdr:cNvPr id="111" name="Picture 2" descr="5319867561607587558980.png" hidden="1"/>
        <xdr:cNvPicPr>
          <a:picLocks noChangeAspect="1"/>
        </xdr:cNvPicPr>
      </xdr:nvPicPr>
      <xdr:blipFill>
        <a:blip r:embed="rId1"/>
        <a:stretch>
          <a:fillRect/>
        </a:stretch>
      </xdr:blipFill>
      <xdr:spPr>
        <a:xfrm>
          <a:off x="1242695" y="2584450"/>
          <a:ext cx="189230" cy="73723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212725</xdr:rowOff>
    </xdr:to>
    <xdr:pic>
      <xdr:nvPicPr>
        <xdr:cNvPr id="112" name="Picture 3" descr="5319867561607587558980.png" hidden="1"/>
        <xdr:cNvPicPr>
          <a:picLocks noChangeAspect="1"/>
        </xdr:cNvPicPr>
      </xdr:nvPicPr>
      <xdr:blipFill>
        <a:blip r:embed="rId1"/>
        <a:stretch>
          <a:fillRect/>
        </a:stretch>
      </xdr:blipFill>
      <xdr:spPr>
        <a:xfrm>
          <a:off x="1242695" y="2584450"/>
          <a:ext cx="189230" cy="72707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13" name="Picture 1"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14" name="Picture 2"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15" name="Picture 3"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16" name="Picture 1"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17" name="Picture 2"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18" name="Picture 3"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119" name="Picture 1"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120" name="Picture 2"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73025</xdr:rowOff>
    </xdr:to>
    <xdr:pic>
      <xdr:nvPicPr>
        <xdr:cNvPr id="121" name="Picture 3" descr="5319867561607587558980.png" hidden="1"/>
        <xdr:cNvPicPr>
          <a:picLocks noChangeAspect="1"/>
        </xdr:cNvPicPr>
      </xdr:nvPicPr>
      <xdr:blipFill>
        <a:blip r:embed="rId1"/>
        <a:stretch>
          <a:fillRect/>
        </a:stretch>
      </xdr:blipFill>
      <xdr:spPr>
        <a:xfrm>
          <a:off x="1242695" y="2584450"/>
          <a:ext cx="189230" cy="3302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122" name="Picture 1"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123" name="Picture 2"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73025</xdr:rowOff>
    </xdr:to>
    <xdr:pic>
      <xdr:nvPicPr>
        <xdr:cNvPr id="124" name="Picture 3" descr="5319867561607587558980.png" hidden="1"/>
        <xdr:cNvPicPr>
          <a:picLocks noChangeAspect="1"/>
        </xdr:cNvPicPr>
      </xdr:nvPicPr>
      <xdr:blipFill>
        <a:blip r:embed="rId1"/>
        <a:stretch>
          <a:fillRect/>
        </a:stretch>
      </xdr:blipFill>
      <xdr:spPr>
        <a:xfrm>
          <a:off x="1242695" y="2584450"/>
          <a:ext cx="189230" cy="3302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25" name="Picture 1"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26" name="Picture 2"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69850</xdr:rowOff>
    </xdr:to>
    <xdr:pic>
      <xdr:nvPicPr>
        <xdr:cNvPr id="127" name="Picture 3" descr="5319867561607587558980.png" hidden="1"/>
        <xdr:cNvPicPr>
          <a:picLocks noChangeAspect="1"/>
        </xdr:cNvPicPr>
      </xdr:nvPicPr>
      <xdr:blipFill>
        <a:blip r:embed="rId1"/>
        <a:stretch>
          <a:fillRect/>
        </a:stretch>
      </xdr:blipFill>
      <xdr:spPr>
        <a:xfrm>
          <a:off x="1242695" y="2584450"/>
          <a:ext cx="189230" cy="32702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28" name="Picture 1"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29" name="Picture 2"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69850</xdr:rowOff>
    </xdr:to>
    <xdr:pic>
      <xdr:nvPicPr>
        <xdr:cNvPr id="130" name="Picture 3" descr="5319867561607587558980.png" hidden="1"/>
        <xdr:cNvPicPr>
          <a:picLocks noChangeAspect="1"/>
        </xdr:cNvPicPr>
      </xdr:nvPicPr>
      <xdr:blipFill>
        <a:blip r:embed="rId1"/>
        <a:stretch>
          <a:fillRect/>
        </a:stretch>
      </xdr:blipFill>
      <xdr:spPr>
        <a:xfrm>
          <a:off x="1242695" y="2584450"/>
          <a:ext cx="189230" cy="32702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142875</xdr:rowOff>
    </xdr:to>
    <xdr:pic>
      <xdr:nvPicPr>
        <xdr:cNvPr id="131" name="Picture 1"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142875</xdr:rowOff>
    </xdr:to>
    <xdr:pic>
      <xdr:nvPicPr>
        <xdr:cNvPr id="132" name="Picture 2"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133350</xdr:rowOff>
    </xdr:to>
    <xdr:pic>
      <xdr:nvPicPr>
        <xdr:cNvPr id="133" name="Picture 3" hidden="1"/>
        <xdr:cNvPicPr>
          <a:picLocks noGrp="1" noChangeAspect="1"/>
        </xdr:cNvPicPr>
      </xdr:nvPicPr>
      <xdr:blipFill>
        <a:blip r:embed="rId1"/>
        <a:stretch>
          <a:fillRect/>
        </a:stretch>
      </xdr:blipFill>
      <xdr:spPr>
        <a:xfrm>
          <a:off x="862330" y="2584450"/>
          <a:ext cx="189865" cy="133350"/>
        </a:xfrm>
        <a:prstGeom prst="rect">
          <a:avLst/>
        </a:prstGeom>
        <a:noFill/>
        <a:ln w="9525">
          <a:noFill/>
        </a:ln>
      </xdr:spPr>
    </xdr:pic>
    <xdr:clientData/>
  </xdr:twoCellAnchor>
  <xdr:twoCellAnchor editAs="oneCell">
    <xdr:from>
      <xdr:col>2</xdr:col>
      <xdr:colOff>0</xdr:colOff>
      <xdr:row>6</xdr:row>
      <xdr:rowOff>0</xdr:rowOff>
    </xdr:from>
    <xdr:to>
      <xdr:col>2</xdr:col>
      <xdr:colOff>190500</xdr:colOff>
      <xdr:row>6</xdr:row>
      <xdr:rowOff>76200</xdr:rowOff>
    </xdr:to>
    <xdr:pic>
      <xdr:nvPicPr>
        <xdr:cNvPr id="134" name="Picture 1" hidden="1"/>
        <xdr:cNvPicPr>
          <a:picLocks noGrp="1" noChangeAspect="1"/>
        </xdr:cNvPicPr>
      </xdr:nvPicPr>
      <xdr:blipFill>
        <a:blip r:embed="rId1"/>
        <a:stretch>
          <a:fillRect/>
        </a:stretch>
      </xdr:blipFill>
      <xdr:spPr>
        <a:xfrm>
          <a:off x="862330" y="2584450"/>
          <a:ext cx="190500" cy="76200"/>
        </a:xfrm>
        <a:prstGeom prst="rect">
          <a:avLst/>
        </a:prstGeom>
        <a:noFill/>
        <a:ln w="9525">
          <a:noFill/>
        </a:ln>
      </xdr:spPr>
    </xdr:pic>
    <xdr:clientData/>
  </xdr:twoCellAnchor>
  <xdr:twoCellAnchor editAs="oneCell">
    <xdr:from>
      <xdr:col>2</xdr:col>
      <xdr:colOff>0</xdr:colOff>
      <xdr:row>6</xdr:row>
      <xdr:rowOff>0</xdr:rowOff>
    </xdr:from>
    <xdr:to>
      <xdr:col>2</xdr:col>
      <xdr:colOff>190500</xdr:colOff>
      <xdr:row>6</xdr:row>
      <xdr:rowOff>76200</xdr:rowOff>
    </xdr:to>
    <xdr:pic>
      <xdr:nvPicPr>
        <xdr:cNvPr id="135" name="Picture 2" hidden="1"/>
        <xdr:cNvPicPr>
          <a:picLocks noGrp="1" noChangeAspect="1"/>
        </xdr:cNvPicPr>
      </xdr:nvPicPr>
      <xdr:blipFill>
        <a:blip r:embed="rId1"/>
        <a:stretch>
          <a:fillRect/>
        </a:stretch>
      </xdr:blipFill>
      <xdr:spPr>
        <a:xfrm>
          <a:off x="862330" y="2584450"/>
          <a:ext cx="190500" cy="76200"/>
        </a:xfrm>
        <a:prstGeom prst="rect">
          <a:avLst/>
        </a:prstGeom>
        <a:noFill/>
        <a:ln w="9525">
          <a:noFill/>
        </a:ln>
      </xdr:spPr>
    </xdr:pic>
    <xdr:clientData/>
  </xdr:twoCellAnchor>
  <xdr:twoCellAnchor editAs="oneCell">
    <xdr:from>
      <xdr:col>2</xdr:col>
      <xdr:colOff>0</xdr:colOff>
      <xdr:row>6</xdr:row>
      <xdr:rowOff>0</xdr:rowOff>
    </xdr:from>
    <xdr:to>
      <xdr:col>2</xdr:col>
      <xdr:colOff>190500</xdr:colOff>
      <xdr:row>6</xdr:row>
      <xdr:rowOff>66675</xdr:rowOff>
    </xdr:to>
    <xdr:pic>
      <xdr:nvPicPr>
        <xdr:cNvPr id="136" name="Picture 3" hidden="1"/>
        <xdr:cNvPicPr>
          <a:picLocks noGrp="1" noChangeAspect="1"/>
        </xdr:cNvPicPr>
      </xdr:nvPicPr>
      <xdr:blipFill>
        <a:blip r:embed="rId1"/>
        <a:stretch>
          <a:fillRect/>
        </a:stretch>
      </xdr:blipFill>
      <xdr:spPr>
        <a:xfrm>
          <a:off x="862330" y="2584450"/>
          <a:ext cx="190500" cy="666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142875</xdr:rowOff>
    </xdr:to>
    <xdr:pic>
      <xdr:nvPicPr>
        <xdr:cNvPr id="137" name="Picture 1"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142875</xdr:rowOff>
    </xdr:to>
    <xdr:pic>
      <xdr:nvPicPr>
        <xdr:cNvPr id="138" name="Picture 2" hidden="1"/>
        <xdr:cNvPicPr>
          <a:picLocks noGrp="1" noChangeAspect="1"/>
        </xdr:cNvPicPr>
      </xdr:nvPicPr>
      <xdr:blipFill>
        <a:blip r:embed="rId1"/>
        <a:stretch>
          <a:fillRect/>
        </a:stretch>
      </xdr:blipFill>
      <xdr:spPr>
        <a:xfrm>
          <a:off x="862330" y="2584450"/>
          <a:ext cx="189865" cy="142875"/>
        </a:xfrm>
        <a:prstGeom prst="rect">
          <a:avLst/>
        </a:prstGeom>
        <a:noFill/>
        <a:ln w="9525">
          <a:noFill/>
        </a:ln>
      </xdr:spPr>
    </xdr:pic>
    <xdr:clientData/>
  </xdr:twoCellAnchor>
  <xdr:twoCellAnchor editAs="oneCell">
    <xdr:from>
      <xdr:col>2</xdr:col>
      <xdr:colOff>0</xdr:colOff>
      <xdr:row>6</xdr:row>
      <xdr:rowOff>0</xdr:rowOff>
    </xdr:from>
    <xdr:to>
      <xdr:col>2</xdr:col>
      <xdr:colOff>189865</xdr:colOff>
      <xdr:row>6</xdr:row>
      <xdr:rowOff>133350</xdr:rowOff>
    </xdr:to>
    <xdr:pic>
      <xdr:nvPicPr>
        <xdr:cNvPr id="139" name="Picture 3" hidden="1"/>
        <xdr:cNvPicPr>
          <a:picLocks noGrp="1" noChangeAspect="1"/>
        </xdr:cNvPicPr>
      </xdr:nvPicPr>
      <xdr:blipFill>
        <a:blip r:embed="rId1"/>
        <a:stretch>
          <a:fillRect/>
        </a:stretch>
      </xdr:blipFill>
      <xdr:spPr>
        <a:xfrm>
          <a:off x="862330" y="2584450"/>
          <a:ext cx="189865" cy="13335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0"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1"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142"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3"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4"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145"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6"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7"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148"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49" name="Picture 1"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62230</xdr:rowOff>
    </xdr:to>
    <xdr:pic>
      <xdr:nvPicPr>
        <xdr:cNvPr id="150" name="Picture 2" descr="5319867561607587558980.png" hidden="1"/>
        <xdr:cNvPicPr>
          <a:picLocks noChangeAspect="1"/>
        </xdr:cNvPicPr>
      </xdr:nvPicPr>
      <xdr:blipFill>
        <a:blip r:embed="rId1"/>
        <a:stretch>
          <a:fillRect/>
        </a:stretch>
      </xdr:blipFill>
      <xdr:spPr>
        <a:xfrm>
          <a:off x="1242695" y="2584450"/>
          <a:ext cx="189230" cy="31940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52705</xdr:rowOff>
    </xdr:to>
    <xdr:pic>
      <xdr:nvPicPr>
        <xdr:cNvPr id="151" name="Picture 3" descr="5319867561607587558980.png" hidden="1"/>
        <xdr:cNvPicPr>
          <a:picLocks noChangeAspect="1"/>
        </xdr:cNvPicPr>
      </xdr:nvPicPr>
      <xdr:blipFill>
        <a:blip r:embed="rId1"/>
        <a:stretch>
          <a:fillRect/>
        </a:stretch>
      </xdr:blipFill>
      <xdr:spPr>
        <a:xfrm>
          <a:off x="1242695" y="2584450"/>
          <a:ext cx="189230" cy="3098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52"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53"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154"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55"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56"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157"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58"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59"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60"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1"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2"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63"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4"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5"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66"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7"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68"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69"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70"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71"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172"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73" name="Picture 1"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119380</xdr:rowOff>
    </xdr:to>
    <xdr:pic>
      <xdr:nvPicPr>
        <xdr:cNvPr id="174" name="Picture 2" descr="5319867561607587558980.png" hidden="1"/>
        <xdr:cNvPicPr>
          <a:picLocks noChangeAspect="1"/>
        </xdr:cNvPicPr>
      </xdr:nvPicPr>
      <xdr:blipFill>
        <a:blip r:embed="rId1"/>
        <a:stretch>
          <a:fillRect/>
        </a:stretch>
      </xdr:blipFill>
      <xdr:spPr>
        <a:xfrm>
          <a:off x="1242695" y="2584450"/>
          <a:ext cx="189230" cy="3765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108585</xdr:rowOff>
    </xdr:to>
    <xdr:pic>
      <xdr:nvPicPr>
        <xdr:cNvPr id="175" name="Picture 3" descr="5319867561607587558980.png" hidden="1"/>
        <xdr:cNvPicPr>
          <a:picLocks noChangeAspect="1"/>
        </xdr:cNvPicPr>
      </xdr:nvPicPr>
      <xdr:blipFill>
        <a:blip r:embed="rId1"/>
        <a:stretch>
          <a:fillRect/>
        </a:stretch>
      </xdr:blipFill>
      <xdr:spPr>
        <a:xfrm>
          <a:off x="1242695" y="2584450"/>
          <a:ext cx="189230" cy="36576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76"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77"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78"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79"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80"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81"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82"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83"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84"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85" name="Picture 1"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52705</xdr:rowOff>
    </xdr:to>
    <xdr:pic>
      <xdr:nvPicPr>
        <xdr:cNvPr id="186" name="Picture 2" descr="5319867561607587558980.png" hidden="1"/>
        <xdr:cNvPicPr>
          <a:picLocks noChangeAspect="1"/>
        </xdr:cNvPicPr>
      </xdr:nvPicPr>
      <xdr:blipFill>
        <a:blip r:embed="rId1"/>
        <a:stretch>
          <a:fillRect/>
        </a:stretch>
      </xdr:blipFill>
      <xdr:spPr>
        <a:xfrm>
          <a:off x="1242695" y="2584450"/>
          <a:ext cx="189230" cy="56705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8</xdr:row>
      <xdr:rowOff>42545</xdr:rowOff>
    </xdr:to>
    <xdr:pic>
      <xdr:nvPicPr>
        <xdr:cNvPr id="187" name="Picture 3" descr="5319867561607587558980.png" hidden="1"/>
        <xdr:cNvPicPr>
          <a:picLocks noChangeAspect="1"/>
        </xdr:cNvPicPr>
      </xdr:nvPicPr>
      <xdr:blipFill>
        <a:blip r:embed="rId1"/>
        <a:stretch>
          <a:fillRect/>
        </a:stretch>
      </xdr:blipFill>
      <xdr:spPr>
        <a:xfrm>
          <a:off x="1242695" y="2584450"/>
          <a:ext cx="189230" cy="5568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88" name="Picture 1"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89" name="Picture 2"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26670</xdr:rowOff>
    </xdr:to>
    <xdr:pic>
      <xdr:nvPicPr>
        <xdr:cNvPr id="190" name="Picture 3" descr="5319867561607587558980.png" hidden="1"/>
        <xdr:cNvPicPr>
          <a:picLocks noChangeAspect="1"/>
        </xdr:cNvPicPr>
      </xdr:nvPicPr>
      <xdr:blipFill>
        <a:blip r:embed="rId1"/>
        <a:stretch>
          <a:fillRect/>
        </a:stretch>
      </xdr:blipFill>
      <xdr:spPr>
        <a:xfrm>
          <a:off x="1242695" y="2584450"/>
          <a:ext cx="189230" cy="28384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91" name="Picture 1"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33655</xdr:rowOff>
    </xdr:to>
    <xdr:pic>
      <xdr:nvPicPr>
        <xdr:cNvPr id="192" name="Picture 2" descr="5319867561607587558980.png" hidden="1"/>
        <xdr:cNvPicPr>
          <a:picLocks noChangeAspect="1"/>
        </xdr:cNvPicPr>
      </xdr:nvPicPr>
      <xdr:blipFill>
        <a:blip r:embed="rId1"/>
        <a:stretch>
          <a:fillRect/>
        </a:stretch>
      </xdr:blipFill>
      <xdr:spPr>
        <a:xfrm>
          <a:off x="1242695" y="2584450"/>
          <a:ext cx="189230" cy="29083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26670</xdr:rowOff>
    </xdr:to>
    <xdr:pic>
      <xdr:nvPicPr>
        <xdr:cNvPr id="193" name="Picture 3" descr="5319867561607587558980.png" hidden="1"/>
        <xdr:cNvPicPr>
          <a:picLocks noChangeAspect="1"/>
        </xdr:cNvPicPr>
      </xdr:nvPicPr>
      <xdr:blipFill>
        <a:blip r:embed="rId1"/>
        <a:stretch>
          <a:fillRect/>
        </a:stretch>
      </xdr:blipFill>
      <xdr:spPr>
        <a:xfrm>
          <a:off x="1242695" y="2584450"/>
          <a:ext cx="189230" cy="28384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94" name="Picture 1"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95" name="Picture 2"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96" name="Picture 3"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97" name="Picture 1"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90805</xdr:rowOff>
    </xdr:to>
    <xdr:pic>
      <xdr:nvPicPr>
        <xdr:cNvPr id="198" name="Picture 2" descr="5319867561607587558980.png" hidden="1"/>
        <xdr:cNvPicPr>
          <a:picLocks noChangeAspect="1"/>
        </xdr:cNvPicPr>
      </xdr:nvPicPr>
      <xdr:blipFill>
        <a:blip r:embed="rId1"/>
        <a:stretch>
          <a:fillRect/>
        </a:stretch>
      </xdr:blipFill>
      <xdr:spPr>
        <a:xfrm>
          <a:off x="1242695" y="2584450"/>
          <a:ext cx="189230" cy="34798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199" name="Picture 3"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200" name="Picture 1"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201" name="Picture 2"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73025</xdr:rowOff>
    </xdr:to>
    <xdr:pic>
      <xdr:nvPicPr>
        <xdr:cNvPr id="202" name="Picture 3" descr="5319867561607587558980.png" hidden="1"/>
        <xdr:cNvPicPr>
          <a:picLocks noChangeAspect="1"/>
        </xdr:cNvPicPr>
      </xdr:nvPicPr>
      <xdr:blipFill>
        <a:blip r:embed="rId1"/>
        <a:stretch>
          <a:fillRect/>
        </a:stretch>
      </xdr:blipFill>
      <xdr:spPr>
        <a:xfrm>
          <a:off x="1242695" y="2584450"/>
          <a:ext cx="189230" cy="3302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203" name="Picture 1"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83820</xdr:rowOff>
    </xdr:to>
    <xdr:pic>
      <xdr:nvPicPr>
        <xdr:cNvPr id="204" name="Picture 2" descr="5319867561607587558980.png" hidden="1"/>
        <xdr:cNvPicPr>
          <a:picLocks noChangeAspect="1"/>
        </xdr:cNvPicPr>
      </xdr:nvPicPr>
      <xdr:blipFill>
        <a:blip r:embed="rId1"/>
        <a:stretch>
          <a:fillRect/>
        </a:stretch>
      </xdr:blipFill>
      <xdr:spPr>
        <a:xfrm>
          <a:off x="1242695" y="2584450"/>
          <a:ext cx="189230" cy="34099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73025</xdr:rowOff>
    </xdr:to>
    <xdr:pic>
      <xdr:nvPicPr>
        <xdr:cNvPr id="205" name="Picture 3" descr="5319867561607587558980.png" hidden="1"/>
        <xdr:cNvPicPr>
          <a:picLocks noChangeAspect="1"/>
        </xdr:cNvPicPr>
      </xdr:nvPicPr>
      <xdr:blipFill>
        <a:blip r:embed="rId1"/>
        <a:stretch>
          <a:fillRect/>
        </a:stretch>
      </xdr:blipFill>
      <xdr:spPr>
        <a:xfrm>
          <a:off x="1242695" y="2584450"/>
          <a:ext cx="189230" cy="330200"/>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206" name="Picture 1"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207" name="Picture 2"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69850</xdr:rowOff>
    </xdr:to>
    <xdr:pic>
      <xdr:nvPicPr>
        <xdr:cNvPr id="208" name="Picture 3" descr="5319867561607587558980.png" hidden="1"/>
        <xdr:cNvPicPr>
          <a:picLocks noChangeAspect="1"/>
        </xdr:cNvPicPr>
      </xdr:nvPicPr>
      <xdr:blipFill>
        <a:blip r:embed="rId1"/>
        <a:stretch>
          <a:fillRect/>
        </a:stretch>
      </xdr:blipFill>
      <xdr:spPr>
        <a:xfrm>
          <a:off x="1242695" y="2584450"/>
          <a:ext cx="189230" cy="32702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209" name="Picture 1"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80010</xdr:rowOff>
    </xdr:to>
    <xdr:pic>
      <xdr:nvPicPr>
        <xdr:cNvPr id="210" name="Picture 2" descr="5319867561607587558980.png" hidden="1"/>
        <xdr:cNvPicPr>
          <a:picLocks noChangeAspect="1"/>
        </xdr:cNvPicPr>
      </xdr:nvPicPr>
      <xdr:blipFill>
        <a:blip r:embed="rId1"/>
        <a:stretch>
          <a:fillRect/>
        </a:stretch>
      </xdr:blipFill>
      <xdr:spPr>
        <a:xfrm>
          <a:off x="1242695" y="2584450"/>
          <a:ext cx="189230" cy="337185"/>
        </a:xfrm>
        <a:prstGeom prst="rect">
          <a:avLst/>
        </a:prstGeom>
        <a:noFill/>
        <a:ln w="9525">
          <a:noFill/>
        </a:ln>
      </xdr:spPr>
    </xdr:pic>
    <xdr:clientData/>
  </xdr:twoCellAnchor>
  <xdr:twoCellAnchor editAs="oneCell">
    <xdr:from>
      <xdr:col>3</xdr:col>
      <xdr:colOff>0</xdr:colOff>
      <xdr:row>6</xdr:row>
      <xdr:rowOff>0</xdr:rowOff>
    </xdr:from>
    <xdr:to>
      <xdr:col>3</xdr:col>
      <xdr:colOff>189230</xdr:colOff>
      <xdr:row>7</xdr:row>
      <xdr:rowOff>69850</xdr:rowOff>
    </xdr:to>
    <xdr:pic>
      <xdr:nvPicPr>
        <xdr:cNvPr id="211" name="Picture 3" descr="5319867561607587558980.png" hidden="1"/>
        <xdr:cNvPicPr>
          <a:picLocks noChangeAspect="1"/>
        </xdr:cNvPicPr>
      </xdr:nvPicPr>
      <xdr:blipFill>
        <a:blip r:embed="rId1"/>
        <a:stretch>
          <a:fillRect/>
        </a:stretch>
      </xdr:blipFill>
      <xdr:spPr>
        <a:xfrm>
          <a:off x="1242695" y="2584450"/>
          <a:ext cx="189230" cy="3270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56"/>
  <sheetViews>
    <sheetView tabSelected="1" zoomScale="85" zoomScaleNormal="85" workbookViewId="0">
      <pane ySplit="6" topLeftCell="A100" activePane="bottomLeft" state="frozen"/>
      <selection/>
      <selection pane="bottomLeft" activeCell="C3" sqref="C3:G3"/>
    </sheetView>
  </sheetViews>
  <sheetFormatPr defaultColWidth="9" defaultRowHeight="20.25"/>
  <cols>
    <col min="1" max="1" width="3.81666666666667" style="13" customWidth="1"/>
    <col min="2" max="2" width="7.5" style="13" customWidth="1"/>
    <col min="3" max="3" width="4.99166666666667" style="22" customWidth="1"/>
    <col min="4" max="4" width="68.0833333333333" style="13" customWidth="1"/>
    <col min="5" max="5" width="6.18333333333333" style="23" customWidth="1"/>
    <col min="6" max="6" width="10.225" style="13" customWidth="1"/>
    <col min="7" max="7" width="14" style="13" customWidth="1"/>
    <col min="8" max="8" width="4.55833333333333" style="13" customWidth="1"/>
    <col min="9" max="9" width="4.25833333333333" style="13" customWidth="1"/>
    <col min="10" max="10" width="96" style="13" customWidth="1"/>
    <col min="11" max="11" width="9.11666666666667" style="13" customWidth="1"/>
    <col min="12" max="12" width="7.2" style="24" customWidth="1"/>
    <col min="13" max="13" width="7.78333333333333" style="24" customWidth="1"/>
    <col min="14" max="14" width="8.81666666666667" style="24" customWidth="1"/>
    <col min="15" max="15" width="7.49166666666667" style="24" customWidth="1"/>
    <col min="16" max="16" width="11.025" style="24" customWidth="1"/>
    <col min="17" max="19" width="10.8916666666667" style="24" customWidth="1"/>
    <col min="20" max="20" width="10.4333333333333" style="25" customWidth="1"/>
    <col min="21" max="21" width="12.8" style="25" customWidth="1"/>
    <col min="22" max="22" width="7.5" style="25" customWidth="1"/>
    <col min="23" max="23" width="11.9083333333333" style="25" customWidth="1"/>
    <col min="24" max="24" width="9.7" style="25" customWidth="1"/>
    <col min="25" max="25" width="7.225" style="25" customWidth="1"/>
    <col min="26" max="26" width="17.0583333333333" style="25" customWidth="1"/>
    <col min="27" max="27" width="11.9083333333333" style="13" customWidth="1"/>
    <col min="28" max="16384" width="9" style="26"/>
  </cols>
  <sheetData>
    <row r="1" ht="41" customHeight="1" spans="1:27">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row>
    <row r="2" s="13" customFormat="1" ht="41" customHeight="1" spans="1:27">
      <c r="A2" s="28" t="s">
        <v>1</v>
      </c>
      <c r="B2" s="28"/>
      <c r="C2" s="29"/>
      <c r="D2" s="28"/>
      <c r="E2" s="29"/>
      <c r="F2" s="28"/>
      <c r="G2" s="28"/>
      <c r="H2" s="28"/>
      <c r="I2" s="28"/>
      <c r="J2" s="28"/>
      <c r="K2" s="28"/>
      <c r="L2" s="28"/>
      <c r="M2" s="28"/>
      <c r="N2" s="28"/>
      <c r="O2" s="28"/>
      <c r="P2" s="28"/>
      <c r="Q2" s="28"/>
      <c r="R2" s="28"/>
      <c r="S2" s="28"/>
      <c r="T2" s="28"/>
      <c r="U2" s="28"/>
      <c r="V2" s="28"/>
      <c r="W2" s="28"/>
      <c r="X2" s="28"/>
      <c r="Y2" s="28"/>
      <c r="Z2" s="28"/>
      <c r="AA2" s="28"/>
    </row>
    <row r="3" s="14" customFormat="1" spans="2:27">
      <c r="B3" s="30"/>
      <c r="C3" s="31" t="s">
        <v>2</v>
      </c>
      <c r="D3" s="31"/>
      <c r="E3" s="32"/>
      <c r="F3" s="31"/>
      <c r="G3" s="31"/>
      <c r="H3" s="30"/>
      <c r="I3" s="30"/>
      <c r="J3" s="73"/>
      <c r="K3" s="30"/>
      <c r="L3" s="74"/>
      <c r="M3" s="74"/>
      <c r="N3" s="74"/>
      <c r="O3" s="74"/>
      <c r="P3" s="74"/>
      <c r="Q3" s="74"/>
      <c r="R3" s="74"/>
      <c r="S3" s="74"/>
      <c r="T3" s="95"/>
      <c r="U3" s="95"/>
      <c r="V3" s="95"/>
      <c r="W3" s="95"/>
      <c r="X3" s="95"/>
      <c r="Y3" s="95"/>
      <c r="Z3" s="30"/>
      <c r="AA3" s="30"/>
    </row>
    <row r="4" s="14" customFormat="1" spans="1:27">
      <c r="A4" s="33" t="s">
        <v>3</v>
      </c>
      <c r="B4" s="34" t="s">
        <v>4</v>
      </c>
      <c r="C4" s="35" t="s">
        <v>5</v>
      </c>
      <c r="D4" s="35" t="s">
        <v>6</v>
      </c>
      <c r="E4" s="36" t="s">
        <v>7</v>
      </c>
      <c r="F4" s="37" t="s">
        <v>8</v>
      </c>
      <c r="G4" s="38"/>
      <c r="H4" s="37" t="s">
        <v>9</v>
      </c>
      <c r="I4" s="75"/>
      <c r="J4" s="38"/>
      <c r="K4" s="35" t="s">
        <v>10</v>
      </c>
      <c r="L4" s="76" t="s">
        <v>11</v>
      </c>
      <c r="M4" s="76"/>
      <c r="N4" s="76"/>
      <c r="O4" s="76"/>
      <c r="P4" s="76"/>
      <c r="Q4" s="76"/>
      <c r="R4" s="76"/>
      <c r="S4" s="76"/>
      <c r="T4" s="96" t="s">
        <v>12</v>
      </c>
      <c r="U4" s="96" t="s">
        <v>13</v>
      </c>
      <c r="V4" s="96"/>
      <c r="W4" s="96"/>
      <c r="X4" s="96"/>
      <c r="Y4" s="96"/>
      <c r="Z4" s="103" t="s">
        <v>14</v>
      </c>
      <c r="AA4" s="35" t="s">
        <v>15</v>
      </c>
    </row>
    <row r="5" s="14" customFormat="1" spans="1:27">
      <c r="A5" s="39"/>
      <c r="B5" s="40"/>
      <c r="C5" s="35"/>
      <c r="D5" s="35"/>
      <c r="E5" s="36"/>
      <c r="F5" s="41"/>
      <c r="G5" s="42"/>
      <c r="H5" s="41"/>
      <c r="I5" s="77"/>
      <c r="J5" s="42"/>
      <c r="K5" s="35"/>
      <c r="L5" s="76" t="s">
        <v>16</v>
      </c>
      <c r="M5" s="76" t="s">
        <v>17</v>
      </c>
      <c r="N5" s="76" t="s">
        <v>18</v>
      </c>
      <c r="O5" s="76"/>
      <c r="P5" s="76"/>
      <c r="Q5" s="76"/>
      <c r="R5" s="76"/>
      <c r="S5" s="76"/>
      <c r="T5" s="96"/>
      <c r="U5" s="97" t="s">
        <v>19</v>
      </c>
      <c r="V5" s="97" t="s">
        <v>20</v>
      </c>
      <c r="W5" s="97" t="s">
        <v>21</v>
      </c>
      <c r="X5" s="97" t="s">
        <v>22</v>
      </c>
      <c r="Y5" s="97" t="s">
        <v>23</v>
      </c>
      <c r="Z5" s="103"/>
      <c r="AA5" s="35"/>
    </row>
    <row r="6" s="14" customFormat="1" ht="60.75" spans="1:27">
      <c r="A6" s="43"/>
      <c r="B6" s="44"/>
      <c r="C6" s="35"/>
      <c r="D6" s="35"/>
      <c r="E6" s="36"/>
      <c r="F6" s="35" t="s">
        <v>24</v>
      </c>
      <c r="G6" s="35" t="s">
        <v>25</v>
      </c>
      <c r="H6" s="35" t="s">
        <v>26</v>
      </c>
      <c r="I6" s="35" t="s">
        <v>27</v>
      </c>
      <c r="J6" s="35" t="s">
        <v>28</v>
      </c>
      <c r="K6" s="35"/>
      <c r="L6" s="78"/>
      <c r="M6" s="78"/>
      <c r="N6" s="76" t="s">
        <v>29</v>
      </c>
      <c r="O6" s="76" t="s">
        <v>30</v>
      </c>
      <c r="P6" s="76" t="s">
        <v>31</v>
      </c>
      <c r="Q6" s="76" t="s">
        <v>32</v>
      </c>
      <c r="R6" s="76" t="s">
        <v>33</v>
      </c>
      <c r="S6" s="76" t="s">
        <v>34</v>
      </c>
      <c r="T6" s="96"/>
      <c r="U6" s="98"/>
      <c r="V6" s="98"/>
      <c r="W6" s="98"/>
      <c r="X6" s="98"/>
      <c r="Y6" s="98"/>
      <c r="Z6" s="103"/>
      <c r="AA6" s="35"/>
    </row>
    <row r="7" customFormat="1" spans="1:27">
      <c r="A7" s="45"/>
      <c r="B7" s="46"/>
      <c r="C7" s="46">
        <v>1</v>
      </c>
      <c r="D7" s="46" t="s">
        <v>35</v>
      </c>
      <c r="E7" s="47"/>
      <c r="F7" s="46"/>
      <c r="G7" s="46"/>
      <c r="H7" s="46"/>
      <c r="I7" s="46"/>
      <c r="J7" s="46"/>
      <c r="K7" s="46"/>
      <c r="L7" s="47"/>
      <c r="M7" s="47"/>
      <c r="N7" s="47"/>
      <c r="O7" s="47"/>
      <c r="P7" s="47"/>
      <c r="Q7" s="47"/>
      <c r="R7" s="47"/>
      <c r="S7" s="47"/>
      <c r="T7" s="99"/>
      <c r="U7" s="99"/>
      <c r="V7" s="99"/>
      <c r="W7" s="99"/>
      <c r="X7" s="99"/>
      <c r="Y7" s="99"/>
      <c r="Z7" s="99"/>
      <c r="AA7" s="46"/>
    </row>
    <row r="8" s="15" customFormat="1" spans="1:27">
      <c r="A8" s="48" t="s">
        <v>36</v>
      </c>
      <c r="B8" s="48"/>
      <c r="C8" s="49">
        <v>2</v>
      </c>
      <c r="D8" s="50" t="s">
        <v>37</v>
      </c>
      <c r="E8" s="51">
        <f>E9+E39+E52+E79+E86</f>
        <v>0</v>
      </c>
      <c r="F8" s="48" t="s">
        <v>38</v>
      </c>
      <c r="G8" s="48" t="s">
        <v>38</v>
      </c>
      <c r="H8" s="48" t="s">
        <v>38</v>
      </c>
      <c r="I8" s="48" t="s">
        <v>38</v>
      </c>
      <c r="J8" s="48" t="s">
        <v>38</v>
      </c>
      <c r="K8" s="48" t="s">
        <v>38</v>
      </c>
      <c r="L8" s="79">
        <f>L9+L39+L52+L79+L86</f>
        <v>0</v>
      </c>
      <c r="M8" s="79">
        <f t="shared" ref="M8:Y8" si="0">M9+M39+M52+M79+M86</f>
        <v>0</v>
      </c>
      <c r="N8" s="79">
        <f t="shared" si="0"/>
        <v>0</v>
      </c>
      <c r="O8" s="79">
        <f t="shared" si="0"/>
        <v>0</v>
      </c>
      <c r="P8" s="79">
        <f t="shared" si="0"/>
        <v>0</v>
      </c>
      <c r="Q8" s="79">
        <f t="shared" si="0"/>
        <v>0</v>
      </c>
      <c r="R8" s="79">
        <f t="shared" si="0"/>
        <v>0</v>
      </c>
      <c r="S8" s="79">
        <f t="shared" si="0"/>
        <v>0</v>
      </c>
      <c r="T8" s="79">
        <f t="shared" si="0"/>
        <v>0</v>
      </c>
      <c r="U8" s="79">
        <f t="shared" si="0"/>
        <v>0</v>
      </c>
      <c r="V8" s="79">
        <f t="shared" si="0"/>
        <v>0</v>
      </c>
      <c r="W8" s="79">
        <f t="shared" si="0"/>
        <v>0</v>
      </c>
      <c r="X8" s="79">
        <f t="shared" si="0"/>
        <v>0</v>
      </c>
      <c r="Y8" s="79">
        <f t="shared" si="0"/>
        <v>0</v>
      </c>
      <c r="Z8" s="48" t="s">
        <v>38</v>
      </c>
      <c r="AA8" s="48"/>
    </row>
    <row r="9" s="13" customFormat="1" spans="1:27">
      <c r="A9" s="52" t="s">
        <v>39</v>
      </c>
      <c r="B9" s="52"/>
      <c r="C9" s="53">
        <v>3</v>
      </c>
      <c r="D9" s="54" t="s">
        <v>40</v>
      </c>
      <c r="E9" s="55">
        <f>E10+E24+E31+E33+E34+E36+E38</f>
        <v>0</v>
      </c>
      <c r="F9" s="52" t="s">
        <v>38</v>
      </c>
      <c r="G9" s="52" t="s">
        <v>38</v>
      </c>
      <c r="H9" s="52" t="s">
        <v>38</v>
      </c>
      <c r="I9" s="52" t="s">
        <v>38</v>
      </c>
      <c r="J9" s="52" t="s">
        <v>38</v>
      </c>
      <c r="K9" s="52" t="s">
        <v>38</v>
      </c>
      <c r="L9" s="80">
        <f t="shared" ref="L9:Y9" si="1">L10+L24+L31+L33+L34+L36+L38</f>
        <v>0</v>
      </c>
      <c r="M9" s="80">
        <f t="shared" si="1"/>
        <v>0</v>
      </c>
      <c r="N9" s="80">
        <f t="shared" si="1"/>
        <v>0</v>
      </c>
      <c r="O9" s="80">
        <f t="shared" si="1"/>
        <v>0</v>
      </c>
      <c r="P9" s="80">
        <f t="shared" si="1"/>
        <v>0</v>
      </c>
      <c r="Q9" s="80">
        <f t="shared" si="1"/>
        <v>0</v>
      </c>
      <c r="R9" s="80">
        <f t="shared" si="1"/>
        <v>0</v>
      </c>
      <c r="S9" s="80">
        <f t="shared" si="1"/>
        <v>0</v>
      </c>
      <c r="T9" s="80">
        <f t="shared" si="1"/>
        <v>0</v>
      </c>
      <c r="U9" s="80">
        <f t="shared" si="1"/>
        <v>0</v>
      </c>
      <c r="V9" s="80">
        <f t="shared" si="1"/>
        <v>0</v>
      </c>
      <c r="W9" s="80">
        <f t="shared" si="1"/>
        <v>0</v>
      </c>
      <c r="X9" s="80">
        <f t="shared" si="1"/>
        <v>0</v>
      </c>
      <c r="Y9" s="80">
        <f t="shared" si="1"/>
        <v>0</v>
      </c>
      <c r="Z9" s="52" t="s">
        <v>38</v>
      </c>
      <c r="AA9" s="52"/>
    </row>
    <row r="10" s="13" customFormat="1" ht="21" spans="1:27">
      <c r="A10" s="56" t="s">
        <v>41</v>
      </c>
      <c r="B10" s="57"/>
      <c r="C10" s="57">
        <v>4</v>
      </c>
      <c r="D10" s="58" t="s">
        <v>42</v>
      </c>
      <c r="E10" s="59"/>
      <c r="F10" s="57"/>
      <c r="G10" s="57"/>
      <c r="H10" s="57"/>
      <c r="I10" s="57"/>
      <c r="J10" s="57"/>
      <c r="K10" s="57"/>
      <c r="L10" s="81"/>
      <c r="M10" s="59"/>
      <c r="N10" s="59"/>
      <c r="O10" s="59"/>
      <c r="P10" s="59"/>
      <c r="Q10" s="59"/>
      <c r="R10" s="59"/>
      <c r="S10" s="59"/>
      <c r="T10" s="100"/>
      <c r="U10" s="100"/>
      <c r="V10" s="100"/>
      <c r="W10" s="100"/>
      <c r="X10" s="100"/>
      <c r="Y10" s="100"/>
      <c r="Z10" s="100"/>
      <c r="AA10" s="57"/>
    </row>
    <row r="11" customFormat="1" ht="81" spans="1:27">
      <c r="A11" s="45"/>
      <c r="B11" s="46">
        <v>2021</v>
      </c>
      <c r="C11" s="46">
        <v>6</v>
      </c>
      <c r="D11" s="60" t="s">
        <v>43</v>
      </c>
      <c r="E11" s="47">
        <v>1</v>
      </c>
      <c r="F11" s="46" t="s">
        <v>44</v>
      </c>
      <c r="G11" s="46" t="s">
        <v>44</v>
      </c>
      <c r="H11" s="46"/>
      <c r="I11" s="46"/>
      <c r="J11" s="46" t="s">
        <v>45</v>
      </c>
      <c r="K11" s="46">
        <v>2021</v>
      </c>
      <c r="L11" s="82">
        <v>56</v>
      </c>
      <c r="M11" s="82">
        <v>188</v>
      </c>
      <c r="N11" s="82">
        <v>38</v>
      </c>
      <c r="O11" s="82">
        <v>121</v>
      </c>
      <c r="P11" s="82">
        <v>18</v>
      </c>
      <c r="Q11" s="82">
        <v>67</v>
      </c>
      <c r="R11" s="82">
        <v>0</v>
      </c>
      <c r="S11" s="82">
        <v>0</v>
      </c>
      <c r="T11" s="99">
        <v>14</v>
      </c>
      <c r="U11" s="99">
        <v>14</v>
      </c>
      <c r="V11" s="99"/>
      <c r="W11" s="99"/>
      <c r="X11" s="99"/>
      <c r="Y11" s="99"/>
      <c r="Z11" s="99" t="s">
        <v>46</v>
      </c>
      <c r="AA11" s="46"/>
    </row>
    <row r="12" customFormat="1" ht="21" spans="1:27">
      <c r="A12" s="45"/>
      <c r="B12" s="46"/>
      <c r="C12" s="46"/>
      <c r="D12" s="61" t="s">
        <v>47</v>
      </c>
      <c r="E12" s="47"/>
      <c r="F12" s="46" t="s">
        <v>44</v>
      </c>
      <c r="G12" s="46" t="s">
        <v>44</v>
      </c>
      <c r="H12" s="46"/>
      <c r="I12" s="46"/>
      <c r="J12" s="83" t="s">
        <v>48</v>
      </c>
      <c r="K12" s="46">
        <v>2021</v>
      </c>
      <c r="L12" s="82">
        <v>60</v>
      </c>
      <c r="M12" s="82">
        <v>165</v>
      </c>
      <c r="N12" s="82">
        <v>60</v>
      </c>
      <c r="O12" s="82">
        <v>165</v>
      </c>
      <c r="P12" s="47"/>
      <c r="Q12" s="47"/>
      <c r="R12" s="47"/>
      <c r="S12" s="47"/>
      <c r="T12" s="99">
        <v>20</v>
      </c>
      <c r="U12" s="99">
        <v>20</v>
      </c>
      <c r="V12" s="99"/>
      <c r="W12" s="99"/>
      <c r="X12" s="99"/>
      <c r="Y12" s="99"/>
      <c r="Z12" s="99"/>
      <c r="AA12" s="46"/>
    </row>
    <row r="13" customFormat="1" ht="21" spans="1:27">
      <c r="A13" s="45"/>
      <c r="B13" s="46"/>
      <c r="C13" s="46"/>
      <c r="D13" s="61" t="s">
        <v>49</v>
      </c>
      <c r="E13" s="47"/>
      <c r="F13" s="46" t="s">
        <v>44</v>
      </c>
      <c r="G13" s="46" t="s">
        <v>44</v>
      </c>
      <c r="H13" s="46"/>
      <c r="I13" s="46"/>
      <c r="J13" s="83" t="s">
        <v>48</v>
      </c>
      <c r="K13" s="46">
        <v>2022</v>
      </c>
      <c r="L13" s="82">
        <v>60</v>
      </c>
      <c r="M13" s="82">
        <v>165</v>
      </c>
      <c r="N13" s="82">
        <v>60</v>
      </c>
      <c r="O13" s="82">
        <v>165</v>
      </c>
      <c r="P13" s="47"/>
      <c r="Q13" s="47"/>
      <c r="R13" s="47"/>
      <c r="S13" s="47"/>
      <c r="T13" s="99">
        <v>20</v>
      </c>
      <c r="U13" s="99">
        <v>20</v>
      </c>
      <c r="V13" s="99"/>
      <c r="W13" s="99"/>
      <c r="X13" s="99"/>
      <c r="Y13" s="99"/>
      <c r="Z13" s="99"/>
      <c r="AA13" s="46"/>
    </row>
    <row r="14" customFormat="1" ht="21" spans="1:27">
      <c r="A14" s="45"/>
      <c r="B14" s="46"/>
      <c r="C14" s="46"/>
      <c r="D14" s="61" t="s">
        <v>50</v>
      </c>
      <c r="E14" s="47"/>
      <c r="F14" s="46" t="s">
        <v>44</v>
      </c>
      <c r="G14" s="46" t="s">
        <v>44</v>
      </c>
      <c r="H14" s="46"/>
      <c r="I14" s="46"/>
      <c r="J14" s="83" t="s">
        <v>48</v>
      </c>
      <c r="K14" s="46">
        <v>2023</v>
      </c>
      <c r="L14" s="82">
        <v>60</v>
      </c>
      <c r="M14" s="82">
        <v>165</v>
      </c>
      <c r="N14" s="82">
        <v>60</v>
      </c>
      <c r="O14" s="82">
        <v>165</v>
      </c>
      <c r="P14" s="47"/>
      <c r="Q14" s="47"/>
      <c r="R14" s="47"/>
      <c r="S14" s="47"/>
      <c r="T14" s="99">
        <v>20</v>
      </c>
      <c r="U14" s="99">
        <v>20</v>
      </c>
      <c r="V14" s="99"/>
      <c r="W14" s="99"/>
      <c r="X14" s="99"/>
      <c r="Y14" s="99"/>
      <c r="Z14" s="99"/>
      <c r="AA14" s="46"/>
    </row>
    <row r="15" customFormat="1" ht="21" spans="1:27">
      <c r="A15" s="45"/>
      <c r="B15" s="46"/>
      <c r="C15" s="46"/>
      <c r="D15" s="61" t="s">
        <v>51</v>
      </c>
      <c r="E15" s="47"/>
      <c r="F15" s="46" t="s">
        <v>44</v>
      </c>
      <c r="G15" s="46" t="s">
        <v>44</v>
      </c>
      <c r="H15" s="46"/>
      <c r="I15" s="46"/>
      <c r="J15" s="83" t="s">
        <v>48</v>
      </c>
      <c r="K15" s="46">
        <v>2024</v>
      </c>
      <c r="L15" s="82">
        <v>60</v>
      </c>
      <c r="M15" s="82">
        <v>165</v>
      </c>
      <c r="N15" s="82">
        <v>60</v>
      </c>
      <c r="O15" s="82">
        <v>165</v>
      </c>
      <c r="P15" s="47"/>
      <c r="Q15" s="47"/>
      <c r="R15" s="47"/>
      <c r="S15" s="47"/>
      <c r="T15" s="99">
        <v>25</v>
      </c>
      <c r="U15" s="99">
        <v>25</v>
      </c>
      <c r="V15" s="99"/>
      <c r="W15" s="99"/>
      <c r="X15" s="99"/>
      <c r="Y15" s="99"/>
      <c r="Z15" s="99"/>
      <c r="AA15" s="46"/>
    </row>
    <row r="16" customFormat="1" ht="21" spans="1:27">
      <c r="A16" s="45"/>
      <c r="B16" s="46"/>
      <c r="C16" s="46"/>
      <c r="D16" s="61" t="s">
        <v>52</v>
      </c>
      <c r="E16" s="47"/>
      <c r="F16" s="46" t="s">
        <v>44</v>
      </c>
      <c r="G16" s="46" t="s">
        <v>44</v>
      </c>
      <c r="H16" s="46"/>
      <c r="I16" s="46"/>
      <c r="J16" s="83" t="s">
        <v>48</v>
      </c>
      <c r="K16" s="46">
        <v>2025</v>
      </c>
      <c r="L16" s="82">
        <v>60</v>
      </c>
      <c r="M16" s="82">
        <v>165</v>
      </c>
      <c r="N16" s="82">
        <v>60</v>
      </c>
      <c r="O16" s="82">
        <v>165</v>
      </c>
      <c r="P16" s="47"/>
      <c r="Q16" s="47"/>
      <c r="R16" s="47"/>
      <c r="S16" s="47"/>
      <c r="T16" s="99">
        <v>25</v>
      </c>
      <c r="U16" s="99">
        <v>25</v>
      </c>
      <c r="V16" s="99"/>
      <c r="W16" s="99"/>
      <c r="X16" s="99"/>
      <c r="Y16" s="99"/>
      <c r="Z16" s="99"/>
      <c r="AA16" s="46"/>
    </row>
    <row r="17" customFormat="1" ht="40.5" spans="1:27">
      <c r="A17" s="45"/>
      <c r="B17" s="46"/>
      <c r="C17" s="46"/>
      <c r="D17" s="61" t="s">
        <v>53</v>
      </c>
      <c r="E17" s="47"/>
      <c r="F17" s="46" t="s">
        <v>44</v>
      </c>
      <c r="G17" s="46" t="s">
        <v>54</v>
      </c>
      <c r="H17" s="46"/>
      <c r="I17" s="46"/>
      <c r="J17" s="83" t="s">
        <v>55</v>
      </c>
      <c r="K17" s="46">
        <v>2024</v>
      </c>
      <c r="L17" s="82">
        <v>40</v>
      </c>
      <c r="M17" s="82">
        <v>161</v>
      </c>
      <c r="N17" s="82">
        <v>12</v>
      </c>
      <c r="O17" s="82">
        <v>42</v>
      </c>
      <c r="P17" s="47"/>
      <c r="Q17" s="47"/>
      <c r="R17" s="47"/>
      <c r="S17" s="47"/>
      <c r="T17" s="99">
        <v>60</v>
      </c>
      <c r="U17" s="99">
        <v>60</v>
      </c>
      <c r="V17" s="99"/>
      <c r="W17" s="99"/>
      <c r="X17" s="99"/>
      <c r="Y17" s="99"/>
      <c r="Z17" s="99"/>
      <c r="AA17" s="46"/>
    </row>
    <row r="18" customFormat="1" ht="40.5" spans="1:27">
      <c r="A18" s="45"/>
      <c r="B18" s="46"/>
      <c r="C18" s="46"/>
      <c r="D18" s="61" t="s">
        <v>56</v>
      </c>
      <c r="E18" s="47"/>
      <c r="F18" s="46" t="s">
        <v>44</v>
      </c>
      <c r="G18" s="46" t="s">
        <v>57</v>
      </c>
      <c r="H18" s="46"/>
      <c r="I18" s="46"/>
      <c r="J18" s="83" t="s">
        <v>58</v>
      </c>
      <c r="K18" s="46">
        <v>2024</v>
      </c>
      <c r="L18" s="82">
        <v>28</v>
      </c>
      <c r="M18" s="82">
        <v>98</v>
      </c>
      <c r="N18" s="82">
        <v>5</v>
      </c>
      <c r="O18" s="82">
        <v>18</v>
      </c>
      <c r="P18" s="47"/>
      <c r="Q18" s="47"/>
      <c r="R18" s="47"/>
      <c r="S18" s="47"/>
      <c r="T18" s="99">
        <v>70</v>
      </c>
      <c r="U18" s="99">
        <v>70</v>
      </c>
      <c r="V18" s="99"/>
      <c r="W18" s="99"/>
      <c r="X18" s="99"/>
      <c r="Y18" s="99"/>
      <c r="Z18" s="99"/>
      <c r="AA18" s="46"/>
    </row>
    <row r="19" customFormat="1" ht="40.5" spans="1:27">
      <c r="A19" s="45"/>
      <c r="B19" s="46"/>
      <c r="C19" s="46"/>
      <c r="D19" s="61" t="s">
        <v>59</v>
      </c>
      <c r="E19" s="47"/>
      <c r="F19" s="46" t="s">
        <v>44</v>
      </c>
      <c r="G19" s="46" t="s">
        <v>60</v>
      </c>
      <c r="H19" s="46"/>
      <c r="I19" s="46"/>
      <c r="J19" s="83" t="s">
        <v>61</v>
      </c>
      <c r="K19" s="46">
        <v>2025</v>
      </c>
      <c r="L19" s="82">
        <v>178</v>
      </c>
      <c r="M19" s="82">
        <v>650</v>
      </c>
      <c r="N19" s="82">
        <v>30</v>
      </c>
      <c r="O19" s="82">
        <v>105</v>
      </c>
      <c r="P19" s="47"/>
      <c r="Q19" s="47"/>
      <c r="R19" s="47"/>
      <c r="S19" s="47"/>
      <c r="T19" s="99">
        <v>80</v>
      </c>
      <c r="U19" s="99">
        <v>80</v>
      </c>
      <c r="V19" s="99"/>
      <c r="W19" s="99"/>
      <c r="X19" s="99"/>
      <c r="Y19" s="99"/>
      <c r="Z19" s="99"/>
      <c r="AA19" s="46"/>
    </row>
    <row r="20" s="16" customFormat="1" ht="40.5" spans="1:27">
      <c r="A20" s="45"/>
      <c r="B20" s="62">
        <v>2022</v>
      </c>
      <c r="C20" s="62"/>
      <c r="D20" s="63" t="s">
        <v>62</v>
      </c>
      <c r="E20" s="64"/>
      <c r="F20" s="62" t="s">
        <v>44</v>
      </c>
      <c r="G20" s="62" t="s">
        <v>63</v>
      </c>
      <c r="H20" s="62"/>
      <c r="I20" s="62"/>
      <c r="J20" s="84" t="s">
        <v>64</v>
      </c>
      <c r="K20" s="62">
        <v>2022</v>
      </c>
      <c r="L20" s="85">
        <v>133</v>
      </c>
      <c r="M20" s="86">
        <v>460</v>
      </c>
      <c r="N20" s="86">
        <v>9</v>
      </c>
      <c r="O20" s="86">
        <v>24</v>
      </c>
      <c r="P20" s="64">
        <v>1</v>
      </c>
      <c r="Q20" s="64">
        <v>3</v>
      </c>
      <c r="R20" s="64"/>
      <c r="S20" s="64"/>
      <c r="T20" s="101">
        <v>20</v>
      </c>
      <c r="U20" s="101">
        <v>20</v>
      </c>
      <c r="V20" s="101"/>
      <c r="W20" s="101"/>
      <c r="X20" s="101"/>
      <c r="Y20" s="101"/>
      <c r="Z20" s="101"/>
      <c r="AA20" s="62"/>
    </row>
    <row r="21" s="16" customFormat="1" ht="40.5" spans="1:27">
      <c r="A21" s="45"/>
      <c r="B21" s="62">
        <v>2022</v>
      </c>
      <c r="C21" s="62"/>
      <c r="D21" s="63" t="s">
        <v>65</v>
      </c>
      <c r="E21" s="64"/>
      <c r="F21" s="62" t="s">
        <v>44</v>
      </c>
      <c r="G21" s="62" t="s">
        <v>63</v>
      </c>
      <c r="H21" s="62"/>
      <c r="I21" s="62"/>
      <c r="J21" s="84" t="s">
        <v>66</v>
      </c>
      <c r="K21" s="62">
        <v>2022</v>
      </c>
      <c r="L21" s="85">
        <v>290</v>
      </c>
      <c r="M21" s="86">
        <v>1090</v>
      </c>
      <c r="N21" s="86">
        <v>27</v>
      </c>
      <c r="O21" s="86">
        <v>70</v>
      </c>
      <c r="P21" s="64">
        <v>3</v>
      </c>
      <c r="Q21" s="64">
        <v>6</v>
      </c>
      <c r="R21" s="64"/>
      <c r="S21" s="64"/>
      <c r="T21" s="101">
        <v>50</v>
      </c>
      <c r="U21" s="101">
        <v>50</v>
      </c>
      <c r="V21" s="101"/>
      <c r="W21" s="101"/>
      <c r="X21" s="101"/>
      <c r="Y21" s="101"/>
      <c r="Z21" s="101"/>
      <c r="AA21" s="62"/>
    </row>
    <row r="22" s="16" customFormat="1" ht="21" spans="1:27">
      <c r="A22" s="45"/>
      <c r="B22" s="62">
        <v>2022</v>
      </c>
      <c r="C22" s="62"/>
      <c r="D22" s="63" t="s">
        <v>67</v>
      </c>
      <c r="E22" s="64"/>
      <c r="F22" s="62" t="s">
        <v>44</v>
      </c>
      <c r="G22" s="62" t="s">
        <v>63</v>
      </c>
      <c r="H22" s="62"/>
      <c r="I22" s="62"/>
      <c r="J22" s="84" t="s">
        <v>68</v>
      </c>
      <c r="K22" s="62">
        <v>2022</v>
      </c>
      <c r="L22" s="85">
        <v>27</v>
      </c>
      <c r="M22" s="86">
        <v>85</v>
      </c>
      <c r="N22" s="86">
        <v>4</v>
      </c>
      <c r="O22" s="86">
        <v>9</v>
      </c>
      <c r="P22" s="64">
        <v>1</v>
      </c>
      <c r="Q22" s="64">
        <v>1</v>
      </c>
      <c r="R22" s="64"/>
      <c r="S22" s="64"/>
      <c r="T22" s="101">
        <v>10</v>
      </c>
      <c r="U22" s="101"/>
      <c r="V22" s="101"/>
      <c r="W22" s="101">
        <v>10</v>
      </c>
      <c r="X22" s="101"/>
      <c r="Y22" s="101"/>
      <c r="Z22" s="101"/>
      <c r="AA22" s="62"/>
    </row>
    <row r="23" s="16" customFormat="1" ht="40.5" spans="1:27">
      <c r="A23" s="45"/>
      <c r="B23" s="62">
        <v>2022</v>
      </c>
      <c r="C23" s="62"/>
      <c r="D23" s="65" t="s">
        <v>69</v>
      </c>
      <c r="E23" s="64"/>
      <c r="F23" s="62" t="s">
        <v>44</v>
      </c>
      <c r="G23" s="62" t="s">
        <v>70</v>
      </c>
      <c r="H23" s="62" t="s">
        <v>71</v>
      </c>
      <c r="I23" s="62"/>
      <c r="J23" s="87" t="s">
        <v>72</v>
      </c>
      <c r="K23" s="62">
        <v>2022</v>
      </c>
      <c r="L23" s="85">
        <v>316</v>
      </c>
      <c r="M23" s="86">
        <v>1239</v>
      </c>
      <c r="N23" s="86">
        <v>3</v>
      </c>
      <c r="O23" s="86">
        <v>13</v>
      </c>
      <c r="P23" s="64">
        <v>2</v>
      </c>
      <c r="Q23" s="64">
        <v>7</v>
      </c>
      <c r="R23" s="64">
        <v>2</v>
      </c>
      <c r="S23" s="64">
        <v>6</v>
      </c>
      <c r="T23" s="101">
        <v>60</v>
      </c>
      <c r="U23" s="101">
        <v>60</v>
      </c>
      <c r="V23" s="101"/>
      <c r="W23" s="101"/>
      <c r="X23" s="101"/>
      <c r="Y23" s="101"/>
      <c r="Z23" s="101"/>
      <c r="AA23" s="62"/>
    </row>
    <row r="24" s="13" customFormat="1" ht="21" spans="1:27">
      <c r="A24" s="56" t="s">
        <v>41</v>
      </c>
      <c r="B24" s="57"/>
      <c r="C24" s="57">
        <v>19</v>
      </c>
      <c r="D24" s="58" t="s">
        <v>73</v>
      </c>
      <c r="E24" s="59"/>
      <c r="F24" s="57"/>
      <c r="G24" s="57"/>
      <c r="H24" s="57"/>
      <c r="I24" s="57"/>
      <c r="J24" s="57"/>
      <c r="K24" s="57"/>
      <c r="L24" s="81"/>
      <c r="M24" s="59"/>
      <c r="N24" s="59"/>
      <c r="O24" s="59"/>
      <c r="P24" s="59"/>
      <c r="Q24" s="59"/>
      <c r="R24" s="59"/>
      <c r="S24" s="59"/>
      <c r="T24" s="100"/>
      <c r="U24" s="100"/>
      <c r="V24" s="100"/>
      <c r="W24" s="100"/>
      <c r="X24" s="100"/>
      <c r="Y24" s="100"/>
      <c r="Z24" s="100"/>
      <c r="AA24" s="57"/>
    </row>
    <row r="25" customFormat="1" ht="21" spans="1:27">
      <c r="A25" s="45"/>
      <c r="B25" s="46"/>
      <c r="C25" s="46"/>
      <c r="D25" s="61" t="s">
        <v>74</v>
      </c>
      <c r="E25" s="47"/>
      <c r="F25" s="46" t="s">
        <v>44</v>
      </c>
      <c r="G25" s="46" t="s">
        <v>44</v>
      </c>
      <c r="H25" s="46"/>
      <c r="I25" s="46"/>
      <c r="J25" s="83" t="s">
        <v>75</v>
      </c>
      <c r="K25" s="46">
        <v>2021</v>
      </c>
      <c r="L25" s="82">
        <v>48</v>
      </c>
      <c r="M25" s="47">
        <v>142</v>
      </c>
      <c r="N25" s="47">
        <v>48</v>
      </c>
      <c r="O25" s="47">
        <v>142</v>
      </c>
      <c r="P25" s="47"/>
      <c r="Q25" s="47"/>
      <c r="R25" s="47"/>
      <c r="S25" s="47"/>
      <c r="T25" s="99">
        <v>14.55</v>
      </c>
      <c r="U25" s="99">
        <v>14.55</v>
      </c>
      <c r="V25" s="99"/>
      <c r="W25" s="99"/>
      <c r="X25" s="99"/>
      <c r="Y25" s="99"/>
      <c r="Z25" s="99"/>
      <c r="AA25" s="46"/>
    </row>
    <row r="26" customFormat="1" ht="21" spans="1:27">
      <c r="A26" s="45"/>
      <c r="B26" s="46"/>
      <c r="C26" s="46"/>
      <c r="D26" s="61" t="s">
        <v>76</v>
      </c>
      <c r="E26" s="47"/>
      <c r="F26" s="46" t="s">
        <v>44</v>
      </c>
      <c r="G26" s="46" t="s">
        <v>44</v>
      </c>
      <c r="H26" s="46"/>
      <c r="I26" s="46"/>
      <c r="J26" s="83" t="s">
        <v>75</v>
      </c>
      <c r="K26" s="46">
        <v>2022</v>
      </c>
      <c r="L26" s="82">
        <v>48</v>
      </c>
      <c r="M26" s="47">
        <v>142</v>
      </c>
      <c r="N26" s="47">
        <v>48</v>
      </c>
      <c r="O26" s="47">
        <v>142</v>
      </c>
      <c r="P26" s="47"/>
      <c r="Q26" s="47"/>
      <c r="R26" s="47"/>
      <c r="S26" s="47"/>
      <c r="T26" s="99">
        <v>14.55</v>
      </c>
      <c r="U26" s="99">
        <v>14.55</v>
      </c>
      <c r="V26" s="99"/>
      <c r="W26" s="99"/>
      <c r="X26" s="99"/>
      <c r="Y26" s="99"/>
      <c r="Z26" s="99"/>
      <c r="AA26" s="46"/>
    </row>
    <row r="27" customFormat="1" ht="21" spans="1:27">
      <c r="A27" s="45"/>
      <c r="B27" s="46"/>
      <c r="C27" s="46"/>
      <c r="D27" s="61" t="s">
        <v>77</v>
      </c>
      <c r="E27" s="47"/>
      <c r="F27" s="46" t="s">
        <v>44</v>
      </c>
      <c r="G27" s="46" t="s">
        <v>44</v>
      </c>
      <c r="H27" s="46"/>
      <c r="I27" s="46"/>
      <c r="J27" s="83" t="s">
        <v>78</v>
      </c>
      <c r="K27" s="46">
        <v>2023</v>
      </c>
      <c r="L27" s="82">
        <v>50</v>
      </c>
      <c r="M27" s="47">
        <v>148</v>
      </c>
      <c r="N27" s="47">
        <v>50</v>
      </c>
      <c r="O27" s="47">
        <v>148</v>
      </c>
      <c r="P27" s="47"/>
      <c r="Q27" s="47"/>
      <c r="R27" s="47"/>
      <c r="S27" s="47"/>
      <c r="T27" s="99">
        <v>10.8</v>
      </c>
      <c r="U27" s="99">
        <v>10.8</v>
      </c>
      <c r="V27" s="99"/>
      <c r="W27" s="99"/>
      <c r="X27" s="99"/>
      <c r="Y27" s="99"/>
      <c r="Z27" s="99"/>
      <c r="AA27" s="46"/>
    </row>
    <row r="28" customFormat="1" ht="21" spans="1:27">
      <c r="A28" s="45"/>
      <c r="B28" s="46"/>
      <c r="C28" s="46"/>
      <c r="D28" s="61" t="s">
        <v>79</v>
      </c>
      <c r="E28" s="47"/>
      <c r="F28" s="46" t="s">
        <v>44</v>
      </c>
      <c r="G28" s="46" t="s">
        <v>44</v>
      </c>
      <c r="H28" s="46"/>
      <c r="I28" s="46"/>
      <c r="J28" s="83" t="s">
        <v>78</v>
      </c>
      <c r="K28" s="46">
        <v>2024</v>
      </c>
      <c r="L28" s="82">
        <v>50</v>
      </c>
      <c r="M28" s="47">
        <v>148</v>
      </c>
      <c r="N28" s="47">
        <v>50</v>
      </c>
      <c r="O28" s="47">
        <v>148</v>
      </c>
      <c r="P28" s="47"/>
      <c r="Q28" s="47"/>
      <c r="R28" s="47"/>
      <c r="S28" s="47"/>
      <c r="T28" s="99">
        <v>11.2</v>
      </c>
      <c r="U28" s="99">
        <v>11.2</v>
      </c>
      <c r="V28" s="99"/>
      <c r="W28" s="99"/>
      <c r="X28" s="99"/>
      <c r="Y28" s="99"/>
      <c r="Z28" s="99"/>
      <c r="AA28" s="46"/>
    </row>
    <row r="29" customFormat="1" ht="21" spans="1:27">
      <c r="A29" s="45"/>
      <c r="B29" s="46"/>
      <c r="C29" s="46"/>
      <c r="D29" s="61" t="s">
        <v>80</v>
      </c>
      <c r="E29" s="47"/>
      <c r="F29" s="46" t="s">
        <v>44</v>
      </c>
      <c r="G29" s="46" t="s">
        <v>44</v>
      </c>
      <c r="H29" s="46"/>
      <c r="I29" s="46"/>
      <c r="J29" s="83" t="s">
        <v>78</v>
      </c>
      <c r="K29" s="46">
        <v>2025</v>
      </c>
      <c r="L29" s="82">
        <v>50</v>
      </c>
      <c r="M29" s="47">
        <v>148</v>
      </c>
      <c r="N29" s="47">
        <v>50</v>
      </c>
      <c r="O29" s="47">
        <v>148</v>
      </c>
      <c r="P29" s="47"/>
      <c r="Q29" s="47"/>
      <c r="R29" s="47"/>
      <c r="S29" s="47"/>
      <c r="T29" s="99">
        <v>11.2</v>
      </c>
      <c r="U29" s="99">
        <v>11.2</v>
      </c>
      <c r="V29" s="99"/>
      <c r="W29" s="99"/>
      <c r="X29" s="99"/>
      <c r="Y29" s="99"/>
      <c r="Z29" s="99"/>
      <c r="AA29" s="46"/>
    </row>
    <row r="30" s="17" customFormat="1" ht="60.75" spans="1:27">
      <c r="A30" s="45"/>
      <c r="B30" s="66">
        <v>2022</v>
      </c>
      <c r="C30" s="66"/>
      <c r="D30" s="63" t="s">
        <v>81</v>
      </c>
      <c r="E30" s="67">
        <v>1</v>
      </c>
      <c r="F30" s="62" t="s">
        <v>44</v>
      </c>
      <c r="G30" s="62" t="s">
        <v>63</v>
      </c>
      <c r="H30" s="66"/>
      <c r="I30" s="66"/>
      <c r="J30" s="88" t="s">
        <v>82</v>
      </c>
      <c r="K30" s="66">
        <v>2022</v>
      </c>
      <c r="L30" s="89">
        <v>290</v>
      </c>
      <c r="M30" s="66">
        <v>1090</v>
      </c>
      <c r="N30" s="66">
        <v>27</v>
      </c>
      <c r="O30" s="66">
        <v>70</v>
      </c>
      <c r="P30" s="66">
        <v>3</v>
      </c>
      <c r="Q30" s="66">
        <v>6</v>
      </c>
      <c r="R30" s="67">
        <v>0</v>
      </c>
      <c r="S30" s="67">
        <v>0</v>
      </c>
      <c r="T30" s="102">
        <v>180</v>
      </c>
      <c r="U30" s="102">
        <v>180</v>
      </c>
      <c r="V30" s="102"/>
      <c r="W30" s="102">
        <v>150</v>
      </c>
      <c r="X30" s="102"/>
      <c r="Y30" s="102"/>
      <c r="Z30" s="104" t="s">
        <v>46</v>
      </c>
      <c r="AA30" s="66"/>
    </row>
    <row r="31" s="13" customFormat="1" ht="21" spans="1:27">
      <c r="A31" s="56" t="s">
        <v>41</v>
      </c>
      <c r="B31" s="57"/>
      <c r="C31" s="57">
        <v>21</v>
      </c>
      <c r="D31" s="58" t="s">
        <v>83</v>
      </c>
      <c r="E31" s="59"/>
      <c r="F31" s="57"/>
      <c r="G31" s="57"/>
      <c r="H31" s="57"/>
      <c r="I31" s="57"/>
      <c r="J31" s="57"/>
      <c r="K31" s="57"/>
      <c r="L31" s="81"/>
      <c r="M31" s="59"/>
      <c r="N31" s="59"/>
      <c r="O31" s="59"/>
      <c r="P31" s="59"/>
      <c r="Q31" s="59"/>
      <c r="R31" s="59"/>
      <c r="S31" s="59"/>
      <c r="T31" s="100"/>
      <c r="U31" s="100"/>
      <c r="V31" s="100"/>
      <c r="W31" s="100"/>
      <c r="X31" s="100"/>
      <c r="Y31" s="100"/>
      <c r="Z31" s="100"/>
      <c r="AA31" s="57"/>
    </row>
    <row r="32" customFormat="1" ht="21" spans="1:27">
      <c r="A32" s="45"/>
      <c r="B32" s="46"/>
      <c r="C32" s="46"/>
      <c r="D32" s="68"/>
      <c r="E32" s="47"/>
      <c r="F32" s="46"/>
      <c r="G32" s="46"/>
      <c r="H32" s="46"/>
      <c r="I32" s="46"/>
      <c r="J32" s="46"/>
      <c r="K32" s="46"/>
      <c r="L32" s="82"/>
      <c r="M32" s="47"/>
      <c r="N32" s="47"/>
      <c r="O32" s="47"/>
      <c r="P32" s="47"/>
      <c r="Q32" s="47"/>
      <c r="R32" s="47"/>
      <c r="S32" s="47"/>
      <c r="T32" s="99"/>
      <c r="U32" s="99"/>
      <c r="V32" s="99"/>
      <c r="W32" s="99"/>
      <c r="X32" s="99"/>
      <c r="Y32" s="99"/>
      <c r="Z32" s="99"/>
      <c r="AA32" s="46"/>
    </row>
    <row r="33" s="13" customFormat="1" ht="21" spans="1:27">
      <c r="A33" s="56" t="s">
        <v>41</v>
      </c>
      <c r="B33" s="57"/>
      <c r="C33" s="57">
        <v>23</v>
      </c>
      <c r="D33" s="58" t="s">
        <v>84</v>
      </c>
      <c r="E33" s="59"/>
      <c r="F33" s="57"/>
      <c r="G33" s="57"/>
      <c r="H33" s="57"/>
      <c r="I33" s="57"/>
      <c r="J33" s="57"/>
      <c r="K33" s="57"/>
      <c r="L33" s="81"/>
      <c r="M33" s="59"/>
      <c r="N33" s="59"/>
      <c r="O33" s="59"/>
      <c r="P33" s="59"/>
      <c r="Q33" s="59"/>
      <c r="R33" s="59"/>
      <c r="S33" s="59"/>
      <c r="T33" s="100"/>
      <c r="U33" s="100"/>
      <c r="V33" s="100"/>
      <c r="W33" s="100"/>
      <c r="X33" s="100"/>
      <c r="Y33" s="100"/>
      <c r="Z33" s="100"/>
      <c r="AA33" s="57"/>
    </row>
    <row r="34" s="13" customFormat="1" ht="21" spans="1:27">
      <c r="A34" s="56" t="s">
        <v>41</v>
      </c>
      <c r="B34" s="57"/>
      <c r="C34" s="57">
        <v>25</v>
      </c>
      <c r="D34" s="58" t="s">
        <v>85</v>
      </c>
      <c r="E34" s="59"/>
      <c r="F34" s="57"/>
      <c r="G34" s="57"/>
      <c r="H34" s="57"/>
      <c r="I34" s="57"/>
      <c r="J34" s="57"/>
      <c r="K34" s="57"/>
      <c r="L34" s="81"/>
      <c r="M34" s="59"/>
      <c r="N34" s="59"/>
      <c r="O34" s="59"/>
      <c r="P34" s="59"/>
      <c r="Q34" s="59"/>
      <c r="R34" s="59"/>
      <c r="S34" s="59"/>
      <c r="T34" s="100"/>
      <c r="U34" s="100"/>
      <c r="V34" s="100"/>
      <c r="W34" s="100"/>
      <c r="X34" s="100"/>
      <c r="Y34" s="100"/>
      <c r="Z34" s="100"/>
      <c r="AA34" s="57"/>
    </row>
    <row r="35" s="16" customFormat="1" ht="40.5" spans="1:27">
      <c r="A35" s="45"/>
      <c r="B35" s="62">
        <v>2023</v>
      </c>
      <c r="C35" s="62"/>
      <c r="D35" s="69" t="s">
        <v>86</v>
      </c>
      <c r="E35" s="64"/>
      <c r="F35" s="62" t="s">
        <v>44</v>
      </c>
      <c r="G35" s="62" t="s">
        <v>70</v>
      </c>
      <c r="H35" s="62"/>
      <c r="I35" s="62">
        <v>1</v>
      </c>
      <c r="J35" s="62" t="s">
        <v>87</v>
      </c>
      <c r="K35" s="62">
        <v>2023</v>
      </c>
      <c r="L35" s="85">
        <v>316</v>
      </c>
      <c r="M35" s="86">
        <v>1239</v>
      </c>
      <c r="N35" s="86">
        <v>3</v>
      </c>
      <c r="O35" s="86">
        <v>13</v>
      </c>
      <c r="P35" s="86">
        <v>2</v>
      </c>
      <c r="Q35" s="86">
        <v>7</v>
      </c>
      <c r="R35" s="86">
        <v>2</v>
      </c>
      <c r="S35" s="86">
        <v>6</v>
      </c>
      <c r="T35" s="101">
        <v>10</v>
      </c>
      <c r="U35" s="101"/>
      <c r="V35" s="101"/>
      <c r="W35" s="101"/>
      <c r="X35" s="101"/>
      <c r="Y35" s="101"/>
      <c r="Z35" s="101"/>
      <c r="AA35" s="62"/>
    </row>
    <row r="36" s="13" customFormat="1" ht="21" spans="1:27">
      <c r="A36" s="56" t="s">
        <v>41</v>
      </c>
      <c r="B36" s="57"/>
      <c r="C36" s="57">
        <v>27</v>
      </c>
      <c r="D36" s="58" t="s">
        <v>88</v>
      </c>
      <c r="E36" s="59"/>
      <c r="F36" s="57"/>
      <c r="G36" s="57"/>
      <c r="H36" s="57"/>
      <c r="I36" s="57"/>
      <c r="J36" s="57"/>
      <c r="K36" s="57"/>
      <c r="L36" s="81"/>
      <c r="M36" s="59"/>
      <c r="N36" s="59"/>
      <c r="O36" s="59"/>
      <c r="P36" s="59"/>
      <c r="Q36" s="59"/>
      <c r="R36" s="59"/>
      <c r="S36" s="59"/>
      <c r="T36" s="100"/>
      <c r="U36" s="100"/>
      <c r="V36" s="100"/>
      <c r="W36" s="100"/>
      <c r="X36" s="100"/>
      <c r="Y36" s="100"/>
      <c r="Z36" s="100"/>
      <c r="AA36" s="57"/>
    </row>
    <row r="37" customFormat="1" ht="21" spans="1:27">
      <c r="A37" s="45"/>
      <c r="B37" s="46"/>
      <c r="C37" s="46">
        <v>28</v>
      </c>
      <c r="D37" s="68"/>
      <c r="E37" s="47"/>
      <c r="F37" s="46"/>
      <c r="G37" s="46"/>
      <c r="H37" s="46"/>
      <c r="I37" s="46"/>
      <c r="J37" s="46"/>
      <c r="K37" s="46"/>
      <c r="L37" s="82"/>
      <c r="M37" s="47"/>
      <c r="N37" s="47"/>
      <c r="O37" s="47"/>
      <c r="P37" s="47"/>
      <c r="Q37" s="47"/>
      <c r="R37" s="47"/>
      <c r="S37" s="47"/>
      <c r="T37" s="99"/>
      <c r="U37" s="99"/>
      <c r="V37" s="99"/>
      <c r="W37" s="99"/>
      <c r="X37" s="99"/>
      <c r="Y37" s="99"/>
      <c r="Z37" s="99"/>
      <c r="AA37" s="46"/>
    </row>
    <row r="38" s="13" customFormat="1" ht="21" spans="1:27">
      <c r="A38" s="56" t="s">
        <v>41</v>
      </c>
      <c r="B38" s="57"/>
      <c r="C38" s="57">
        <v>29</v>
      </c>
      <c r="D38" s="58" t="s">
        <v>89</v>
      </c>
      <c r="E38" s="59"/>
      <c r="F38" s="57"/>
      <c r="G38" s="57"/>
      <c r="H38" s="57"/>
      <c r="I38" s="57"/>
      <c r="J38" s="57"/>
      <c r="K38" s="57"/>
      <c r="L38" s="81"/>
      <c r="M38" s="59"/>
      <c r="N38" s="59"/>
      <c r="O38" s="59"/>
      <c r="P38" s="59"/>
      <c r="Q38" s="59"/>
      <c r="R38" s="59"/>
      <c r="S38" s="59"/>
      <c r="T38" s="100"/>
      <c r="U38" s="100"/>
      <c r="V38" s="100"/>
      <c r="W38" s="100"/>
      <c r="X38" s="100"/>
      <c r="Y38" s="100"/>
      <c r="Z38" s="100"/>
      <c r="AA38" s="57"/>
    </row>
    <row r="39" s="13" customFormat="1" spans="1:27">
      <c r="A39" s="52" t="s">
        <v>39</v>
      </c>
      <c r="B39" s="52"/>
      <c r="C39" s="53">
        <v>31</v>
      </c>
      <c r="D39" s="54" t="s">
        <v>90</v>
      </c>
      <c r="E39" s="55">
        <f>E40+E43+E45+E50</f>
        <v>0</v>
      </c>
      <c r="F39" s="52" t="s">
        <v>38</v>
      </c>
      <c r="G39" s="52" t="s">
        <v>38</v>
      </c>
      <c r="H39" s="52" t="s">
        <v>38</v>
      </c>
      <c r="I39" s="52" t="s">
        <v>38</v>
      </c>
      <c r="J39" s="52" t="s">
        <v>38</v>
      </c>
      <c r="K39" s="52" t="s">
        <v>38</v>
      </c>
      <c r="L39" s="80">
        <f>L40+L43+L45+L50</f>
        <v>0</v>
      </c>
      <c r="M39" s="80">
        <f t="shared" ref="M39:Y39" si="2">M40+M43+M45+M50</f>
        <v>0</v>
      </c>
      <c r="N39" s="80">
        <f t="shared" si="2"/>
        <v>0</v>
      </c>
      <c r="O39" s="80">
        <f t="shared" si="2"/>
        <v>0</v>
      </c>
      <c r="P39" s="80">
        <f t="shared" si="2"/>
        <v>0</v>
      </c>
      <c r="Q39" s="80">
        <f t="shared" si="2"/>
        <v>0</v>
      </c>
      <c r="R39" s="80">
        <f t="shared" si="2"/>
        <v>0</v>
      </c>
      <c r="S39" s="80">
        <f t="shared" si="2"/>
        <v>0</v>
      </c>
      <c r="T39" s="80">
        <f t="shared" si="2"/>
        <v>0</v>
      </c>
      <c r="U39" s="80">
        <f t="shared" si="2"/>
        <v>0</v>
      </c>
      <c r="V39" s="80">
        <f t="shared" si="2"/>
        <v>0</v>
      </c>
      <c r="W39" s="80">
        <f t="shared" si="2"/>
        <v>0</v>
      </c>
      <c r="X39" s="80">
        <f t="shared" si="2"/>
        <v>0</v>
      </c>
      <c r="Y39" s="80">
        <f t="shared" si="2"/>
        <v>0</v>
      </c>
      <c r="Z39" s="52" t="s">
        <v>38</v>
      </c>
      <c r="AA39" s="52"/>
    </row>
    <row r="40" s="13" customFormat="1" ht="21" spans="1:27">
      <c r="A40" s="56" t="s">
        <v>41</v>
      </c>
      <c r="B40" s="57"/>
      <c r="C40" s="57">
        <v>32</v>
      </c>
      <c r="D40" s="58" t="s">
        <v>91</v>
      </c>
      <c r="E40" s="59"/>
      <c r="F40" s="57"/>
      <c r="G40" s="57"/>
      <c r="H40" s="57"/>
      <c r="I40" s="57"/>
      <c r="J40" s="57"/>
      <c r="K40" s="57"/>
      <c r="L40" s="81"/>
      <c r="M40" s="59"/>
      <c r="N40" s="59"/>
      <c r="O40" s="59"/>
      <c r="P40" s="59"/>
      <c r="Q40" s="59"/>
      <c r="R40" s="59"/>
      <c r="S40" s="59"/>
      <c r="T40" s="100"/>
      <c r="U40" s="100"/>
      <c r="V40" s="100"/>
      <c r="W40" s="100"/>
      <c r="X40" s="100"/>
      <c r="Y40" s="100"/>
      <c r="Z40" s="100"/>
      <c r="AA40" s="57"/>
    </row>
    <row r="41" customFormat="1" ht="60.75" spans="1:27">
      <c r="A41" s="45"/>
      <c r="B41" s="46">
        <v>2021</v>
      </c>
      <c r="C41" s="46">
        <v>33</v>
      </c>
      <c r="D41" s="70" t="s">
        <v>92</v>
      </c>
      <c r="E41" s="47">
        <v>1</v>
      </c>
      <c r="F41" s="46" t="s">
        <v>44</v>
      </c>
      <c r="G41" s="46" t="s">
        <v>63</v>
      </c>
      <c r="H41" s="46"/>
      <c r="I41" s="46"/>
      <c r="J41" s="90" t="s">
        <v>93</v>
      </c>
      <c r="K41" s="46">
        <v>2021</v>
      </c>
      <c r="L41" s="91">
        <v>282</v>
      </c>
      <c r="M41" s="91">
        <v>1030</v>
      </c>
      <c r="N41" s="91">
        <v>27</v>
      </c>
      <c r="O41" s="91">
        <v>70</v>
      </c>
      <c r="P41" s="91">
        <v>1</v>
      </c>
      <c r="Q41" s="91">
        <v>3</v>
      </c>
      <c r="R41" s="91">
        <v>0</v>
      </c>
      <c r="S41" s="91">
        <v>0</v>
      </c>
      <c r="T41" s="99">
        <v>92</v>
      </c>
      <c r="U41" s="99">
        <v>92</v>
      </c>
      <c r="V41" s="99"/>
      <c r="W41" s="99"/>
      <c r="X41" s="99"/>
      <c r="Y41" s="99"/>
      <c r="Z41" s="99" t="s">
        <v>46</v>
      </c>
      <c r="AA41" s="46"/>
    </row>
    <row r="42" s="16" customFormat="1" ht="60.75" spans="1:27">
      <c r="A42" s="71"/>
      <c r="B42" s="62">
        <v>2022</v>
      </c>
      <c r="C42" s="62"/>
      <c r="D42" s="63" t="s">
        <v>94</v>
      </c>
      <c r="E42" s="64">
        <v>1</v>
      </c>
      <c r="F42" s="62" t="s">
        <v>44</v>
      </c>
      <c r="G42" s="62" t="s">
        <v>95</v>
      </c>
      <c r="H42" s="62"/>
      <c r="I42" s="62">
        <v>1</v>
      </c>
      <c r="J42" s="62" t="s">
        <v>96</v>
      </c>
      <c r="K42" s="62">
        <v>2022</v>
      </c>
      <c r="L42" s="86">
        <v>98</v>
      </c>
      <c r="M42" s="86">
        <v>372</v>
      </c>
      <c r="N42" s="86">
        <v>1</v>
      </c>
      <c r="O42" s="86">
        <v>2</v>
      </c>
      <c r="P42" s="86"/>
      <c r="Q42" s="86"/>
      <c r="R42" s="86"/>
      <c r="S42" s="86"/>
      <c r="T42" s="101">
        <v>50</v>
      </c>
      <c r="U42" s="101">
        <v>50</v>
      </c>
      <c r="V42" s="101"/>
      <c r="W42" s="101"/>
      <c r="X42" s="101"/>
      <c r="Y42" s="101"/>
      <c r="Z42" s="101"/>
      <c r="AA42" s="62"/>
    </row>
    <row r="43" s="13" customFormat="1" ht="21" spans="1:27">
      <c r="A43" s="56" t="s">
        <v>41</v>
      </c>
      <c r="B43" s="57"/>
      <c r="C43" s="57">
        <v>34</v>
      </c>
      <c r="D43" s="58" t="s">
        <v>97</v>
      </c>
      <c r="E43" s="59"/>
      <c r="F43" s="57"/>
      <c r="G43" s="57"/>
      <c r="H43" s="57"/>
      <c r="I43" s="57"/>
      <c r="J43" s="57"/>
      <c r="K43" s="57"/>
      <c r="L43" s="81"/>
      <c r="M43" s="59"/>
      <c r="N43" s="59"/>
      <c r="O43" s="59"/>
      <c r="P43" s="59"/>
      <c r="Q43" s="59"/>
      <c r="R43" s="59"/>
      <c r="S43" s="59"/>
      <c r="T43" s="100"/>
      <c r="U43" s="100"/>
      <c r="V43" s="100"/>
      <c r="W43" s="100"/>
      <c r="X43" s="100"/>
      <c r="Y43" s="100"/>
      <c r="Z43" s="100"/>
      <c r="AA43" s="57"/>
    </row>
    <row r="44" customFormat="1" spans="1:27">
      <c r="A44" s="45"/>
      <c r="B44" s="46"/>
      <c r="C44" s="46">
        <v>35</v>
      </c>
      <c r="D44" s="68"/>
      <c r="E44" s="47"/>
      <c r="F44" s="46"/>
      <c r="G44" s="46"/>
      <c r="H44" s="46"/>
      <c r="I44" s="46"/>
      <c r="J44" s="46"/>
      <c r="K44" s="46"/>
      <c r="L44" s="47"/>
      <c r="M44" s="47"/>
      <c r="N44" s="47"/>
      <c r="O44" s="47"/>
      <c r="P44" s="47"/>
      <c r="Q44" s="47"/>
      <c r="R44" s="47"/>
      <c r="S44" s="47"/>
      <c r="T44" s="99"/>
      <c r="U44" s="99"/>
      <c r="V44" s="99"/>
      <c r="W44" s="99"/>
      <c r="X44" s="99"/>
      <c r="Y44" s="99"/>
      <c r="Z44" s="99"/>
      <c r="AA44" s="46"/>
    </row>
    <row r="45" s="13" customFormat="1" spans="1:27">
      <c r="A45" s="56" t="s">
        <v>41</v>
      </c>
      <c r="B45" s="57"/>
      <c r="C45" s="57">
        <v>36</v>
      </c>
      <c r="D45" s="58" t="s">
        <v>98</v>
      </c>
      <c r="E45" s="59"/>
      <c r="F45" s="57"/>
      <c r="G45" s="57"/>
      <c r="H45" s="57"/>
      <c r="I45" s="57"/>
      <c r="J45" s="57"/>
      <c r="K45" s="57"/>
      <c r="L45" s="59"/>
      <c r="M45" s="59"/>
      <c r="N45" s="59"/>
      <c r="O45" s="59"/>
      <c r="P45" s="59"/>
      <c r="Q45" s="59"/>
      <c r="R45" s="59"/>
      <c r="S45" s="59"/>
      <c r="T45" s="100"/>
      <c r="U45" s="100"/>
      <c r="V45" s="100"/>
      <c r="W45" s="100"/>
      <c r="X45" s="100"/>
      <c r="Y45" s="100"/>
      <c r="Z45" s="100"/>
      <c r="AA45" s="57"/>
    </row>
    <row r="46" s="16" customFormat="1" ht="60.75" spans="1:27">
      <c r="A46" s="45"/>
      <c r="B46" s="62">
        <v>2023</v>
      </c>
      <c r="C46" s="62"/>
      <c r="D46" s="63" t="s">
        <v>99</v>
      </c>
      <c r="E46" s="64"/>
      <c r="F46" s="62" t="s">
        <v>44</v>
      </c>
      <c r="G46" s="62" t="s">
        <v>100</v>
      </c>
      <c r="H46" s="62"/>
      <c r="I46" s="62"/>
      <c r="J46" s="62" t="s">
        <v>101</v>
      </c>
      <c r="K46" s="62">
        <v>2023</v>
      </c>
      <c r="L46" s="86">
        <v>1285</v>
      </c>
      <c r="M46" s="86">
        <v>4372</v>
      </c>
      <c r="N46" s="86"/>
      <c r="O46" s="86"/>
      <c r="P46" s="86"/>
      <c r="Q46" s="86"/>
      <c r="R46" s="86"/>
      <c r="S46" s="86"/>
      <c r="T46" s="101">
        <v>37</v>
      </c>
      <c r="U46" s="101">
        <v>37</v>
      </c>
      <c r="V46" s="101"/>
      <c r="W46" s="101"/>
      <c r="X46" s="101"/>
      <c r="Y46" s="101"/>
      <c r="Z46" s="101"/>
      <c r="AA46" s="62" t="s">
        <v>102</v>
      </c>
    </row>
    <row r="47" s="16" customFormat="1" ht="40.5" spans="1:27">
      <c r="A47" s="45"/>
      <c r="B47" s="62">
        <v>2023</v>
      </c>
      <c r="C47" s="62"/>
      <c r="D47" s="63" t="s">
        <v>103</v>
      </c>
      <c r="E47" s="64"/>
      <c r="F47" s="62" t="s">
        <v>44</v>
      </c>
      <c r="G47" s="62" t="s">
        <v>100</v>
      </c>
      <c r="H47" s="62"/>
      <c r="I47" s="62"/>
      <c r="J47" s="62" t="s">
        <v>104</v>
      </c>
      <c r="K47" s="62">
        <v>2023</v>
      </c>
      <c r="L47" s="86">
        <v>1285</v>
      </c>
      <c r="M47" s="86">
        <v>4372</v>
      </c>
      <c r="N47" s="86"/>
      <c r="O47" s="86"/>
      <c r="P47" s="86"/>
      <c r="Q47" s="86"/>
      <c r="R47" s="86"/>
      <c r="S47" s="86"/>
      <c r="T47" s="101">
        <v>28</v>
      </c>
      <c r="U47" s="101">
        <v>28</v>
      </c>
      <c r="V47" s="101"/>
      <c r="W47" s="101"/>
      <c r="X47" s="101"/>
      <c r="Y47" s="101"/>
      <c r="Z47" s="101"/>
      <c r="AA47" s="62" t="s">
        <v>105</v>
      </c>
    </row>
    <row r="48" s="16" customFormat="1" ht="40.5" spans="1:27">
      <c r="A48" s="45"/>
      <c r="B48" s="62">
        <v>2022</v>
      </c>
      <c r="C48" s="62"/>
      <c r="D48" s="69" t="s">
        <v>106</v>
      </c>
      <c r="E48" s="64"/>
      <c r="F48" s="62" t="s">
        <v>44</v>
      </c>
      <c r="G48" s="62" t="s">
        <v>70</v>
      </c>
      <c r="H48" s="62"/>
      <c r="I48" s="62"/>
      <c r="J48" s="62" t="s">
        <v>107</v>
      </c>
      <c r="K48" s="62">
        <v>2022</v>
      </c>
      <c r="L48" s="86">
        <v>316</v>
      </c>
      <c r="M48" s="86">
        <v>1239</v>
      </c>
      <c r="N48" s="86">
        <v>3</v>
      </c>
      <c r="O48" s="86">
        <v>13</v>
      </c>
      <c r="P48" s="86">
        <v>2</v>
      </c>
      <c r="Q48" s="86">
        <v>7</v>
      </c>
      <c r="R48" s="86">
        <v>2</v>
      </c>
      <c r="S48" s="86">
        <v>6</v>
      </c>
      <c r="T48" s="101">
        <v>50</v>
      </c>
      <c r="U48" s="101">
        <v>50</v>
      </c>
      <c r="V48" s="101"/>
      <c r="W48" s="101"/>
      <c r="X48" s="101"/>
      <c r="Y48" s="101"/>
      <c r="Z48" s="101"/>
      <c r="AA48" s="62"/>
    </row>
    <row r="49" s="17" customFormat="1" ht="81" spans="1:27">
      <c r="A49" s="45"/>
      <c r="B49" s="66">
        <v>2022</v>
      </c>
      <c r="C49" s="66"/>
      <c r="D49" s="63" t="s">
        <v>108</v>
      </c>
      <c r="E49" s="67">
        <v>1</v>
      </c>
      <c r="F49" s="62" t="s">
        <v>44</v>
      </c>
      <c r="G49" s="62" t="s">
        <v>63</v>
      </c>
      <c r="H49" s="66"/>
      <c r="I49" s="66"/>
      <c r="J49" s="88" t="s">
        <v>109</v>
      </c>
      <c r="K49" s="66">
        <v>2024</v>
      </c>
      <c r="L49" s="89">
        <v>290</v>
      </c>
      <c r="M49" s="66">
        <v>1090</v>
      </c>
      <c r="N49" s="66">
        <v>27</v>
      </c>
      <c r="O49" s="66">
        <v>70</v>
      </c>
      <c r="P49" s="66">
        <v>3</v>
      </c>
      <c r="Q49" s="66">
        <v>6</v>
      </c>
      <c r="R49" s="67">
        <v>0</v>
      </c>
      <c r="S49" s="67">
        <v>0</v>
      </c>
      <c r="T49" s="102">
        <v>49</v>
      </c>
      <c r="U49" s="102">
        <v>49</v>
      </c>
      <c r="V49" s="102"/>
      <c r="W49" s="102"/>
      <c r="X49" s="102"/>
      <c r="Y49" s="102"/>
      <c r="Z49" s="101" t="s">
        <v>46</v>
      </c>
      <c r="AA49" s="66"/>
    </row>
    <row r="50" s="13" customFormat="1" spans="1:27">
      <c r="A50" s="56" t="s">
        <v>41</v>
      </c>
      <c r="B50" s="57"/>
      <c r="C50" s="57">
        <v>38</v>
      </c>
      <c r="D50" s="58" t="s">
        <v>110</v>
      </c>
      <c r="E50" s="59"/>
      <c r="F50" s="57"/>
      <c r="G50" s="57"/>
      <c r="H50" s="57"/>
      <c r="I50" s="57"/>
      <c r="J50" s="57"/>
      <c r="K50" s="57"/>
      <c r="L50" s="59"/>
      <c r="M50" s="59"/>
      <c r="N50" s="59"/>
      <c r="O50" s="59"/>
      <c r="P50" s="59"/>
      <c r="Q50" s="59"/>
      <c r="R50" s="59"/>
      <c r="S50" s="59"/>
      <c r="T50" s="100"/>
      <c r="U50" s="100"/>
      <c r="V50" s="100"/>
      <c r="W50" s="100"/>
      <c r="X50" s="100"/>
      <c r="Y50" s="100"/>
      <c r="Z50" s="100"/>
      <c r="AA50" s="57"/>
    </row>
    <row r="51" customFormat="1" spans="1:27">
      <c r="A51" s="45"/>
      <c r="B51" s="46"/>
      <c r="C51" s="46">
        <v>39</v>
      </c>
      <c r="D51" s="68"/>
      <c r="E51" s="47"/>
      <c r="F51" s="46"/>
      <c r="G51" s="46"/>
      <c r="H51" s="46"/>
      <c r="I51" s="46"/>
      <c r="J51" s="46"/>
      <c r="K51" s="46"/>
      <c r="L51" s="47"/>
      <c r="M51" s="47"/>
      <c r="N51" s="47"/>
      <c r="O51" s="47"/>
      <c r="P51" s="47"/>
      <c r="Q51" s="47"/>
      <c r="R51" s="47"/>
      <c r="S51" s="47"/>
      <c r="T51" s="99"/>
      <c r="U51" s="99"/>
      <c r="V51" s="99"/>
      <c r="W51" s="99"/>
      <c r="X51" s="99"/>
      <c r="Y51" s="99"/>
      <c r="Z51" s="99"/>
      <c r="AA51" s="46"/>
    </row>
    <row r="52" s="13" customFormat="1" spans="1:27">
      <c r="A52" s="52" t="s">
        <v>39</v>
      </c>
      <c r="B52" s="52"/>
      <c r="C52" s="53">
        <v>40</v>
      </c>
      <c r="D52" s="54" t="s">
        <v>111</v>
      </c>
      <c r="E52" s="55">
        <f>E53+E57+E77</f>
        <v>0</v>
      </c>
      <c r="F52" s="52" t="s">
        <v>38</v>
      </c>
      <c r="G52" s="52" t="s">
        <v>38</v>
      </c>
      <c r="H52" s="52" t="s">
        <v>38</v>
      </c>
      <c r="I52" s="52" t="s">
        <v>38</v>
      </c>
      <c r="J52" s="52" t="s">
        <v>38</v>
      </c>
      <c r="K52" s="52" t="s">
        <v>38</v>
      </c>
      <c r="L52" s="80">
        <f>L53+L57+L77</f>
        <v>0</v>
      </c>
      <c r="M52" s="80">
        <f t="shared" ref="M52:Y52" si="3">M53+M57+M77</f>
        <v>0</v>
      </c>
      <c r="N52" s="80">
        <f t="shared" si="3"/>
        <v>0</v>
      </c>
      <c r="O52" s="80">
        <f t="shared" si="3"/>
        <v>0</v>
      </c>
      <c r="P52" s="80">
        <f t="shared" si="3"/>
        <v>0</v>
      </c>
      <c r="Q52" s="80">
        <f t="shared" si="3"/>
        <v>0</v>
      </c>
      <c r="R52" s="80">
        <f t="shared" si="3"/>
        <v>0</v>
      </c>
      <c r="S52" s="80">
        <f t="shared" si="3"/>
        <v>0</v>
      </c>
      <c r="T52" s="80">
        <f t="shared" si="3"/>
        <v>0</v>
      </c>
      <c r="U52" s="80">
        <f t="shared" si="3"/>
        <v>0</v>
      </c>
      <c r="V52" s="80">
        <f t="shared" si="3"/>
        <v>0</v>
      </c>
      <c r="W52" s="80">
        <f t="shared" si="3"/>
        <v>0</v>
      </c>
      <c r="X52" s="80">
        <f t="shared" si="3"/>
        <v>0</v>
      </c>
      <c r="Y52" s="80">
        <f t="shared" si="3"/>
        <v>0</v>
      </c>
      <c r="Z52" s="52" t="s">
        <v>38</v>
      </c>
      <c r="AA52" s="52"/>
    </row>
    <row r="53" s="13" customFormat="1" spans="1:27">
      <c r="A53" s="56" t="s">
        <v>41</v>
      </c>
      <c r="B53" s="57"/>
      <c r="C53" s="57">
        <v>41</v>
      </c>
      <c r="D53" s="58" t="s">
        <v>112</v>
      </c>
      <c r="E53" s="59"/>
      <c r="F53" s="57"/>
      <c r="G53" s="57"/>
      <c r="H53" s="57"/>
      <c r="I53" s="57"/>
      <c r="J53" s="57"/>
      <c r="K53" s="57"/>
      <c r="L53" s="59"/>
      <c r="M53" s="59"/>
      <c r="N53" s="59"/>
      <c r="O53" s="59"/>
      <c r="P53" s="59"/>
      <c r="Q53" s="59"/>
      <c r="R53" s="59"/>
      <c r="S53" s="59"/>
      <c r="T53" s="100"/>
      <c r="U53" s="100"/>
      <c r="V53" s="100"/>
      <c r="W53" s="100"/>
      <c r="X53" s="100"/>
      <c r="Y53" s="100"/>
      <c r="Z53" s="100"/>
      <c r="AA53" s="57"/>
    </row>
    <row r="54" s="17" customFormat="1" ht="40.5" spans="1:27">
      <c r="A54" s="45"/>
      <c r="B54" s="66">
        <v>2023</v>
      </c>
      <c r="C54" s="66"/>
      <c r="D54" s="69" t="s">
        <v>113</v>
      </c>
      <c r="E54" s="67">
        <v>1</v>
      </c>
      <c r="F54" s="62" t="s">
        <v>44</v>
      </c>
      <c r="G54" s="62" t="s">
        <v>63</v>
      </c>
      <c r="H54" s="66"/>
      <c r="I54" s="66"/>
      <c r="J54" s="88" t="s">
        <v>114</v>
      </c>
      <c r="K54" s="66">
        <v>2023</v>
      </c>
      <c r="L54" s="89">
        <v>98</v>
      </c>
      <c r="M54" s="92">
        <v>343</v>
      </c>
      <c r="N54" s="92">
        <v>14</v>
      </c>
      <c r="O54" s="92">
        <v>33</v>
      </c>
      <c r="P54" s="66">
        <v>0</v>
      </c>
      <c r="Q54" s="66">
        <v>0</v>
      </c>
      <c r="R54" s="66">
        <v>0</v>
      </c>
      <c r="S54" s="66">
        <v>0</v>
      </c>
      <c r="T54" s="102">
        <v>50</v>
      </c>
      <c r="U54" s="102">
        <v>50</v>
      </c>
      <c r="V54" s="102"/>
      <c r="W54" s="102"/>
      <c r="X54" s="102"/>
      <c r="Y54" s="102"/>
      <c r="Z54" s="104" t="s">
        <v>115</v>
      </c>
      <c r="AA54" s="66"/>
    </row>
    <row r="55" s="17" customFormat="1" spans="1:27">
      <c r="A55" s="45"/>
      <c r="B55" s="66">
        <v>2022</v>
      </c>
      <c r="C55" s="66"/>
      <c r="D55" s="69" t="s">
        <v>116</v>
      </c>
      <c r="E55" s="67">
        <v>1</v>
      </c>
      <c r="F55" s="62" t="s">
        <v>44</v>
      </c>
      <c r="G55" s="62" t="s">
        <v>63</v>
      </c>
      <c r="H55" s="66"/>
      <c r="I55" s="66"/>
      <c r="J55" s="84" t="s">
        <v>117</v>
      </c>
      <c r="K55" s="66">
        <v>2022</v>
      </c>
      <c r="L55" s="92">
        <v>24</v>
      </c>
      <c r="M55" s="92">
        <v>90</v>
      </c>
      <c r="N55" s="92">
        <v>3</v>
      </c>
      <c r="O55" s="92">
        <v>6</v>
      </c>
      <c r="P55" s="66">
        <v>0</v>
      </c>
      <c r="Q55" s="66">
        <v>0</v>
      </c>
      <c r="R55" s="66">
        <v>0</v>
      </c>
      <c r="S55" s="66">
        <v>0</v>
      </c>
      <c r="T55" s="102">
        <v>130</v>
      </c>
      <c r="U55" s="102">
        <v>130</v>
      </c>
      <c r="V55" s="102"/>
      <c r="W55" s="102"/>
      <c r="X55" s="102"/>
      <c r="Y55" s="102"/>
      <c r="Z55" s="104"/>
      <c r="AA55" s="66"/>
    </row>
    <row r="56" customFormat="1" spans="1:27">
      <c r="A56" s="45"/>
      <c r="B56" s="46"/>
      <c r="C56" s="46">
        <v>46</v>
      </c>
      <c r="D56" s="68"/>
      <c r="E56" s="47"/>
      <c r="F56" s="46"/>
      <c r="G56" s="46"/>
      <c r="H56" s="46"/>
      <c r="I56" s="46"/>
      <c r="J56" s="46"/>
      <c r="K56" s="46"/>
      <c r="L56" s="47"/>
      <c r="M56" s="47"/>
      <c r="N56" s="47"/>
      <c r="O56" s="47"/>
      <c r="P56" s="47"/>
      <c r="Q56" s="47"/>
      <c r="R56" s="47"/>
      <c r="S56" s="47"/>
      <c r="T56" s="99"/>
      <c r="U56" s="99"/>
      <c r="V56" s="99"/>
      <c r="W56" s="99"/>
      <c r="X56" s="99"/>
      <c r="Y56" s="99"/>
      <c r="Z56" s="99"/>
      <c r="AA56" s="46"/>
    </row>
    <row r="57" s="13" customFormat="1" spans="1:27">
      <c r="A57" s="56" t="s">
        <v>41</v>
      </c>
      <c r="B57" s="57"/>
      <c r="C57" s="57">
        <v>47</v>
      </c>
      <c r="D57" s="58" t="s">
        <v>118</v>
      </c>
      <c r="E57" s="59"/>
      <c r="F57" s="57"/>
      <c r="G57" s="57"/>
      <c r="H57" s="57"/>
      <c r="I57" s="57"/>
      <c r="J57" s="93"/>
      <c r="K57" s="57"/>
      <c r="L57" s="59"/>
      <c r="M57" s="59"/>
      <c r="N57" s="59"/>
      <c r="O57" s="59"/>
      <c r="P57" s="59"/>
      <c r="Q57" s="59"/>
      <c r="R57" s="59"/>
      <c r="S57" s="59"/>
      <c r="T57" s="100"/>
      <c r="U57" s="100"/>
      <c r="V57" s="100"/>
      <c r="W57" s="100"/>
      <c r="X57" s="100"/>
      <c r="Y57" s="100"/>
      <c r="Z57" s="100"/>
      <c r="AA57" s="57"/>
    </row>
    <row r="58" customFormat="1" ht="40.5" spans="1:27">
      <c r="A58" s="45"/>
      <c r="B58" s="46">
        <v>2021</v>
      </c>
      <c r="C58" s="46">
        <v>63</v>
      </c>
      <c r="D58" s="61" t="s">
        <v>119</v>
      </c>
      <c r="E58" s="47"/>
      <c r="F58" s="46" t="s">
        <v>44</v>
      </c>
      <c r="G58" s="46" t="s">
        <v>120</v>
      </c>
      <c r="H58" s="46"/>
      <c r="I58" s="46"/>
      <c r="J58" s="83" t="s">
        <v>121</v>
      </c>
      <c r="K58" s="46">
        <v>2021</v>
      </c>
      <c r="L58" s="47">
        <v>82</v>
      </c>
      <c r="M58" s="47">
        <v>303</v>
      </c>
      <c r="N58" s="47">
        <v>12</v>
      </c>
      <c r="O58" s="47">
        <v>42</v>
      </c>
      <c r="P58" s="47"/>
      <c r="Q58" s="47"/>
      <c r="R58" s="47"/>
      <c r="S58" s="47"/>
      <c r="T58" s="99">
        <v>45</v>
      </c>
      <c r="U58" s="99">
        <v>45</v>
      </c>
      <c r="V58" s="99"/>
      <c r="W58" s="99"/>
      <c r="X58" s="99"/>
      <c r="Y58" s="99"/>
      <c r="Z58" s="99"/>
      <c r="AA58" s="46"/>
    </row>
    <row r="59" customFormat="1" ht="40.5" spans="1:27">
      <c r="A59" s="45"/>
      <c r="B59" s="46"/>
      <c r="C59" s="46"/>
      <c r="D59" s="61" t="s">
        <v>122</v>
      </c>
      <c r="E59" s="47"/>
      <c r="F59" s="46" t="s">
        <v>44</v>
      </c>
      <c r="G59" s="46" t="s">
        <v>123</v>
      </c>
      <c r="H59" s="46"/>
      <c r="I59" s="46"/>
      <c r="J59" s="83" t="s">
        <v>124</v>
      </c>
      <c r="K59" s="46">
        <v>2021</v>
      </c>
      <c r="L59" s="47">
        <v>20</v>
      </c>
      <c r="M59" s="47">
        <v>70</v>
      </c>
      <c r="N59" s="47">
        <v>5</v>
      </c>
      <c r="O59" s="47">
        <v>18</v>
      </c>
      <c r="P59" s="47"/>
      <c r="Q59" s="47"/>
      <c r="R59" s="47"/>
      <c r="S59" s="47"/>
      <c r="T59" s="99">
        <v>38</v>
      </c>
      <c r="U59" s="99">
        <v>38</v>
      </c>
      <c r="V59" s="99"/>
      <c r="W59" s="99"/>
      <c r="X59" s="99"/>
      <c r="Y59" s="99"/>
      <c r="Z59" s="99"/>
      <c r="AA59" s="46"/>
    </row>
    <row r="60" customFormat="1" ht="60.75" spans="1:27">
      <c r="A60" s="45"/>
      <c r="B60" s="46"/>
      <c r="C60" s="46"/>
      <c r="D60" s="72" t="s">
        <v>125</v>
      </c>
      <c r="E60" s="47"/>
      <c r="F60" s="46" t="s">
        <v>44</v>
      </c>
      <c r="G60" s="46" t="s">
        <v>126</v>
      </c>
      <c r="H60" s="46"/>
      <c r="I60" s="46"/>
      <c r="J60" s="46" t="s">
        <v>127</v>
      </c>
      <c r="K60" s="46">
        <v>2021</v>
      </c>
      <c r="L60" s="47">
        <v>22</v>
      </c>
      <c r="M60" s="47">
        <v>60</v>
      </c>
      <c r="N60" s="47">
        <v>5</v>
      </c>
      <c r="O60" s="47">
        <v>16</v>
      </c>
      <c r="P60" s="47"/>
      <c r="Q60" s="47"/>
      <c r="R60" s="47"/>
      <c r="S60" s="47"/>
      <c r="T60" s="99">
        <v>60</v>
      </c>
      <c r="U60" s="99">
        <v>60</v>
      </c>
      <c r="V60" s="99"/>
      <c r="W60" s="99"/>
      <c r="X60" s="99"/>
      <c r="Y60" s="99"/>
      <c r="Z60" s="99"/>
      <c r="AA60" s="46"/>
    </row>
    <row r="61" customFormat="1" ht="40.5" spans="1:27">
      <c r="A61" s="45"/>
      <c r="B61" s="46"/>
      <c r="C61" s="46"/>
      <c r="D61" s="72" t="s">
        <v>128</v>
      </c>
      <c r="E61" s="47"/>
      <c r="F61" s="46" t="s">
        <v>44</v>
      </c>
      <c r="G61" s="46" t="s">
        <v>129</v>
      </c>
      <c r="H61" s="46"/>
      <c r="I61" s="46"/>
      <c r="J61" s="46" t="s">
        <v>130</v>
      </c>
      <c r="K61" s="46">
        <v>2022</v>
      </c>
      <c r="L61" s="47">
        <v>27</v>
      </c>
      <c r="M61" s="47">
        <v>75</v>
      </c>
      <c r="N61" s="47">
        <v>4</v>
      </c>
      <c r="O61" s="47">
        <v>7</v>
      </c>
      <c r="P61" s="47"/>
      <c r="Q61" s="47"/>
      <c r="R61" s="47"/>
      <c r="S61" s="47"/>
      <c r="T61" s="99">
        <v>15</v>
      </c>
      <c r="U61" s="99">
        <v>15</v>
      </c>
      <c r="V61" s="99"/>
      <c r="W61" s="99"/>
      <c r="X61" s="99"/>
      <c r="Y61" s="99"/>
      <c r="Z61" s="99"/>
      <c r="AA61" s="46"/>
    </row>
    <row r="62" customFormat="1" ht="40.5" spans="1:27">
      <c r="A62" s="45"/>
      <c r="B62" s="46"/>
      <c r="C62" s="46"/>
      <c r="D62" s="72" t="s">
        <v>131</v>
      </c>
      <c r="E62" s="47"/>
      <c r="F62" s="46" t="s">
        <v>44</v>
      </c>
      <c r="G62" s="46" t="s">
        <v>132</v>
      </c>
      <c r="H62" s="46"/>
      <c r="I62" s="46"/>
      <c r="J62" s="46" t="s">
        <v>133</v>
      </c>
      <c r="K62" s="46">
        <v>2024</v>
      </c>
      <c r="L62" s="47">
        <v>28</v>
      </c>
      <c r="M62" s="47">
        <v>102</v>
      </c>
      <c r="N62" s="47">
        <v>8</v>
      </c>
      <c r="O62" s="47">
        <v>28</v>
      </c>
      <c r="P62" s="47"/>
      <c r="Q62" s="47"/>
      <c r="R62" s="47"/>
      <c r="S62" s="47"/>
      <c r="T62" s="99">
        <v>18</v>
      </c>
      <c r="U62" s="99">
        <v>18</v>
      </c>
      <c r="V62" s="99"/>
      <c r="W62" s="99"/>
      <c r="X62" s="99"/>
      <c r="Y62" s="99"/>
      <c r="Z62" s="99"/>
      <c r="AA62" s="46"/>
    </row>
    <row r="63" customFormat="1" ht="40.5" spans="1:27">
      <c r="A63" s="45"/>
      <c r="B63" s="46"/>
      <c r="C63" s="46"/>
      <c r="D63" s="72" t="s">
        <v>134</v>
      </c>
      <c r="E63" s="47"/>
      <c r="F63" s="46" t="s">
        <v>44</v>
      </c>
      <c r="G63" s="46" t="s">
        <v>57</v>
      </c>
      <c r="H63" s="46"/>
      <c r="I63" s="46"/>
      <c r="J63" s="46" t="s">
        <v>135</v>
      </c>
      <c r="K63" s="46">
        <v>2025</v>
      </c>
      <c r="L63" s="47">
        <v>26</v>
      </c>
      <c r="M63" s="47">
        <v>91</v>
      </c>
      <c r="N63" s="47">
        <v>5</v>
      </c>
      <c r="O63" s="47">
        <v>18</v>
      </c>
      <c r="P63" s="47"/>
      <c r="Q63" s="47"/>
      <c r="R63" s="47"/>
      <c r="S63" s="47"/>
      <c r="T63" s="99">
        <v>15</v>
      </c>
      <c r="U63" s="99">
        <v>15</v>
      </c>
      <c r="V63" s="99"/>
      <c r="W63" s="99"/>
      <c r="X63" s="99"/>
      <c r="Y63" s="99"/>
      <c r="Z63" s="99"/>
      <c r="AA63" s="46"/>
    </row>
    <row r="64" customFormat="1" ht="60.75" spans="1:27">
      <c r="A64" s="45"/>
      <c r="B64" s="62">
        <v>2022</v>
      </c>
      <c r="C64" s="46"/>
      <c r="D64" s="63" t="s">
        <v>136</v>
      </c>
      <c r="E64" s="47"/>
      <c r="F64" s="62" t="s">
        <v>44</v>
      </c>
      <c r="G64" s="62" t="s">
        <v>137</v>
      </c>
      <c r="H64" s="46"/>
      <c r="I64" s="46"/>
      <c r="J64" s="94" t="s">
        <v>138</v>
      </c>
      <c r="K64" s="62">
        <v>2022</v>
      </c>
      <c r="L64" s="64">
        <v>247</v>
      </c>
      <c r="M64" s="64">
        <v>799</v>
      </c>
      <c r="N64" s="47"/>
      <c r="O64" s="47"/>
      <c r="P64" s="47"/>
      <c r="Q64" s="47"/>
      <c r="R64" s="47"/>
      <c r="S64" s="47"/>
      <c r="T64" s="101">
        <v>15</v>
      </c>
      <c r="U64" s="101">
        <v>15</v>
      </c>
      <c r="V64" s="99"/>
      <c r="W64" s="99"/>
      <c r="X64" s="99"/>
      <c r="Y64" s="99"/>
      <c r="Z64" s="99"/>
      <c r="AA64" s="62" t="s">
        <v>139</v>
      </c>
    </row>
    <row r="65" customFormat="1" ht="42" spans="1:27">
      <c r="A65" s="45"/>
      <c r="B65" s="62">
        <v>2022</v>
      </c>
      <c r="C65" s="46"/>
      <c r="D65" s="69" t="s">
        <v>140</v>
      </c>
      <c r="E65" s="47"/>
      <c r="F65" s="62" t="s">
        <v>44</v>
      </c>
      <c r="G65" s="62" t="s">
        <v>141</v>
      </c>
      <c r="H65" s="46"/>
      <c r="I65" s="46"/>
      <c r="J65" s="108" t="s">
        <v>142</v>
      </c>
      <c r="K65" s="62">
        <v>2022</v>
      </c>
      <c r="L65" s="64">
        <v>285</v>
      </c>
      <c r="M65" s="64">
        <v>1135</v>
      </c>
      <c r="N65" s="64">
        <v>2</v>
      </c>
      <c r="O65" s="64">
        <v>10</v>
      </c>
      <c r="P65" s="64">
        <v>2</v>
      </c>
      <c r="Q65" s="64">
        <v>9</v>
      </c>
      <c r="R65" s="47"/>
      <c r="S65" s="47"/>
      <c r="T65" s="101">
        <v>308.5</v>
      </c>
      <c r="U65" s="101">
        <v>308.5</v>
      </c>
      <c r="V65" s="99"/>
      <c r="W65" s="99"/>
      <c r="X65" s="99"/>
      <c r="Y65" s="99"/>
      <c r="Z65" s="99"/>
      <c r="AA65" s="62"/>
    </row>
    <row r="66" customFormat="1" ht="42" spans="1:27">
      <c r="A66" s="45"/>
      <c r="B66" s="62">
        <v>2022</v>
      </c>
      <c r="C66" s="46"/>
      <c r="D66" s="69" t="s">
        <v>143</v>
      </c>
      <c r="E66" s="47"/>
      <c r="F66" s="62" t="s">
        <v>44</v>
      </c>
      <c r="G66" s="62" t="s">
        <v>144</v>
      </c>
      <c r="H66" s="46"/>
      <c r="I66" s="46"/>
      <c r="J66" s="108" t="s">
        <v>145</v>
      </c>
      <c r="K66" s="62">
        <v>2022</v>
      </c>
      <c r="L66" s="64">
        <v>53</v>
      </c>
      <c r="M66" s="64">
        <v>206</v>
      </c>
      <c r="N66" s="64"/>
      <c r="O66" s="47"/>
      <c r="P66" s="47"/>
      <c r="Q66" s="47"/>
      <c r="R66" s="47"/>
      <c r="S66" s="47"/>
      <c r="T66" s="101">
        <v>199.3</v>
      </c>
      <c r="U66" s="101">
        <v>199.3</v>
      </c>
      <c r="V66" s="99"/>
      <c r="W66" s="99"/>
      <c r="X66" s="99"/>
      <c r="Y66" s="99"/>
      <c r="Z66" s="99"/>
      <c r="AA66" s="62"/>
    </row>
    <row r="67" s="17" customFormat="1" ht="40.5" spans="1:27">
      <c r="A67" s="45"/>
      <c r="B67" s="66">
        <v>2022</v>
      </c>
      <c r="C67" s="66"/>
      <c r="D67" s="69" t="s">
        <v>146</v>
      </c>
      <c r="E67" s="67">
        <v>1</v>
      </c>
      <c r="F67" s="62" t="s">
        <v>44</v>
      </c>
      <c r="G67" s="62" t="s">
        <v>63</v>
      </c>
      <c r="H67" s="66"/>
      <c r="I67" s="66"/>
      <c r="J67" s="88" t="s">
        <v>147</v>
      </c>
      <c r="K67" s="66">
        <v>2022</v>
      </c>
      <c r="L67" s="109">
        <v>41</v>
      </c>
      <c r="M67" s="110">
        <v>194</v>
      </c>
      <c r="N67" s="110">
        <v>1</v>
      </c>
      <c r="O67" s="110">
        <v>4</v>
      </c>
      <c r="P67" s="110">
        <v>0</v>
      </c>
      <c r="Q67" s="110">
        <v>0</v>
      </c>
      <c r="R67" s="110">
        <v>0</v>
      </c>
      <c r="S67" s="110">
        <v>0</v>
      </c>
      <c r="T67" s="102">
        <v>20</v>
      </c>
      <c r="U67" s="102">
        <v>20</v>
      </c>
      <c r="V67" s="102"/>
      <c r="W67" s="102"/>
      <c r="X67" s="102"/>
      <c r="Y67" s="102"/>
      <c r="Z67" s="104" t="s">
        <v>148</v>
      </c>
      <c r="AA67" s="66"/>
    </row>
    <row r="68" s="17" customFormat="1" ht="40.5" spans="1:27">
      <c r="A68" s="45"/>
      <c r="B68" s="66">
        <v>2022</v>
      </c>
      <c r="C68" s="66"/>
      <c r="D68" s="63" t="s">
        <v>149</v>
      </c>
      <c r="E68" s="67">
        <v>1</v>
      </c>
      <c r="F68" s="62" t="s">
        <v>44</v>
      </c>
      <c r="G68" s="62" t="s">
        <v>63</v>
      </c>
      <c r="H68" s="66"/>
      <c r="I68" s="66"/>
      <c r="J68" s="88" t="s">
        <v>150</v>
      </c>
      <c r="K68" s="66">
        <v>2022</v>
      </c>
      <c r="L68" s="67">
        <v>20</v>
      </c>
      <c r="M68" s="67">
        <v>70</v>
      </c>
      <c r="N68" s="67">
        <v>2</v>
      </c>
      <c r="O68" s="67">
        <v>6</v>
      </c>
      <c r="P68" s="67">
        <v>0</v>
      </c>
      <c r="Q68" s="67">
        <v>0</v>
      </c>
      <c r="R68" s="67">
        <v>0</v>
      </c>
      <c r="S68" s="67">
        <v>0</v>
      </c>
      <c r="T68" s="102">
        <v>30</v>
      </c>
      <c r="U68" s="102">
        <v>30</v>
      </c>
      <c r="V68" s="102"/>
      <c r="W68" s="102"/>
      <c r="X68" s="102"/>
      <c r="Y68" s="102"/>
      <c r="Z68" s="104" t="s">
        <v>148</v>
      </c>
      <c r="AA68" s="66"/>
    </row>
    <row r="69" s="17" customFormat="1" ht="40.5" spans="1:27">
      <c r="A69" s="45"/>
      <c r="B69" s="66">
        <v>2023</v>
      </c>
      <c r="C69" s="66"/>
      <c r="D69" s="63" t="s">
        <v>151</v>
      </c>
      <c r="E69" s="67">
        <v>1</v>
      </c>
      <c r="F69" s="62" t="s">
        <v>44</v>
      </c>
      <c r="G69" s="62" t="s">
        <v>63</v>
      </c>
      <c r="H69" s="66"/>
      <c r="I69" s="66"/>
      <c r="J69" s="84" t="s">
        <v>152</v>
      </c>
      <c r="K69" s="66">
        <v>2023</v>
      </c>
      <c r="L69" s="67">
        <v>46</v>
      </c>
      <c r="M69" s="67">
        <v>161</v>
      </c>
      <c r="N69" s="67">
        <v>9</v>
      </c>
      <c r="O69" s="67">
        <v>25</v>
      </c>
      <c r="P69" s="67">
        <v>1</v>
      </c>
      <c r="Q69" s="67">
        <v>2</v>
      </c>
      <c r="R69" s="67">
        <v>0</v>
      </c>
      <c r="S69" s="67">
        <v>0</v>
      </c>
      <c r="T69" s="102">
        <v>100</v>
      </c>
      <c r="U69" s="102">
        <v>100</v>
      </c>
      <c r="V69" s="102"/>
      <c r="W69" s="102"/>
      <c r="X69" s="102"/>
      <c r="Y69" s="102"/>
      <c r="Z69" s="104" t="s">
        <v>148</v>
      </c>
      <c r="AA69" s="66"/>
    </row>
    <row r="70" s="17" customFormat="1" ht="40.5" spans="1:27">
      <c r="A70" s="45"/>
      <c r="B70" s="66">
        <v>2023</v>
      </c>
      <c r="C70" s="66"/>
      <c r="D70" s="63" t="s">
        <v>153</v>
      </c>
      <c r="E70" s="67">
        <v>1</v>
      </c>
      <c r="F70" s="62" t="s">
        <v>44</v>
      </c>
      <c r="G70" s="62" t="s">
        <v>63</v>
      </c>
      <c r="H70" s="66"/>
      <c r="I70" s="66"/>
      <c r="J70" s="84" t="s">
        <v>154</v>
      </c>
      <c r="K70" s="66">
        <v>2023</v>
      </c>
      <c r="L70" s="67">
        <v>32</v>
      </c>
      <c r="M70" s="67">
        <v>112</v>
      </c>
      <c r="N70" s="67">
        <v>2</v>
      </c>
      <c r="O70" s="67">
        <v>5</v>
      </c>
      <c r="P70" s="67">
        <v>0</v>
      </c>
      <c r="Q70" s="67">
        <v>0</v>
      </c>
      <c r="R70" s="67">
        <v>0</v>
      </c>
      <c r="S70" s="67">
        <v>0</v>
      </c>
      <c r="T70" s="102">
        <v>125</v>
      </c>
      <c r="U70" s="102">
        <v>125</v>
      </c>
      <c r="V70" s="102"/>
      <c r="W70" s="102"/>
      <c r="X70" s="102"/>
      <c r="Y70" s="102"/>
      <c r="Z70" s="104" t="s">
        <v>148</v>
      </c>
      <c r="AA70" s="66"/>
    </row>
    <row r="71" s="17" customFormat="1" ht="40.5" spans="1:27">
      <c r="A71" s="45"/>
      <c r="B71" s="66">
        <v>2024</v>
      </c>
      <c r="C71" s="66"/>
      <c r="D71" s="69" t="s">
        <v>155</v>
      </c>
      <c r="E71" s="67">
        <v>1</v>
      </c>
      <c r="F71" s="62" t="s">
        <v>44</v>
      </c>
      <c r="G71" s="62" t="s">
        <v>63</v>
      </c>
      <c r="H71" s="66"/>
      <c r="I71" s="66"/>
      <c r="J71" s="84" t="s">
        <v>156</v>
      </c>
      <c r="K71" s="66">
        <v>2024</v>
      </c>
      <c r="L71" s="67">
        <v>28</v>
      </c>
      <c r="M71" s="67">
        <v>105</v>
      </c>
      <c r="N71" s="67">
        <v>5</v>
      </c>
      <c r="O71" s="67">
        <v>15</v>
      </c>
      <c r="P71" s="67">
        <v>1</v>
      </c>
      <c r="Q71" s="67">
        <v>3</v>
      </c>
      <c r="R71" s="67">
        <v>0</v>
      </c>
      <c r="S71" s="67">
        <v>0</v>
      </c>
      <c r="T71" s="102">
        <v>50</v>
      </c>
      <c r="U71" s="102">
        <v>50</v>
      </c>
      <c r="V71" s="102"/>
      <c r="W71" s="102"/>
      <c r="X71" s="102"/>
      <c r="Y71" s="102"/>
      <c r="Z71" s="104" t="s">
        <v>148</v>
      </c>
      <c r="AA71" s="66"/>
    </row>
    <row r="72" s="17" customFormat="1" ht="40.5" spans="1:27">
      <c r="A72" s="45"/>
      <c r="B72" s="66">
        <v>2024</v>
      </c>
      <c r="C72" s="66"/>
      <c r="D72" s="63" t="s">
        <v>157</v>
      </c>
      <c r="E72" s="67">
        <v>1</v>
      </c>
      <c r="F72" s="62" t="s">
        <v>44</v>
      </c>
      <c r="G72" s="62" t="s">
        <v>63</v>
      </c>
      <c r="H72" s="66"/>
      <c r="I72" s="66"/>
      <c r="J72" s="84" t="s">
        <v>158</v>
      </c>
      <c r="K72" s="66">
        <v>2024</v>
      </c>
      <c r="L72" s="67">
        <v>28</v>
      </c>
      <c r="M72" s="67">
        <v>105</v>
      </c>
      <c r="N72" s="67">
        <v>5</v>
      </c>
      <c r="O72" s="67">
        <v>15</v>
      </c>
      <c r="P72" s="67">
        <v>1</v>
      </c>
      <c r="Q72" s="67">
        <v>3</v>
      </c>
      <c r="R72" s="67">
        <v>0</v>
      </c>
      <c r="S72" s="67">
        <v>0</v>
      </c>
      <c r="T72" s="102">
        <v>190</v>
      </c>
      <c r="U72" s="102">
        <v>190</v>
      </c>
      <c r="V72" s="102"/>
      <c r="W72" s="102"/>
      <c r="X72" s="102"/>
      <c r="Y72" s="102"/>
      <c r="Z72" s="104" t="s">
        <v>148</v>
      </c>
      <c r="AA72" s="66"/>
    </row>
    <row r="73" s="17" customFormat="1" ht="40.5" spans="1:27">
      <c r="A73" s="45"/>
      <c r="B73" s="66">
        <v>2024</v>
      </c>
      <c r="C73" s="66"/>
      <c r="D73" s="63" t="s">
        <v>159</v>
      </c>
      <c r="E73" s="67">
        <v>1</v>
      </c>
      <c r="F73" s="62" t="s">
        <v>44</v>
      </c>
      <c r="G73" s="62" t="s">
        <v>63</v>
      </c>
      <c r="H73" s="66"/>
      <c r="I73" s="66"/>
      <c r="J73" s="84" t="s">
        <v>160</v>
      </c>
      <c r="K73" s="66">
        <v>2024</v>
      </c>
      <c r="L73" s="67">
        <v>80</v>
      </c>
      <c r="M73" s="67">
        <v>280</v>
      </c>
      <c r="N73" s="67">
        <v>2</v>
      </c>
      <c r="O73" s="67">
        <v>4</v>
      </c>
      <c r="P73" s="67">
        <v>0</v>
      </c>
      <c r="Q73" s="67">
        <v>0</v>
      </c>
      <c r="R73" s="67">
        <v>0</v>
      </c>
      <c r="S73" s="67">
        <v>0</v>
      </c>
      <c r="T73" s="102">
        <v>210</v>
      </c>
      <c r="U73" s="102">
        <v>210</v>
      </c>
      <c r="V73" s="102"/>
      <c r="W73" s="102"/>
      <c r="X73" s="102"/>
      <c r="Y73" s="102"/>
      <c r="Z73" s="104" t="s">
        <v>148</v>
      </c>
      <c r="AA73" s="66"/>
    </row>
    <row r="74" s="17" customFormat="1" ht="40.5" spans="1:27">
      <c r="A74" s="45"/>
      <c r="B74" s="66">
        <v>2024</v>
      </c>
      <c r="C74" s="66"/>
      <c r="D74" s="63" t="s">
        <v>161</v>
      </c>
      <c r="E74" s="67">
        <v>1</v>
      </c>
      <c r="F74" s="62" t="s">
        <v>44</v>
      </c>
      <c r="G74" s="62" t="s">
        <v>63</v>
      </c>
      <c r="H74" s="66"/>
      <c r="I74" s="66"/>
      <c r="J74" s="84" t="s">
        <v>162</v>
      </c>
      <c r="K74" s="66">
        <v>2024</v>
      </c>
      <c r="L74" s="67">
        <v>80</v>
      </c>
      <c r="M74" s="67">
        <v>280</v>
      </c>
      <c r="N74" s="67">
        <v>2</v>
      </c>
      <c r="O74" s="67">
        <v>4</v>
      </c>
      <c r="P74" s="67">
        <v>0</v>
      </c>
      <c r="Q74" s="67">
        <v>0</v>
      </c>
      <c r="R74" s="67">
        <v>0</v>
      </c>
      <c r="S74" s="67">
        <v>0</v>
      </c>
      <c r="T74" s="102">
        <v>40</v>
      </c>
      <c r="U74" s="102">
        <v>40</v>
      </c>
      <c r="V74" s="102"/>
      <c r="W74" s="102"/>
      <c r="X74" s="102"/>
      <c r="Y74" s="102"/>
      <c r="Z74" s="104" t="s">
        <v>148</v>
      </c>
      <c r="AA74" s="66"/>
    </row>
    <row r="75" s="17" customFormat="1" ht="40.5" spans="1:27">
      <c r="A75" s="45"/>
      <c r="B75" s="66">
        <v>2025</v>
      </c>
      <c r="C75" s="66"/>
      <c r="D75" s="63" t="s">
        <v>163</v>
      </c>
      <c r="E75" s="67">
        <v>1</v>
      </c>
      <c r="F75" s="62" t="s">
        <v>44</v>
      </c>
      <c r="G75" s="62" t="s">
        <v>63</v>
      </c>
      <c r="H75" s="66"/>
      <c r="I75" s="66"/>
      <c r="J75" s="88" t="s">
        <v>164</v>
      </c>
      <c r="K75" s="66">
        <v>2025</v>
      </c>
      <c r="L75" s="89">
        <v>178</v>
      </c>
      <c r="M75" s="89">
        <v>623</v>
      </c>
      <c r="N75" s="89">
        <v>18</v>
      </c>
      <c r="O75" s="89">
        <v>35</v>
      </c>
      <c r="P75" s="89">
        <v>0</v>
      </c>
      <c r="Q75" s="89">
        <v>0</v>
      </c>
      <c r="R75" s="89">
        <v>0</v>
      </c>
      <c r="S75" s="89">
        <v>0</v>
      </c>
      <c r="T75" s="102">
        <v>500</v>
      </c>
      <c r="U75" s="102">
        <v>500</v>
      </c>
      <c r="V75" s="102"/>
      <c r="W75" s="102"/>
      <c r="X75" s="102"/>
      <c r="Y75" s="102"/>
      <c r="Z75" s="104" t="s">
        <v>148</v>
      </c>
      <c r="AA75" s="66"/>
    </row>
    <row r="76" s="17" customFormat="1" ht="41.25" spans="1:27">
      <c r="A76" s="45"/>
      <c r="B76" s="66">
        <v>2021</v>
      </c>
      <c r="C76" s="66">
        <v>48</v>
      </c>
      <c r="D76" s="63" t="s">
        <v>165</v>
      </c>
      <c r="E76" s="67">
        <v>1</v>
      </c>
      <c r="F76" s="62" t="s">
        <v>44</v>
      </c>
      <c r="G76" s="62" t="s">
        <v>166</v>
      </c>
      <c r="H76" s="66"/>
      <c r="I76" s="66"/>
      <c r="J76" s="88" t="s">
        <v>167</v>
      </c>
      <c r="K76" s="66">
        <v>2022</v>
      </c>
      <c r="L76" s="89">
        <v>680</v>
      </c>
      <c r="M76" s="89">
        <v>2709</v>
      </c>
      <c r="N76" s="89">
        <v>2</v>
      </c>
      <c r="O76" s="89">
        <v>10</v>
      </c>
      <c r="P76" s="89">
        <v>4</v>
      </c>
      <c r="Q76" s="89">
        <v>11</v>
      </c>
      <c r="R76" s="89">
        <v>0</v>
      </c>
      <c r="S76" s="89">
        <v>0</v>
      </c>
      <c r="T76" s="102">
        <v>1200</v>
      </c>
      <c r="U76" s="102"/>
      <c r="V76" s="102"/>
      <c r="W76" s="102">
        <v>1200</v>
      </c>
      <c r="X76" s="102"/>
      <c r="Y76" s="102"/>
      <c r="Z76" s="104"/>
      <c r="AA76" s="66"/>
    </row>
    <row r="77" s="13" customFormat="1" ht="21" spans="1:27">
      <c r="A77" s="56" t="s">
        <v>41</v>
      </c>
      <c r="B77" s="57"/>
      <c r="C77" s="57">
        <v>64</v>
      </c>
      <c r="D77" s="58" t="s">
        <v>168</v>
      </c>
      <c r="E77" s="59"/>
      <c r="F77" s="57"/>
      <c r="G77" s="57"/>
      <c r="H77" s="57"/>
      <c r="I77" s="57"/>
      <c r="J77" s="111"/>
      <c r="K77" s="57"/>
      <c r="L77" s="59"/>
      <c r="M77" s="59"/>
      <c r="N77" s="59"/>
      <c r="O77" s="59"/>
      <c r="P77" s="59"/>
      <c r="Q77" s="59"/>
      <c r="R77" s="59"/>
      <c r="S77" s="59"/>
      <c r="T77" s="100"/>
      <c r="U77" s="100"/>
      <c r="V77" s="100"/>
      <c r="W77" s="100"/>
      <c r="X77" s="100"/>
      <c r="Y77" s="100"/>
      <c r="Z77" s="100"/>
      <c r="AA77" s="57"/>
    </row>
    <row r="78" customFormat="1" ht="40.5" spans="1:27">
      <c r="A78" s="45"/>
      <c r="B78" s="46"/>
      <c r="C78" s="46">
        <v>65</v>
      </c>
      <c r="D78" s="72" t="s">
        <v>169</v>
      </c>
      <c r="E78" s="47"/>
      <c r="F78" s="46" t="s">
        <v>44</v>
      </c>
      <c r="G78" s="46" t="s">
        <v>120</v>
      </c>
      <c r="H78" s="46"/>
      <c r="I78" s="46"/>
      <c r="J78" s="46" t="s">
        <v>170</v>
      </c>
      <c r="K78" s="46">
        <v>2022</v>
      </c>
      <c r="L78" s="47">
        <v>282</v>
      </c>
      <c r="M78" s="47">
        <v>1030</v>
      </c>
      <c r="N78" s="47">
        <v>27</v>
      </c>
      <c r="O78" s="47">
        <v>72</v>
      </c>
      <c r="P78" s="47"/>
      <c r="Q78" s="47"/>
      <c r="R78" s="47"/>
      <c r="S78" s="47"/>
      <c r="T78" s="99">
        <v>18</v>
      </c>
      <c r="U78" s="99">
        <v>18</v>
      </c>
      <c r="V78" s="99"/>
      <c r="W78" s="99"/>
      <c r="X78" s="99"/>
      <c r="Y78" s="99"/>
      <c r="Z78" s="99"/>
      <c r="AA78" s="46"/>
    </row>
    <row r="79" s="13" customFormat="1" spans="1:27">
      <c r="A79" s="52" t="s">
        <v>39</v>
      </c>
      <c r="B79" s="52"/>
      <c r="C79" s="53">
        <v>66</v>
      </c>
      <c r="D79" s="54" t="s">
        <v>171</v>
      </c>
      <c r="E79" s="55">
        <f>E80+E82+E84</f>
        <v>0</v>
      </c>
      <c r="F79" s="52" t="s">
        <v>38</v>
      </c>
      <c r="G79" s="52" t="s">
        <v>38</v>
      </c>
      <c r="H79" s="52" t="s">
        <v>38</v>
      </c>
      <c r="I79" s="52" t="s">
        <v>38</v>
      </c>
      <c r="J79" s="52" t="s">
        <v>38</v>
      </c>
      <c r="K79" s="52" t="s">
        <v>38</v>
      </c>
      <c r="L79" s="80">
        <f>L80+L82+L84</f>
        <v>0</v>
      </c>
      <c r="M79" s="80">
        <f t="shared" ref="M79:Y79" si="4">M80+M82+M84</f>
        <v>0</v>
      </c>
      <c r="N79" s="80">
        <f t="shared" si="4"/>
        <v>0</v>
      </c>
      <c r="O79" s="80">
        <f t="shared" si="4"/>
        <v>0</v>
      </c>
      <c r="P79" s="80">
        <f t="shared" si="4"/>
        <v>0</v>
      </c>
      <c r="Q79" s="80">
        <f t="shared" si="4"/>
        <v>0</v>
      </c>
      <c r="R79" s="80">
        <f t="shared" si="4"/>
        <v>0</v>
      </c>
      <c r="S79" s="80">
        <f t="shared" si="4"/>
        <v>0</v>
      </c>
      <c r="T79" s="80">
        <f t="shared" si="4"/>
        <v>0</v>
      </c>
      <c r="U79" s="80">
        <f t="shared" si="4"/>
        <v>0</v>
      </c>
      <c r="V79" s="80">
        <f t="shared" si="4"/>
        <v>0</v>
      </c>
      <c r="W79" s="80">
        <f t="shared" si="4"/>
        <v>0</v>
      </c>
      <c r="X79" s="80">
        <f t="shared" si="4"/>
        <v>0</v>
      </c>
      <c r="Y79" s="80">
        <f t="shared" si="4"/>
        <v>0</v>
      </c>
      <c r="Z79" s="52" t="s">
        <v>38</v>
      </c>
      <c r="AA79" s="52"/>
    </row>
    <row r="80" s="13" customFormat="1" spans="1:27">
      <c r="A80" s="56" t="s">
        <v>41</v>
      </c>
      <c r="B80" s="57"/>
      <c r="C80" s="57">
        <v>67</v>
      </c>
      <c r="D80" s="58" t="s">
        <v>172</v>
      </c>
      <c r="E80" s="59"/>
      <c r="F80" s="57"/>
      <c r="G80" s="57"/>
      <c r="H80" s="57"/>
      <c r="I80" s="57"/>
      <c r="J80" s="57"/>
      <c r="K80" s="57"/>
      <c r="L80" s="59"/>
      <c r="M80" s="59"/>
      <c r="N80" s="59"/>
      <c r="O80" s="59"/>
      <c r="P80" s="59"/>
      <c r="Q80" s="59"/>
      <c r="R80" s="59"/>
      <c r="S80" s="59"/>
      <c r="T80" s="100"/>
      <c r="U80" s="100"/>
      <c r="V80" s="100"/>
      <c r="W80" s="100"/>
      <c r="X80" s="100"/>
      <c r="Y80" s="100"/>
      <c r="Z80" s="100"/>
      <c r="AA80" s="57"/>
    </row>
    <row r="81" s="17" customFormat="1" ht="40.5" spans="1:27">
      <c r="A81" s="45"/>
      <c r="B81" s="66">
        <v>2022</v>
      </c>
      <c r="C81" s="66"/>
      <c r="D81" s="105" t="s">
        <v>173</v>
      </c>
      <c r="E81" s="67">
        <v>1</v>
      </c>
      <c r="F81" s="62" t="s">
        <v>44</v>
      </c>
      <c r="G81" s="62" t="s">
        <v>63</v>
      </c>
      <c r="H81" s="66"/>
      <c r="I81" s="66"/>
      <c r="J81" s="84" t="s">
        <v>174</v>
      </c>
      <c r="K81" s="66">
        <v>2022</v>
      </c>
      <c r="L81" s="89">
        <v>290</v>
      </c>
      <c r="M81" s="66">
        <v>1090</v>
      </c>
      <c r="N81" s="66">
        <v>27</v>
      </c>
      <c r="O81" s="66">
        <v>70</v>
      </c>
      <c r="P81" s="66">
        <v>3</v>
      </c>
      <c r="Q81" s="66">
        <v>6</v>
      </c>
      <c r="R81" s="67">
        <v>0</v>
      </c>
      <c r="S81" s="67">
        <v>0</v>
      </c>
      <c r="T81" s="102">
        <v>10</v>
      </c>
      <c r="U81" s="102">
        <v>10</v>
      </c>
      <c r="V81" s="102"/>
      <c r="W81" s="102"/>
      <c r="X81" s="102"/>
      <c r="Y81" s="102"/>
      <c r="Z81" s="104" t="s">
        <v>175</v>
      </c>
      <c r="AA81" s="66"/>
    </row>
    <row r="82" s="13" customFormat="1" spans="1:27">
      <c r="A82" s="56" t="s">
        <v>41</v>
      </c>
      <c r="B82" s="57"/>
      <c r="C82" s="57">
        <v>69</v>
      </c>
      <c r="D82" s="58" t="s">
        <v>176</v>
      </c>
      <c r="E82" s="59"/>
      <c r="F82" s="57"/>
      <c r="G82" s="57"/>
      <c r="H82" s="57"/>
      <c r="I82" s="57"/>
      <c r="J82" s="57"/>
      <c r="K82" s="57"/>
      <c r="L82" s="59"/>
      <c r="M82" s="59"/>
      <c r="N82" s="59"/>
      <c r="O82" s="59"/>
      <c r="P82" s="59"/>
      <c r="Q82" s="59"/>
      <c r="R82" s="59"/>
      <c r="S82" s="59"/>
      <c r="T82" s="100"/>
      <c r="U82" s="100"/>
      <c r="V82" s="100"/>
      <c r="W82" s="100"/>
      <c r="X82" s="100"/>
      <c r="Y82" s="100"/>
      <c r="Z82" s="100"/>
      <c r="AA82" s="57"/>
    </row>
    <row r="83" customFormat="1" spans="1:27">
      <c r="A83" s="45"/>
      <c r="B83" s="46"/>
      <c r="C83" s="46">
        <v>70</v>
      </c>
      <c r="D83" s="68"/>
      <c r="E83" s="47"/>
      <c r="F83" s="46"/>
      <c r="G83" s="46"/>
      <c r="H83" s="46"/>
      <c r="I83" s="46"/>
      <c r="J83" s="46"/>
      <c r="K83" s="46"/>
      <c r="L83" s="47"/>
      <c r="M83" s="47"/>
      <c r="N83" s="47"/>
      <c r="O83" s="47"/>
      <c r="P83" s="47"/>
      <c r="Q83" s="47"/>
      <c r="R83" s="47"/>
      <c r="S83" s="47"/>
      <c r="T83" s="99"/>
      <c r="U83" s="99"/>
      <c r="V83" s="99"/>
      <c r="W83" s="99"/>
      <c r="X83" s="99"/>
      <c r="Y83" s="99"/>
      <c r="Z83" s="99"/>
      <c r="AA83" s="46"/>
    </row>
    <row r="84" s="13" customFormat="1" spans="1:27">
      <c r="A84" s="56" t="s">
        <v>41</v>
      </c>
      <c r="B84" s="57"/>
      <c r="C84" s="57">
        <v>71</v>
      </c>
      <c r="D84" s="58" t="s">
        <v>177</v>
      </c>
      <c r="E84" s="59"/>
      <c r="F84" s="57"/>
      <c r="G84" s="57"/>
      <c r="H84" s="57"/>
      <c r="I84" s="57"/>
      <c r="J84" s="57"/>
      <c r="K84" s="57"/>
      <c r="L84" s="59"/>
      <c r="M84" s="59"/>
      <c r="N84" s="59"/>
      <c r="O84" s="59"/>
      <c r="P84" s="59"/>
      <c r="Q84" s="59"/>
      <c r="R84" s="59"/>
      <c r="S84" s="59"/>
      <c r="T84" s="100"/>
      <c r="U84" s="100"/>
      <c r="V84" s="100"/>
      <c r="W84" s="100"/>
      <c r="X84" s="100"/>
      <c r="Y84" s="100"/>
      <c r="Z84" s="100"/>
      <c r="AA84" s="57"/>
    </row>
    <row r="85" customFormat="1" spans="1:27">
      <c r="A85" s="45"/>
      <c r="B85" s="46"/>
      <c r="C85" s="46">
        <v>72</v>
      </c>
      <c r="D85" s="68"/>
      <c r="E85" s="47"/>
      <c r="F85" s="46"/>
      <c r="G85" s="46"/>
      <c r="H85" s="46"/>
      <c r="I85" s="46"/>
      <c r="J85" s="46"/>
      <c r="K85" s="46"/>
      <c r="L85" s="47"/>
      <c r="M85" s="47"/>
      <c r="N85" s="47"/>
      <c r="O85" s="47"/>
      <c r="P85" s="47"/>
      <c r="Q85" s="47"/>
      <c r="R85" s="47"/>
      <c r="S85" s="47"/>
      <c r="T85" s="99"/>
      <c r="U85" s="99"/>
      <c r="V85" s="99"/>
      <c r="W85" s="99"/>
      <c r="X85" s="99"/>
      <c r="Y85" s="99"/>
      <c r="Z85" s="99"/>
      <c r="AA85" s="46"/>
    </row>
    <row r="86" s="13" customFormat="1" spans="1:27">
      <c r="A86" s="52" t="s">
        <v>39</v>
      </c>
      <c r="B86" s="52"/>
      <c r="C86" s="53">
        <v>73</v>
      </c>
      <c r="D86" s="54" t="s">
        <v>178</v>
      </c>
      <c r="E86" s="55">
        <f>E87+E88+E90+E92+E94+E96</f>
        <v>0</v>
      </c>
      <c r="F86" s="52" t="s">
        <v>38</v>
      </c>
      <c r="G86" s="52" t="s">
        <v>38</v>
      </c>
      <c r="H86" s="52" t="s">
        <v>38</v>
      </c>
      <c r="I86" s="52" t="s">
        <v>38</v>
      </c>
      <c r="J86" s="52" t="s">
        <v>38</v>
      </c>
      <c r="K86" s="52" t="s">
        <v>38</v>
      </c>
      <c r="L86" s="80">
        <f>L87+L88+L90+L92+L94+L96</f>
        <v>0</v>
      </c>
      <c r="M86" s="80">
        <f t="shared" ref="M86:Y86" si="5">M87+M88+M90+M92+M94+M96</f>
        <v>0</v>
      </c>
      <c r="N86" s="80">
        <f t="shared" si="5"/>
        <v>0</v>
      </c>
      <c r="O86" s="80">
        <f t="shared" si="5"/>
        <v>0</v>
      </c>
      <c r="P86" s="80">
        <f t="shared" si="5"/>
        <v>0</v>
      </c>
      <c r="Q86" s="80">
        <f t="shared" si="5"/>
        <v>0</v>
      </c>
      <c r="R86" s="80">
        <f t="shared" si="5"/>
        <v>0</v>
      </c>
      <c r="S86" s="80">
        <f t="shared" si="5"/>
        <v>0</v>
      </c>
      <c r="T86" s="80">
        <f t="shared" si="5"/>
        <v>0</v>
      </c>
      <c r="U86" s="80">
        <f t="shared" si="5"/>
        <v>0</v>
      </c>
      <c r="V86" s="80">
        <f t="shared" si="5"/>
        <v>0</v>
      </c>
      <c r="W86" s="80">
        <f t="shared" si="5"/>
        <v>0</v>
      </c>
      <c r="X86" s="80">
        <f t="shared" si="5"/>
        <v>0</v>
      </c>
      <c r="Y86" s="80">
        <f t="shared" si="5"/>
        <v>0</v>
      </c>
      <c r="Z86" s="52" t="s">
        <v>38</v>
      </c>
      <c r="AA86" s="52"/>
    </row>
    <row r="87" s="13" customFormat="1" spans="1:27">
      <c r="A87" s="56" t="s">
        <v>41</v>
      </c>
      <c r="B87" s="57"/>
      <c r="C87" s="57">
        <v>74</v>
      </c>
      <c r="D87" s="58" t="s">
        <v>179</v>
      </c>
      <c r="E87" s="59"/>
      <c r="F87" s="57"/>
      <c r="G87" s="57"/>
      <c r="H87" s="57"/>
      <c r="I87" s="57"/>
      <c r="J87" s="57"/>
      <c r="K87" s="57"/>
      <c r="L87" s="59"/>
      <c r="M87" s="59"/>
      <c r="N87" s="59"/>
      <c r="O87" s="59"/>
      <c r="P87" s="59"/>
      <c r="Q87" s="59"/>
      <c r="R87" s="59"/>
      <c r="S87" s="59"/>
      <c r="T87" s="100"/>
      <c r="U87" s="100"/>
      <c r="V87" s="100"/>
      <c r="W87" s="100"/>
      <c r="X87" s="100"/>
      <c r="Y87" s="100"/>
      <c r="Z87" s="100"/>
      <c r="AA87" s="57"/>
    </row>
    <row r="88" s="13" customFormat="1" spans="1:27">
      <c r="A88" s="56" t="s">
        <v>41</v>
      </c>
      <c r="B88" s="57"/>
      <c r="C88" s="57">
        <v>76</v>
      </c>
      <c r="D88" s="58" t="s">
        <v>180</v>
      </c>
      <c r="E88" s="59"/>
      <c r="F88" s="57"/>
      <c r="G88" s="57"/>
      <c r="H88" s="57"/>
      <c r="I88" s="57"/>
      <c r="J88" s="57"/>
      <c r="K88" s="57"/>
      <c r="L88" s="59"/>
      <c r="M88" s="59"/>
      <c r="N88" s="59"/>
      <c r="O88" s="59"/>
      <c r="P88" s="59"/>
      <c r="Q88" s="59"/>
      <c r="R88" s="59"/>
      <c r="S88" s="59"/>
      <c r="T88" s="100"/>
      <c r="U88" s="100"/>
      <c r="V88" s="100"/>
      <c r="W88" s="100"/>
      <c r="X88" s="100"/>
      <c r="Y88" s="100"/>
      <c r="Z88" s="100"/>
      <c r="AA88" s="57"/>
    </row>
    <row r="89" customFormat="1" spans="1:27">
      <c r="A89" s="45"/>
      <c r="B89" s="46"/>
      <c r="C89" s="46">
        <v>77</v>
      </c>
      <c r="D89" s="68"/>
      <c r="E89" s="47"/>
      <c r="F89" s="46"/>
      <c r="G89" s="46"/>
      <c r="H89" s="46"/>
      <c r="I89" s="46"/>
      <c r="J89" s="46"/>
      <c r="K89" s="46"/>
      <c r="L89" s="47"/>
      <c r="M89" s="47"/>
      <c r="N89" s="47"/>
      <c r="O89" s="47"/>
      <c r="P89" s="47"/>
      <c r="Q89" s="47"/>
      <c r="R89" s="47"/>
      <c r="S89" s="47"/>
      <c r="T89" s="99"/>
      <c r="U89" s="99"/>
      <c r="V89" s="99"/>
      <c r="W89" s="99"/>
      <c r="X89" s="99"/>
      <c r="Y89" s="99"/>
      <c r="Z89" s="99"/>
      <c r="AA89" s="46"/>
    </row>
    <row r="90" s="13" customFormat="1" spans="1:27">
      <c r="A90" s="56" t="s">
        <v>41</v>
      </c>
      <c r="B90" s="57"/>
      <c r="C90" s="57">
        <v>78</v>
      </c>
      <c r="D90" s="58" t="s">
        <v>181</v>
      </c>
      <c r="E90" s="59"/>
      <c r="F90" s="57"/>
      <c r="G90" s="57"/>
      <c r="H90" s="57"/>
      <c r="I90" s="57"/>
      <c r="J90" s="57"/>
      <c r="K90" s="57"/>
      <c r="L90" s="59"/>
      <c r="M90" s="59"/>
      <c r="N90" s="59"/>
      <c r="O90" s="59"/>
      <c r="P90" s="59"/>
      <c r="Q90" s="59"/>
      <c r="R90" s="59"/>
      <c r="S90" s="59"/>
      <c r="T90" s="100"/>
      <c r="U90" s="100"/>
      <c r="V90" s="100"/>
      <c r="W90" s="100"/>
      <c r="X90" s="100"/>
      <c r="Y90" s="100"/>
      <c r="Z90" s="100"/>
      <c r="AA90" s="57"/>
    </row>
    <row r="91" customFormat="1" spans="1:27">
      <c r="A91" s="45"/>
      <c r="B91" s="46"/>
      <c r="C91" s="46">
        <v>79</v>
      </c>
      <c r="D91" s="68"/>
      <c r="E91" s="47"/>
      <c r="F91" s="46"/>
      <c r="G91" s="46"/>
      <c r="H91" s="46"/>
      <c r="I91" s="46"/>
      <c r="J91" s="46"/>
      <c r="K91" s="46"/>
      <c r="L91" s="47"/>
      <c r="M91" s="47"/>
      <c r="N91" s="47"/>
      <c r="O91" s="47"/>
      <c r="P91" s="47"/>
      <c r="Q91" s="47"/>
      <c r="R91" s="47"/>
      <c r="S91" s="47"/>
      <c r="T91" s="99"/>
      <c r="U91" s="99"/>
      <c r="V91" s="99"/>
      <c r="W91" s="99"/>
      <c r="X91" s="99"/>
      <c r="Y91" s="99"/>
      <c r="Z91" s="99"/>
      <c r="AA91" s="46"/>
    </row>
    <row r="92" s="13" customFormat="1" spans="1:27">
      <c r="A92" s="56" t="s">
        <v>41</v>
      </c>
      <c r="B92" s="57"/>
      <c r="C92" s="57">
        <v>80</v>
      </c>
      <c r="D92" s="58" t="s">
        <v>182</v>
      </c>
      <c r="E92" s="59"/>
      <c r="F92" s="57"/>
      <c r="G92" s="57"/>
      <c r="H92" s="57"/>
      <c r="I92" s="57"/>
      <c r="J92" s="57"/>
      <c r="K92" s="57"/>
      <c r="L92" s="59"/>
      <c r="M92" s="59"/>
      <c r="N92" s="59"/>
      <c r="O92" s="59"/>
      <c r="P92" s="59"/>
      <c r="Q92" s="59"/>
      <c r="R92" s="59"/>
      <c r="S92" s="59"/>
      <c r="T92" s="100"/>
      <c r="U92" s="100"/>
      <c r="V92" s="100"/>
      <c r="W92" s="100"/>
      <c r="X92" s="100"/>
      <c r="Y92" s="100"/>
      <c r="Z92" s="100"/>
      <c r="AA92" s="57"/>
    </row>
    <row r="93" customFormat="1" ht="24" spans="1:27">
      <c r="A93" s="45"/>
      <c r="B93" s="45">
        <v>2022</v>
      </c>
      <c r="C93" s="46">
        <v>81</v>
      </c>
      <c r="D93" s="106" t="s">
        <v>183</v>
      </c>
      <c r="E93" s="47">
        <v>1</v>
      </c>
      <c r="F93" s="45" t="s">
        <v>184</v>
      </c>
      <c r="G93" s="45" t="s">
        <v>185</v>
      </c>
      <c r="H93" s="45" t="s">
        <v>186</v>
      </c>
      <c r="I93" s="45">
        <v>1</v>
      </c>
      <c r="J93" s="45" t="s">
        <v>187</v>
      </c>
      <c r="K93" s="45">
        <v>2022</v>
      </c>
      <c r="L93" s="112">
        <v>1400</v>
      </c>
      <c r="M93" s="112">
        <v>4950</v>
      </c>
      <c r="N93" s="112">
        <v>1373</v>
      </c>
      <c r="O93" s="112">
        <v>4800</v>
      </c>
      <c r="P93" s="112">
        <v>25</v>
      </c>
      <c r="Q93" s="112">
        <v>70</v>
      </c>
      <c r="R93" s="112">
        <v>2</v>
      </c>
      <c r="S93" s="112">
        <v>7</v>
      </c>
      <c r="T93" s="131">
        <v>180</v>
      </c>
      <c r="U93" s="131">
        <v>180</v>
      </c>
      <c r="V93" s="131"/>
      <c r="W93" s="131"/>
      <c r="X93" s="131"/>
      <c r="Y93" s="131"/>
      <c r="Z93" s="131"/>
      <c r="AA93" s="45"/>
    </row>
    <row r="94" s="13" customFormat="1" spans="1:27">
      <c r="A94" s="56" t="s">
        <v>41</v>
      </c>
      <c r="B94" s="57"/>
      <c r="C94" s="57">
        <v>82</v>
      </c>
      <c r="D94" s="58" t="s">
        <v>188</v>
      </c>
      <c r="E94" s="59"/>
      <c r="F94" s="57"/>
      <c r="G94" s="57"/>
      <c r="H94" s="57"/>
      <c r="I94" s="57"/>
      <c r="J94" s="57"/>
      <c r="K94" s="57"/>
      <c r="L94" s="59"/>
      <c r="M94" s="59"/>
      <c r="N94" s="59"/>
      <c r="O94" s="59"/>
      <c r="P94" s="59"/>
      <c r="Q94" s="59"/>
      <c r="R94" s="59"/>
      <c r="S94" s="59"/>
      <c r="T94" s="100"/>
      <c r="U94" s="100"/>
      <c r="V94" s="100"/>
      <c r="W94" s="100"/>
      <c r="X94" s="100"/>
      <c r="Y94" s="100"/>
      <c r="Z94" s="100"/>
      <c r="AA94" s="57"/>
    </row>
    <row r="95" customFormat="1" spans="1:27">
      <c r="A95" s="45"/>
      <c r="B95" s="46"/>
      <c r="C95" s="46">
        <v>83</v>
      </c>
      <c r="D95" s="68"/>
      <c r="E95" s="47"/>
      <c r="F95" s="46"/>
      <c r="G95" s="46"/>
      <c r="H95" s="46"/>
      <c r="I95" s="46"/>
      <c r="J95" s="46"/>
      <c r="K95" s="46"/>
      <c r="L95" s="47"/>
      <c r="M95" s="47"/>
      <c r="N95" s="47"/>
      <c r="O95" s="47"/>
      <c r="P95" s="47"/>
      <c r="Q95" s="47"/>
      <c r="R95" s="47"/>
      <c r="S95" s="47"/>
      <c r="T95" s="99"/>
      <c r="U95" s="99"/>
      <c r="V95" s="99"/>
      <c r="W95" s="99"/>
      <c r="X95" s="99"/>
      <c r="Y95" s="99"/>
      <c r="Z95" s="99"/>
      <c r="AA95" s="46"/>
    </row>
    <row r="96" s="13" customFormat="1" spans="1:27">
      <c r="A96" s="56" t="s">
        <v>41</v>
      </c>
      <c r="B96" s="57"/>
      <c r="C96" s="57">
        <v>84</v>
      </c>
      <c r="D96" s="58" t="s">
        <v>189</v>
      </c>
      <c r="E96" s="59"/>
      <c r="F96" s="57"/>
      <c r="G96" s="57"/>
      <c r="H96" s="57"/>
      <c r="I96" s="57"/>
      <c r="J96" s="57"/>
      <c r="K96" s="57"/>
      <c r="L96" s="59"/>
      <c r="M96" s="59"/>
      <c r="N96" s="59"/>
      <c r="O96" s="59"/>
      <c r="P96" s="59"/>
      <c r="Q96" s="59"/>
      <c r="R96" s="59"/>
      <c r="S96" s="59"/>
      <c r="T96" s="100"/>
      <c r="U96" s="100"/>
      <c r="V96" s="100"/>
      <c r="W96" s="100"/>
      <c r="X96" s="100"/>
      <c r="Y96" s="100"/>
      <c r="Z96" s="100"/>
      <c r="AA96" s="57"/>
    </row>
    <row r="97" customFormat="1" spans="1:27">
      <c r="A97" s="45"/>
      <c r="B97" s="46"/>
      <c r="C97" s="46">
        <v>85</v>
      </c>
      <c r="D97" s="68"/>
      <c r="E97" s="47"/>
      <c r="F97" s="46"/>
      <c r="G97" s="46"/>
      <c r="H97" s="46"/>
      <c r="I97" s="46"/>
      <c r="J97" s="46"/>
      <c r="K97" s="46"/>
      <c r="L97" s="47"/>
      <c r="M97" s="47"/>
      <c r="N97" s="47"/>
      <c r="O97" s="47"/>
      <c r="P97" s="47"/>
      <c r="Q97" s="47"/>
      <c r="R97" s="47"/>
      <c r="S97" s="47"/>
      <c r="T97" s="99"/>
      <c r="U97" s="99"/>
      <c r="V97" s="99"/>
      <c r="W97" s="99"/>
      <c r="X97" s="99"/>
      <c r="Y97" s="99"/>
      <c r="Z97" s="99"/>
      <c r="AA97" s="46"/>
    </row>
    <row r="98" s="15" customFormat="1" spans="1:27">
      <c r="A98" s="48" t="s">
        <v>36</v>
      </c>
      <c r="B98" s="48"/>
      <c r="C98" s="49">
        <v>86</v>
      </c>
      <c r="D98" s="50" t="s">
        <v>190</v>
      </c>
      <c r="E98" s="51">
        <f>E99+E103+E108+E113</f>
        <v>0</v>
      </c>
      <c r="F98" s="48" t="s">
        <v>38</v>
      </c>
      <c r="G98" s="48" t="s">
        <v>38</v>
      </c>
      <c r="H98" s="48" t="s">
        <v>38</v>
      </c>
      <c r="I98" s="48" t="s">
        <v>38</v>
      </c>
      <c r="J98" s="48" t="s">
        <v>38</v>
      </c>
      <c r="K98" s="48" t="s">
        <v>38</v>
      </c>
      <c r="L98" s="79">
        <f>L99+L103+L108+L113</f>
        <v>0</v>
      </c>
      <c r="M98" s="79">
        <f t="shared" ref="M98:Y98" si="6">M99+M103+M108+M113</f>
        <v>0</v>
      </c>
      <c r="N98" s="79">
        <f t="shared" si="6"/>
        <v>0</v>
      </c>
      <c r="O98" s="79">
        <f t="shared" si="6"/>
        <v>0</v>
      </c>
      <c r="P98" s="79">
        <f t="shared" si="6"/>
        <v>0</v>
      </c>
      <c r="Q98" s="79">
        <f t="shared" si="6"/>
        <v>0</v>
      </c>
      <c r="R98" s="79">
        <f t="shared" si="6"/>
        <v>0</v>
      </c>
      <c r="S98" s="79">
        <f t="shared" si="6"/>
        <v>0</v>
      </c>
      <c r="T98" s="79">
        <f t="shared" si="6"/>
        <v>0</v>
      </c>
      <c r="U98" s="79">
        <f t="shared" si="6"/>
        <v>0</v>
      </c>
      <c r="V98" s="79">
        <f t="shared" si="6"/>
        <v>0</v>
      </c>
      <c r="W98" s="79">
        <f t="shared" si="6"/>
        <v>0</v>
      </c>
      <c r="X98" s="79">
        <f t="shared" si="6"/>
        <v>0</v>
      </c>
      <c r="Y98" s="79">
        <f t="shared" si="6"/>
        <v>0</v>
      </c>
      <c r="Z98" s="48" t="s">
        <v>38</v>
      </c>
      <c r="AA98" s="48"/>
    </row>
    <row r="99" s="13" customFormat="1" spans="1:27">
      <c r="A99" s="52" t="s">
        <v>39</v>
      </c>
      <c r="B99" s="52"/>
      <c r="C99" s="53">
        <v>87</v>
      </c>
      <c r="D99" s="54" t="s">
        <v>191</v>
      </c>
      <c r="E99" s="55">
        <f>E100+E101</f>
        <v>0</v>
      </c>
      <c r="F99" s="52" t="s">
        <v>38</v>
      </c>
      <c r="G99" s="52" t="s">
        <v>38</v>
      </c>
      <c r="H99" s="52" t="s">
        <v>38</v>
      </c>
      <c r="I99" s="52" t="s">
        <v>38</v>
      </c>
      <c r="J99" s="52" t="s">
        <v>38</v>
      </c>
      <c r="K99" s="52" t="s">
        <v>38</v>
      </c>
      <c r="L99" s="80">
        <f>L100+L101</f>
        <v>0</v>
      </c>
      <c r="M99" s="80">
        <f t="shared" ref="M99:Y99" si="7">M100+M101</f>
        <v>0</v>
      </c>
      <c r="N99" s="80">
        <f t="shared" si="7"/>
        <v>0</v>
      </c>
      <c r="O99" s="80">
        <f t="shared" si="7"/>
        <v>0</v>
      </c>
      <c r="P99" s="80">
        <f t="shared" si="7"/>
        <v>0</v>
      </c>
      <c r="Q99" s="80">
        <f t="shared" si="7"/>
        <v>0</v>
      </c>
      <c r="R99" s="80">
        <f t="shared" si="7"/>
        <v>0</v>
      </c>
      <c r="S99" s="80">
        <f t="shared" si="7"/>
        <v>0</v>
      </c>
      <c r="T99" s="80">
        <f t="shared" si="7"/>
        <v>0</v>
      </c>
      <c r="U99" s="80">
        <f t="shared" si="7"/>
        <v>0</v>
      </c>
      <c r="V99" s="80">
        <f t="shared" si="7"/>
        <v>0</v>
      </c>
      <c r="W99" s="80">
        <f t="shared" si="7"/>
        <v>0</v>
      </c>
      <c r="X99" s="80">
        <f t="shared" si="7"/>
        <v>0</v>
      </c>
      <c r="Y99" s="80">
        <f t="shared" si="7"/>
        <v>0</v>
      </c>
      <c r="Z99" s="52" t="s">
        <v>38</v>
      </c>
      <c r="AA99" s="52"/>
    </row>
    <row r="100" s="13" customFormat="1" spans="1:27">
      <c r="A100" s="56" t="s">
        <v>41</v>
      </c>
      <c r="B100" s="57"/>
      <c r="C100" s="57">
        <v>88</v>
      </c>
      <c r="D100" s="58" t="s">
        <v>192</v>
      </c>
      <c r="E100" s="59"/>
      <c r="F100" s="57"/>
      <c r="G100" s="57"/>
      <c r="H100" s="57"/>
      <c r="I100" s="57"/>
      <c r="J100" s="113"/>
      <c r="K100" s="114"/>
      <c r="L100" s="59"/>
      <c r="M100" s="59"/>
      <c r="N100" s="59"/>
      <c r="O100" s="59"/>
      <c r="P100" s="59"/>
      <c r="Q100" s="59"/>
      <c r="R100" s="59"/>
      <c r="S100" s="59"/>
      <c r="T100" s="100"/>
      <c r="U100" s="100"/>
      <c r="V100" s="100"/>
      <c r="W100" s="100"/>
      <c r="X100" s="100"/>
      <c r="Y100" s="100"/>
      <c r="Z100" s="100"/>
      <c r="AA100" s="57"/>
    </row>
    <row r="101" s="13" customFormat="1" spans="1:27">
      <c r="A101" s="56" t="s">
        <v>41</v>
      </c>
      <c r="B101" s="57"/>
      <c r="C101" s="57">
        <v>90</v>
      </c>
      <c r="D101" s="58" t="s">
        <v>193</v>
      </c>
      <c r="E101" s="59"/>
      <c r="F101" s="57"/>
      <c r="G101" s="57"/>
      <c r="H101" s="57"/>
      <c r="I101" s="57"/>
      <c r="J101" s="113"/>
      <c r="K101" s="114"/>
      <c r="L101" s="59"/>
      <c r="M101" s="59"/>
      <c r="N101" s="59"/>
      <c r="O101" s="59"/>
      <c r="P101" s="59"/>
      <c r="Q101" s="59"/>
      <c r="R101" s="59"/>
      <c r="S101" s="59"/>
      <c r="T101" s="100"/>
      <c r="U101" s="100"/>
      <c r="V101" s="100"/>
      <c r="W101" s="100"/>
      <c r="X101" s="100"/>
      <c r="Y101" s="100"/>
      <c r="Z101" s="100"/>
      <c r="AA101" s="57"/>
    </row>
    <row r="102" customFormat="1" spans="1:27">
      <c r="A102" s="45"/>
      <c r="B102" s="46"/>
      <c r="C102" s="46">
        <v>91</v>
      </c>
      <c r="D102" s="68"/>
      <c r="E102" s="47"/>
      <c r="F102" s="46"/>
      <c r="G102" s="46"/>
      <c r="H102" s="46"/>
      <c r="I102" s="46"/>
      <c r="J102" s="115"/>
      <c r="K102" s="116"/>
      <c r="L102" s="47"/>
      <c r="M102" s="47"/>
      <c r="N102" s="47"/>
      <c r="O102" s="47"/>
      <c r="P102" s="47"/>
      <c r="Q102" s="47"/>
      <c r="R102" s="47"/>
      <c r="S102" s="47"/>
      <c r="T102" s="99"/>
      <c r="U102" s="99"/>
      <c r="V102" s="99"/>
      <c r="W102" s="99"/>
      <c r="X102" s="99"/>
      <c r="Y102" s="99"/>
      <c r="Z102" s="99"/>
      <c r="AA102" s="46"/>
    </row>
    <row r="103" s="13" customFormat="1" spans="1:27">
      <c r="A103" s="52" t="s">
        <v>39</v>
      </c>
      <c r="B103" s="52"/>
      <c r="C103" s="53">
        <v>92</v>
      </c>
      <c r="D103" s="54" t="s">
        <v>194</v>
      </c>
      <c r="E103" s="55">
        <f>E104+E106</f>
        <v>0</v>
      </c>
      <c r="F103" s="52" t="s">
        <v>38</v>
      </c>
      <c r="G103" s="52" t="s">
        <v>38</v>
      </c>
      <c r="H103" s="52" t="s">
        <v>38</v>
      </c>
      <c r="I103" s="52" t="s">
        <v>38</v>
      </c>
      <c r="J103" s="52" t="s">
        <v>38</v>
      </c>
      <c r="K103" s="52" t="s">
        <v>38</v>
      </c>
      <c r="L103" s="80">
        <f>L104+L106</f>
        <v>0</v>
      </c>
      <c r="M103" s="80">
        <f t="shared" ref="M103:Y103" si="8">M104+M106</f>
        <v>0</v>
      </c>
      <c r="N103" s="80">
        <f t="shared" si="8"/>
        <v>0</v>
      </c>
      <c r="O103" s="80">
        <f t="shared" si="8"/>
        <v>0</v>
      </c>
      <c r="P103" s="80">
        <f t="shared" si="8"/>
        <v>0</v>
      </c>
      <c r="Q103" s="80">
        <f t="shared" si="8"/>
        <v>0</v>
      </c>
      <c r="R103" s="80">
        <f t="shared" si="8"/>
        <v>0</v>
      </c>
      <c r="S103" s="80">
        <f t="shared" si="8"/>
        <v>0</v>
      </c>
      <c r="T103" s="80">
        <f t="shared" si="8"/>
        <v>0</v>
      </c>
      <c r="U103" s="80">
        <f t="shared" si="8"/>
        <v>0</v>
      </c>
      <c r="V103" s="80">
        <f t="shared" si="8"/>
        <v>0</v>
      </c>
      <c r="W103" s="80">
        <f t="shared" si="8"/>
        <v>0</v>
      </c>
      <c r="X103" s="80">
        <f t="shared" si="8"/>
        <v>0</v>
      </c>
      <c r="Y103" s="80">
        <f t="shared" si="8"/>
        <v>0</v>
      </c>
      <c r="Z103" s="52" t="s">
        <v>38</v>
      </c>
      <c r="AA103" s="52"/>
    </row>
    <row r="104" s="13" customFormat="1" spans="1:27">
      <c r="A104" s="56" t="s">
        <v>41</v>
      </c>
      <c r="B104" s="57"/>
      <c r="C104" s="57">
        <v>93</v>
      </c>
      <c r="D104" s="58" t="s">
        <v>195</v>
      </c>
      <c r="E104" s="59"/>
      <c r="F104" s="57"/>
      <c r="G104" s="57"/>
      <c r="H104" s="57"/>
      <c r="I104" s="57"/>
      <c r="J104" s="113"/>
      <c r="K104" s="114"/>
      <c r="L104" s="59"/>
      <c r="M104" s="59"/>
      <c r="N104" s="59"/>
      <c r="O104" s="59"/>
      <c r="P104" s="59"/>
      <c r="Q104" s="59"/>
      <c r="R104" s="59"/>
      <c r="S104" s="59"/>
      <c r="T104" s="100"/>
      <c r="U104" s="100"/>
      <c r="V104" s="100"/>
      <c r="W104" s="100"/>
      <c r="X104" s="100"/>
      <c r="Y104" s="100"/>
      <c r="Z104" s="100"/>
      <c r="AA104" s="57"/>
    </row>
    <row r="105" customFormat="1" spans="1:27">
      <c r="A105" s="45"/>
      <c r="B105" s="46"/>
      <c r="C105" s="46">
        <v>94</v>
      </c>
      <c r="D105" s="68"/>
      <c r="E105" s="47"/>
      <c r="F105" s="46"/>
      <c r="G105" s="46"/>
      <c r="H105" s="46"/>
      <c r="I105" s="46"/>
      <c r="J105" s="115"/>
      <c r="K105" s="116"/>
      <c r="L105" s="47"/>
      <c r="M105" s="47"/>
      <c r="N105" s="47"/>
      <c r="O105" s="47"/>
      <c r="P105" s="47"/>
      <c r="Q105" s="47"/>
      <c r="R105" s="47"/>
      <c r="S105" s="47"/>
      <c r="T105" s="99"/>
      <c r="U105" s="99"/>
      <c r="V105" s="99"/>
      <c r="W105" s="99"/>
      <c r="X105" s="99"/>
      <c r="Y105" s="99"/>
      <c r="Z105" s="99"/>
      <c r="AA105" s="46"/>
    </row>
    <row r="106" s="13" customFormat="1" spans="1:27">
      <c r="A106" s="56" t="s">
        <v>41</v>
      </c>
      <c r="B106" s="57"/>
      <c r="C106" s="57">
        <v>95</v>
      </c>
      <c r="D106" s="58" t="s">
        <v>196</v>
      </c>
      <c r="E106" s="59"/>
      <c r="F106" s="57"/>
      <c r="G106" s="57"/>
      <c r="H106" s="57"/>
      <c r="I106" s="57"/>
      <c r="J106" s="113"/>
      <c r="K106" s="117"/>
      <c r="L106" s="59"/>
      <c r="M106" s="59"/>
      <c r="N106" s="59"/>
      <c r="O106" s="59"/>
      <c r="P106" s="59"/>
      <c r="Q106" s="59"/>
      <c r="R106" s="59"/>
      <c r="S106" s="59"/>
      <c r="T106" s="100"/>
      <c r="U106" s="100"/>
      <c r="V106" s="100"/>
      <c r="W106" s="100"/>
      <c r="X106" s="100"/>
      <c r="Y106" s="100"/>
      <c r="Z106" s="100"/>
      <c r="AA106" s="57"/>
    </row>
    <row r="107" customFormat="1" spans="1:27">
      <c r="A107" s="45"/>
      <c r="B107" s="46"/>
      <c r="C107" s="46">
        <v>96</v>
      </c>
      <c r="D107" s="68"/>
      <c r="E107" s="47"/>
      <c r="F107" s="46"/>
      <c r="G107" s="46"/>
      <c r="H107" s="46"/>
      <c r="I107" s="46"/>
      <c r="J107" s="115"/>
      <c r="K107" s="118"/>
      <c r="L107" s="47"/>
      <c r="M107" s="47"/>
      <c r="N107" s="47"/>
      <c r="O107" s="47"/>
      <c r="P107" s="47"/>
      <c r="Q107" s="47"/>
      <c r="R107" s="47"/>
      <c r="S107" s="47"/>
      <c r="T107" s="99"/>
      <c r="U107" s="99"/>
      <c r="V107" s="99"/>
      <c r="W107" s="99"/>
      <c r="X107" s="99"/>
      <c r="Y107" s="99"/>
      <c r="Z107" s="99"/>
      <c r="AA107" s="46"/>
    </row>
    <row r="108" s="13" customFormat="1" spans="1:27">
      <c r="A108" s="52" t="s">
        <v>39</v>
      </c>
      <c r="B108" s="52"/>
      <c r="C108" s="53">
        <v>97</v>
      </c>
      <c r="D108" s="54" t="s">
        <v>197</v>
      </c>
      <c r="E108" s="55">
        <f>E109+E111</f>
        <v>0</v>
      </c>
      <c r="F108" s="52" t="s">
        <v>38</v>
      </c>
      <c r="G108" s="52" t="s">
        <v>38</v>
      </c>
      <c r="H108" s="52" t="s">
        <v>38</v>
      </c>
      <c r="I108" s="52" t="s">
        <v>38</v>
      </c>
      <c r="J108" s="52" t="s">
        <v>38</v>
      </c>
      <c r="K108" s="52" t="s">
        <v>38</v>
      </c>
      <c r="L108" s="80">
        <f>L109+L111</f>
        <v>0</v>
      </c>
      <c r="M108" s="80">
        <f t="shared" ref="M108:Y108" si="9">M109+M111</f>
        <v>0</v>
      </c>
      <c r="N108" s="80">
        <f t="shared" si="9"/>
        <v>0</v>
      </c>
      <c r="O108" s="80">
        <f t="shared" si="9"/>
        <v>0</v>
      </c>
      <c r="P108" s="80">
        <f t="shared" si="9"/>
        <v>0</v>
      </c>
      <c r="Q108" s="80">
        <f t="shared" si="9"/>
        <v>0</v>
      </c>
      <c r="R108" s="80">
        <f t="shared" si="9"/>
        <v>0</v>
      </c>
      <c r="S108" s="80">
        <f t="shared" si="9"/>
        <v>0</v>
      </c>
      <c r="T108" s="80">
        <f t="shared" si="9"/>
        <v>0</v>
      </c>
      <c r="U108" s="80">
        <f t="shared" si="9"/>
        <v>0</v>
      </c>
      <c r="V108" s="80">
        <f t="shared" si="9"/>
        <v>0</v>
      </c>
      <c r="W108" s="80">
        <f t="shared" si="9"/>
        <v>0</v>
      </c>
      <c r="X108" s="80">
        <f t="shared" si="9"/>
        <v>0</v>
      </c>
      <c r="Y108" s="80">
        <f t="shared" si="9"/>
        <v>0</v>
      </c>
      <c r="Z108" s="52" t="s">
        <v>38</v>
      </c>
      <c r="AA108" s="52"/>
    </row>
    <row r="109" s="13" customFormat="1" spans="1:27">
      <c r="A109" s="56" t="s">
        <v>41</v>
      </c>
      <c r="B109" s="57"/>
      <c r="C109" s="57">
        <v>98</v>
      </c>
      <c r="D109" s="58" t="s">
        <v>198</v>
      </c>
      <c r="E109" s="59"/>
      <c r="F109" s="57"/>
      <c r="G109" s="57"/>
      <c r="H109" s="57"/>
      <c r="I109" s="57"/>
      <c r="J109" s="119"/>
      <c r="K109" s="57"/>
      <c r="L109" s="59"/>
      <c r="M109" s="59"/>
      <c r="N109" s="59"/>
      <c r="O109" s="59"/>
      <c r="P109" s="59"/>
      <c r="Q109" s="59"/>
      <c r="R109" s="59"/>
      <c r="S109" s="59"/>
      <c r="T109" s="100"/>
      <c r="U109" s="100"/>
      <c r="V109" s="100"/>
      <c r="W109" s="100"/>
      <c r="X109" s="100"/>
      <c r="Y109" s="100"/>
      <c r="Z109" s="100"/>
      <c r="AA109" s="57"/>
    </row>
    <row r="110" customFormat="1" spans="1:27">
      <c r="A110" s="45"/>
      <c r="B110" s="46"/>
      <c r="C110" s="46">
        <v>99</v>
      </c>
      <c r="D110" s="68"/>
      <c r="E110" s="47"/>
      <c r="F110" s="46"/>
      <c r="G110" s="46"/>
      <c r="H110" s="46"/>
      <c r="I110" s="46"/>
      <c r="J110" s="46"/>
      <c r="K110" s="46"/>
      <c r="L110" s="47"/>
      <c r="M110" s="47"/>
      <c r="N110" s="47"/>
      <c r="O110" s="47"/>
      <c r="P110" s="47"/>
      <c r="Q110" s="47"/>
      <c r="R110" s="47"/>
      <c r="S110" s="47"/>
      <c r="T110" s="99"/>
      <c r="U110" s="99"/>
      <c r="V110" s="99"/>
      <c r="W110" s="99"/>
      <c r="X110" s="99"/>
      <c r="Y110" s="99"/>
      <c r="Z110" s="99"/>
      <c r="AA110" s="46"/>
    </row>
    <row r="111" s="13" customFormat="1" spans="1:27">
      <c r="A111" s="56" t="s">
        <v>41</v>
      </c>
      <c r="B111" s="57"/>
      <c r="C111" s="57">
        <v>100</v>
      </c>
      <c r="D111" s="58" t="s">
        <v>199</v>
      </c>
      <c r="E111" s="59"/>
      <c r="F111" s="57"/>
      <c r="G111" s="57"/>
      <c r="H111" s="57"/>
      <c r="I111" s="57"/>
      <c r="J111" s="57"/>
      <c r="K111" s="57"/>
      <c r="L111" s="59"/>
      <c r="M111" s="59"/>
      <c r="N111" s="59"/>
      <c r="O111" s="59"/>
      <c r="P111" s="59"/>
      <c r="Q111" s="59"/>
      <c r="R111" s="59"/>
      <c r="S111" s="59"/>
      <c r="T111" s="100"/>
      <c r="U111" s="100"/>
      <c r="V111" s="100"/>
      <c r="W111" s="100"/>
      <c r="X111" s="100"/>
      <c r="Y111" s="100"/>
      <c r="Z111" s="100"/>
      <c r="AA111" s="57"/>
    </row>
    <row r="112" customFormat="1" spans="1:27">
      <c r="A112" s="45"/>
      <c r="B112" s="46"/>
      <c r="C112" s="46">
        <v>101</v>
      </c>
      <c r="D112" s="68"/>
      <c r="E112" s="47"/>
      <c r="F112" s="46"/>
      <c r="G112" s="46"/>
      <c r="H112" s="46"/>
      <c r="I112" s="46"/>
      <c r="J112" s="46"/>
      <c r="K112" s="46"/>
      <c r="L112" s="47"/>
      <c r="M112" s="47"/>
      <c r="N112" s="47"/>
      <c r="O112" s="47"/>
      <c r="P112" s="47"/>
      <c r="Q112" s="47"/>
      <c r="R112" s="47"/>
      <c r="S112" s="47"/>
      <c r="T112" s="99"/>
      <c r="U112" s="99"/>
      <c r="V112" s="99"/>
      <c r="W112" s="99"/>
      <c r="X112" s="99"/>
      <c r="Y112" s="99"/>
      <c r="Z112" s="99"/>
      <c r="AA112" s="46"/>
    </row>
    <row r="113" s="13" customFormat="1" spans="1:27">
      <c r="A113" s="52" t="s">
        <v>39</v>
      </c>
      <c r="B113" s="52"/>
      <c r="C113" s="53">
        <v>102</v>
      </c>
      <c r="D113" s="54" t="s">
        <v>200</v>
      </c>
      <c r="E113" s="55">
        <f>E114</f>
        <v>0</v>
      </c>
      <c r="F113" s="52" t="s">
        <v>38</v>
      </c>
      <c r="G113" s="52" t="s">
        <v>38</v>
      </c>
      <c r="H113" s="52" t="s">
        <v>38</v>
      </c>
      <c r="I113" s="52" t="s">
        <v>38</v>
      </c>
      <c r="J113" s="52" t="s">
        <v>38</v>
      </c>
      <c r="K113" s="52" t="s">
        <v>38</v>
      </c>
      <c r="L113" s="80">
        <f>L114</f>
        <v>0</v>
      </c>
      <c r="M113" s="80">
        <f t="shared" ref="M113:Y113" si="10">M114</f>
        <v>0</v>
      </c>
      <c r="N113" s="80">
        <f t="shared" si="10"/>
        <v>0</v>
      </c>
      <c r="O113" s="80">
        <f t="shared" si="10"/>
        <v>0</v>
      </c>
      <c r="P113" s="80">
        <f t="shared" si="10"/>
        <v>0</v>
      </c>
      <c r="Q113" s="80">
        <f t="shared" si="10"/>
        <v>0</v>
      </c>
      <c r="R113" s="80">
        <f t="shared" si="10"/>
        <v>0</v>
      </c>
      <c r="S113" s="80">
        <f t="shared" si="10"/>
        <v>0</v>
      </c>
      <c r="T113" s="80">
        <f t="shared" si="10"/>
        <v>0</v>
      </c>
      <c r="U113" s="80">
        <f t="shared" si="10"/>
        <v>0</v>
      </c>
      <c r="V113" s="80">
        <f t="shared" si="10"/>
        <v>0</v>
      </c>
      <c r="W113" s="80">
        <f t="shared" si="10"/>
        <v>0</v>
      </c>
      <c r="X113" s="80">
        <f t="shared" si="10"/>
        <v>0</v>
      </c>
      <c r="Y113" s="80">
        <f t="shared" si="10"/>
        <v>0</v>
      </c>
      <c r="Z113" s="52" t="s">
        <v>38</v>
      </c>
      <c r="AA113" s="52"/>
    </row>
    <row r="114" s="13" customFormat="1" spans="1:27">
      <c r="A114" s="56" t="s">
        <v>41</v>
      </c>
      <c r="B114" s="57"/>
      <c r="C114" s="57">
        <v>103</v>
      </c>
      <c r="D114" s="58" t="s">
        <v>201</v>
      </c>
      <c r="E114" s="59"/>
      <c r="F114" s="57"/>
      <c r="G114" s="57"/>
      <c r="H114" s="57"/>
      <c r="I114" s="57"/>
      <c r="J114" s="120"/>
      <c r="K114" s="121"/>
      <c r="L114" s="117"/>
      <c r="M114" s="59"/>
      <c r="N114" s="59"/>
      <c r="O114" s="59"/>
      <c r="P114" s="59"/>
      <c r="Q114" s="59"/>
      <c r="R114" s="59"/>
      <c r="S114" s="59"/>
      <c r="T114" s="100"/>
      <c r="U114" s="100"/>
      <c r="V114" s="100"/>
      <c r="W114" s="100"/>
      <c r="X114" s="100"/>
      <c r="Y114" s="100"/>
      <c r="Z114" s="100"/>
      <c r="AA114" s="57"/>
    </row>
    <row r="115" s="15" customFormat="1" spans="1:27">
      <c r="A115" s="48" t="s">
        <v>36</v>
      </c>
      <c r="B115" s="48"/>
      <c r="C115" s="49">
        <v>105</v>
      </c>
      <c r="D115" s="50" t="s">
        <v>202</v>
      </c>
      <c r="E115" s="51">
        <f>E116+E144+E159</f>
        <v>0</v>
      </c>
      <c r="F115" s="48" t="s">
        <v>38</v>
      </c>
      <c r="G115" s="48" t="s">
        <v>38</v>
      </c>
      <c r="H115" s="48" t="s">
        <v>38</v>
      </c>
      <c r="I115" s="48" t="s">
        <v>38</v>
      </c>
      <c r="J115" s="48" t="s">
        <v>38</v>
      </c>
      <c r="K115" s="48" t="s">
        <v>38</v>
      </c>
      <c r="L115" s="79">
        <f>L116+L144+L159</f>
        <v>0</v>
      </c>
      <c r="M115" s="79">
        <f t="shared" ref="M115:Y115" si="11">M116+M144+M159</f>
        <v>0</v>
      </c>
      <c r="N115" s="79">
        <f t="shared" si="11"/>
        <v>0</v>
      </c>
      <c r="O115" s="79">
        <f t="shared" si="11"/>
        <v>0</v>
      </c>
      <c r="P115" s="79">
        <f t="shared" si="11"/>
        <v>0</v>
      </c>
      <c r="Q115" s="79">
        <f t="shared" si="11"/>
        <v>0</v>
      </c>
      <c r="R115" s="79">
        <f t="shared" si="11"/>
        <v>0</v>
      </c>
      <c r="S115" s="79">
        <f t="shared" si="11"/>
        <v>0</v>
      </c>
      <c r="T115" s="79">
        <f t="shared" si="11"/>
        <v>0</v>
      </c>
      <c r="U115" s="79">
        <f t="shared" si="11"/>
        <v>0</v>
      </c>
      <c r="V115" s="79">
        <f t="shared" si="11"/>
        <v>0</v>
      </c>
      <c r="W115" s="79">
        <f t="shared" si="11"/>
        <v>0</v>
      </c>
      <c r="X115" s="79">
        <f t="shared" si="11"/>
        <v>0</v>
      </c>
      <c r="Y115" s="79">
        <f t="shared" si="11"/>
        <v>0</v>
      </c>
      <c r="Z115" s="48" t="s">
        <v>38</v>
      </c>
      <c r="AA115" s="48"/>
    </row>
    <row r="116" s="13" customFormat="1" spans="1:27">
      <c r="A116" s="52" t="s">
        <v>39</v>
      </c>
      <c r="B116" s="52"/>
      <c r="C116" s="53">
        <v>106</v>
      </c>
      <c r="D116" s="54" t="s">
        <v>203</v>
      </c>
      <c r="E116" s="55">
        <f>E117+E121+E130+E134+E136+E138+E140+E142</f>
        <v>0</v>
      </c>
      <c r="F116" s="52" t="s">
        <v>38</v>
      </c>
      <c r="G116" s="52" t="s">
        <v>38</v>
      </c>
      <c r="H116" s="52" t="s">
        <v>38</v>
      </c>
      <c r="I116" s="52" t="s">
        <v>38</v>
      </c>
      <c r="J116" s="52" t="s">
        <v>38</v>
      </c>
      <c r="K116" s="52" t="s">
        <v>38</v>
      </c>
      <c r="L116" s="80">
        <f>L117+L121+L130+L134+L136+L138+L140+L142</f>
        <v>0</v>
      </c>
      <c r="M116" s="80">
        <f t="shared" ref="M116:Y116" si="12">M117+M121+M130+M134+M136+M138+M140+M142</f>
        <v>0</v>
      </c>
      <c r="N116" s="80">
        <f t="shared" si="12"/>
        <v>0</v>
      </c>
      <c r="O116" s="80">
        <f t="shared" si="12"/>
        <v>0</v>
      </c>
      <c r="P116" s="80">
        <f t="shared" si="12"/>
        <v>0</v>
      </c>
      <c r="Q116" s="80">
        <f t="shared" si="12"/>
        <v>0</v>
      </c>
      <c r="R116" s="80">
        <f t="shared" si="12"/>
        <v>0</v>
      </c>
      <c r="S116" s="80">
        <f t="shared" si="12"/>
        <v>0</v>
      </c>
      <c r="T116" s="80">
        <f t="shared" si="12"/>
        <v>0</v>
      </c>
      <c r="U116" s="80">
        <f t="shared" si="12"/>
        <v>0</v>
      </c>
      <c r="V116" s="80">
        <f t="shared" si="12"/>
        <v>0</v>
      </c>
      <c r="W116" s="80">
        <f t="shared" si="12"/>
        <v>0</v>
      </c>
      <c r="X116" s="80">
        <f t="shared" si="12"/>
        <v>0</v>
      </c>
      <c r="Y116" s="80">
        <f t="shared" si="12"/>
        <v>0</v>
      </c>
      <c r="Z116" s="52" t="s">
        <v>38</v>
      </c>
      <c r="AA116" s="52"/>
    </row>
    <row r="117" s="13" customFormat="1" spans="1:27">
      <c r="A117" s="56" t="s">
        <v>41</v>
      </c>
      <c r="B117" s="57"/>
      <c r="C117" s="57">
        <v>107</v>
      </c>
      <c r="D117" s="58" t="s">
        <v>204</v>
      </c>
      <c r="E117" s="59"/>
      <c r="F117" s="57"/>
      <c r="G117" s="57"/>
      <c r="H117" s="57"/>
      <c r="I117" s="57"/>
      <c r="J117" s="122"/>
      <c r="K117" s="123"/>
      <c r="L117" s="114"/>
      <c r="M117" s="59"/>
      <c r="N117" s="59"/>
      <c r="O117" s="59"/>
      <c r="P117" s="59"/>
      <c r="Q117" s="59"/>
      <c r="R117" s="59"/>
      <c r="S117" s="59"/>
      <c r="T117" s="100"/>
      <c r="U117" s="100"/>
      <c r="V117" s="100"/>
      <c r="W117" s="100"/>
      <c r="X117" s="100"/>
      <c r="Y117" s="100"/>
      <c r="Z117" s="100"/>
      <c r="AA117" s="57"/>
    </row>
    <row r="118" s="18" customFormat="1" ht="60.75" spans="1:27">
      <c r="A118" s="71"/>
      <c r="B118" s="62">
        <v>2022</v>
      </c>
      <c r="C118" s="62"/>
      <c r="D118" s="107" t="s">
        <v>205</v>
      </c>
      <c r="E118" s="64">
        <v>1</v>
      </c>
      <c r="F118" s="62" t="s">
        <v>44</v>
      </c>
      <c r="G118" s="62" t="s">
        <v>95</v>
      </c>
      <c r="H118" s="62"/>
      <c r="I118" s="62"/>
      <c r="J118" s="124" t="s">
        <v>206</v>
      </c>
      <c r="K118" s="125">
        <v>2022</v>
      </c>
      <c r="L118" s="126">
        <v>74</v>
      </c>
      <c r="M118" s="64">
        <v>302</v>
      </c>
      <c r="N118" s="64"/>
      <c r="O118" s="64"/>
      <c r="P118" s="64"/>
      <c r="Q118" s="64"/>
      <c r="R118" s="64"/>
      <c r="S118" s="64"/>
      <c r="T118" s="101">
        <v>150</v>
      </c>
      <c r="U118" s="101">
        <v>150</v>
      </c>
      <c r="V118" s="101"/>
      <c r="W118" s="101"/>
      <c r="X118" s="101"/>
      <c r="Y118" s="101"/>
      <c r="Z118" s="101"/>
      <c r="AA118" s="62"/>
    </row>
    <row r="119" s="18" customFormat="1" ht="40.5" spans="1:27">
      <c r="A119" s="71"/>
      <c r="B119" s="62">
        <v>2022</v>
      </c>
      <c r="C119" s="62"/>
      <c r="D119" s="107" t="s">
        <v>207</v>
      </c>
      <c r="E119" s="64">
        <v>1</v>
      </c>
      <c r="F119" s="62" t="s">
        <v>44</v>
      </c>
      <c r="G119" s="62" t="s">
        <v>95</v>
      </c>
      <c r="H119" s="62"/>
      <c r="I119" s="62"/>
      <c r="J119" s="124" t="s">
        <v>208</v>
      </c>
      <c r="K119" s="125">
        <v>2022</v>
      </c>
      <c r="L119" s="126">
        <v>39</v>
      </c>
      <c r="M119" s="64">
        <v>181</v>
      </c>
      <c r="N119" s="64"/>
      <c r="O119" s="64"/>
      <c r="P119" s="64"/>
      <c r="Q119" s="64"/>
      <c r="R119" s="64"/>
      <c r="S119" s="64"/>
      <c r="T119" s="101">
        <v>30</v>
      </c>
      <c r="U119" s="101">
        <v>30</v>
      </c>
      <c r="V119" s="101"/>
      <c r="W119" s="101"/>
      <c r="X119" s="101"/>
      <c r="Y119" s="101"/>
      <c r="Z119" s="101"/>
      <c r="AA119" s="62"/>
    </row>
    <row r="120" s="18" customFormat="1" ht="40.5" spans="1:27">
      <c r="A120" s="71"/>
      <c r="B120" s="62">
        <v>2022</v>
      </c>
      <c r="C120" s="62"/>
      <c r="D120" s="107" t="s">
        <v>209</v>
      </c>
      <c r="E120" s="64">
        <v>1</v>
      </c>
      <c r="F120" s="62" t="s">
        <v>44</v>
      </c>
      <c r="G120" s="62" t="s">
        <v>166</v>
      </c>
      <c r="H120" s="62"/>
      <c r="I120" s="62"/>
      <c r="J120" s="124" t="s">
        <v>210</v>
      </c>
      <c r="K120" s="125">
        <v>2022</v>
      </c>
      <c r="L120" s="126">
        <v>59</v>
      </c>
      <c r="M120" s="64">
        <v>249</v>
      </c>
      <c r="N120" s="64">
        <v>1</v>
      </c>
      <c r="O120" s="64">
        <v>4</v>
      </c>
      <c r="P120" s="64">
        <v>0</v>
      </c>
      <c r="Q120" s="64">
        <v>0</v>
      </c>
      <c r="R120" s="64">
        <v>0</v>
      </c>
      <c r="S120" s="64">
        <v>0</v>
      </c>
      <c r="T120" s="101">
        <v>18</v>
      </c>
      <c r="U120" s="101">
        <v>18</v>
      </c>
      <c r="V120" s="101"/>
      <c r="W120" s="101"/>
      <c r="X120" s="101"/>
      <c r="Y120" s="101"/>
      <c r="Z120" s="101"/>
      <c r="AA120" s="62"/>
    </row>
    <row r="121" s="13" customFormat="1" spans="1:27">
      <c r="A121" s="56" t="s">
        <v>41</v>
      </c>
      <c r="B121" s="57"/>
      <c r="C121" s="57">
        <v>109</v>
      </c>
      <c r="D121" s="58" t="s">
        <v>211</v>
      </c>
      <c r="E121" s="59"/>
      <c r="F121" s="57"/>
      <c r="G121" s="57"/>
      <c r="H121" s="57"/>
      <c r="I121" s="57"/>
      <c r="J121" s="122"/>
      <c r="K121" s="123"/>
      <c r="L121" s="57"/>
      <c r="M121" s="59"/>
      <c r="N121" s="59"/>
      <c r="O121" s="59"/>
      <c r="P121" s="59"/>
      <c r="Q121" s="59"/>
      <c r="R121" s="59"/>
      <c r="S121" s="59"/>
      <c r="T121" s="100"/>
      <c r="U121" s="100"/>
      <c r="V121" s="100"/>
      <c r="W121" s="100"/>
      <c r="X121" s="100"/>
      <c r="Y121" s="100"/>
      <c r="Z121" s="100"/>
      <c r="AA121" s="57"/>
    </row>
    <row r="122" customFormat="1" ht="40.5" spans="1:27">
      <c r="A122" s="45"/>
      <c r="B122" s="46"/>
      <c r="C122" s="46"/>
      <c r="D122" s="72" t="s">
        <v>212</v>
      </c>
      <c r="E122" s="47"/>
      <c r="F122" s="46" t="s">
        <v>44</v>
      </c>
      <c r="G122" s="46" t="s">
        <v>213</v>
      </c>
      <c r="H122" s="46"/>
      <c r="I122" s="46"/>
      <c r="J122" s="46" t="s">
        <v>214</v>
      </c>
      <c r="K122" s="127">
        <v>2023</v>
      </c>
      <c r="L122" s="46">
        <v>23</v>
      </c>
      <c r="M122" s="47">
        <v>82</v>
      </c>
      <c r="N122" s="47">
        <v>6</v>
      </c>
      <c r="O122" s="47">
        <v>21</v>
      </c>
      <c r="P122" s="47"/>
      <c r="Q122" s="47"/>
      <c r="R122" s="47"/>
      <c r="S122" s="47"/>
      <c r="T122" s="99">
        <v>76</v>
      </c>
      <c r="U122" s="99"/>
      <c r="V122" s="99"/>
      <c r="W122" s="99"/>
      <c r="X122" s="99"/>
      <c r="Y122" s="99"/>
      <c r="Z122" s="99"/>
      <c r="AA122" s="46"/>
    </row>
    <row r="123" customFormat="1" ht="40.5" spans="1:27">
      <c r="A123" s="45"/>
      <c r="B123" s="46"/>
      <c r="C123" s="46"/>
      <c r="D123" s="72" t="s">
        <v>215</v>
      </c>
      <c r="E123" s="47"/>
      <c r="F123" s="46" t="s">
        <v>44</v>
      </c>
      <c r="G123" s="46" t="s">
        <v>216</v>
      </c>
      <c r="H123" s="46"/>
      <c r="I123" s="46"/>
      <c r="J123" s="46" t="s">
        <v>217</v>
      </c>
      <c r="K123" s="127">
        <v>2023</v>
      </c>
      <c r="L123" s="46">
        <v>11</v>
      </c>
      <c r="M123" s="47">
        <v>39</v>
      </c>
      <c r="N123" s="47">
        <v>2</v>
      </c>
      <c r="O123" s="47">
        <v>5</v>
      </c>
      <c r="P123" s="47"/>
      <c r="Q123" s="47"/>
      <c r="R123" s="47"/>
      <c r="S123" s="47"/>
      <c r="T123" s="99">
        <v>40</v>
      </c>
      <c r="U123" s="99"/>
      <c r="V123" s="99"/>
      <c r="W123" s="99"/>
      <c r="X123" s="99"/>
      <c r="Y123" s="99"/>
      <c r="Z123" s="99"/>
      <c r="AA123" s="46"/>
    </row>
    <row r="124" customFormat="1" ht="40.5" spans="1:27">
      <c r="A124" s="45"/>
      <c r="B124" s="46"/>
      <c r="C124" s="46"/>
      <c r="D124" s="72" t="s">
        <v>218</v>
      </c>
      <c r="E124" s="47"/>
      <c r="F124" s="46" t="s">
        <v>44</v>
      </c>
      <c r="G124" s="46" t="s">
        <v>219</v>
      </c>
      <c r="H124" s="46"/>
      <c r="I124" s="46"/>
      <c r="J124" s="46" t="s">
        <v>220</v>
      </c>
      <c r="K124" s="127">
        <v>2023</v>
      </c>
      <c r="L124" s="46">
        <v>11</v>
      </c>
      <c r="M124" s="47">
        <v>41</v>
      </c>
      <c r="N124" s="47">
        <v>2</v>
      </c>
      <c r="O124" s="47">
        <v>6</v>
      </c>
      <c r="P124" s="47"/>
      <c r="Q124" s="47"/>
      <c r="R124" s="47"/>
      <c r="S124" s="47"/>
      <c r="T124" s="99">
        <v>45</v>
      </c>
      <c r="U124" s="99"/>
      <c r="V124" s="99"/>
      <c r="W124" s="99"/>
      <c r="X124" s="99"/>
      <c r="Y124" s="99"/>
      <c r="Z124" s="99"/>
      <c r="AA124" s="46"/>
    </row>
    <row r="125" customFormat="1" ht="40.5" spans="1:27">
      <c r="A125" s="45"/>
      <c r="B125" s="46"/>
      <c r="C125" s="46"/>
      <c r="D125" s="72" t="s">
        <v>221</v>
      </c>
      <c r="E125" s="47"/>
      <c r="F125" s="46" t="s">
        <v>44</v>
      </c>
      <c r="G125" s="46" t="s">
        <v>222</v>
      </c>
      <c r="H125" s="46"/>
      <c r="I125" s="46"/>
      <c r="J125" s="46" t="s">
        <v>223</v>
      </c>
      <c r="K125" s="127">
        <v>2023</v>
      </c>
      <c r="L125" s="46">
        <v>80</v>
      </c>
      <c r="M125" s="47">
        <v>303</v>
      </c>
      <c r="N125" s="47">
        <v>15</v>
      </c>
      <c r="O125" s="47">
        <v>54</v>
      </c>
      <c r="P125" s="47"/>
      <c r="Q125" s="47"/>
      <c r="R125" s="47"/>
      <c r="S125" s="47"/>
      <c r="T125" s="99">
        <v>38</v>
      </c>
      <c r="U125" s="99"/>
      <c r="V125" s="99"/>
      <c r="W125" s="99"/>
      <c r="X125" s="99"/>
      <c r="Y125" s="99"/>
      <c r="Z125" s="99"/>
      <c r="AA125" s="46"/>
    </row>
    <row r="126" customFormat="1" ht="40.5" spans="1:27">
      <c r="A126" s="45"/>
      <c r="B126" s="46"/>
      <c r="C126" s="46"/>
      <c r="D126" s="72" t="s">
        <v>224</v>
      </c>
      <c r="E126" s="47"/>
      <c r="F126" s="46" t="s">
        <v>44</v>
      </c>
      <c r="G126" s="46" t="s">
        <v>54</v>
      </c>
      <c r="H126" s="46"/>
      <c r="I126" s="46"/>
      <c r="J126" s="46" t="s">
        <v>225</v>
      </c>
      <c r="K126" s="127">
        <v>2023</v>
      </c>
      <c r="L126" s="118">
        <v>46</v>
      </c>
      <c r="M126" s="47">
        <v>161</v>
      </c>
      <c r="N126" s="47">
        <v>12</v>
      </c>
      <c r="O126" s="47">
        <v>42</v>
      </c>
      <c r="P126" s="47"/>
      <c r="Q126" s="47"/>
      <c r="R126" s="47"/>
      <c r="S126" s="47"/>
      <c r="T126" s="99">
        <v>150</v>
      </c>
      <c r="U126" s="99"/>
      <c r="V126" s="99"/>
      <c r="W126" s="99"/>
      <c r="X126" s="99"/>
      <c r="Y126" s="99"/>
      <c r="Z126" s="99"/>
      <c r="AA126" s="46"/>
    </row>
    <row r="127" customFormat="1" ht="60.75" spans="1:27">
      <c r="A127" s="45"/>
      <c r="B127" s="62">
        <v>2022</v>
      </c>
      <c r="C127" s="46"/>
      <c r="D127" s="63" t="s">
        <v>226</v>
      </c>
      <c r="E127" s="47"/>
      <c r="F127" s="62" t="s">
        <v>44</v>
      </c>
      <c r="G127" s="62" t="s">
        <v>227</v>
      </c>
      <c r="H127" s="46"/>
      <c r="I127" s="46"/>
      <c r="J127" s="128" t="s">
        <v>228</v>
      </c>
      <c r="K127" s="125">
        <v>2022</v>
      </c>
      <c r="L127" s="129">
        <v>78</v>
      </c>
      <c r="M127" s="64">
        <v>333</v>
      </c>
      <c r="N127" s="47"/>
      <c r="O127" s="47"/>
      <c r="P127" s="47"/>
      <c r="Q127" s="47"/>
      <c r="R127" s="47"/>
      <c r="S127" s="47"/>
      <c r="T127" s="101">
        <v>23</v>
      </c>
      <c r="U127" s="99"/>
      <c r="V127" s="99"/>
      <c r="W127" s="99"/>
      <c r="X127" s="99"/>
      <c r="Y127" s="99"/>
      <c r="Z127" s="99"/>
      <c r="AA127" s="62" t="s">
        <v>229</v>
      </c>
    </row>
    <row r="128" customFormat="1" ht="63" spans="1:27">
      <c r="A128" s="45"/>
      <c r="B128" s="62">
        <v>2022</v>
      </c>
      <c r="C128" s="46">
        <v>110</v>
      </c>
      <c r="D128" s="63" t="s">
        <v>230</v>
      </c>
      <c r="E128" s="47">
        <v>1</v>
      </c>
      <c r="F128" s="62" t="s">
        <v>44</v>
      </c>
      <c r="G128" s="62" t="s">
        <v>166</v>
      </c>
      <c r="H128" s="46"/>
      <c r="I128" s="46"/>
      <c r="J128" s="130" t="s">
        <v>231</v>
      </c>
      <c r="K128" s="125">
        <v>2022</v>
      </c>
      <c r="L128" s="129">
        <v>680</v>
      </c>
      <c r="M128" s="64">
        <v>2709</v>
      </c>
      <c r="N128" s="47">
        <v>2</v>
      </c>
      <c r="O128" s="47">
        <v>10</v>
      </c>
      <c r="P128" s="47">
        <v>4</v>
      </c>
      <c r="Q128" s="47">
        <v>11</v>
      </c>
      <c r="R128" s="47">
        <v>0</v>
      </c>
      <c r="S128" s="47">
        <v>0</v>
      </c>
      <c r="T128" s="101">
        <v>280</v>
      </c>
      <c r="U128" s="99"/>
      <c r="V128" s="99"/>
      <c r="W128" s="99">
        <v>280</v>
      </c>
      <c r="X128" s="99"/>
      <c r="Y128" s="99"/>
      <c r="Z128" s="99"/>
      <c r="AA128" s="62"/>
    </row>
    <row r="129" customFormat="1" ht="83.25" spans="1:27">
      <c r="A129" s="45"/>
      <c r="B129" s="62">
        <v>2022</v>
      </c>
      <c r="C129" s="46">
        <v>112</v>
      </c>
      <c r="D129" s="63" t="s">
        <v>232</v>
      </c>
      <c r="E129" s="47">
        <v>1</v>
      </c>
      <c r="F129" s="62" t="s">
        <v>44</v>
      </c>
      <c r="G129" s="62" t="s">
        <v>166</v>
      </c>
      <c r="H129" s="46"/>
      <c r="I129" s="46"/>
      <c r="J129" s="130" t="s">
        <v>233</v>
      </c>
      <c r="K129" s="125">
        <v>2022</v>
      </c>
      <c r="L129" s="129">
        <v>25</v>
      </c>
      <c r="M129" s="64">
        <v>112</v>
      </c>
      <c r="N129" s="47">
        <v>0</v>
      </c>
      <c r="O129" s="47">
        <v>0</v>
      </c>
      <c r="P129" s="47">
        <v>1</v>
      </c>
      <c r="Q129" s="47">
        <v>1</v>
      </c>
      <c r="R129" s="47">
        <v>0</v>
      </c>
      <c r="S129" s="47">
        <v>0</v>
      </c>
      <c r="T129" s="101">
        <v>150</v>
      </c>
      <c r="U129" s="99">
        <v>150</v>
      </c>
      <c r="V129" s="99"/>
      <c r="W129" s="99"/>
      <c r="X129" s="99"/>
      <c r="Y129" s="99"/>
      <c r="Z129" s="99"/>
      <c r="AA129" s="62"/>
    </row>
    <row r="130" s="13" customFormat="1" spans="1:27">
      <c r="A130" s="56" t="s">
        <v>41</v>
      </c>
      <c r="B130" s="57"/>
      <c r="C130" s="57">
        <v>119</v>
      </c>
      <c r="D130" s="58" t="s">
        <v>234</v>
      </c>
      <c r="E130" s="59"/>
      <c r="F130" s="57"/>
      <c r="G130" s="57"/>
      <c r="H130" s="57"/>
      <c r="I130" s="57"/>
      <c r="J130" s="122"/>
      <c r="K130" s="123"/>
      <c r="L130" s="117"/>
      <c r="M130" s="59"/>
      <c r="N130" s="59"/>
      <c r="O130" s="59"/>
      <c r="P130" s="59"/>
      <c r="Q130" s="59"/>
      <c r="R130" s="59"/>
      <c r="S130" s="59"/>
      <c r="T130" s="100"/>
      <c r="U130" s="100"/>
      <c r="V130" s="100"/>
      <c r="W130" s="100"/>
      <c r="X130" s="100"/>
      <c r="Y130" s="100"/>
      <c r="Z130" s="100"/>
      <c r="AA130" s="57"/>
    </row>
    <row r="131" customFormat="1" ht="40.5" spans="1:27">
      <c r="A131" s="45"/>
      <c r="B131" s="46"/>
      <c r="C131" s="46"/>
      <c r="D131" s="72" t="s">
        <v>235</v>
      </c>
      <c r="E131" s="47"/>
      <c r="F131" s="46" t="s">
        <v>44</v>
      </c>
      <c r="G131" s="46" t="s">
        <v>216</v>
      </c>
      <c r="H131" s="46"/>
      <c r="I131" s="46"/>
      <c r="J131" s="46" t="s">
        <v>236</v>
      </c>
      <c r="K131" s="46">
        <v>2022</v>
      </c>
      <c r="L131" s="137">
        <v>11</v>
      </c>
      <c r="M131" s="137">
        <v>39</v>
      </c>
      <c r="N131" s="137">
        <v>2</v>
      </c>
      <c r="O131" s="137">
        <v>5</v>
      </c>
      <c r="P131" s="137"/>
      <c r="Q131" s="137"/>
      <c r="R131" s="137"/>
      <c r="S131" s="137"/>
      <c r="T131" s="99">
        <v>4</v>
      </c>
      <c r="U131" s="99">
        <v>4</v>
      </c>
      <c r="V131" s="99"/>
      <c r="W131" s="99"/>
      <c r="X131" s="99"/>
      <c r="Y131" s="99"/>
      <c r="Z131" s="99"/>
      <c r="AA131" s="46"/>
    </row>
    <row r="132" customFormat="1" ht="40.5" spans="1:27">
      <c r="A132" s="45"/>
      <c r="B132" s="46"/>
      <c r="C132" s="46"/>
      <c r="D132" s="72" t="s">
        <v>237</v>
      </c>
      <c r="E132" s="47"/>
      <c r="F132" s="46" t="s">
        <v>44</v>
      </c>
      <c r="G132" s="46" t="s">
        <v>238</v>
      </c>
      <c r="H132" s="46"/>
      <c r="I132" s="46"/>
      <c r="J132" s="46" t="s">
        <v>239</v>
      </c>
      <c r="K132" s="46">
        <v>2023</v>
      </c>
      <c r="L132" s="137">
        <v>116</v>
      </c>
      <c r="M132" s="137">
        <v>143</v>
      </c>
      <c r="N132" s="137">
        <v>15</v>
      </c>
      <c r="O132" s="137">
        <v>55</v>
      </c>
      <c r="P132" s="137"/>
      <c r="Q132" s="137"/>
      <c r="R132" s="137"/>
      <c r="S132" s="137"/>
      <c r="T132" s="99">
        <v>30</v>
      </c>
      <c r="U132" s="99">
        <v>30</v>
      </c>
      <c r="V132" s="99"/>
      <c r="W132" s="99"/>
      <c r="X132" s="99"/>
      <c r="Y132" s="99"/>
      <c r="Z132" s="99"/>
      <c r="AA132" s="46"/>
    </row>
    <row r="133" s="17" customFormat="1" ht="40.5" spans="1:27">
      <c r="A133" s="45"/>
      <c r="B133" s="66">
        <v>2022</v>
      </c>
      <c r="C133" s="66"/>
      <c r="D133" s="69" t="s">
        <v>240</v>
      </c>
      <c r="E133" s="67">
        <v>1</v>
      </c>
      <c r="F133" s="62" t="s">
        <v>44</v>
      </c>
      <c r="G133" s="62" t="s">
        <v>63</v>
      </c>
      <c r="H133" s="66"/>
      <c r="I133" s="66"/>
      <c r="J133" s="62" t="s">
        <v>241</v>
      </c>
      <c r="K133" s="66">
        <v>2022</v>
      </c>
      <c r="L133" s="67">
        <v>28</v>
      </c>
      <c r="M133" s="67">
        <v>105</v>
      </c>
      <c r="N133" s="67">
        <v>5</v>
      </c>
      <c r="O133" s="67">
        <v>15</v>
      </c>
      <c r="P133" s="67">
        <v>1</v>
      </c>
      <c r="Q133" s="67">
        <v>3</v>
      </c>
      <c r="R133" s="67">
        <v>0</v>
      </c>
      <c r="S133" s="67">
        <v>0</v>
      </c>
      <c r="T133" s="102">
        <v>10</v>
      </c>
      <c r="U133" s="102">
        <v>10</v>
      </c>
      <c r="V133" s="102"/>
      <c r="W133" s="102"/>
      <c r="X133" s="102"/>
      <c r="Y133" s="102"/>
      <c r="Z133" s="104" t="s">
        <v>148</v>
      </c>
      <c r="AA133" s="66"/>
    </row>
    <row r="134" s="13" customFormat="1" ht="40.5" spans="1:27">
      <c r="A134" s="56" t="s">
        <v>41</v>
      </c>
      <c r="B134" s="57"/>
      <c r="C134" s="57">
        <v>121</v>
      </c>
      <c r="D134" s="58" t="s">
        <v>242</v>
      </c>
      <c r="E134" s="59"/>
      <c r="F134" s="57"/>
      <c r="G134" s="57"/>
      <c r="H134" s="57"/>
      <c r="I134" s="57"/>
      <c r="J134" s="122"/>
      <c r="K134" s="123"/>
      <c r="L134" s="117"/>
      <c r="M134" s="59"/>
      <c r="N134" s="59"/>
      <c r="O134" s="59"/>
      <c r="P134" s="59"/>
      <c r="Q134" s="59"/>
      <c r="R134" s="59"/>
      <c r="S134" s="59"/>
      <c r="T134" s="100"/>
      <c r="U134" s="100"/>
      <c r="V134" s="100"/>
      <c r="W134" s="100"/>
      <c r="X134" s="100"/>
      <c r="Y134" s="100"/>
      <c r="Z134" s="100"/>
      <c r="AA134" s="57"/>
    </row>
    <row r="135" customFormat="1" spans="1:27">
      <c r="A135" s="45"/>
      <c r="B135" s="46"/>
      <c r="C135" s="46">
        <v>122</v>
      </c>
      <c r="D135" s="68"/>
      <c r="E135" s="47"/>
      <c r="F135" s="46"/>
      <c r="G135" s="46"/>
      <c r="H135" s="46"/>
      <c r="I135" s="46"/>
      <c r="J135" s="138"/>
      <c r="K135" s="139"/>
      <c r="L135" s="116"/>
      <c r="M135" s="47"/>
      <c r="N135" s="47"/>
      <c r="O135" s="47"/>
      <c r="P135" s="47"/>
      <c r="Q135" s="47"/>
      <c r="R135" s="47"/>
      <c r="S135" s="47"/>
      <c r="T135" s="99"/>
      <c r="U135" s="99"/>
      <c r="V135" s="99"/>
      <c r="W135" s="99"/>
      <c r="X135" s="99"/>
      <c r="Y135" s="99"/>
      <c r="Z135" s="99"/>
      <c r="AA135" s="46"/>
    </row>
    <row r="136" s="13" customFormat="1" ht="40.5" spans="1:27">
      <c r="A136" s="56" t="s">
        <v>41</v>
      </c>
      <c r="B136" s="57"/>
      <c r="C136" s="57">
        <v>123</v>
      </c>
      <c r="D136" s="58" t="s">
        <v>243</v>
      </c>
      <c r="E136" s="59"/>
      <c r="F136" s="57"/>
      <c r="G136" s="57"/>
      <c r="H136" s="57"/>
      <c r="I136" s="57"/>
      <c r="J136" s="122"/>
      <c r="K136" s="123"/>
      <c r="L136" s="114"/>
      <c r="M136" s="59"/>
      <c r="N136" s="59"/>
      <c r="O136" s="59"/>
      <c r="P136" s="59"/>
      <c r="Q136" s="59"/>
      <c r="R136" s="59"/>
      <c r="S136" s="59"/>
      <c r="T136" s="100"/>
      <c r="U136" s="100"/>
      <c r="V136" s="100"/>
      <c r="W136" s="100"/>
      <c r="X136" s="100"/>
      <c r="Y136" s="100"/>
      <c r="Z136" s="100"/>
      <c r="AA136" s="57"/>
    </row>
    <row r="137" customFormat="1" spans="1:27">
      <c r="A137" s="45"/>
      <c r="B137" s="46"/>
      <c r="C137" s="46">
        <v>124</v>
      </c>
      <c r="D137" s="68"/>
      <c r="E137" s="47"/>
      <c r="F137" s="46"/>
      <c r="G137" s="46"/>
      <c r="H137" s="46"/>
      <c r="I137" s="46"/>
      <c r="J137" s="138"/>
      <c r="K137" s="139"/>
      <c r="L137" s="116"/>
      <c r="M137" s="47"/>
      <c r="N137" s="47"/>
      <c r="O137" s="47"/>
      <c r="P137" s="47"/>
      <c r="Q137" s="47"/>
      <c r="R137" s="47"/>
      <c r="S137" s="47"/>
      <c r="T137" s="99"/>
      <c r="U137" s="99"/>
      <c r="V137" s="99"/>
      <c r="W137" s="99"/>
      <c r="X137" s="99"/>
      <c r="Y137" s="99"/>
      <c r="Z137" s="99"/>
      <c r="AA137" s="46"/>
    </row>
    <row r="138" s="13" customFormat="1" ht="40.5" spans="1:27">
      <c r="A138" s="56" t="s">
        <v>41</v>
      </c>
      <c r="B138" s="57"/>
      <c r="C138" s="57">
        <v>125</v>
      </c>
      <c r="D138" s="58" t="s">
        <v>244</v>
      </c>
      <c r="E138" s="59"/>
      <c r="F138" s="57"/>
      <c r="G138" s="57"/>
      <c r="H138" s="57"/>
      <c r="I138" s="57"/>
      <c r="J138" s="122"/>
      <c r="K138" s="123"/>
      <c r="L138" s="114"/>
      <c r="M138" s="59"/>
      <c r="N138" s="59"/>
      <c r="O138" s="59"/>
      <c r="P138" s="59"/>
      <c r="Q138" s="59"/>
      <c r="R138" s="59"/>
      <c r="S138" s="59"/>
      <c r="T138" s="100"/>
      <c r="U138" s="100"/>
      <c r="V138" s="100"/>
      <c r="W138" s="100"/>
      <c r="X138" s="100"/>
      <c r="Y138" s="100"/>
      <c r="Z138" s="100"/>
      <c r="AA138" s="57"/>
    </row>
    <row r="139" customFormat="1" spans="1:27">
      <c r="A139" s="45"/>
      <c r="B139" s="46"/>
      <c r="C139" s="46">
        <v>126</v>
      </c>
      <c r="D139" s="68"/>
      <c r="E139" s="47"/>
      <c r="F139" s="46"/>
      <c r="G139" s="46"/>
      <c r="H139" s="46"/>
      <c r="I139" s="46"/>
      <c r="J139" s="138"/>
      <c r="K139" s="139"/>
      <c r="L139" s="116"/>
      <c r="M139" s="47"/>
      <c r="N139" s="47"/>
      <c r="O139" s="47"/>
      <c r="P139" s="47"/>
      <c r="Q139" s="47"/>
      <c r="R139" s="47"/>
      <c r="S139" s="47"/>
      <c r="T139" s="99"/>
      <c r="U139" s="99"/>
      <c r="V139" s="99"/>
      <c r="W139" s="99"/>
      <c r="X139" s="99"/>
      <c r="Y139" s="99"/>
      <c r="Z139" s="99"/>
      <c r="AA139" s="46"/>
    </row>
    <row r="140" s="13" customFormat="1" spans="1:27">
      <c r="A140" s="56" t="s">
        <v>41</v>
      </c>
      <c r="B140" s="57"/>
      <c r="C140" s="57">
        <v>127</v>
      </c>
      <c r="D140" s="58" t="s">
        <v>245</v>
      </c>
      <c r="E140" s="59"/>
      <c r="F140" s="57"/>
      <c r="G140" s="57"/>
      <c r="H140" s="57"/>
      <c r="I140" s="57"/>
      <c r="J140" s="122"/>
      <c r="K140" s="123"/>
      <c r="L140" s="114"/>
      <c r="M140" s="59"/>
      <c r="N140" s="59"/>
      <c r="O140" s="59"/>
      <c r="P140" s="59"/>
      <c r="Q140" s="59"/>
      <c r="R140" s="59"/>
      <c r="S140" s="59"/>
      <c r="T140" s="100"/>
      <c r="U140" s="100"/>
      <c r="V140" s="100"/>
      <c r="W140" s="100"/>
      <c r="X140" s="100"/>
      <c r="Y140" s="100"/>
      <c r="Z140" s="100"/>
      <c r="AA140" s="57"/>
    </row>
    <row r="141" customFormat="1" spans="1:27">
      <c r="A141" s="45"/>
      <c r="B141" s="46"/>
      <c r="C141" s="46">
        <v>128</v>
      </c>
      <c r="D141" s="68"/>
      <c r="E141" s="47"/>
      <c r="F141" s="46"/>
      <c r="G141" s="46"/>
      <c r="H141" s="46"/>
      <c r="I141" s="46"/>
      <c r="J141" s="138"/>
      <c r="K141" s="139"/>
      <c r="L141" s="116"/>
      <c r="M141" s="47"/>
      <c r="N141" s="47"/>
      <c r="O141" s="47"/>
      <c r="P141" s="47"/>
      <c r="Q141" s="47"/>
      <c r="R141" s="47"/>
      <c r="S141" s="47"/>
      <c r="T141" s="99"/>
      <c r="U141" s="99"/>
      <c r="V141" s="99"/>
      <c r="W141" s="99"/>
      <c r="X141" s="99"/>
      <c r="Y141" s="99"/>
      <c r="Z141" s="99"/>
      <c r="AA141" s="46"/>
    </row>
    <row r="142" s="13" customFormat="1" spans="1:27">
      <c r="A142" s="56" t="s">
        <v>41</v>
      </c>
      <c r="B142" s="57"/>
      <c r="C142" s="57">
        <v>129</v>
      </c>
      <c r="D142" s="58" t="s">
        <v>246</v>
      </c>
      <c r="E142" s="59"/>
      <c r="F142" s="57"/>
      <c r="G142" s="57"/>
      <c r="H142" s="57"/>
      <c r="I142" s="57"/>
      <c r="J142" s="122"/>
      <c r="K142" s="123"/>
      <c r="L142" s="114"/>
      <c r="M142" s="59"/>
      <c r="N142" s="59"/>
      <c r="O142" s="59"/>
      <c r="P142" s="59"/>
      <c r="Q142" s="59"/>
      <c r="R142" s="59"/>
      <c r="S142" s="59"/>
      <c r="T142" s="100"/>
      <c r="U142" s="100"/>
      <c r="V142" s="100"/>
      <c r="W142" s="100"/>
      <c r="X142" s="100"/>
      <c r="Y142" s="100"/>
      <c r="Z142" s="100"/>
      <c r="AA142" s="57"/>
    </row>
    <row r="143" customFormat="1" spans="1:27">
      <c r="A143" s="45"/>
      <c r="B143" s="46"/>
      <c r="C143" s="46">
        <v>130</v>
      </c>
      <c r="D143" s="68"/>
      <c r="E143" s="47"/>
      <c r="F143" s="46"/>
      <c r="G143" s="46"/>
      <c r="H143" s="46"/>
      <c r="I143" s="46"/>
      <c r="J143" s="138"/>
      <c r="K143" s="139"/>
      <c r="L143" s="116"/>
      <c r="M143" s="47"/>
      <c r="N143" s="47"/>
      <c r="O143" s="47"/>
      <c r="P143" s="47"/>
      <c r="Q143" s="47"/>
      <c r="R143" s="47"/>
      <c r="S143" s="47"/>
      <c r="T143" s="99"/>
      <c r="U143" s="99"/>
      <c r="V143" s="99"/>
      <c r="W143" s="99"/>
      <c r="X143" s="99"/>
      <c r="Y143" s="99"/>
      <c r="Z143" s="99"/>
      <c r="AA143" s="46"/>
    </row>
    <row r="144" s="13" customFormat="1" spans="1:27">
      <c r="A144" s="52" t="s">
        <v>39</v>
      </c>
      <c r="B144" s="52"/>
      <c r="C144" s="53">
        <v>131</v>
      </c>
      <c r="D144" s="54" t="s">
        <v>247</v>
      </c>
      <c r="E144" s="55">
        <f>E145+E148+E156+E158</f>
        <v>0</v>
      </c>
      <c r="F144" s="52" t="s">
        <v>38</v>
      </c>
      <c r="G144" s="52" t="s">
        <v>38</v>
      </c>
      <c r="H144" s="52" t="s">
        <v>38</v>
      </c>
      <c r="I144" s="52" t="s">
        <v>38</v>
      </c>
      <c r="J144" s="52" t="s">
        <v>38</v>
      </c>
      <c r="K144" s="52" t="s">
        <v>38</v>
      </c>
      <c r="L144" s="80">
        <f>L145+L148+L156+L158</f>
        <v>0</v>
      </c>
      <c r="M144" s="80">
        <f t="shared" ref="M144:Y144" si="13">M145+M148+M156+M158</f>
        <v>0</v>
      </c>
      <c r="N144" s="80">
        <f t="shared" si="13"/>
        <v>0</v>
      </c>
      <c r="O144" s="80">
        <f t="shared" si="13"/>
        <v>0</v>
      </c>
      <c r="P144" s="80">
        <f t="shared" si="13"/>
        <v>0</v>
      </c>
      <c r="Q144" s="80">
        <f t="shared" si="13"/>
        <v>0</v>
      </c>
      <c r="R144" s="80">
        <f t="shared" si="13"/>
        <v>0</v>
      </c>
      <c r="S144" s="80">
        <f t="shared" si="13"/>
        <v>0</v>
      </c>
      <c r="T144" s="80">
        <f t="shared" si="13"/>
        <v>0</v>
      </c>
      <c r="U144" s="80">
        <f t="shared" si="13"/>
        <v>0</v>
      </c>
      <c r="V144" s="80">
        <f t="shared" si="13"/>
        <v>0</v>
      </c>
      <c r="W144" s="80">
        <f t="shared" si="13"/>
        <v>0</v>
      </c>
      <c r="X144" s="80">
        <f t="shared" si="13"/>
        <v>0</v>
      </c>
      <c r="Y144" s="80">
        <f t="shared" si="13"/>
        <v>0</v>
      </c>
      <c r="Z144" s="52" t="s">
        <v>38</v>
      </c>
      <c r="AA144" s="52"/>
    </row>
    <row r="145" s="13" customFormat="1" spans="1:27">
      <c r="A145" s="56" t="s">
        <v>41</v>
      </c>
      <c r="B145" s="57"/>
      <c r="C145" s="57">
        <v>132</v>
      </c>
      <c r="D145" s="58" t="s">
        <v>248</v>
      </c>
      <c r="E145" s="59"/>
      <c r="F145" s="57"/>
      <c r="G145" s="57"/>
      <c r="H145" s="57"/>
      <c r="I145" s="57"/>
      <c r="J145" s="140"/>
      <c r="K145" s="141"/>
      <c r="L145" s="114"/>
      <c r="M145" s="59"/>
      <c r="N145" s="59"/>
      <c r="O145" s="59"/>
      <c r="P145" s="59"/>
      <c r="Q145" s="59"/>
      <c r="R145" s="59"/>
      <c r="S145" s="59"/>
      <c r="T145" s="100"/>
      <c r="U145" s="100"/>
      <c r="V145" s="100"/>
      <c r="W145" s="100"/>
      <c r="X145" s="100"/>
      <c r="Y145" s="100"/>
      <c r="Z145" s="100"/>
      <c r="AA145" s="57"/>
    </row>
    <row r="146" s="17" customFormat="1" ht="60.75" spans="1:27">
      <c r="A146" s="45"/>
      <c r="B146" s="66">
        <v>2023</v>
      </c>
      <c r="C146" s="66"/>
      <c r="D146" s="69" t="s">
        <v>249</v>
      </c>
      <c r="E146" s="132">
        <v>1</v>
      </c>
      <c r="F146" s="108" t="s">
        <v>44</v>
      </c>
      <c r="G146" s="108" t="s">
        <v>63</v>
      </c>
      <c r="H146" s="133"/>
      <c r="I146" s="133"/>
      <c r="J146" s="108" t="s">
        <v>250</v>
      </c>
      <c r="K146" s="142">
        <v>2023</v>
      </c>
      <c r="L146" s="89">
        <v>290</v>
      </c>
      <c r="M146" s="66">
        <v>1090</v>
      </c>
      <c r="N146" s="66">
        <v>27</v>
      </c>
      <c r="O146" s="66">
        <v>70</v>
      </c>
      <c r="P146" s="66">
        <v>3</v>
      </c>
      <c r="Q146" s="66">
        <v>6</v>
      </c>
      <c r="R146" s="67">
        <v>0</v>
      </c>
      <c r="S146" s="67">
        <v>0</v>
      </c>
      <c r="T146" s="102">
        <v>60</v>
      </c>
      <c r="U146" s="102">
        <v>60</v>
      </c>
      <c r="V146" s="102"/>
      <c r="W146" s="102"/>
      <c r="X146" s="102"/>
      <c r="Y146" s="102"/>
      <c r="Z146" s="101" t="s">
        <v>46</v>
      </c>
      <c r="AA146" s="66"/>
    </row>
    <row r="147" customFormat="1" ht="42" customHeight="1" spans="1:27">
      <c r="A147" s="45"/>
      <c r="B147" s="62">
        <v>2022</v>
      </c>
      <c r="C147" s="46">
        <v>133</v>
      </c>
      <c r="D147" s="63" t="s">
        <v>251</v>
      </c>
      <c r="E147" s="64">
        <v>1</v>
      </c>
      <c r="F147" s="62" t="s">
        <v>44</v>
      </c>
      <c r="G147" s="62" t="s">
        <v>166</v>
      </c>
      <c r="H147" s="46"/>
      <c r="I147" s="46"/>
      <c r="J147" s="130" t="s">
        <v>252</v>
      </c>
      <c r="K147" s="125">
        <v>2023</v>
      </c>
      <c r="L147" s="129">
        <v>636</v>
      </c>
      <c r="M147" s="64">
        <v>2547</v>
      </c>
      <c r="N147" s="64">
        <v>2</v>
      </c>
      <c r="O147" s="64">
        <v>10</v>
      </c>
      <c r="P147" s="64">
        <v>4</v>
      </c>
      <c r="Q147" s="64">
        <v>11</v>
      </c>
      <c r="R147" s="64">
        <v>0</v>
      </c>
      <c r="S147" s="64">
        <v>0</v>
      </c>
      <c r="T147" s="101">
        <v>180</v>
      </c>
      <c r="U147" s="99">
        <v>180</v>
      </c>
      <c r="V147" s="99"/>
      <c r="W147" s="99"/>
      <c r="X147" s="99"/>
      <c r="Y147" s="99"/>
      <c r="Z147" s="99"/>
      <c r="AA147" s="62"/>
    </row>
    <row r="148" s="13" customFormat="1" spans="1:27">
      <c r="A148" s="56" t="s">
        <v>41</v>
      </c>
      <c r="B148" s="57"/>
      <c r="C148" s="57">
        <v>134</v>
      </c>
      <c r="D148" s="58" t="s">
        <v>253</v>
      </c>
      <c r="E148" s="59"/>
      <c r="F148" s="57"/>
      <c r="G148" s="57"/>
      <c r="H148" s="57"/>
      <c r="I148" s="57"/>
      <c r="J148" s="140"/>
      <c r="K148" s="141"/>
      <c r="L148" s="114"/>
      <c r="M148" s="59"/>
      <c r="N148" s="59"/>
      <c r="O148" s="59"/>
      <c r="P148" s="59"/>
      <c r="Q148" s="59"/>
      <c r="R148" s="59"/>
      <c r="S148" s="59"/>
      <c r="T148" s="100"/>
      <c r="U148" s="100"/>
      <c r="V148" s="100"/>
      <c r="W148" s="100"/>
      <c r="X148" s="100"/>
      <c r="Y148" s="100"/>
      <c r="Z148" s="100"/>
      <c r="AA148" s="57"/>
    </row>
    <row r="149" s="17" customFormat="1" ht="40.5" spans="1:27">
      <c r="A149" s="45"/>
      <c r="B149" s="66">
        <v>2022</v>
      </c>
      <c r="C149" s="66"/>
      <c r="D149" s="69" t="s">
        <v>254</v>
      </c>
      <c r="E149" s="67">
        <v>1</v>
      </c>
      <c r="F149" s="62" t="s">
        <v>44</v>
      </c>
      <c r="G149" s="62" t="s">
        <v>63</v>
      </c>
      <c r="H149" s="66"/>
      <c r="I149" s="66"/>
      <c r="J149" s="108" t="s">
        <v>255</v>
      </c>
      <c r="K149" s="66">
        <v>2022</v>
      </c>
      <c r="L149" s="67">
        <v>80</v>
      </c>
      <c r="M149" s="67">
        <v>280</v>
      </c>
      <c r="N149" s="67">
        <v>2</v>
      </c>
      <c r="O149" s="67">
        <v>4</v>
      </c>
      <c r="P149" s="67">
        <v>0</v>
      </c>
      <c r="Q149" s="67">
        <v>0</v>
      </c>
      <c r="R149" s="67">
        <v>0</v>
      </c>
      <c r="S149" s="67">
        <v>0</v>
      </c>
      <c r="T149" s="102">
        <v>30</v>
      </c>
      <c r="U149" s="102">
        <v>30</v>
      </c>
      <c r="V149" s="102"/>
      <c r="W149" s="102"/>
      <c r="X149" s="102"/>
      <c r="Y149" s="102"/>
      <c r="Z149" s="104" t="s">
        <v>256</v>
      </c>
      <c r="AA149" s="66"/>
    </row>
    <row r="150" s="17" customFormat="1" ht="40.5" spans="1:27">
      <c r="A150" s="45"/>
      <c r="B150" s="66">
        <v>2022</v>
      </c>
      <c r="C150" s="66"/>
      <c r="D150" s="69" t="s">
        <v>257</v>
      </c>
      <c r="E150" s="67">
        <v>1</v>
      </c>
      <c r="F150" s="62" t="s">
        <v>44</v>
      </c>
      <c r="G150" s="62" t="s">
        <v>63</v>
      </c>
      <c r="H150" s="66"/>
      <c r="I150" s="66"/>
      <c r="J150" s="108" t="s">
        <v>258</v>
      </c>
      <c r="K150" s="66">
        <v>2022</v>
      </c>
      <c r="L150" s="67">
        <v>20</v>
      </c>
      <c r="M150" s="67">
        <v>70</v>
      </c>
      <c r="N150" s="67">
        <v>2</v>
      </c>
      <c r="O150" s="67">
        <v>6</v>
      </c>
      <c r="P150" s="67">
        <v>0</v>
      </c>
      <c r="Q150" s="67">
        <v>0</v>
      </c>
      <c r="R150" s="67">
        <v>0</v>
      </c>
      <c r="S150" s="67">
        <v>0</v>
      </c>
      <c r="T150" s="102">
        <v>30</v>
      </c>
      <c r="U150" s="102">
        <v>30</v>
      </c>
      <c r="V150" s="102"/>
      <c r="W150" s="102"/>
      <c r="X150" s="102"/>
      <c r="Y150" s="102"/>
      <c r="Z150" s="104" t="s">
        <v>256</v>
      </c>
      <c r="AA150" s="66"/>
    </row>
    <row r="151" s="17" customFormat="1" ht="40.5" spans="1:27">
      <c r="A151" s="45"/>
      <c r="B151" s="66">
        <v>2023</v>
      </c>
      <c r="C151" s="66"/>
      <c r="D151" s="69" t="s">
        <v>259</v>
      </c>
      <c r="E151" s="67">
        <v>1</v>
      </c>
      <c r="F151" s="62" t="s">
        <v>44</v>
      </c>
      <c r="G151" s="62" t="s">
        <v>63</v>
      </c>
      <c r="H151" s="66"/>
      <c r="I151" s="66"/>
      <c r="J151" s="108" t="s">
        <v>260</v>
      </c>
      <c r="K151" s="66">
        <v>2023</v>
      </c>
      <c r="L151" s="67">
        <v>28</v>
      </c>
      <c r="M151" s="67">
        <v>105</v>
      </c>
      <c r="N151" s="67">
        <v>5</v>
      </c>
      <c r="O151" s="67">
        <v>15</v>
      </c>
      <c r="P151" s="67">
        <v>1</v>
      </c>
      <c r="Q151" s="67">
        <v>3</v>
      </c>
      <c r="R151" s="67">
        <v>0</v>
      </c>
      <c r="S151" s="67">
        <v>0</v>
      </c>
      <c r="T151" s="102">
        <v>20</v>
      </c>
      <c r="U151" s="102">
        <v>20</v>
      </c>
      <c r="V151" s="102"/>
      <c r="W151" s="102"/>
      <c r="X151" s="102"/>
      <c r="Y151" s="102"/>
      <c r="Z151" s="104" t="s">
        <v>256</v>
      </c>
      <c r="AA151" s="66"/>
    </row>
    <row r="152" s="17" customFormat="1" ht="40.5" spans="1:27">
      <c r="A152" s="45"/>
      <c r="B152" s="66">
        <v>2023</v>
      </c>
      <c r="C152" s="66"/>
      <c r="D152" s="69" t="s">
        <v>261</v>
      </c>
      <c r="E152" s="67">
        <v>1</v>
      </c>
      <c r="F152" s="62" t="s">
        <v>44</v>
      </c>
      <c r="G152" s="62" t="s">
        <v>63</v>
      </c>
      <c r="H152" s="66"/>
      <c r="I152" s="66"/>
      <c r="J152" s="108" t="s">
        <v>262</v>
      </c>
      <c r="K152" s="66">
        <v>2023</v>
      </c>
      <c r="L152" s="67">
        <v>41</v>
      </c>
      <c r="M152" s="67">
        <v>194</v>
      </c>
      <c r="N152" s="67">
        <v>1</v>
      </c>
      <c r="O152" s="67">
        <v>4</v>
      </c>
      <c r="P152" s="67">
        <v>0</v>
      </c>
      <c r="Q152" s="67">
        <v>0</v>
      </c>
      <c r="R152" s="67">
        <v>0</v>
      </c>
      <c r="S152" s="67">
        <v>0</v>
      </c>
      <c r="T152" s="102">
        <v>30</v>
      </c>
      <c r="U152" s="102">
        <v>30</v>
      </c>
      <c r="V152" s="102"/>
      <c r="W152" s="102"/>
      <c r="X152" s="102"/>
      <c r="Y152" s="102"/>
      <c r="Z152" s="104" t="s">
        <v>256</v>
      </c>
      <c r="AA152" s="66"/>
    </row>
    <row r="153" s="17" customFormat="1" ht="40.5" spans="1:27">
      <c r="A153" s="45"/>
      <c r="B153" s="66">
        <v>2024</v>
      </c>
      <c r="C153" s="66"/>
      <c r="D153" s="69" t="s">
        <v>263</v>
      </c>
      <c r="E153" s="67">
        <v>1</v>
      </c>
      <c r="F153" s="62" t="s">
        <v>44</v>
      </c>
      <c r="G153" s="62" t="s">
        <v>63</v>
      </c>
      <c r="H153" s="66"/>
      <c r="I153" s="66"/>
      <c r="J153" s="108" t="s">
        <v>264</v>
      </c>
      <c r="K153" s="66">
        <v>2024</v>
      </c>
      <c r="L153" s="67">
        <v>27</v>
      </c>
      <c r="M153" s="67">
        <v>85</v>
      </c>
      <c r="N153" s="67">
        <v>4</v>
      </c>
      <c r="O153" s="67">
        <v>9</v>
      </c>
      <c r="P153" s="67">
        <v>1</v>
      </c>
      <c r="Q153" s="67">
        <v>1</v>
      </c>
      <c r="R153" s="67">
        <v>0</v>
      </c>
      <c r="S153" s="67">
        <v>0</v>
      </c>
      <c r="T153" s="102">
        <v>30</v>
      </c>
      <c r="U153" s="102">
        <v>30</v>
      </c>
      <c r="V153" s="102"/>
      <c r="W153" s="102"/>
      <c r="X153" s="102"/>
      <c r="Y153" s="102"/>
      <c r="Z153" s="104" t="s">
        <v>256</v>
      </c>
      <c r="AA153" s="66"/>
    </row>
    <row r="154" s="17" customFormat="1" ht="40.5" spans="1:27">
      <c r="A154" s="45"/>
      <c r="B154" s="66">
        <v>2025</v>
      </c>
      <c r="C154" s="66"/>
      <c r="D154" s="69" t="s">
        <v>265</v>
      </c>
      <c r="E154" s="67">
        <v>1</v>
      </c>
      <c r="F154" s="62" t="s">
        <v>44</v>
      </c>
      <c r="G154" s="62" t="s">
        <v>63</v>
      </c>
      <c r="H154" s="66"/>
      <c r="I154" s="66"/>
      <c r="J154" s="108" t="s">
        <v>266</v>
      </c>
      <c r="K154" s="66">
        <v>2025</v>
      </c>
      <c r="L154" s="67">
        <v>32</v>
      </c>
      <c r="M154" s="67">
        <v>112</v>
      </c>
      <c r="N154" s="67">
        <v>2</v>
      </c>
      <c r="O154" s="67">
        <v>5</v>
      </c>
      <c r="P154" s="67">
        <v>0</v>
      </c>
      <c r="Q154" s="67">
        <v>0</v>
      </c>
      <c r="R154" s="67">
        <v>0</v>
      </c>
      <c r="S154" s="67">
        <v>0</v>
      </c>
      <c r="T154" s="102">
        <v>30</v>
      </c>
      <c r="U154" s="102">
        <v>30</v>
      </c>
      <c r="V154" s="102"/>
      <c r="W154" s="102"/>
      <c r="X154" s="102"/>
      <c r="Y154" s="102"/>
      <c r="Z154" s="104" t="s">
        <v>256</v>
      </c>
      <c r="AA154" s="66"/>
    </row>
    <row r="155" s="18" customFormat="1" ht="21" spans="1:27">
      <c r="A155" s="45"/>
      <c r="B155" s="62">
        <v>2021</v>
      </c>
      <c r="C155" s="62">
        <v>135</v>
      </c>
      <c r="D155" s="69" t="s">
        <v>267</v>
      </c>
      <c r="E155" s="64">
        <v>1</v>
      </c>
      <c r="F155" s="62" t="s">
        <v>44</v>
      </c>
      <c r="G155" s="62" t="s">
        <v>166</v>
      </c>
      <c r="H155" s="62"/>
      <c r="I155" s="62"/>
      <c r="J155" s="62" t="s">
        <v>268</v>
      </c>
      <c r="K155" s="62">
        <v>2023</v>
      </c>
      <c r="L155" s="64">
        <v>680</v>
      </c>
      <c r="M155" s="64">
        <v>2709</v>
      </c>
      <c r="N155" s="64">
        <v>2</v>
      </c>
      <c r="O155" s="64">
        <v>10</v>
      </c>
      <c r="P155" s="64">
        <v>4</v>
      </c>
      <c r="Q155" s="64">
        <v>11</v>
      </c>
      <c r="R155" s="64">
        <v>0</v>
      </c>
      <c r="S155" s="64">
        <v>0</v>
      </c>
      <c r="T155" s="64">
        <v>220</v>
      </c>
      <c r="U155" s="64">
        <v>220</v>
      </c>
      <c r="V155" s="64"/>
      <c r="W155" s="64"/>
      <c r="X155" s="64"/>
      <c r="Y155" s="64"/>
      <c r="Z155" s="62"/>
      <c r="AA155" s="62"/>
    </row>
    <row r="156" s="13" customFormat="1" spans="1:27">
      <c r="A156" s="56" t="s">
        <v>41</v>
      </c>
      <c r="B156" s="57"/>
      <c r="C156" s="57">
        <v>137</v>
      </c>
      <c r="D156" s="58" t="s">
        <v>269</v>
      </c>
      <c r="E156" s="59"/>
      <c r="F156" s="57"/>
      <c r="G156" s="57"/>
      <c r="H156" s="57"/>
      <c r="I156" s="57"/>
      <c r="J156" s="140"/>
      <c r="K156" s="141"/>
      <c r="L156" s="114"/>
      <c r="M156" s="59"/>
      <c r="N156" s="59"/>
      <c r="O156" s="59"/>
      <c r="P156" s="59"/>
      <c r="Q156" s="59"/>
      <c r="R156" s="59"/>
      <c r="S156" s="59"/>
      <c r="T156" s="100"/>
      <c r="U156" s="100"/>
      <c r="V156" s="100"/>
      <c r="W156" s="100"/>
      <c r="X156" s="100"/>
      <c r="Y156" s="100"/>
      <c r="Z156" s="100"/>
      <c r="AA156" s="57"/>
    </row>
    <row r="157" customFormat="1" spans="1:27">
      <c r="A157" s="45"/>
      <c r="B157" s="46"/>
      <c r="C157" s="46">
        <v>138</v>
      </c>
      <c r="D157" s="68"/>
      <c r="E157" s="47"/>
      <c r="F157" s="46"/>
      <c r="G157" s="46"/>
      <c r="H157" s="46"/>
      <c r="I157" s="46"/>
      <c r="J157" s="138"/>
      <c r="K157" s="139"/>
      <c r="L157" s="116"/>
      <c r="M157" s="47"/>
      <c r="N157" s="47"/>
      <c r="O157" s="47"/>
      <c r="P157" s="47"/>
      <c r="Q157" s="47"/>
      <c r="R157" s="47"/>
      <c r="S157" s="47"/>
      <c r="T157" s="99"/>
      <c r="U157" s="99"/>
      <c r="V157" s="99"/>
      <c r="W157" s="99"/>
      <c r="X157" s="99"/>
      <c r="Y157" s="99"/>
      <c r="Z157" s="99"/>
      <c r="AA157" s="46"/>
    </row>
    <row r="158" s="13" customFormat="1" spans="1:27">
      <c r="A158" s="56" t="s">
        <v>41</v>
      </c>
      <c r="B158" s="57"/>
      <c r="C158" s="57">
        <v>139</v>
      </c>
      <c r="D158" s="58" t="s">
        <v>270</v>
      </c>
      <c r="E158" s="59"/>
      <c r="F158" s="57"/>
      <c r="G158" s="57"/>
      <c r="H158" s="57"/>
      <c r="I158" s="57"/>
      <c r="J158" s="57"/>
      <c r="K158" s="57"/>
      <c r="L158" s="59"/>
      <c r="M158" s="59"/>
      <c r="N158" s="59"/>
      <c r="O158" s="59"/>
      <c r="P158" s="59"/>
      <c r="Q158" s="59"/>
      <c r="R158" s="59"/>
      <c r="S158" s="59"/>
      <c r="T158" s="100"/>
      <c r="U158" s="100"/>
      <c r="V158" s="100"/>
      <c r="W158" s="100"/>
      <c r="X158" s="100"/>
      <c r="Y158" s="100"/>
      <c r="Z158" s="100"/>
      <c r="AA158" s="57"/>
    </row>
    <row r="159" s="13" customFormat="1" spans="1:27">
      <c r="A159" s="52" t="s">
        <v>39</v>
      </c>
      <c r="B159" s="52"/>
      <c r="C159" s="53">
        <v>151</v>
      </c>
      <c r="D159" s="54" t="s">
        <v>271</v>
      </c>
      <c r="E159" s="55">
        <f>E172+E174+E176+E178+E180+E181</f>
        <v>0</v>
      </c>
      <c r="F159" s="52" t="s">
        <v>38</v>
      </c>
      <c r="G159" s="52" t="s">
        <v>38</v>
      </c>
      <c r="H159" s="52" t="s">
        <v>38</v>
      </c>
      <c r="I159" s="52" t="s">
        <v>38</v>
      </c>
      <c r="J159" s="52" t="s">
        <v>38</v>
      </c>
      <c r="K159" s="52" t="s">
        <v>38</v>
      </c>
      <c r="L159" s="80">
        <f>L172+L174+L176+L178+L180+L181</f>
        <v>0</v>
      </c>
      <c r="M159" s="80">
        <f t="shared" ref="M159:Y159" si="14">M172+M174+M176+M178+M180+M181</f>
        <v>0</v>
      </c>
      <c r="N159" s="80">
        <f t="shared" si="14"/>
        <v>0</v>
      </c>
      <c r="O159" s="80">
        <f t="shared" si="14"/>
        <v>0</v>
      </c>
      <c r="P159" s="80">
        <f t="shared" si="14"/>
        <v>0</v>
      </c>
      <c r="Q159" s="80">
        <f t="shared" si="14"/>
        <v>0</v>
      </c>
      <c r="R159" s="80">
        <f t="shared" si="14"/>
        <v>0</v>
      </c>
      <c r="S159" s="80">
        <f t="shared" si="14"/>
        <v>0</v>
      </c>
      <c r="T159" s="80">
        <f t="shared" si="14"/>
        <v>0</v>
      </c>
      <c r="U159" s="80">
        <f t="shared" si="14"/>
        <v>0</v>
      </c>
      <c r="V159" s="80">
        <f t="shared" si="14"/>
        <v>0</v>
      </c>
      <c r="W159" s="80">
        <f t="shared" si="14"/>
        <v>0</v>
      </c>
      <c r="X159" s="80">
        <f t="shared" si="14"/>
        <v>0</v>
      </c>
      <c r="Y159" s="80">
        <f t="shared" si="14"/>
        <v>0</v>
      </c>
      <c r="Z159" s="52" t="s">
        <v>38</v>
      </c>
      <c r="AA159" s="52"/>
    </row>
    <row r="160" s="18" customFormat="1" ht="40.5" spans="1:27">
      <c r="A160" s="45"/>
      <c r="B160" s="62">
        <v>2023</v>
      </c>
      <c r="C160" s="62"/>
      <c r="D160" s="107" t="s">
        <v>272</v>
      </c>
      <c r="E160" s="64"/>
      <c r="F160" s="62" t="s">
        <v>44</v>
      </c>
      <c r="G160" s="62" t="s">
        <v>273</v>
      </c>
      <c r="H160" s="62"/>
      <c r="I160" s="62"/>
      <c r="J160" s="62" t="s">
        <v>274</v>
      </c>
      <c r="K160" s="62">
        <v>2023</v>
      </c>
      <c r="L160" s="64">
        <v>34</v>
      </c>
      <c r="M160" s="64">
        <v>136</v>
      </c>
      <c r="N160" s="64"/>
      <c r="O160" s="64"/>
      <c r="P160" s="64"/>
      <c r="Q160" s="64"/>
      <c r="R160" s="64"/>
      <c r="S160" s="64"/>
      <c r="T160" s="64">
        <v>60</v>
      </c>
      <c r="U160" s="64">
        <v>60</v>
      </c>
      <c r="V160" s="64"/>
      <c r="W160" s="64"/>
      <c r="X160" s="64"/>
      <c r="Y160" s="64"/>
      <c r="Z160" s="62"/>
      <c r="AA160" s="62"/>
    </row>
    <row r="161" s="18" customFormat="1" ht="60.75" spans="1:27">
      <c r="A161" s="45"/>
      <c r="B161" s="62">
        <v>2023</v>
      </c>
      <c r="C161" s="62"/>
      <c r="D161" s="107" t="s">
        <v>275</v>
      </c>
      <c r="E161" s="64"/>
      <c r="F161" s="62" t="s">
        <v>44</v>
      </c>
      <c r="G161" s="62" t="s">
        <v>276</v>
      </c>
      <c r="H161" s="62"/>
      <c r="I161" s="62"/>
      <c r="J161" s="62" t="s">
        <v>277</v>
      </c>
      <c r="K161" s="62">
        <v>2023</v>
      </c>
      <c r="L161" s="64">
        <v>37</v>
      </c>
      <c r="M161" s="64">
        <v>123</v>
      </c>
      <c r="N161" s="64"/>
      <c r="O161" s="64"/>
      <c r="P161" s="64"/>
      <c r="Q161" s="64"/>
      <c r="R161" s="64"/>
      <c r="S161" s="64"/>
      <c r="T161" s="64">
        <v>20</v>
      </c>
      <c r="U161" s="64">
        <v>20</v>
      </c>
      <c r="V161" s="64"/>
      <c r="W161" s="64"/>
      <c r="X161" s="64"/>
      <c r="Y161" s="64"/>
      <c r="Z161" s="62"/>
      <c r="AA161" s="62"/>
    </row>
    <row r="162" s="17" customFormat="1" ht="60.75" spans="1:27">
      <c r="A162" s="45"/>
      <c r="B162" s="66">
        <v>2022</v>
      </c>
      <c r="C162" s="66"/>
      <c r="D162" s="63" t="s">
        <v>278</v>
      </c>
      <c r="E162" s="67">
        <v>1</v>
      </c>
      <c r="F162" s="62" t="s">
        <v>44</v>
      </c>
      <c r="G162" s="62" t="s">
        <v>63</v>
      </c>
      <c r="H162" s="66"/>
      <c r="I162" s="66"/>
      <c r="J162" s="84" t="s">
        <v>279</v>
      </c>
      <c r="K162" s="66">
        <v>2022</v>
      </c>
      <c r="L162" s="89">
        <v>290</v>
      </c>
      <c r="M162" s="66">
        <v>1090</v>
      </c>
      <c r="N162" s="66">
        <v>27</v>
      </c>
      <c r="O162" s="66">
        <v>70</v>
      </c>
      <c r="P162" s="66">
        <v>3</v>
      </c>
      <c r="Q162" s="66">
        <v>6</v>
      </c>
      <c r="R162" s="67">
        <v>0</v>
      </c>
      <c r="S162" s="67">
        <v>0</v>
      </c>
      <c r="T162" s="102">
        <v>500</v>
      </c>
      <c r="U162" s="102">
        <v>500</v>
      </c>
      <c r="V162" s="102"/>
      <c r="W162" s="102"/>
      <c r="X162" s="102"/>
      <c r="Y162" s="102"/>
      <c r="Z162" s="101" t="s">
        <v>46</v>
      </c>
      <c r="AA162" s="66"/>
    </row>
    <row r="163" s="19" customFormat="1" ht="81" spans="1:27">
      <c r="A163" s="45"/>
      <c r="B163" s="66">
        <v>2022</v>
      </c>
      <c r="C163" s="66"/>
      <c r="D163" s="69" t="s">
        <v>280</v>
      </c>
      <c r="E163" s="67">
        <v>1</v>
      </c>
      <c r="F163" s="62" t="s">
        <v>44</v>
      </c>
      <c r="G163" s="62" t="s">
        <v>63</v>
      </c>
      <c r="H163" s="66"/>
      <c r="I163" s="66"/>
      <c r="J163" s="88" t="s">
        <v>281</v>
      </c>
      <c r="K163" s="66">
        <v>2022</v>
      </c>
      <c r="L163" s="67">
        <v>20</v>
      </c>
      <c r="M163" s="67">
        <v>70</v>
      </c>
      <c r="N163" s="67">
        <v>2</v>
      </c>
      <c r="O163" s="67">
        <v>6</v>
      </c>
      <c r="P163" s="67">
        <v>0</v>
      </c>
      <c r="Q163" s="67">
        <v>0</v>
      </c>
      <c r="R163" s="67">
        <v>0</v>
      </c>
      <c r="S163" s="67">
        <v>0</v>
      </c>
      <c r="T163" s="102">
        <v>86</v>
      </c>
      <c r="U163" s="102">
        <v>86</v>
      </c>
      <c r="V163" s="102"/>
      <c r="W163" s="102"/>
      <c r="X163" s="102"/>
      <c r="Y163" s="102"/>
      <c r="Z163" s="101" t="s">
        <v>46</v>
      </c>
      <c r="AA163" s="66"/>
    </row>
    <row r="164" s="19" customFormat="1" ht="60.75" spans="1:27">
      <c r="A164" s="45"/>
      <c r="B164" s="66">
        <v>2023</v>
      </c>
      <c r="C164" s="66"/>
      <c r="D164" s="69" t="s">
        <v>282</v>
      </c>
      <c r="E164" s="67">
        <v>1</v>
      </c>
      <c r="F164" s="62" t="s">
        <v>44</v>
      </c>
      <c r="G164" s="62" t="s">
        <v>63</v>
      </c>
      <c r="H164" s="66"/>
      <c r="I164" s="66"/>
      <c r="J164" s="88" t="s">
        <v>283</v>
      </c>
      <c r="K164" s="66">
        <v>2023</v>
      </c>
      <c r="L164" s="67">
        <v>90</v>
      </c>
      <c r="M164" s="67">
        <v>280</v>
      </c>
      <c r="N164" s="67">
        <v>2</v>
      </c>
      <c r="O164" s="67">
        <v>4</v>
      </c>
      <c r="P164" s="67">
        <v>0</v>
      </c>
      <c r="Q164" s="67">
        <v>0</v>
      </c>
      <c r="R164" s="67">
        <v>0</v>
      </c>
      <c r="S164" s="67">
        <v>0</v>
      </c>
      <c r="T164" s="102">
        <v>240</v>
      </c>
      <c r="U164" s="102">
        <v>240</v>
      </c>
      <c r="V164" s="102"/>
      <c r="W164" s="102"/>
      <c r="X164" s="102"/>
      <c r="Y164" s="102"/>
      <c r="Z164" s="101" t="s">
        <v>46</v>
      </c>
      <c r="AA164" s="66"/>
    </row>
    <row r="165" s="19" customFormat="1" ht="81" spans="1:27">
      <c r="A165" s="45"/>
      <c r="B165" s="66">
        <v>2023</v>
      </c>
      <c r="C165" s="66"/>
      <c r="D165" s="69" t="s">
        <v>284</v>
      </c>
      <c r="E165" s="67">
        <v>1</v>
      </c>
      <c r="F165" s="62" t="s">
        <v>44</v>
      </c>
      <c r="G165" s="62" t="s">
        <v>63</v>
      </c>
      <c r="H165" s="66"/>
      <c r="I165" s="66"/>
      <c r="J165" s="88" t="s">
        <v>285</v>
      </c>
      <c r="K165" s="66">
        <v>2023</v>
      </c>
      <c r="L165" s="67">
        <v>41</v>
      </c>
      <c r="M165" s="67">
        <v>194</v>
      </c>
      <c r="N165" s="67">
        <v>1</v>
      </c>
      <c r="O165" s="67">
        <v>4</v>
      </c>
      <c r="P165" s="67">
        <v>0</v>
      </c>
      <c r="Q165" s="67">
        <v>0</v>
      </c>
      <c r="R165" s="67">
        <v>0</v>
      </c>
      <c r="S165" s="67">
        <v>0</v>
      </c>
      <c r="T165" s="102">
        <v>195</v>
      </c>
      <c r="U165" s="102">
        <v>195</v>
      </c>
      <c r="V165" s="102"/>
      <c r="W165" s="102"/>
      <c r="X165" s="102"/>
      <c r="Y165" s="102"/>
      <c r="Z165" s="101" t="s">
        <v>46</v>
      </c>
      <c r="AA165" s="66"/>
    </row>
    <row r="166" s="19" customFormat="1" ht="81" spans="1:27">
      <c r="A166" s="45"/>
      <c r="B166" s="66">
        <v>2024</v>
      </c>
      <c r="C166" s="66"/>
      <c r="D166" s="69" t="s">
        <v>286</v>
      </c>
      <c r="E166" s="67">
        <v>1</v>
      </c>
      <c r="F166" s="62" t="s">
        <v>44</v>
      </c>
      <c r="G166" s="62" t="s">
        <v>63</v>
      </c>
      <c r="H166" s="66"/>
      <c r="I166" s="66"/>
      <c r="J166" s="88" t="s">
        <v>287</v>
      </c>
      <c r="K166" s="66">
        <v>2024</v>
      </c>
      <c r="L166" s="67">
        <v>32</v>
      </c>
      <c r="M166" s="67">
        <v>112</v>
      </c>
      <c r="N166" s="67">
        <v>2</v>
      </c>
      <c r="O166" s="67">
        <v>5</v>
      </c>
      <c r="P166" s="67">
        <v>0</v>
      </c>
      <c r="Q166" s="67">
        <v>0</v>
      </c>
      <c r="R166" s="67">
        <v>0</v>
      </c>
      <c r="S166" s="67">
        <v>0</v>
      </c>
      <c r="T166" s="102">
        <v>130</v>
      </c>
      <c r="U166" s="102">
        <v>130</v>
      </c>
      <c r="V166" s="102"/>
      <c r="W166" s="102"/>
      <c r="X166" s="102"/>
      <c r="Y166" s="102"/>
      <c r="Z166" s="101" t="s">
        <v>46</v>
      </c>
      <c r="AA166" s="66"/>
    </row>
    <row r="167" s="19" customFormat="1" ht="81" spans="1:27">
      <c r="A167" s="45"/>
      <c r="B167" s="66">
        <v>2024</v>
      </c>
      <c r="C167" s="66"/>
      <c r="D167" s="69" t="s">
        <v>288</v>
      </c>
      <c r="E167" s="67">
        <v>1</v>
      </c>
      <c r="F167" s="62" t="s">
        <v>44</v>
      </c>
      <c r="G167" s="62" t="s">
        <v>63</v>
      </c>
      <c r="H167" s="66"/>
      <c r="I167" s="66"/>
      <c r="J167" s="88" t="s">
        <v>289</v>
      </c>
      <c r="K167" s="66">
        <v>2024</v>
      </c>
      <c r="L167" s="67">
        <v>28</v>
      </c>
      <c r="M167" s="67">
        <v>105</v>
      </c>
      <c r="N167" s="67">
        <v>5</v>
      </c>
      <c r="O167" s="67">
        <v>15</v>
      </c>
      <c r="P167" s="67">
        <v>1</v>
      </c>
      <c r="Q167" s="67">
        <v>3</v>
      </c>
      <c r="R167" s="67">
        <v>0</v>
      </c>
      <c r="S167" s="67">
        <v>0</v>
      </c>
      <c r="T167" s="102">
        <v>130</v>
      </c>
      <c r="U167" s="102">
        <v>130</v>
      </c>
      <c r="V167" s="102"/>
      <c r="W167" s="102"/>
      <c r="X167" s="102"/>
      <c r="Y167" s="102"/>
      <c r="Z167" s="101" t="s">
        <v>46</v>
      </c>
      <c r="AA167" s="66"/>
    </row>
    <row r="168" s="19" customFormat="1" ht="60.75" spans="1:27">
      <c r="A168" s="45"/>
      <c r="B168" s="66">
        <v>2025</v>
      </c>
      <c r="C168" s="66"/>
      <c r="D168" s="69" t="s">
        <v>290</v>
      </c>
      <c r="E168" s="67">
        <v>1</v>
      </c>
      <c r="F168" s="62" t="s">
        <v>44</v>
      </c>
      <c r="G168" s="62" t="s">
        <v>63</v>
      </c>
      <c r="H168" s="66"/>
      <c r="I168" s="66"/>
      <c r="J168" s="88" t="s">
        <v>291</v>
      </c>
      <c r="K168" s="66">
        <v>2025</v>
      </c>
      <c r="L168" s="67">
        <v>27</v>
      </c>
      <c r="M168" s="67">
        <v>85</v>
      </c>
      <c r="N168" s="67">
        <v>4</v>
      </c>
      <c r="O168" s="67">
        <v>9</v>
      </c>
      <c r="P168" s="67">
        <v>1</v>
      </c>
      <c r="Q168" s="67">
        <v>1</v>
      </c>
      <c r="R168" s="67">
        <v>0</v>
      </c>
      <c r="S168" s="67">
        <v>0</v>
      </c>
      <c r="T168" s="102">
        <v>60</v>
      </c>
      <c r="U168" s="102">
        <v>60</v>
      </c>
      <c r="V168" s="102"/>
      <c r="W168" s="102"/>
      <c r="X168" s="102"/>
      <c r="Y168" s="102"/>
      <c r="Z168" s="101" t="s">
        <v>46</v>
      </c>
      <c r="AA168" s="66"/>
    </row>
    <row r="169" s="19" customFormat="1" ht="60.75" spans="1:27">
      <c r="A169" s="45"/>
      <c r="B169" s="66">
        <v>2025</v>
      </c>
      <c r="C169" s="66"/>
      <c r="D169" s="69" t="s">
        <v>292</v>
      </c>
      <c r="E169" s="67">
        <v>1</v>
      </c>
      <c r="F169" s="62" t="s">
        <v>44</v>
      </c>
      <c r="G169" s="62" t="s">
        <v>63</v>
      </c>
      <c r="H169" s="66"/>
      <c r="I169" s="66"/>
      <c r="J169" s="84" t="s">
        <v>293</v>
      </c>
      <c r="K169" s="66">
        <v>2025</v>
      </c>
      <c r="L169" s="67">
        <v>46</v>
      </c>
      <c r="M169" s="67">
        <v>161</v>
      </c>
      <c r="N169" s="67">
        <v>9</v>
      </c>
      <c r="O169" s="67">
        <v>25</v>
      </c>
      <c r="P169" s="67">
        <v>1</v>
      </c>
      <c r="Q169" s="67">
        <v>2</v>
      </c>
      <c r="R169" s="67">
        <v>0</v>
      </c>
      <c r="S169" s="67">
        <v>0</v>
      </c>
      <c r="T169" s="102">
        <v>100</v>
      </c>
      <c r="U169" s="102">
        <v>100</v>
      </c>
      <c r="V169" s="102"/>
      <c r="W169" s="102"/>
      <c r="X169" s="102"/>
      <c r="Y169" s="102"/>
      <c r="Z169" s="101" t="s">
        <v>46</v>
      </c>
      <c r="AA169" s="66"/>
    </row>
    <row r="170" customFormat="1" ht="42" spans="1:27">
      <c r="A170" s="45"/>
      <c r="B170" s="62">
        <v>2023</v>
      </c>
      <c r="C170" s="46">
        <v>140</v>
      </c>
      <c r="D170" s="63" t="s">
        <v>294</v>
      </c>
      <c r="E170" s="47">
        <v>1</v>
      </c>
      <c r="F170" s="62" t="s">
        <v>44</v>
      </c>
      <c r="G170" s="62" t="s">
        <v>166</v>
      </c>
      <c r="H170" s="46"/>
      <c r="I170" s="46"/>
      <c r="J170" s="130" t="s">
        <v>295</v>
      </c>
      <c r="K170" s="125">
        <v>2023</v>
      </c>
      <c r="L170" s="129">
        <v>680</v>
      </c>
      <c r="M170" s="64">
        <v>2709</v>
      </c>
      <c r="N170" s="64">
        <v>2</v>
      </c>
      <c r="O170" s="64">
        <v>10</v>
      </c>
      <c r="P170" s="64">
        <v>4</v>
      </c>
      <c r="Q170" s="64">
        <v>11</v>
      </c>
      <c r="R170" s="64">
        <v>0</v>
      </c>
      <c r="S170" s="64">
        <v>0</v>
      </c>
      <c r="T170" s="101">
        <v>270</v>
      </c>
      <c r="U170" s="99">
        <v>270</v>
      </c>
      <c r="V170" s="99"/>
      <c r="W170" s="99"/>
      <c r="X170" s="99"/>
      <c r="Y170" s="99"/>
      <c r="Z170" s="99"/>
      <c r="AA170" s="62"/>
    </row>
    <row r="171" customFormat="1" ht="60" customHeight="1" spans="1:27">
      <c r="A171" s="45"/>
      <c r="B171" s="62"/>
      <c r="C171" s="46"/>
      <c r="D171" s="69" t="s">
        <v>296</v>
      </c>
      <c r="E171" s="47">
        <v>1</v>
      </c>
      <c r="F171" s="62" t="s">
        <v>44</v>
      </c>
      <c r="G171" s="62" t="s">
        <v>166</v>
      </c>
      <c r="H171" s="46"/>
      <c r="I171" s="46"/>
      <c r="J171" s="143" t="s">
        <v>297</v>
      </c>
      <c r="K171" s="125">
        <v>2022</v>
      </c>
      <c r="L171" s="129">
        <v>59</v>
      </c>
      <c r="M171" s="64">
        <v>249</v>
      </c>
      <c r="N171" s="64">
        <v>1</v>
      </c>
      <c r="O171" s="64">
        <v>4</v>
      </c>
      <c r="P171" s="64">
        <v>0</v>
      </c>
      <c r="Q171" s="64">
        <v>0</v>
      </c>
      <c r="R171" s="64">
        <v>0</v>
      </c>
      <c r="S171" s="64">
        <v>0</v>
      </c>
      <c r="T171" s="101">
        <v>50</v>
      </c>
      <c r="U171" s="99">
        <v>50</v>
      </c>
      <c r="V171" s="99"/>
      <c r="W171" s="99"/>
      <c r="X171" s="99"/>
      <c r="Y171" s="99"/>
      <c r="Z171" s="101" t="s">
        <v>46</v>
      </c>
      <c r="AA171" s="62"/>
    </row>
    <row r="172" s="13" customFormat="1" spans="1:27">
      <c r="A172" s="56" t="s">
        <v>41</v>
      </c>
      <c r="B172" s="57"/>
      <c r="C172" s="57">
        <v>152</v>
      </c>
      <c r="D172" s="58" t="s">
        <v>298</v>
      </c>
      <c r="E172" s="59"/>
      <c r="F172" s="57"/>
      <c r="G172" s="57"/>
      <c r="H172" s="57"/>
      <c r="I172" s="57"/>
      <c r="J172" s="57"/>
      <c r="K172" s="57"/>
      <c r="L172" s="59"/>
      <c r="M172" s="59"/>
      <c r="N172" s="59"/>
      <c r="O172" s="59"/>
      <c r="P172" s="59"/>
      <c r="Q172" s="59"/>
      <c r="R172" s="59"/>
      <c r="S172" s="59"/>
      <c r="T172" s="100"/>
      <c r="U172" s="100"/>
      <c r="V172" s="100"/>
      <c r="W172" s="100"/>
      <c r="X172" s="100"/>
      <c r="Y172" s="100"/>
      <c r="Z172" s="100"/>
      <c r="AA172" s="57"/>
    </row>
    <row r="173" customFormat="1" spans="1:27">
      <c r="A173" s="45"/>
      <c r="B173" s="46"/>
      <c r="C173" s="46">
        <v>153</v>
      </c>
      <c r="D173" s="68"/>
      <c r="E173" s="47"/>
      <c r="F173" s="46"/>
      <c r="G173" s="46"/>
      <c r="H173" s="46"/>
      <c r="I173" s="46"/>
      <c r="J173" s="46"/>
      <c r="K173" s="46"/>
      <c r="L173" s="47"/>
      <c r="M173" s="47"/>
      <c r="N173" s="47"/>
      <c r="O173" s="47"/>
      <c r="P173" s="47"/>
      <c r="Q173" s="47"/>
      <c r="R173" s="47"/>
      <c r="S173" s="47"/>
      <c r="T173" s="99"/>
      <c r="U173" s="99"/>
      <c r="V173" s="99"/>
      <c r="W173" s="99"/>
      <c r="X173" s="99"/>
      <c r="Y173" s="99"/>
      <c r="Z173" s="99"/>
      <c r="AA173" s="46"/>
    </row>
    <row r="174" s="13" customFormat="1" spans="1:27">
      <c r="A174" s="56" t="s">
        <v>41</v>
      </c>
      <c r="B174" s="57"/>
      <c r="C174" s="57">
        <v>154</v>
      </c>
      <c r="D174" s="58" t="s">
        <v>299</v>
      </c>
      <c r="E174" s="59"/>
      <c r="F174" s="57"/>
      <c r="G174" s="57"/>
      <c r="H174" s="57"/>
      <c r="I174" s="57"/>
      <c r="J174" s="57"/>
      <c r="K174" s="57"/>
      <c r="L174" s="59"/>
      <c r="M174" s="59"/>
      <c r="N174" s="59"/>
      <c r="O174" s="59"/>
      <c r="P174" s="59"/>
      <c r="Q174" s="59"/>
      <c r="R174" s="59"/>
      <c r="S174" s="59"/>
      <c r="T174" s="100"/>
      <c r="U174" s="100"/>
      <c r="V174" s="100"/>
      <c r="W174" s="100"/>
      <c r="X174" s="100"/>
      <c r="Y174" s="100"/>
      <c r="Z174" s="100"/>
      <c r="AA174" s="57"/>
    </row>
    <row r="175" customFormat="1" spans="1:27">
      <c r="A175" s="45"/>
      <c r="B175" s="46"/>
      <c r="C175" s="46">
        <v>155</v>
      </c>
      <c r="D175" s="68"/>
      <c r="E175" s="47"/>
      <c r="F175" s="46"/>
      <c r="G175" s="46"/>
      <c r="H175" s="46"/>
      <c r="I175" s="46"/>
      <c r="J175" s="46"/>
      <c r="K175" s="46"/>
      <c r="L175" s="47"/>
      <c r="M175" s="47"/>
      <c r="N175" s="47"/>
      <c r="O175" s="47"/>
      <c r="P175" s="47"/>
      <c r="Q175" s="47"/>
      <c r="R175" s="47"/>
      <c r="S175" s="47"/>
      <c r="T175" s="99"/>
      <c r="U175" s="99"/>
      <c r="V175" s="99"/>
      <c r="W175" s="99"/>
      <c r="X175" s="99"/>
      <c r="Y175" s="99"/>
      <c r="Z175" s="99"/>
      <c r="AA175" s="46"/>
    </row>
    <row r="176" s="13" customFormat="1" spans="1:27">
      <c r="A176" s="56" t="s">
        <v>41</v>
      </c>
      <c r="B176" s="57"/>
      <c r="C176" s="57">
        <v>156</v>
      </c>
      <c r="D176" s="58" t="s">
        <v>300</v>
      </c>
      <c r="E176" s="59"/>
      <c r="F176" s="57"/>
      <c r="G176" s="57"/>
      <c r="H176" s="57"/>
      <c r="I176" s="57"/>
      <c r="J176" s="57"/>
      <c r="K176" s="57"/>
      <c r="L176" s="59"/>
      <c r="M176" s="59"/>
      <c r="N176" s="59"/>
      <c r="O176" s="59"/>
      <c r="P176" s="59"/>
      <c r="Q176" s="59"/>
      <c r="R176" s="59"/>
      <c r="S176" s="59"/>
      <c r="T176" s="100"/>
      <c r="U176" s="100"/>
      <c r="V176" s="100"/>
      <c r="W176" s="100"/>
      <c r="X176" s="100"/>
      <c r="Y176" s="100"/>
      <c r="Z176" s="100"/>
      <c r="AA176" s="57"/>
    </row>
    <row r="177" customFormat="1" spans="1:27">
      <c r="A177" s="45"/>
      <c r="B177" s="46"/>
      <c r="C177" s="46">
        <v>157</v>
      </c>
      <c r="D177" s="68"/>
      <c r="E177" s="47"/>
      <c r="F177" s="46"/>
      <c r="G177" s="46"/>
      <c r="H177" s="46"/>
      <c r="I177" s="46"/>
      <c r="J177" s="46"/>
      <c r="K177" s="46"/>
      <c r="L177" s="47"/>
      <c r="M177" s="47"/>
      <c r="N177" s="47"/>
      <c r="O177" s="47"/>
      <c r="P177" s="47"/>
      <c r="Q177" s="47"/>
      <c r="R177" s="47"/>
      <c r="S177" s="47"/>
      <c r="T177" s="99"/>
      <c r="U177" s="99"/>
      <c r="V177" s="99"/>
      <c r="W177" s="99"/>
      <c r="X177" s="99"/>
      <c r="Y177" s="99"/>
      <c r="Z177" s="99"/>
      <c r="AA177" s="46"/>
    </row>
    <row r="178" s="13" customFormat="1" ht="40.5" spans="1:27">
      <c r="A178" s="56" t="s">
        <v>41</v>
      </c>
      <c r="B178" s="57"/>
      <c r="C178" s="57">
        <v>158</v>
      </c>
      <c r="D178" s="58" t="s">
        <v>301</v>
      </c>
      <c r="E178" s="59"/>
      <c r="F178" s="57"/>
      <c r="G178" s="57"/>
      <c r="H178" s="57"/>
      <c r="I178" s="57"/>
      <c r="J178" s="57"/>
      <c r="K178" s="57"/>
      <c r="L178" s="59"/>
      <c r="M178" s="59"/>
      <c r="N178" s="59"/>
      <c r="O178" s="59"/>
      <c r="P178" s="59"/>
      <c r="Q178" s="59"/>
      <c r="R178" s="59"/>
      <c r="S178" s="59"/>
      <c r="T178" s="100"/>
      <c r="U178" s="100"/>
      <c r="V178" s="100"/>
      <c r="W178" s="100"/>
      <c r="X178" s="100"/>
      <c r="Y178" s="100"/>
      <c r="Z178" s="100"/>
      <c r="AA178" s="57"/>
    </row>
    <row r="179" customFormat="1" spans="1:27">
      <c r="A179" s="45"/>
      <c r="B179" s="62">
        <v>2023</v>
      </c>
      <c r="C179" s="46">
        <v>159</v>
      </c>
      <c r="D179" s="63" t="s">
        <v>302</v>
      </c>
      <c r="E179" s="47">
        <v>1</v>
      </c>
      <c r="F179" s="62" t="s">
        <v>44</v>
      </c>
      <c r="G179" s="62" t="s">
        <v>166</v>
      </c>
      <c r="H179" s="46"/>
      <c r="I179" s="46"/>
      <c r="J179" s="130" t="s">
        <v>303</v>
      </c>
      <c r="K179" s="125">
        <v>2023</v>
      </c>
      <c r="L179" s="129">
        <v>43</v>
      </c>
      <c r="M179" s="64">
        <v>162</v>
      </c>
      <c r="N179" s="64">
        <v>0</v>
      </c>
      <c r="O179" s="64">
        <v>0</v>
      </c>
      <c r="P179" s="64">
        <v>0</v>
      </c>
      <c r="Q179" s="64">
        <v>0</v>
      </c>
      <c r="R179" s="64">
        <v>0</v>
      </c>
      <c r="S179" s="64">
        <v>0</v>
      </c>
      <c r="T179" s="101">
        <v>35</v>
      </c>
      <c r="U179" s="99">
        <v>35</v>
      </c>
      <c r="V179" s="99"/>
      <c r="W179" s="99"/>
      <c r="X179" s="99"/>
      <c r="Y179" s="99"/>
      <c r="Z179" s="99"/>
      <c r="AA179" s="62"/>
    </row>
    <row r="180" s="13" customFormat="1" spans="1:27">
      <c r="A180" s="56" t="s">
        <v>41</v>
      </c>
      <c r="B180" s="57"/>
      <c r="C180" s="57">
        <v>160</v>
      </c>
      <c r="D180" s="58" t="s">
        <v>304</v>
      </c>
      <c r="E180" s="59"/>
      <c r="F180" s="57"/>
      <c r="G180" s="57"/>
      <c r="H180" s="57"/>
      <c r="I180" s="57"/>
      <c r="J180" s="57"/>
      <c r="K180" s="57"/>
      <c r="L180" s="59"/>
      <c r="M180" s="59"/>
      <c r="N180" s="59"/>
      <c r="O180" s="59"/>
      <c r="P180" s="59"/>
      <c r="Q180" s="59"/>
      <c r="R180" s="59"/>
      <c r="S180" s="59"/>
      <c r="T180" s="100"/>
      <c r="U180" s="100"/>
      <c r="V180" s="100"/>
      <c r="W180" s="100"/>
      <c r="X180" s="100"/>
      <c r="Y180" s="100"/>
      <c r="Z180" s="100"/>
      <c r="AA180" s="57"/>
    </row>
    <row r="181" s="13" customFormat="1" ht="40.5" spans="1:27">
      <c r="A181" s="56" t="s">
        <v>41</v>
      </c>
      <c r="B181" s="57"/>
      <c r="C181" s="57">
        <v>162</v>
      </c>
      <c r="D181" s="58" t="s">
        <v>305</v>
      </c>
      <c r="E181" s="59"/>
      <c r="F181" s="57"/>
      <c r="G181" s="57"/>
      <c r="H181" s="57"/>
      <c r="I181" s="57"/>
      <c r="J181" s="122"/>
      <c r="K181" s="144"/>
      <c r="L181" s="114"/>
      <c r="M181" s="59"/>
      <c r="N181" s="59"/>
      <c r="O181" s="59"/>
      <c r="P181" s="59"/>
      <c r="Q181" s="59"/>
      <c r="R181" s="59"/>
      <c r="S181" s="59"/>
      <c r="T181" s="100"/>
      <c r="U181" s="100"/>
      <c r="V181" s="100"/>
      <c r="W181" s="100"/>
      <c r="X181" s="100"/>
      <c r="Y181" s="100"/>
      <c r="Z181" s="100"/>
      <c r="AA181" s="57"/>
    </row>
    <row r="182" customFormat="1" spans="1:27">
      <c r="A182" s="45"/>
      <c r="B182" s="45"/>
      <c r="C182" s="46">
        <v>163</v>
      </c>
      <c r="D182" s="134"/>
      <c r="E182" s="47"/>
      <c r="F182" s="45" t="s">
        <v>38</v>
      </c>
      <c r="G182" s="45" t="s">
        <v>38</v>
      </c>
      <c r="H182" s="45" t="s">
        <v>38</v>
      </c>
      <c r="I182" s="45" t="s">
        <v>38</v>
      </c>
      <c r="J182" s="45" t="s">
        <v>38</v>
      </c>
      <c r="K182" s="45" t="s">
        <v>38</v>
      </c>
      <c r="L182" s="145"/>
      <c r="M182" s="146"/>
      <c r="N182" s="146"/>
      <c r="O182" s="146"/>
      <c r="P182" s="146"/>
      <c r="Q182" s="146"/>
      <c r="R182" s="146"/>
      <c r="S182" s="146"/>
      <c r="T182" s="131"/>
      <c r="U182" s="131"/>
      <c r="V182" s="131"/>
      <c r="W182" s="131"/>
      <c r="X182" s="131"/>
      <c r="Y182" s="131"/>
      <c r="Z182" s="45" t="s">
        <v>38</v>
      </c>
      <c r="AA182" s="45"/>
    </row>
    <row r="183" s="15" customFormat="1" spans="1:27">
      <c r="A183" s="48" t="s">
        <v>36</v>
      </c>
      <c r="B183" s="48"/>
      <c r="C183" s="49">
        <v>164</v>
      </c>
      <c r="D183" s="50" t="s">
        <v>306</v>
      </c>
      <c r="E183" s="51">
        <f>E184</f>
        <v>0</v>
      </c>
      <c r="F183" s="48" t="s">
        <v>38</v>
      </c>
      <c r="G183" s="48" t="s">
        <v>38</v>
      </c>
      <c r="H183" s="48" t="s">
        <v>38</v>
      </c>
      <c r="I183" s="48" t="s">
        <v>38</v>
      </c>
      <c r="J183" s="48" t="s">
        <v>38</v>
      </c>
      <c r="K183" s="48" t="s">
        <v>38</v>
      </c>
      <c r="L183" s="79">
        <f>L184</f>
        <v>0</v>
      </c>
      <c r="M183" s="79">
        <f t="shared" ref="M183:Y183" si="15">M184</f>
        <v>0</v>
      </c>
      <c r="N183" s="79">
        <f t="shared" si="15"/>
        <v>0</v>
      </c>
      <c r="O183" s="79">
        <f t="shared" si="15"/>
        <v>0</v>
      </c>
      <c r="P183" s="79">
        <f t="shared" si="15"/>
        <v>0</v>
      </c>
      <c r="Q183" s="79">
        <f t="shared" si="15"/>
        <v>0</v>
      </c>
      <c r="R183" s="79">
        <f t="shared" si="15"/>
        <v>0</v>
      </c>
      <c r="S183" s="79">
        <f t="shared" si="15"/>
        <v>0</v>
      </c>
      <c r="T183" s="79">
        <f t="shared" si="15"/>
        <v>0</v>
      </c>
      <c r="U183" s="79">
        <f t="shared" si="15"/>
        <v>0</v>
      </c>
      <c r="V183" s="79">
        <f t="shared" si="15"/>
        <v>0</v>
      </c>
      <c r="W183" s="79">
        <f t="shared" si="15"/>
        <v>0</v>
      </c>
      <c r="X183" s="79">
        <f t="shared" si="15"/>
        <v>0</v>
      </c>
      <c r="Y183" s="79">
        <f t="shared" si="15"/>
        <v>0</v>
      </c>
      <c r="Z183" s="48" t="s">
        <v>38</v>
      </c>
      <c r="AA183" s="48"/>
    </row>
    <row r="184" s="13" customFormat="1" spans="1:27">
      <c r="A184" s="52" t="s">
        <v>39</v>
      </c>
      <c r="B184" s="52"/>
      <c r="C184" s="53">
        <v>165</v>
      </c>
      <c r="D184" s="54" t="s">
        <v>307</v>
      </c>
      <c r="E184" s="55">
        <f>E187+E188+E189</f>
        <v>0</v>
      </c>
      <c r="F184" s="52" t="s">
        <v>38</v>
      </c>
      <c r="G184" s="52" t="s">
        <v>38</v>
      </c>
      <c r="H184" s="52" t="s">
        <v>38</v>
      </c>
      <c r="I184" s="52" t="s">
        <v>38</v>
      </c>
      <c r="J184" s="52" t="s">
        <v>38</v>
      </c>
      <c r="K184" s="52" t="s">
        <v>38</v>
      </c>
      <c r="L184" s="80">
        <f>L187+L188+L189</f>
        <v>0</v>
      </c>
      <c r="M184" s="80">
        <f t="shared" ref="M184:Y184" si="16">M187+M188+M189</f>
        <v>0</v>
      </c>
      <c r="N184" s="80">
        <f t="shared" si="16"/>
        <v>0</v>
      </c>
      <c r="O184" s="80">
        <f t="shared" si="16"/>
        <v>0</v>
      </c>
      <c r="P184" s="80">
        <f t="shared" si="16"/>
        <v>0</v>
      </c>
      <c r="Q184" s="80">
        <f t="shared" si="16"/>
        <v>0</v>
      </c>
      <c r="R184" s="80">
        <f t="shared" si="16"/>
        <v>0</v>
      </c>
      <c r="S184" s="80">
        <f t="shared" si="16"/>
        <v>0</v>
      </c>
      <c r="T184" s="80">
        <f t="shared" si="16"/>
        <v>0</v>
      </c>
      <c r="U184" s="80">
        <f t="shared" si="16"/>
        <v>0</v>
      </c>
      <c r="V184" s="80">
        <f t="shared" si="16"/>
        <v>0</v>
      </c>
      <c r="W184" s="80">
        <f t="shared" si="16"/>
        <v>0</v>
      </c>
      <c r="X184" s="80">
        <f t="shared" si="16"/>
        <v>0</v>
      </c>
      <c r="Y184" s="80">
        <f t="shared" si="16"/>
        <v>0</v>
      </c>
      <c r="Z184" s="52" t="s">
        <v>38</v>
      </c>
      <c r="AA184" s="52"/>
    </row>
    <row r="185" s="13" customFormat="1" ht="40.5" spans="1:27">
      <c r="A185" s="45"/>
      <c r="B185" s="46"/>
      <c r="C185" s="46"/>
      <c r="D185" s="72" t="s">
        <v>308</v>
      </c>
      <c r="E185" s="47">
        <v>1</v>
      </c>
      <c r="F185" s="46" t="s">
        <v>44</v>
      </c>
      <c r="G185" s="46" t="s">
        <v>309</v>
      </c>
      <c r="H185" s="46"/>
      <c r="I185" s="46"/>
      <c r="J185" s="46" t="s">
        <v>310</v>
      </c>
      <c r="K185" s="46">
        <v>2023</v>
      </c>
      <c r="L185" s="47">
        <v>28</v>
      </c>
      <c r="M185" s="47">
        <v>1030</v>
      </c>
      <c r="N185" s="47">
        <v>27</v>
      </c>
      <c r="O185" s="47">
        <v>72</v>
      </c>
      <c r="P185" s="47"/>
      <c r="Q185" s="47"/>
      <c r="R185" s="47"/>
      <c r="S185" s="47"/>
      <c r="T185" s="47">
        <v>15</v>
      </c>
      <c r="U185" s="47">
        <v>15</v>
      </c>
      <c r="V185" s="47"/>
      <c r="W185" s="47"/>
      <c r="X185" s="47"/>
      <c r="Y185" s="47"/>
      <c r="Z185" s="46"/>
      <c r="AA185" s="46"/>
    </row>
    <row r="186" s="20" customFormat="1" ht="40.5" spans="1:27">
      <c r="A186" s="45"/>
      <c r="B186" s="66">
        <v>2021</v>
      </c>
      <c r="C186" s="66"/>
      <c r="D186" s="107" t="s">
        <v>311</v>
      </c>
      <c r="E186" s="67">
        <v>1</v>
      </c>
      <c r="F186" s="62" t="s">
        <v>44</v>
      </c>
      <c r="G186" s="62" t="s">
        <v>63</v>
      </c>
      <c r="H186" s="66"/>
      <c r="I186" s="66"/>
      <c r="J186" s="147" t="s">
        <v>312</v>
      </c>
      <c r="K186" s="148">
        <v>2021</v>
      </c>
      <c r="L186" s="89">
        <v>290</v>
      </c>
      <c r="M186" s="66">
        <v>1090</v>
      </c>
      <c r="N186" s="66">
        <v>27</v>
      </c>
      <c r="O186" s="66">
        <v>70</v>
      </c>
      <c r="P186" s="66">
        <v>3</v>
      </c>
      <c r="Q186" s="66">
        <v>6</v>
      </c>
      <c r="R186" s="67">
        <v>0</v>
      </c>
      <c r="S186" s="67">
        <v>0</v>
      </c>
      <c r="T186" s="102">
        <v>10</v>
      </c>
      <c r="U186" s="102">
        <v>10</v>
      </c>
      <c r="V186" s="102"/>
      <c r="W186" s="102"/>
      <c r="X186" s="102"/>
      <c r="Y186" s="102"/>
      <c r="Z186" s="104" t="s">
        <v>313</v>
      </c>
      <c r="AA186" s="66"/>
    </row>
    <row r="187" s="13" customFormat="1" spans="1:27">
      <c r="A187" s="56" t="s">
        <v>41</v>
      </c>
      <c r="B187" s="57"/>
      <c r="C187" s="57">
        <v>166</v>
      </c>
      <c r="D187" s="58" t="s">
        <v>314</v>
      </c>
      <c r="E187" s="59"/>
      <c r="F187" s="57"/>
      <c r="G187" s="57"/>
      <c r="H187" s="57"/>
      <c r="I187" s="57"/>
      <c r="J187" s="122"/>
      <c r="K187" s="123"/>
      <c r="L187" s="114"/>
      <c r="M187" s="59"/>
      <c r="N187" s="59"/>
      <c r="O187" s="59"/>
      <c r="P187" s="59"/>
      <c r="Q187" s="59"/>
      <c r="R187" s="59"/>
      <c r="S187" s="59"/>
      <c r="T187" s="100"/>
      <c r="U187" s="100"/>
      <c r="V187" s="100"/>
      <c r="W187" s="100"/>
      <c r="X187" s="100"/>
      <c r="Y187" s="100"/>
      <c r="Z187" s="100"/>
      <c r="AA187" s="57"/>
    </row>
    <row r="188" s="13" customFormat="1" spans="1:27">
      <c r="A188" s="56" t="s">
        <v>41</v>
      </c>
      <c r="B188" s="57"/>
      <c r="C188" s="57">
        <v>167</v>
      </c>
      <c r="D188" s="58" t="s">
        <v>315</v>
      </c>
      <c r="E188" s="59"/>
      <c r="F188" s="57"/>
      <c r="G188" s="57"/>
      <c r="H188" s="57"/>
      <c r="I188" s="57"/>
      <c r="J188" s="122"/>
      <c r="K188" s="123"/>
      <c r="L188" s="114"/>
      <c r="M188" s="59"/>
      <c r="N188" s="59"/>
      <c r="O188" s="59"/>
      <c r="P188" s="59"/>
      <c r="Q188" s="59"/>
      <c r="R188" s="59"/>
      <c r="S188" s="59"/>
      <c r="T188" s="100"/>
      <c r="U188" s="100"/>
      <c r="V188" s="100"/>
      <c r="W188" s="100"/>
      <c r="X188" s="100"/>
      <c r="Y188" s="100"/>
      <c r="Z188" s="100"/>
      <c r="AA188" s="57"/>
    </row>
    <row r="189" s="13" customFormat="1" spans="1:27">
      <c r="A189" s="56" t="s">
        <v>41</v>
      </c>
      <c r="B189" s="57"/>
      <c r="C189" s="57">
        <v>168</v>
      </c>
      <c r="D189" s="58" t="s">
        <v>316</v>
      </c>
      <c r="E189" s="59"/>
      <c r="F189" s="57"/>
      <c r="G189" s="57"/>
      <c r="H189" s="57"/>
      <c r="I189" s="57"/>
      <c r="J189" s="122"/>
      <c r="K189" s="123"/>
      <c r="L189" s="114"/>
      <c r="M189" s="59"/>
      <c r="N189" s="59"/>
      <c r="O189" s="59"/>
      <c r="P189" s="59"/>
      <c r="Q189" s="59"/>
      <c r="R189" s="59"/>
      <c r="S189" s="59"/>
      <c r="T189" s="100"/>
      <c r="U189" s="100"/>
      <c r="V189" s="100"/>
      <c r="W189" s="100"/>
      <c r="X189" s="100"/>
      <c r="Y189" s="100"/>
      <c r="Z189" s="100"/>
      <c r="AA189" s="57"/>
    </row>
    <row r="190" customFormat="1" spans="1:27">
      <c r="A190" s="45"/>
      <c r="B190" s="45"/>
      <c r="C190" s="46">
        <v>169</v>
      </c>
      <c r="D190" s="134"/>
      <c r="E190" s="47"/>
      <c r="F190" s="45" t="s">
        <v>38</v>
      </c>
      <c r="G190" s="45" t="s">
        <v>38</v>
      </c>
      <c r="H190" s="45" t="s">
        <v>38</v>
      </c>
      <c r="I190" s="45" t="s">
        <v>38</v>
      </c>
      <c r="J190" s="45" t="s">
        <v>38</v>
      </c>
      <c r="K190" s="45" t="s">
        <v>38</v>
      </c>
      <c r="L190" s="145"/>
      <c r="M190" s="146"/>
      <c r="N190" s="146"/>
      <c r="O190" s="146"/>
      <c r="P190" s="146"/>
      <c r="Q190" s="146"/>
      <c r="R190" s="146"/>
      <c r="S190" s="146"/>
      <c r="T190" s="131"/>
      <c r="U190" s="131"/>
      <c r="V190" s="131"/>
      <c r="W190" s="131"/>
      <c r="X190" s="131"/>
      <c r="Y190" s="131"/>
      <c r="Z190" s="45" t="s">
        <v>38</v>
      </c>
      <c r="AA190" s="45"/>
    </row>
    <row r="191" s="15" customFormat="1" spans="1:27">
      <c r="A191" s="48" t="s">
        <v>36</v>
      </c>
      <c r="B191" s="48"/>
      <c r="C191" s="49">
        <v>170</v>
      </c>
      <c r="D191" s="135" t="s">
        <v>317</v>
      </c>
      <c r="E191" s="51">
        <f>E192+E195+E200+E213</f>
        <v>0</v>
      </c>
      <c r="F191" s="48" t="s">
        <v>38</v>
      </c>
      <c r="G191" s="48" t="s">
        <v>38</v>
      </c>
      <c r="H191" s="48" t="s">
        <v>38</v>
      </c>
      <c r="I191" s="48" t="s">
        <v>38</v>
      </c>
      <c r="J191" s="48" t="s">
        <v>38</v>
      </c>
      <c r="K191" s="48" t="s">
        <v>38</v>
      </c>
      <c r="L191" s="79">
        <f>L192+L195+L200+L213</f>
        <v>0</v>
      </c>
      <c r="M191" s="79">
        <f t="shared" ref="M191:Y191" si="17">M192+M195+M200+M213</f>
        <v>0</v>
      </c>
      <c r="N191" s="79">
        <f t="shared" si="17"/>
        <v>0</v>
      </c>
      <c r="O191" s="79">
        <f t="shared" si="17"/>
        <v>0</v>
      </c>
      <c r="P191" s="79">
        <f t="shared" si="17"/>
        <v>0</v>
      </c>
      <c r="Q191" s="79">
        <f t="shared" si="17"/>
        <v>0</v>
      </c>
      <c r="R191" s="79">
        <f t="shared" si="17"/>
        <v>0</v>
      </c>
      <c r="S191" s="79">
        <f t="shared" si="17"/>
        <v>0</v>
      </c>
      <c r="T191" s="79">
        <f t="shared" si="17"/>
        <v>0</v>
      </c>
      <c r="U191" s="79">
        <f t="shared" si="17"/>
        <v>0</v>
      </c>
      <c r="V191" s="79">
        <f t="shared" si="17"/>
        <v>0</v>
      </c>
      <c r="W191" s="79">
        <f t="shared" si="17"/>
        <v>0</v>
      </c>
      <c r="X191" s="79">
        <f t="shared" si="17"/>
        <v>0</v>
      </c>
      <c r="Y191" s="79">
        <f t="shared" si="17"/>
        <v>0</v>
      </c>
      <c r="Z191" s="48" t="s">
        <v>38</v>
      </c>
      <c r="AA191" s="48"/>
    </row>
    <row r="192" s="13" customFormat="1" spans="1:27">
      <c r="A192" s="52" t="s">
        <v>39</v>
      </c>
      <c r="B192" s="52"/>
      <c r="C192" s="53">
        <v>171</v>
      </c>
      <c r="D192" s="136" t="s">
        <v>318</v>
      </c>
      <c r="E192" s="55">
        <f>E193</f>
        <v>0</v>
      </c>
      <c r="F192" s="52" t="s">
        <v>38</v>
      </c>
      <c r="G192" s="52" t="s">
        <v>38</v>
      </c>
      <c r="H192" s="52" t="s">
        <v>38</v>
      </c>
      <c r="I192" s="52" t="s">
        <v>38</v>
      </c>
      <c r="J192" s="52" t="s">
        <v>38</v>
      </c>
      <c r="K192" s="52" t="s">
        <v>38</v>
      </c>
      <c r="L192" s="80">
        <f>L193</f>
        <v>0</v>
      </c>
      <c r="M192" s="80">
        <f t="shared" ref="M192:Y192" si="18">M193</f>
        <v>0</v>
      </c>
      <c r="N192" s="80">
        <f t="shared" si="18"/>
        <v>0</v>
      </c>
      <c r="O192" s="80">
        <f t="shared" si="18"/>
        <v>0</v>
      </c>
      <c r="P192" s="80">
        <f t="shared" si="18"/>
        <v>0</v>
      </c>
      <c r="Q192" s="80">
        <f t="shared" si="18"/>
        <v>0</v>
      </c>
      <c r="R192" s="80">
        <f t="shared" si="18"/>
        <v>0</v>
      </c>
      <c r="S192" s="80">
        <f t="shared" si="18"/>
        <v>0</v>
      </c>
      <c r="T192" s="80">
        <f t="shared" si="18"/>
        <v>0</v>
      </c>
      <c r="U192" s="80">
        <f t="shared" si="18"/>
        <v>0</v>
      </c>
      <c r="V192" s="80">
        <f t="shared" si="18"/>
        <v>0</v>
      </c>
      <c r="W192" s="80">
        <f t="shared" si="18"/>
        <v>0</v>
      </c>
      <c r="X192" s="80">
        <f t="shared" si="18"/>
        <v>0</v>
      </c>
      <c r="Y192" s="80">
        <f t="shared" si="18"/>
        <v>0</v>
      </c>
      <c r="Z192" s="52" t="s">
        <v>38</v>
      </c>
      <c r="AA192" s="52"/>
    </row>
    <row r="193" s="13" customFormat="1" spans="1:27">
      <c r="A193" s="56" t="s">
        <v>41</v>
      </c>
      <c r="B193" s="57"/>
      <c r="C193" s="57">
        <v>172</v>
      </c>
      <c r="D193" s="149" t="s">
        <v>319</v>
      </c>
      <c r="E193" s="59"/>
      <c r="F193" s="57"/>
      <c r="G193" s="57"/>
      <c r="H193" s="57"/>
      <c r="I193" s="57"/>
      <c r="J193" s="122"/>
      <c r="K193" s="123"/>
      <c r="L193" s="114"/>
      <c r="M193" s="59"/>
      <c r="N193" s="59"/>
      <c r="O193" s="59"/>
      <c r="P193" s="59"/>
      <c r="Q193" s="59"/>
      <c r="R193" s="59"/>
      <c r="S193" s="59"/>
      <c r="T193" s="100"/>
      <c r="U193" s="100"/>
      <c r="V193" s="100"/>
      <c r="W193" s="100"/>
      <c r="X193" s="100"/>
      <c r="Y193" s="100"/>
      <c r="Z193" s="100"/>
      <c r="AA193" s="57"/>
    </row>
    <row r="194" customFormat="1" spans="1:27">
      <c r="A194" s="45"/>
      <c r="B194" s="46"/>
      <c r="C194" s="46">
        <v>173</v>
      </c>
      <c r="D194" s="150"/>
      <c r="E194" s="47"/>
      <c r="F194" s="46"/>
      <c r="G194" s="46"/>
      <c r="H194" s="46"/>
      <c r="I194" s="46"/>
      <c r="J194" s="153"/>
      <c r="K194" s="127"/>
      <c r="L194" s="116"/>
      <c r="M194" s="47"/>
      <c r="N194" s="47"/>
      <c r="O194" s="47"/>
      <c r="P194" s="47"/>
      <c r="Q194" s="47"/>
      <c r="R194" s="47"/>
      <c r="S194" s="47"/>
      <c r="T194" s="99"/>
      <c r="U194" s="99"/>
      <c r="V194" s="99"/>
      <c r="W194" s="99"/>
      <c r="X194" s="99"/>
      <c r="Y194" s="99"/>
      <c r="Z194" s="99"/>
      <c r="AA194" s="46"/>
    </row>
    <row r="195" s="13" customFormat="1" spans="1:27">
      <c r="A195" s="52" t="s">
        <v>39</v>
      </c>
      <c r="B195" s="52"/>
      <c r="C195" s="53">
        <v>174</v>
      </c>
      <c r="D195" s="136" t="s">
        <v>320</v>
      </c>
      <c r="E195" s="55">
        <f>E196+E197+E198</f>
        <v>0</v>
      </c>
      <c r="F195" s="52" t="s">
        <v>38</v>
      </c>
      <c r="G195" s="52" t="s">
        <v>38</v>
      </c>
      <c r="H195" s="52" t="s">
        <v>38</v>
      </c>
      <c r="I195" s="52" t="s">
        <v>38</v>
      </c>
      <c r="J195" s="52" t="s">
        <v>38</v>
      </c>
      <c r="K195" s="52" t="s">
        <v>38</v>
      </c>
      <c r="L195" s="80">
        <f>L196+L197+L198</f>
        <v>0</v>
      </c>
      <c r="M195" s="80">
        <f t="shared" ref="M195:Y195" si="19">M196+M197+M198</f>
        <v>0</v>
      </c>
      <c r="N195" s="80">
        <f t="shared" si="19"/>
        <v>0</v>
      </c>
      <c r="O195" s="80">
        <f t="shared" si="19"/>
        <v>0</v>
      </c>
      <c r="P195" s="80">
        <f t="shared" si="19"/>
        <v>0</v>
      </c>
      <c r="Q195" s="80">
        <f t="shared" si="19"/>
        <v>0</v>
      </c>
      <c r="R195" s="80">
        <f t="shared" si="19"/>
        <v>0</v>
      </c>
      <c r="S195" s="80">
        <f t="shared" si="19"/>
        <v>0</v>
      </c>
      <c r="T195" s="80">
        <f t="shared" si="19"/>
        <v>0</v>
      </c>
      <c r="U195" s="80">
        <f t="shared" si="19"/>
        <v>0</v>
      </c>
      <c r="V195" s="80">
        <f t="shared" si="19"/>
        <v>0</v>
      </c>
      <c r="W195" s="80">
        <f t="shared" si="19"/>
        <v>0</v>
      </c>
      <c r="X195" s="80">
        <f t="shared" si="19"/>
        <v>0</v>
      </c>
      <c r="Y195" s="80">
        <f t="shared" si="19"/>
        <v>0</v>
      </c>
      <c r="Z195" s="52" t="s">
        <v>38</v>
      </c>
      <c r="AA195" s="52"/>
    </row>
    <row r="196" s="13" customFormat="1" spans="1:27">
      <c r="A196" s="56" t="s">
        <v>41</v>
      </c>
      <c r="B196" s="57"/>
      <c r="C196" s="57">
        <v>175</v>
      </c>
      <c r="D196" s="58" t="s">
        <v>321</v>
      </c>
      <c r="E196" s="59"/>
      <c r="F196" s="57"/>
      <c r="G196" s="57"/>
      <c r="H196" s="57"/>
      <c r="I196" s="57"/>
      <c r="J196" s="122"/>
      <c r="K196" s="123"/>
      <c r="L196" s="114"/>
      <c r="M196" s="59"/>
      <c r="N196" s="59"/>
      <c r="O196" s="59"/>
      <c r="P196" s="59"/>
      <c r="Q196" s="59"/>
      <c r="R196" s="59"/>
      <c r="S196" s="59"/>
      <c r="T196" s="100"/>
      <c r="U196" s="100"/>
      <c r="V196" s="100"/>
      <c r="W196" s="100"/>
      <c r="X196" s="100"/>
      <c r="Y196" s="100"/>
      <c r="Z196" s="100"/>
      <c r="AA196" s="57"/>
    </row>
    <row r="197" s="13" customFormat="1" spans="1:27">
      <c r="A197" s="56" t="s">
        <v>41</v>
      </c>
      <c r="B197" s="57"/>
      <c r="C197" s="57">
        <v>177</v>
      </c>
      <c r="D197" s="58" t="s">
        <v>322</v>
      </c>
      <c r="E197" s="59"/>
      <c r="F197" s="57"/>
      <c r="G197" s="57"/>
      <c r="H197" s="57"/>
      <c r="I197" s="57"/>
      <c r="J197" s="122"/>
      <c r="K197" s="123"/>
      <c r="L197" s="114"/>
      <c r="M197" s="59"/>
      <c r="N197" s="59"/>
      <c r="O197" s="59"/>
      <c r="P197" s="59"/>
      <c r="Q197" s="59"/>
      <c r="R197" s="59"/>
      <c r="S197" s="59"/>
      <c r="T197" s="100"/>
      <c r="U197" s="100"/>
      <c r="V197" s="100"/>
      <c r="W197" s="100"/>
      <c r="X197" s="100"/>
      <c r="Y197" s="100"/>
      <c r="Z197" s="100"/>
      <c r="AA197" s="57"/>
    </row>
    <row r="198" s="13" customFormat="1" spans="1:27">
      <c r="A198" s="56" t="s">
        <v>41</v>
      </c>
      <c r="B198" s="57"/>
      <c r="C198" s="57">
        <v>178</v>
      </c>
      <c r="D198" s="58" t="s">
        <v>323</v>
      </c>
      <c r="E198" s="59"/>
      <c r="F198" s="57"/>
      <c r="G198" s="57"/>
      <c r="H198" s="57"/>
      <c r="I198" s="57"/>
      <c r="J198" s="122"/>
      <c r="K198" s="123"/>
      <c r="L198" s="114"/>
      <c r="M198" s="59"/>
      <c r="N198" s="59"/>
      <c r="O198" s="59"/>
      <c r="P198" s="59"/>
      <c r="Q198" s="59"/>
      <c r="R198" s="59"/>
      <c r="S198" s="59"/>
      <c r="T198" s="100"/>
      <c r="U198" s="100"/>
      <c r="V198" s="100"/>
      <c r="W198" s="100"/>
      <c r="X198" s="100"/>
      <c r="Y198" s="100"/>
      <c r="Z198" s="100"/>
      <c r="AA198" s="57"/>
    </row>
    <row r="199" customFormat="1" spans="1:27">
      <c r="A199" s="45"/>
      <c r="B199" s="46"/>
      <c r="C199" s="46">
        <v>179</v>
      </c>
      <c r="D199" s="68"/>
      <c r="E199" s="47"/>
      <c r="F199" s="46"/>
      <c r="G199" s="46"/>
      <c r="H199" s="46"/>
      <c r="I199" s="46"/>
      <c r="J199" s="153"/>
      <c r="K199" s="127"/>
      <c r="L199" s="116"/>
      <c r="M199" s="47"/>
      <c r="N199" s="47"/>
      <c r="O199" s="47"/>
      <c r="P199" s="47"/>
      <c r="Q199" s="47"/>
      <c r="R199" s="47"/>
      <c r="S199" s="47"/>
      <c r="T199" s="99"/>
      <c r="U199" s="99"/>
      <c r="V199" s="99"/>
      <c r="W199" s="99"/>
      <c r="X199" s="99"/>
      <c r="Y199" s="99"/>
      <c r="Z199" s="99"/>
      <c r="AA199" s="46"/>
    </row>
    <row r="200" s="13" customFormat="1" spans="1:27">
      <c r="A200" s="52" t="s">
        <v>39</v>
      </c>
      <c r="B200" s="52"/>
      <c r="C200" s="53">
        <v>180</v>
      </c>
      <c r="D200" s="136" t="s">
        <v>324</v>
      </c>
      <c r="E200" s="55">
        <f>E201+E203+E205+E207+E209+E211</f>
        <v>0</v>
      </c>
      <c r="F200" s="52" t="s">
        <v>38</v>
      </c>
      <c r="G200" s="52" t="s">
        <v>38</v>
      </c>
      <c r="H200" s="52" t="s">
        <v>38</v>
      </c>
      <c r="I200" s="52" t="s">
        <v>38</v>
      </c>
      <c r="J200" s="52" t="s">
        <v>38</v>
      </c>
      <c r="K200" s="52" t="s">
        <v>38</v>
      </c>
      <c r="L200" s="80">
        <f>L201+L203+L205+L207+L209+L211</f>
        <v>0</v>
      </c>
      <c r="M200" s="80">
        <f t="shared" ref="M200:Y200" si="20">M201+M203+M205+M207+M209+M211</f>
        <v>0</v>
      </c>
      <c r="N200" s="80">
        <f t="shared" si="20"/>
        <v>0</v>
      </c>
      <c r="O200" s="80">
        <f t="shared" si="20"/>
        <v>0</v>
      </c>
      <c r="P200" s="80">
        <f t="shared" si="20"/>
        <v>0</v>
      </c>
      <c r="Q200" s="80">
        <f t="shared" si="20"/>
        <v>0</v>
      </c>
      <c r="R200" s="80">
        <f t="shared" si="20"/>
        <v>0</v>
      </c>
      <c r="S200" s="80">
        <f t="shared" si="20"/>
        <v>0</v>
      </c>
      <c r="T200" s="80">
        <f t="shared" si="20"/>
        <v>0</v>
      </c>
      <c r="U200" s="80">
        <f t="shared" si="20"/>
        <v>0</v>
      </c>
      <c r="V200" s="80">
        <f t="shared" si="20"/>
        <v>0</v>
      </c>
      <c r="W200" s="80">
        <f t="shared" si="20"/>
        <v>0</v>
      </c>
      <c r="X200" s="80">
        <f t="shared" si="20"/>
        <v>0</v>
      </c>
      <c r="Y200" s="80">
        <f t="shared" si="20"/>
        <v>0</v>
      </c>
      <c r="Z200" s="52" t="s">
        <v>38</v>
      </c>
      <c r="AA200" s="52"/>
    </row>
    <row r="201" s="13" customFormat="1" spans="1:27">
      <c r="A201" s="56" t="s">
        <v>41</v>
      </c>
      <c r="B201" s="57"/>
      <c r="C201" s="57">
        <v>181</v>
      </c>
      <c r="D201" s="58" t="s">
        <v>325</v>
      </c>
      <c r="E201" s="59"/>
      <c r="F201" s="57"/>
      <c r="G201" s="57"/>
      <c r="H201" s="57"/>
      <c r="I201" s="57"/>
      <c r="J201" s="122"/>
      <c r="K201" s="123"/>
      <c r="L201" s="114"/>
      <c r="M201" s="59"/>
      <c r="N201" s="59"/>
      <c r="O201" s="59"/>
      <c r="P201" s="59"/>
      <c r="Q201" s="59"/>
      <c r="R201" s="59"/>
      <c r="S201" s="59"/>
      <c r="T201" s="100"/>
      <c r="U201" s="100"/>
      <c r="V201" s="100"/>
      <c r="W201" s="100"/>
      <c r="X201" s="100"/>
      <c r="Y201" s="100"/>
      <c r="Z201" s="100"/>
      <c r="AA201" s="57"/>
    </row>
    <row r="202" customFormat="1" spans="1:27">
      <c r="A202" s="45"/>
      <c r="B202" s="46"/>
      <c r="C202" s="46">
        <v>182</v>
      </c>
      <c r="D202" s="68"/>
      <c r="E202" s="47"/>
      <c r="F202" s="46"/>
      <c r="G202" s="46"/>
      <c r="H202" s="46"/>
      <c r="I202" s="46"/>
      <c r="J202" s="153"/>
      <c r="K202" s="127"/>
      <c r="L202" s="116"/>
      <c r="M202" s="47"/>
      <c r="N202" s="47"/>
      <c r="O202" s="47"/>
      <c r="P202" s="47"/>
      <c r="Q202" s="47"/>
      <c r="R202" s="47"/>
      <c r="S202" s="47"/>
      <c r="T202" s="99"/>
      <c r="U202" s="99"/>
      <c r="V202" s="99"/>
      <c r="W202" s="99"/>
      <c r="X202" s="99"/>
      <c r="Y202" s="99"/>
      <c r="Z202" s="99"/>
      <c r="AA202" s="46"/>
    </row>
    <row r="203" s="13" customFormat="1" spans="1:27">
      <c r="A203" s="56" t="s">
        <v>41</v>
      </c>
      <c r="B203" s="57"/>
      <c r="C203" s="57">
        <v>183</v>
      </c>
      <c r="D203" s="58" t="s">
        <v>326</v>
      </c>
      <c r="E203" s="59"/>
      <c r="F203" s="57"/>
      <c r="G203" s="57"/>
      <c r="H203" s="57"/>
      <c r="I203" s="57"/>
      <c r="J203" s="122"/>
      <c r="K203" s="123"/>
      <c r="L203" s="114"/>
      <c r="M203" s="59"/>
      <c r="N203" s="59"/>
      <c r="O203" s="59"/>
      <c r="P203" s="59"/>
      <c r="Q203" s="59"/>
      <c r="R203" s="59"/>
      <c r="S203" s="59"/>
      <c r="T203" s="100"/>
      <c r="U203" s="100"/>
      <c r="V203" s="100"/>
      <c r="W203" s="100"/>
      <c r="X203" s="100"/>
      <c r="Y203" s="100"/>
      <c r="Z203" s="100"/>
      <c r="AA203" s="57"/>
    </row>
    <row r="204" customFormat="1" spans="1:27">
      <c r="A204" s="45"/>
      <c r="B204" s="46"/>
      <c r="C204" s="46">
        <v>184</v>
      </c>
      <c r="D204" s="68"/>
      <c r="E204" s="47"/>
      <c r="F204" s="46"/>
      <c r="G204" s="46"/>
      <c r="H204" s="46"/>
      <c r="I204" s="46"/>
      <c r="J204" s="153"/>
      <c r="K204" s="127"/>
      <c r="L204" s="116"/>
      <c r="M204" s="47"/>
      <c r="N204" s="47"/>
      <c r="O204" s="47"/>
      <c r="P204" s="47"/>
      <c r="Q204" s="47"/>
      <c r="R204" s="47"/>
      <c r="S204" s="47"/>
      <c r="T204" s="99"/>
      <c r="U204" s="99"/>
      <c r="V204" s="99"/>
      <c r="W204" s="99"/>
      <c r="X204" s="99"/>
      <c r="Y204" s="99"/>
      <c r="Z204" s="99"/>
      <c r="AA204" s="46"/>
    </row>
    <row r="205" s="13" customFormat="1" spans="1:27">
      <c r="A205" s="56" t="s">
        <v>41</v>
      </c>
      <c r="B205" s="57"/>
      <c r="C205" s="57">
        <v>185</v>
      </c>
      <c r="D205" s="58" t="s">
        <v>327</v>
      </c>
      <c r="E205" s="59"/>
      <c r="F205" s="57"/>
      <c r="G205" s="57"/>
      <c r="H205" s="57"/>
      <c r="I205" s="57"/>
      <c r="J205" s="122"/>
      <c r="K205" s="123"/>
      <c r="L205" s="114"/>
      <c r="M205" s="59"/>
      <c r="N205" s="59"/>
      <c r="O205" s="59"/>
      <c r="P205" s="59"/>
      <c r="Q205" s="59"/>
      <c r="R205" s="59"/>
      <c r="S205" s="59"/>
      <c r="T205" s="100"/>
      <c r="U205" s="100"/>
      <c r="V205" s="100"/>
      <c r="W205" s="100"/>
      <c r="X205" s="100"/>
      <c r="Y205" s="100"/>
      <c r="Z205" s="100"/>
      <c r="AA205" s="57"/>
    </row>
    <row r="206" customFormat="1" spans="1:27">
      <c r="A206" s="45"/>
      <c r="B206" s="46"/>
      <c r="C206" s="46">
        <v>186</v>
      </c>
      <c r="D206" s="68"/>
      <c r="E206" s="47"/>
      <c r="F206" s="46"/>
      <c r="G206" s="46"/>
      <c r="H206" s="46"/>
      <c r="I206" s="46"/>
      <c r="J206" s="153"/>
      <c r="K206" s="127"/>
      <c r="L206" s="116"/>
      <c r="M206" s="47"/>
      <c r="N206" s="47"/>
      <c r="O206" s="47"/>
      <c r="P206" s="47"/>
      <c r="Q206" s="47"/>
      <c r="R206" s="47"/>
      <c r="S206" s="47"/>
      <c r="T206" s="99"/>
      <c r="U206" s="99"/>
      <c r="V206" s="99"/>
      <c r="W206" s="99"/>
      <c r="X206" s="99"/>
      <c r="Y206" s="99"/>
      <c r="Z206" s="99"/>
      <c r="AA206" s="46"/>
    </row>
    <row r="207" s="13" customFormat="1" spans="1:27">
      <c r="A207" s="56" t="s">
        <v>41</v>
      </c>
      <c r="B207" s="57"/>
      <c r="C207" s="57">
        <v>187</v>
      </c>
      <c r="D207" s="58" t="s">
        <v>328</v>
      </c>
      <c r="E207" s="59"/>
      <c r="F207" s="57"/>
      <c r="G207" s="57"/>
      <c r="H207" s="57"/>
      <c r="I207" s="57"/>
      <c r="J207" s="122"/>
      <c r="K207" s="123"/>
      <c r="L207" s="114"/>
      <c r="M207" s="59"/>
      <c r="N207" s="59"/>
      <c r="O207" s="59"/>
      <c r="P207" s="59"/>
      <c r="Q207" s="59"/>
      <c r="R207" s="59"/>
      <c r="S207" s="59"/>
      <c r="T207" s="100"/>
      <c r="U207" s="100"/>
      <c r="V207" s="100"/>
      <c r="W207" s="100"/>
      <c r="X207" s="100"/>
      <c r="Y207" s="100"/>
      <c r="Z207" s="100"/>
      <c r="AA207" s="57"/>
    </row>
    <row r="208" customFormat="1" spans="1:27">
      <c r="A208" s="45"/>
      <c r="B208" s="46"/>
      <c r="C208" s="46">
        <v>188</v>
      </c>
      <c r="D208" s="68"/>
      <c r="E208" s="47"/>
      <c r="F208" s="46"/>
      <c r="G208" s="46"/>
      <c r="H208" s="46"/>
      <c r="I208" s="46"/>
      <c r="J208" s="153"/>
      <c r="K208" s="127"/>
      <c r="L208" s="116"/>
      <c r="M208" s="47"/>
      <c r="N208" s="47"/>
      <c r="O208" s="47"/>
      <c r="P208" s="47"/>
      <c r="Q208" s="47"/>
      <c r="R208" s="47"/>
      <c r="S208" s="47"/>
      <c r="T208" s="99"/>
      <c r="U208" s="99"/>
      <c r="V208" s="99"/>
      <c r="W208" s="99"/>
      <c r="X208" s="99"/>
      <c r="Y208" s="99"/>
      <c r="Z208" s="99"/>
      <c r="AA208" s="46"/>
    </row>
    <row r="209" s="13" customFormat="1" spans="1:27">
      <c r="A209" s="56" t="s">
        <v>41</v>
      </c>
      <c r="B209" s="57"/>
      <c r="C209" s="57">
        <v>189</v>
      </c>
      <c r="D209" s="58" t="s">
        <v>329</v>
      </c>
      <c r="E209" s="59"/>
      <c r="F209" s="57"/>
      <c r="G209" s="57"/>
      <c r="H209" s="57"/>
      <c r="I209" s="57"/>
      <c r="J209" s="122"/>
      <c r="K209" s="123"/>
      <c r="L209" s="114"/>
      <c r="M209" s="59"/>
      <c r="N209" s="59"/>
      <c r="O209" s="59"/>
      <c r="P209" s="59"/>
      <c r="Q209" s="59"/>
      <c r="R209" s="59"/>
      <c r="S209" s="59"/>
      <c r="T209" s="100"/>
      <c r="U209" s="100"/>
      <c r="V209" s="100"/>
      <c r="W209" s="100"/>
      <c r="X209" s="100"/>
      <c r="Y209" s="100"/>
      <c r="Z209" s="100"/>
      <c r="AA209" s="57"/>
    </row>
    <row r="210" customFormat="1" spans="1:27">
      <c r="A210" s="45"/>
      <c r="B210" s="46"/>
      <c r="C210" s="46">
        <v>190</v>
      </c>
      <c r="D210" s="68"/>
      <c r="E210" s="47"/>
      <c r="F210" s="46"/>
      <c r="G210" s="46"/>
      <c r="H210" s="46"/>
      <c r="I210" s="46"/>
      <c r="J210" s="153"/>
      <c r="K210" s="127"/>
      <c r="L210" s="116"/>
      <c r="M210" s="47"/>
      <c r="N210" s="47"/>
      <c r="O210" s="47"/>
      <c r="P210" s="47"/>
      <c r="Q210" s="47"/>
      <c r="R210" s="47"/>
      <c r="S210" s="47"/>
      <c r="T210" s="99"/>
      <c r="U210" s="99"/>
      <c r="V210" s="99"/>
      <c r="W210" s="99"/>
      <c r="X210" s="99"/>
      <c r="Y210" s="99"/>
      <c r="Z210" s="99"/>
      <c r="AA210" s="46"/>
    </row>
    <row r="211" s="13" customFormat="1" spans="1:27">
      <c r="A211" s="56" t="s">
        <v>41</v>
      </c>
      <c r="B211" s="57"/>
      <c r="C211" s="57">
        <v>191</v>
      </c>
      <c r="D211" s="58" t="s">
        <v>330</v>
      </c>
      <c r="E211" s="59"/>
      <c r="F211" s="57"/>
      <c r="G211" s="57"/>
      <c r="H211" s="57"/>
      <c r="I211" s="57"/>
      <c r="J211" s="122"/>
      <c r="K211" s="123"/>
      <c r="L211" s="114"/>
      <c r="M211" s="59"/>
      <c r="N211" s="59"/>
      <c r="O211" s="59"/>
      <c r="P211" s="59"/>
      <c r="Q211" s="59"/>
      <c r="R211" s="59"/>
      <c r="S211" s="59"/>
      <c r="T211" s="100"/>
      <c r="U211" s="100"/>
      <c r="V211" s="100"/>
      <c r="W211" s="100"/>
      <c r="X211" s="100"/>
      <c r="Y211" s="100"/>
      <c r="Z211" s="100"/>
      <c r="AA211" s="57"/>
    </row>
    <row r="212" customFormat="1" spans="1:27">
      <c r="A212" s="45"/>
      <c r="B212" s="46"/>
      <c r="C212" s="46">
        <v>192</v>
      </c>
      <c r="D212" s="150"/>
      <c r="E212" s="47"/>
      <c r="F212" s="46"/>
      <c r="G212" s="46"/>
      <c r="H212" s="46"/>
      <c r="I212" s="46"/>
      <c r="J212" s="115"/>
      <c r="K212" s="127"/>
      <c r="L212" s="127"/>
      <c r="M212" s="47"/>
      <c r="N212" s="47"/>
      <c r="O212" s="47"/>
      <c r="P212" s="47"/>
      <c r="Q212" s="47"/>
      <c r="R212" s="47"/>
      <c r="S212" s="47"/>
      <c r="T212" s="99"/>
      <c r="U212" s="99"/>
      <c r="V212" s="99"/>
      <c r="W212" s="99"/>
      <c r="X212" s="99"/>
      <c r="Y212" s="99"/>
      <c r="Z212" s="99"/>
      <c r="AA212" s="46"/>
    </row>
    <row r="213" s="13" customFormat="1" spans="1:27">
      <c r="A213" s="52" t="s">
        <v>39</v>
      </c>
      <c r="B213" s="52"/>
      <c r="C213" s="53">
        <v>193</v>
      </c>
      <c r="D213" s="136" t="s">
        <v>331</v>
      </c>
      <c r="E213" s="55">
        <f>E214+E216+E218+E220+E222</f>
        <v>0</v>
      </c>
      <c r="F213" s="52" t="s">
        <v>38</v>
      </c>
      <c r="G213" s="52" t="s">
        <v>38</v>
      </c>
      <c r="H213" s="52" t="s">
        <v>38</v>
      </c>
      <c r="I213" s="52" t="s">
        <v>38</v>
      </c>
      <c r="J213" s="52" t="s">
        <v>38</v>
      </c>
      <c r="K213" s="52" t="s">
        <v>38</v>
      </c>
      <c r="L213" s="80">
        <f>L214+L216+L218+L220+L222</f>
        <v>0</v>
      </c>
      <c r="M213" s="80">
        <f t="shared" ref="M213:Y213" si="21">M214+M216+M218+M220+M222</f>
        <v>0</v>
      </c>
      <c r="N213" s="80">
        <f t="shared" si="21"/>
        <v>0</v>
      </c>
      <c r="O213" s="80">
        <f t="shared" si="21"/>
        <v>0</v>
      </c>
      <c r="P213" s="80">
        <f t="shared" si="21"/>
        <v>0</v>
      </c>
      <c r="Q213" s="80">
        <f t="shared" si="21"/>
        <v>0</v>
      </c>
      <c r="R213" s="80">
        <f t="shared" si="21"/>
        <v>0</v>
      </c>
      <c r="S213" s="80">
        <f t="shared" si="21"/>
        <v>0</v>
      </c>
      <c r="T213" s="80">
        <f t="shared" si="21"/>
        <v>0</v>
      </c>
      <c r="U213" s="80">
        <f t="shared" si="21"/>
        <v>0</v>
      </c>
      <c r="V213" s="80">
        <f t="shared" si="21"/>
        <v>0</v>
      </c>
      <c r="W213" s="80">
        <f t="shared" si="21"/>
        <v>0</v>
      </c>
      <c r="X213" s="80">
        <f t="shared" si="21"/>
        <v>0</v>
      </c>
      <c r="Y213" s="80">
        <f t="shared" si="21"/>
        <v>0</v>
      </c>
      <c r="Z213" s="52" t="s">
        <v>38</v>
      </c>
      <c r="AA213" s="52"/>
    </row>
    <row r="214" s="13" customFormat="1" spans="1:27">
      <c r="A214" s="56" t="s">
        <v>41</v>
      </c>
      <c r="B214" s="57"/>
      <c r="C214" s="57">
        <v>194</v>
      </c>
      <c r="D214" s="58" t="s">
        <v>332</v>
      </c>
      <c r="E214" s="59"/>
      <c r="F214" s="57"/>
      <c r="G214" s="57"/>
      <c r="H214" s="57"/>
      <c r="I214" s="57"/>
      <c r="J214" s="113"/>
      <c r="K214" s="123"/>
      <c r="L214" s="123"/>
      <c r="M214" s="59"/>
      <c r="N214" s="59"/>
      <c r="O214" s="59"/>
      <c r="P214" s="59"/>
      <c r="Q214" s="59"/>
      <c r="R214" s="59"/>
      <c r="S214" s="59"/>
      <c r="T214" s="100"/>
      <c r="U214" s="100"/>
      <c r="V214" s="100"/>
      <c r="W214" s="100"/>
      <c r="X214" s="100"/>
      <c r="Y214" s="100"/>
      <c r="Z214" s="100"/>
      <c r="AA214" s="57"/>
    </row>
    <row r="215" customFormat="1" spans="1:27">
      <c r="A215" s="45"/>
      <c r="B215" s="46"/>
      <c r="C215" s="46">
        <v>195</v>
      </c>
      <c r="D215" s="68"/>
      <c r="E215" s="47"/>
      <c r="F215" s="46"/>
      <c r="G215" s="46"/>
      <c r="H215" s="46"/>
      <c r="I215" s="46"/>
      <c r="J215" s="115"/>
      <c r="K215" s="127"/>
      <c r="L215" s="127"/>
      <c r="M215" s="47"/>
      <c r="N215" s="47"/>
      <c r="O215" s="47"/>
      <c r="P215" s="47"/>
      <c r="Q215" s="47"/>
      <c r="R215" s="47"/>
      <c r="S215" s="47"/>
      <c r="T215" s="99"/>
      <c r="U215" s="99"/>
      <c r="V215" s="99"/>
      <c r="W215" s="99"/>
      <c r="X215" s="99"/>
      <c r="Y215" s="99"/>
      <c r="Z215" s="99"/>
      <c r="AA215" s="46"/>
    </row>
    <row r="216" s="13" customFormat="1" spans="1:27">
      <c r="A216" s="56" t="s">
        <v>41</v>
      </c>
      <c r="B216" s="46"/>
      <c r="C216" s="57">
        <v>196</v>
      </c>
      <c r="D216" s="58" t="s">
        <v>333</v>
      </c>
      <c r="E216" s="59"/>
      <c r="F216" s="57"/>
      <c r="G216" s="57"/>
      <c r="H216" s="57"/>
      <c r="I216" s="57"/>
      <c r="J216" s="113"/>
      <c r="K216" s="123"/>
      <c r="L216" s="123"/>
      <c r="M216" s="59"/>
      <c r="N216" s="59"/>
      <c r="O216" s="59"/>
      <c r="P216" s="59"/>
      <c r="Q216" s="59"/>
      <c r="R216" s="59"/>
      <c r="S216" s="59"/>
      <c r="T216" s="100"/>
      <c r="U216" s="100"/>
      <c r="V216" s="100"/>
      <c r="W216" s="100"/>
      <c r="X216" s="100"/>
      <c r="Y216" s="100"/>
      <c r="Z216" s="100"/>
      <c r="AA216" s="57"/>
    </row>
    <row r="217" customFormat="1" spans="1:27">
      <c r="A217" s="45"/>
      <c r="B217" s="46"/>
      <c r="C217" s="46">
        <v>197</v>
      </c>
      <c r="D217" s="68"/>
      <c r="E217" s="47"/>
      <c r="F217" s="46"/>
      <c r="G217" s="46"/>
      <c r="H217" s="46"/>
      <c r="I217" s="46"/>
      <c r="J217" s="115"/>
      <c r="K217" s="127"/>
      <c r="L217" s="127"/>
      <c r="M217" s="47"/>
      <c r="N217" s="47"/>
      <c r="O217" s="47"/>
      <c r="P217" s="47"/>
      <c r="Q217" s="47"/>
      <c r="R217" s="47"/>
      <c r="S217" s="47"/>
      <c r="T217" s="99"/>
      <c r="U217" s="99"/>
      <c r="V217" s="99"/>
      <c r="W217" s="99"/>
      <c r="X217" s="99"/>
      <c r="Y217" s="99"/>
      <c r="Z217" s="99"/>
      <c r="AA217" s="46"/>
    </row>
    <row r="218" s="13" customFormat="1" spans="1:27">
      <c r="A218" s="56" t="s">
        <v>41</v>
      </c>
      <c r="B218" s="46"/>
      <c r="C218" s="57">
        <v>198</v>
      </c>
      <c r="D218" s="58" t="s">
        <v>334</v>
      </c>
      <c r="E218" s="59"/>
      <c r="F218" s="57"/>
      <c r="G218" s="57"/>
      <c r="H218" s="57"/>
      <c r="I218" s="57"/>
      <c r="J218" s="113"/>
      <c r="K218" s="123"/>
      <c r="L218" s="123"/>
      <c r="M218" s="59"/>
      <c r="N218" s="59"/>
      <c r="O218" s="59"/>
      <c r="P218" s="59"/>
      <c r="Q218" s="59"/>
      <c r="R218" s="59"/>
      <c r="S218" s="59"/>
      <c r="T218" s="100"/>
      <c r="U218" s="100"/>
      <c r="V218" s="100"/>
      <c r="W218" s="100"/>
      <c r="X218" s="100"/>
      <c r="Y218" s="100"/>
      <c r="Z218" s="100"/>
      <c r="AA218" s="57"/>
    </row>
    <row r="219" customFormat="1" spans="1:27">
      <c r="A219" s="45"/>
      <c r="B219" s="46"/>
      <c r="C219" s="46">
        <v>199</v>
      </c>
      <c r="D219" s="68"/>
      <c r="E219" s="47"/>
      <c r="F219" s="46"/>
      <c r="G219" s="46"/>
      <c r="H219" s="46"/>
      <c r="I219" s="46"/>
      <c r="J219" s="115"/>
      <c r="K219" s="127"/>
      <c r="L219" s="127"/>
      <c r="M219" s="47"/>
      <c r="N219" s="47"/>
      <c r="O219" s="47"/>
      <c r="P219" s="47"/>
      <c r="Q219" s="47"/>
      <c r="R219" s="47"/>
      <c r="S219" s="47"/>
      <c r="T219" s="99"/>
      <c r="U219" s="99"/>
      <c r="V219" s="99"/>
      <c r="W219" s="99"/>
      <c r="X219" s="99"/>
      <c r="Y219" s="99"/>
      <c r="Z219" s="99"/>
      <c r="AA219" s="46"/>
    </row>
    <row r="220" s="13" customFormat="1" spans="1:27">
      <c r="A220" s="56" t="s">
        <v>41</v>
      </c>
      <c r="B220" s="46"/>
      <c r="C220" s="57">
        <v>200</v>
      </c>
      <c r="D220" s="58" t="s">
        <v>335</v>
      </c>
      <c r="E220" s="59"/>
      <c r="F220" s="57"/>
      <c r="G220" s="57"/>
      <c r="H220" s="57"/>
      <c r="I220" s="57"/>
      <c r="J220" s="113"/>
      <c r="K220" s="123"/>
      <c r="L220" s="123"/>
      <c r="M220" s="59"/>
      <c r="N220" s="59"/>
      <c r="O220" s="59"/>
      <c r="P220" s="59"/>
      <c r="Q220" s="59"/>
      <c r="R220" s="59"/>
      <c r="S220" s="59"/>
      <c r="T220" s="100"/>
      <c r="U220" s="100"/>
      <c r="V220" s="100"/>
      <c r="W220" s="100"/>
      <c r="X220" s="100"/>
      <c r="Y220" s="100"/>
      <c r="Z220" s="100"/>
      <c r="AA220" s="57"/>
    </row>
    <row r="221" customFormat="1" spans="1:27">
      <c r="A221" s="45"/>
      <c r="B221" s="46"/>
      <c r="C221" s="46">
        <v>201</v>
      </c>
      <c r="D221" s="68"/>
      <c r="E221" s="47"/>
      <c r="F221" s="46"/>
      <c r="G221" s="46"/>
      <c r="H221" s="46"/>
      <c r="I221" s="46"/>
      <c r="J221" s="115"/>
      <c r="K221" s="127"/>
      <c r="L221" s="127"/>
      <c r="M221" s="47"/>
      <c r="N221" s="47"/>
      <c r="O221" s="47"/>
      <c r="P221" s="47"/>
      <c r="Q221" s="47"/>
      <c r="R221" s="47"/>
      <c r="S221" s="47"/>
      <c r="T221" s="99"/>
      <c r="U221" s="99"/>
      <c r="V221" s="99"/>
      <c r="W221" s="99"/>
      <c r="X221" s="99"/>
      <c r="Y221" s="99"/>
      <c r="Z221" s="99"/>
      <c r="AA221" s="46"/>
    </row>
    <row r="222" s="13" customFormat="1" spans="1:27">
      <c r="A222" s="56" t="s">
        <v>41</v>
      </c>
      <c r="B222" s="46"/>
      <c r="C222" s="57">
        <v>202</v>
      </c>
      <c r="D222" s="58" t="s">
        <v>336</v>
      </c>
      <c r="E222" s="59"/>
      <c r="F222" s="57"/>
      <c r="G222" s="57"/>
      <c r="H222" s="57"/>
      <c r="I222" s="57"/>
      <c r="J222" s="154"/>
      <c r="K222" s="144"/>
      <c r="L222" s="144"/>
      <c r="M222" s="59"/>
      <c r="N222" s="59"/>
      <c r="O222" s="59"/>
      <c r="P222" s="59"/>
      <c r="Q222" s="59"/>
      <c r="R222" s="59"/>
      <c r="S222" s="59"/>
      <c r="T222" s="100"/>
      <c r="U222" s="100"/>
      <c r="V222" s="100"/>
      <c r="W222" s="100"/>
      <c r="X222" s="100"/>
      <c r="Y222" s="100"/>
      <c r="Z222" s="100"/>
      <c r="AA222" s="57"/>
    </row>
    <row r="223" customFormat="1" spans="1:27">
      <c r="A223" s="45"/>
      <c r="B223" s="45"/>
      <c r="C223" s="46">
        <v>203</v>
      </c>
      <c r="D223" s="134"/>
      <c r="E223" s="47"/>
      <c r="F223" s="45" t="s">
        <v>38</v>
      </c>
      <c r="G223" s="45" t="s">
        <v>38</v>
      </c>
      <c r="H223" s="45" t="s">
        <v>38</v>
      </c>
      <c r="I223" s="45" t="s">
        <v>38</v>
      </c>
      <c r="J223" s="45" t="s">
        <v>38</v>
      </c>
      <c r="K223" s="45" t="s">
        <v>38</v>
      </c>
      <c r="L223" s="155"/>
      <c r="M223" s="146"/>
      <c r="N223" s="146"/>
      <c r="O223" s="146"/>
      <c r="P223" s="146"/>
      <c r="Q223" s="146"/>
      <c r="R223" s="146"/>
      <c r="S223" s="146"/>
      <c r="T223" s="131"/>
      <c r="U223" s="131"/>
      <c r="V223" s="131"/>
      <c r="W223" s="131"/>
      <c r="X223" s="131"/>
      <c r="Y223" s="131"/>
      <c r="Z223" s="45" t="s">
        <v>38</v>
      </c>
      <c r="AA223" s="45"/>
    </row>
    <row r="224" s="15" customFormat="1" spans="1:27">
      <c r="A224" s="48" t="s">
        <v>36</v>
      </c>
      <c r="B224" s="48"/>
      <c r="C224" s="49">
        <v>204</v>
      </c>
      <c r="D224" s="50" t="s">
        <v>337</v>
      </c>
      <c r="E224" s="51">
        <f>E225+E238</f>
        <v>0</v>
      </c>
      <c r="F224" s="48" t="s">
        <v>38</v>
      </c>
      <c r="G224" s="48" t="s">
        <v>38</v>
      </c>
      <c r="H224" s="48" t="s">
        <v>38</v>
      </c>
      <c r="I224" s="48" t="s">
        <v>38</v>
      </c>
      <c r="J224" s="48" t="s">
        <v>38</v>
      </c>
      <c r="K224" s="48" t="s">
        <v>38</v>
      </c>
      <c r="L224" s="79">
        <f>L225+L238</f>
        <v>0</v>
      </c>
      <c r="M224" s="79">
        <f t="shared" ref="M224:Y224" si="22">M225+M238</f>
        <v>0</v>
      </c>
      <c r="N224" s="79">
        <f t="shared" si="22"/>
        <v>0</v>
      </c>
      <c r="O224" s="79">
        <f t="shared" si="22"/>
        <v>0</v>
      </c>
      <c r="P224" s="79">
        <f t="shared" si="22"/>
        <v>0</v>
      </c>
      <c r="Q224" s="79">
        <f t="shared" si="22"/>
        <v>0</v>
      </c>
      <c r="R224" s="79">
        <f t="shared" si="22"/>
        <v>0</v>
      </c>
      <c r="S224" s="79">
        <f t="shared" si="22"/>
        <v>0</v>
      </c>
      <c r="T224" s="79">
        <f t="shared" si="22"/>
        <v>0</v>
      </c>
      <c r="U224" s="79">
        <f t="shared" si="22"/>
        <v>0</v>
      </c>
      <c r="V224" s="79">
        <f t="shared" si="22"/>
        <v>0</v>
      </c>
      <c r="W224" s="79">
        <f t="shared" si="22"/>
        <v>0</v>
      </c>
      <c r="X224" s="79">
        <f t="shared" si="22"/>
        <v>0</v>
      </c>
      <c r="Y224" s="79">
        <f t="shared" si="22"/>
        <v>0</v>
      </c>
      <c r="Z224" s="48" t="s">
        <v>38</v>
      </c>
      <c r="AA224" s="48"/>
    </row>
    <row r="225" s="13" customFormat="1" spans="1:27">
      <c r="A225" s="52" t="s">
        <v>39</v>
      </c>
      <c r="B225" s="52"/>
      <c r="C225" s="53">
        <v>205</v>
      </c>
      <c r="D225" s="136" t="s">
        <v>338</v>
      </c>
      <c r="E225" s="55">
        <f>E226+E228+E236</f>
        <v>0</v>
      </c>
      <c r="F225" s="52" t="s">
        <v>38</v>
      </c>
      <c r="G225" s="52" t="s">
        <v>38</v>
      </c>
      <c r="H225" s="52" t="s">
        <v>38</v>
      </c>
      <c r="I225" s="52" t="s">
        <v>38</v>
      </c>
      <c r="J225" s="52" t="s">
        <v>38</v>
      </c>
      <c r="K225" s="52" t="s">
        <v>38</v>
      </c>
      <c r="L225" s="80">
        <f>L226+L228+L236</f>
        <v>0</v>
      </c>
      <c r="M225" s="80">
        <f t="shared" ref="M225:Y225" si="23">M226+M228+M236</f>
        <v>0</v>
      </c>
      <c r="N225" s="80">
        <f t="shared" si="23"/>
        <v>0</v>
      </c>
      <c r="O225" s="80">
        <f t="shared" si="23"/>
        <v>0</v>
      </c>
      <c r="P225" s="80">
        <f t="shared" si="23"/>
        <v>0</v>
      </c>
      <c r="Q225" s="80">
        <f t="shared" si="23"/>
        <v>0</v>
      </c>
      <c r="R225" s="80">
        <f t="shared" si="23"/>
        <v>0</v>
      </c>
      <c r="S225" s="80">
        <f t="shared" si="23"/>
        <v>0</v>
      </c>
      <c r="T225" s="80">
        <f t="shared" si="23"/>
        <v>0</v>
      </c>
      <c r="U225" s="80">
        <f t="shared" si="23"/>
        <v>0</v>
      </c>
      <c r="V225" s="80">
        <f t="shared" si="23"/>
        <v>0</v>
      </c>
      <c r="W225" s="80">
        <f t="shared" si="23"/>
        <v>0</v>
      </c>
      <c r="X225" s="80">
        <f t="shared" si="23"/>
        <v>0</v>
      </c>
      <c r="Y225" s="80">
        <f t="shared" si="23"/>
        <v>0</v>
      </c>
      <c r="Z225" s="52" t="s">
        <v>38</v>
      </c>
      <c r="AA225" s="160"/>
    </row>
    <row r="226" s="13" customFormat="1" spans="1:27">
      <c r="A226" s="56" t="s">
        <v>41</v>
      </c>
      <c r="B226" s="46"/>
      <c r="C226" s="57">
        <v>206</v>
      </c>
      <c r="D226" s="149" t="s">
        <v>339</v>
      </c>
      <c r="E226" s="59"/>
      <c r="F226" s="57"/>
      <c r="G226" s="57"/>
      <c r="H226" s="57"/>
      <c r="I226" s="57"/>
      <c r="J226" s="57"/>
      <c r="K226" s="57"/>
      <c r="L226" s="59"/>
      <c r="M226" s="59"/>
      <c r="N226" s="156"/>
      <c r="O226" s="156"/>
      <c r="P226" s="156"/>
      <c r="Q226" s="156"/>
      <c r="R226" s="156"/>
      <c r="S226" s="156"/>
      <c r="T226" s="158"/>
      <c r="U226" s="158"/>
      <c r="V226" s="158"/>
      <c r="W226" s="158"/>
      <c r="X226" s="158"/>
      <c r="Y226" s="158"/>
      <c r="Z226" s="158"/>
      <c r="AA226" s="161"/>
    </row>
    <row r="227" customFormat="1" spans="1:27">
      <c r="A227" s="151"/>
      <c r="B227" s="152"/>
      <c r="C227" s="46">
        <v>207</v>
      </c>
      <c r="D227" s="150"/>
      <c r="E227" s="47"/>
      <c r="F227" s="46"/>
      <c r="G227" s="46"/>
      <c r="H227" s="46"/>
      <c r="I227" s="46"/>
      <c r="J227" s="46"/>
      <c r="K227" s="46"/>
      <c r="L227" s="47"/>
      <c r="M227" s="47"/>
      <c r="N227" s="157"/>
      <c r="O227" s="157"/>
      <c r="P227" s="157"/>
      <c r="Q227" s="157"/>
      <c r="R227" s="157"/>
      <c r="S227" s="157"/>
      <c r="T227" s="159"/>
      <c r="U227" s="159"/>
      <c r="V227" s="159"/>
      <c r="W227" s="159"/>
      <c r="X227" s="159"/>
      <c r="Y227" s="159"/>
      <c r="Z227" s="159"/>
      <c r="AA227" s="152"/>
    </row>
    <row r="228" s="13" customFormat="1" spans="1:27">
      <c r="A228" s="56" t="s">
        <v>41</v>
      </c>
      <c r="B228" s="46"/>
      <c r="C228" s="57">
        <v>208</v>
      </c>
      <c r="D228" s="149" t="s">
        <v>340</v>
      </c>
      <c r="E228" s="59"/>
      <c r="F228" s="57"/>
      <c r="G228" s="57"/>
      <c r="H228" s="57"/>
      <c r="I228" s="57"/>
      <c r="J228" s="57"/>
      <c r="K228" s="57"/>
      <c r="L228" s="59"/>
      <c r="M228" s="59"/>
      <c r="N228" s="156"/>
      <c r="O228" s="156"/>
      <c r="P228" s="156"/>
      <c r="Q228" s="156"/>
      <c r="R228" s="156"/>
      <c r="S228" s="156"/>
      <c r="T228" s="158"/>
      <c r="U228" s="158"/>
      <c r="V228" s="158"/>
      <c r="W228" s="158"/>
      <c r="X228" s="158"/>
      <c r="Y228" s="158"/>
      <c r="Z228" s="158"/>
      <c r="AA228" s="161"/>
    </row>
    <row r="229" s="21" customFormat="1" ht="40.5" spans="1:27">
      <c r="A229" s="56"/>
      <c r="B229" s="46"/>
      <c r="C229" s="46"/>
      <c r="D229" s="72" t="s">
        <v>341</v>
      </c>
      <c r="E229" s="47"/>
      <c r="F229" s="46" t="s">
        <v>44</v>
      </c>
      <c r="G229" s="46" t="s">
        <v>120</v>
      </c>
      <c r="H229" s="46"/>
      <c r="I229" s="46"/>
      <c r="J229" s="46" t="s">
        <v>342</v>
      </c>
      <c r="K229" s="46">
        <v>2022</v>
      </c>
      <c r="L229" s="47">
        <v>80</v>
      </c>
      <c r="M229" s="47">
        <v>303</v>
      </c>
      <c r="N229" s="157">
        <v>15</v>
      </c>
      <c r="O229" s="157">
        <v>54</v>
      </c>
      <c r="P229" s="157"/>
      <c r="Q229" s="157"/>
      <c r="R229" s="157"/>
      <c r="S229" s="157"/>
      <c r="T229" s="159">
        <v>190</v>
      </c>
      <c r="U229" s="159">
        <v>190</v>
      </c>
      <c r="V229" s="159"/>
      <c r="W229" s="159"/>
      <c r="X229" s="159"/>
      <c r="Y229" s="159"/>
      <c r="Z229" s="159"/>
      <c r="AA229" s="152"/>
    </row>
    <row r="230" s="21" customFormat="1" ht="40.5" spans="1:27">
      <c r="A230" s="56"/>
      <c r="B230" s="46"/>
      <c r="C230" s="46"/>
      <c r="D230" s="72" t="s">
        <v>343</v>
      </c>
      <c r="E230" s="47"/>
      <c r="F230" s="46" t="s">
        <v>44</v>
      </c>
      <c r="G230" s="46" t="s">
        <v>216</v>
      </c>
      <c r="H230" s="46"/>
      <c r="I230" s="46"/>
      <c r="J230" s="46" t="s">
        <v>344</v>
      </c>
      <c r="K230" s="46">
        <v>2022</v>
      </c>
      <c r="L230" s="47">
        <v>11</v>
      </c>
      <c r="M230" s="47">
        <v>39</v>
      </c>
      <c r="N230" s="157">
        <v>2</v>
      </c>
      <c r="O230" s="157">
        <v>5</v>
      </c>
      <c r="P230" s="157"/>
      <c r="Q230" s="157"/>
      <c r="R230" s="157"/>
      <c r="S230" s="157"/>
      <c r="T230" s="159">
        <v>50</v>
      </c>
      <c r="U230" s="159">
        <v>50</v>
      </c>
      <c r="V230" s="159"/>
      <c r="W230" s="159"/>
      <c r="X230" s="159"/>
      <c r="Y230" s="159"/>
      <c r="Z230" s="159"/>
      <c r="AA230" s="152"/>
    </row>
    <row r="231" s="21" customFormat="1" ht="40.5" spans="1:27">
      <c r="A231" s="56"/>
      <c r="B231" s="46"/>
      <c r="C231" s="46"/>
      <c r="D231" s="72" t="s">
        <v>343</v>
      </c>
      <c r="E231" s="47"/>
      <c r="F231" s="46" t="s">
        <v>44</v>
      </c>
      <c r="G231" s="46" t="s">
        <v>216</v>
      </c>
      <c r="H231" s="46"/>
      <c r="I231" s="46"/>
      <c r="J231" s="46" t="s">
        <v>344</v>
      </c>
      <c r="K231" s="46">
        <v>2022</v>
      </c>
      <c r="L231" s="47">
        <v>11</v>
      </c>
      <c r="M231" s="47">
        <v>41</v>
      </c>
      <c r="N231" s="157">
        <v>2</v>
      </c>
      <c r="O231" s="157">
        <v>6</v>
      </c>
      <c r="P231" s="157"/>
      <c r="Q231" s="157"/>
      <c r="R231" s="157"/>
      <c r="S231" s="157"/>
      <c r="T231" s="159">
        <v>45</v>
      </c>
      <c r="U231" s="159">
        <v>45</v>
      </c>
      <c r="V231" s="159"/>
      <c r="W231" s="159"/>
      <c r="X231" s="159"/>
      <c r="Y231" s="159"/>
      <c r="Z231" s="159"/>
      <c r="AA231" s="152"/>
    </row>
    <row r="232" s="21" customFormat="1" ht="40.5" spans="1:27">
      <c r="A232" s="56"/>
      <c r="B232" s="46"/>
      <c r="C232" s="46"/>
      <c r="D232" s="72" t="s">
        <v>345</v>
      </c>
      <c r="E232" s="47"/>
      <c r="F232" s="46" t="s">
        <v>44</v>
      </c>
      <c r="G232" s="46" t="s">
        <v>123</v>
      </c>
      <c r="H232" s="46"/>
      <c r="I232" s="46"/>
      <c r="J232" s="46" t="s">
        <v>346</v>
      </c>
      <c r="K232" s="46">
        <v>2023</v>
      </c>
      <c r="L232" s="47">
        <v>20</v>
      </c>
      <c r="M232" s="47">
        <v>70</v>
      </c>
      <c r="N232" s="157">
        <v>5</v>
      </c>
      <c r="O232" s="157">
        <v>18</v>
      </c>
      <c r="P232" s="157"/>
      <c r="Q232" s="157"/>
      <c r="R232" s="157"/>
      <c r="S232" s="157"/>
      <c r="T232" s="159">
        <v>66</v>
      </c>
      <c r="U232" s="159">
        <v>66</v>
      </c>
      <c r="V232" s="159"/>
      <c r="W232" s="159"/>
      <c r="X232" s="159"/>
      <c r="Y232" s="159"/>
      <c r="Z232" s="159"/>
      <c r="AA232" s="152"/>
    </row>
    <row r="233" s="21" customFormat="1" ht="40.5" spans="1:27">
      <c r="A233" s="56"/>
      <c r="B233" s="46"/>
      <c r="C233" s="46"/>
      <c r="D233" s="72" t="s">
        <v>347</v>
      </c>
      <c r="E233" s="47"/>
      <c r="F233" s="46" t="s">
        <v>44</v>
      </c>
      <c r="G233" s="46" t="s">
        <v>132</v>
      </c>
      <c r="H233" s="46"/>
      <c r="I233" s="46"/>
      <c r="J233" s="46" t="s">
        <v>348</v>
      </c>
      <c r="K233" s="46">
        <v>2023</v>
      </c>
      <c r="L233" s="47">
        <v>28</v>
      </c>
      <c r="M233" s="47">
        <v>102</v>
      </c>
      <c r="N233" s="157">
        <v>8</v>
      </c>
      <c r="O233" s="157">
        <v>28</v>
      </c>
      <c r="P233" s="157"/>
      <c r="Q233" s="157"/>
      <c r="R233" s="157"/>
      <c r="S233" s="157"/>
      <c r="T233" s="159">
        <v>89</v>
      </c>
      <c r="U233" s="159">
        <v>89</v>
      </c>
      <c r="V233" s="159"/>
      <c r="W233" s="159"/>
      <c r="X233" s="159"/>
      <c r="Y233" s="159"/>
      <c r="Z233" s="159"/>
      <c r="AA233" s="152"/>
    </row>
    <row r="234" s="21" customFormat="1" ht="40.5" spans="1:27">
      <c r="A234" s="56"/>
      <c r="B234" s="46"/>
      <c r="C234" s="46"/>
      <c r="D234" s="72" t="s">
        <v>349</v>
      </c>
      <c r="E234" s="47"/>
      <c r="F234" s="46" t="s">
        <v>44</v>
      </c>
      <c r="G234" s="46" t="s">
        <v>57</v>
      </c>
      <c r="H234" s="46"/>
      <c r="I234" s="46"/>
      <c r="J234" s="46" t="s">
        <v>350</v>
      </c>
      <c r="K234" s="46">
        <v>2024</v>
      </c>
      <c r="L234" s="47">
        <v>26</v>
      </c>
      <c r="M234" s="47">
        <v>91</v>
      </c>
      <c r="N234" s="157">
        <v>5</v>
      </c>
      <c r="O234" s="157">
        <v>18</v>
      </c>
      <c r="P234" s="157"/>
      <c r="Q234" s="157"/>
      <c r="R234" s="157"/>
      <c r="S234" s="157"/>
      <c r="T234" s="159">
        <v>85</v>
      </c>
      <c r="U234" s="159">
        <v>85</v>
      </c>
      <c r="V234" s="159"/>
      <c r="W234" s="159"/>
      <c r="X234" s="159"/>
      <c r="Y234" s="159"/>
      <c r="Z234" s="159"/>
      <c r="AA234" s="152"/>
    </row>
    <row r="235" customFormat="1" ht="40.5" spans="1:27">
      <c r="A235" s="45"/>
      <c r="B235" s="46"/>
      <c r="C235" s="46"/>
      <c r="D235" s="72" t="s">
        <v>292</v>
      </c>
      <c r="E235" s="47"/>
      <c r="F235" s="46" t="s">
        <v>44</v>
      </c>
      <c r="G235" s="46" t="s">
        <v>54</v>
      </c>
      <c r="H235" s="46"/>
      <c r="I235" s="46"/>
      <c r="J235" s="46" t="s">
        <v>351</v>
      </c>
      <c r="K235" s="46">
        <v>2025</v>
      </c>
      <c r="L235" s="47">
        <v>46</v>
      </c>
      <c r="M235" s="47">
        <v>161</v>
      </c>
      <c r="N235" s="47">
        <v>12</v>
      </c>
      <c r="O235" s="47">
        <v>42</v>
      </c>
      <c r="P235" s="47"/>
      <c r="Q235" s="47"/>
      <c r="R235" s="47"/>
      <c r="S235" s="47"/>
      <c r="T235" s="99">
        <v>100</v>
      </c>
      <c r="U235" s="99">
        <v>100</v>
      </c>
      <c r="V235" s="99"/>
      <c r="W235" s="99"/>
      <c r="X235" s="99"/>
      <c r="Y235" s="99"/>
      <c r="Z235" s="99"/>
      <c r="AA235" s="46"/>
    </row>
    <row r="236" s="13" customFormat="1" spans="1:27">
      <c r="A236" s="56" t="s">
        <v>41</v>
      </c>
      <c r="B236" s="57"/>
      <c r="C236" s="57">
        <v>210</v>
      </c>
      <c r="D236" s="149" t="s">
        <v>352</v>
      </c>
      <c r="E236" s="59"/>
      <c r="F236" s="57"/>
      <c r="G236" s="57"/>
      <c r="H236" s="57"/>
      <c r="I236" s="57"/>
      <c r="J236" s="57"/>
      <c r="K236" s="57"/>
      <c r="L236" s="59"/>
      <c r="M236" s="59"/>
      <c r="N236" s="59"/>
      <c r="O236" s="59"/>
      <c r="P236" s="59"/>
      <c r="Q236" s="59"/>
      <c r="R236" s="59"/>
      <c r="S236" s="59"/>
      <c r="T236" s="100"/>
      <c r="U236" s="100"/>
      <c r="V236" s="100"/>
      <c r="W236" s="100"/>
      <c r="X236" s="100"/>
      <c r="Y236" s="100"/>
      <c r="Z236" s="100"/>
      <c r="AA236" s="57"/>
    </row>
    <row r="237" customFormat="1" spans="1:27">
      <c r="A237" s="45"/>
      <c r="B237" s="46"/>
      <c r="C237" s="46">
        <v>211</v>
      </c>
      <c r="D237" s="150"/>
      <c r="E237" s="47"/>
      <c r="F237" s="46"/>
      <c r="G237" s="46"/>
      <c r="H237" s="46"/>
      <c r="I237" s="46"/>
      <c r="J237" s="46"/>
      <c r="K237" s="46"/>
      <c r="L237" s="47"/>
      <c r="M237" s="47"/>
      <c r="N237" s="47"/>
      <c r="O237" s="47"/>
      <c r="P237" s="47"/>
      <c r="Q237" s="47"/>
      <c r="R237" s="47"/>
      <c r="S237" s="47"/>
      <c r="T237" s="99"/>
      <c r="U237" s="99"/>
      <c r="V237" s="99"/>
      <c r="W237" s="99"/>
      <c r="X237" s="99"/>
      <c r="Y237" s="99"/>
      <c r="Z237" s="99"/>
      <c r="AA237" s="46"/>
    </row>
    <row r="238" s="13" customFormat="1" spans="1:27">
      <c r="A238" s="52" t="s">
        <v>39</v>
      </c>
      <c r="B238" s="52"/>
      <c r="C238" s="53">
        <v>212</v>
      </c>
      <c r="D238" s="136" t="s">
        <v>353</v>
      </c>
      <c r="E238" s="55">
        <f>E239+E241+E243+E245</f>
        <v>0</v>
      </c>
      <c r="F238" s="52" t="s">
        <v>38</v>
      </c>
      <c r="G238" s="52" t="s">
        <v>38</v>
      </c>
      <c r="H238" s="52" t="s">
        <v>38</v>
      </c>
      <c r="I238" s="52" t="s">
        <v>38</v>
      </c>
      <c r="J238" s="52" t="s">
        <v>38</v>
      </c>
      <c r="K238" s="52" t="s">
        <v>38</v>
      </c>
      <c r="L238" s="80">
        <f>L239+L241+L243+L245</f>
        <v>0</v>
      </c>
      <c r="M238" s="80">
        <f t="shared" ref="M238:Y238" si="24">M239+M241+M243+M245</f>
        <v>0</v>
      </c>
      <c r="N238" s="80">
        <f t="shared" si="24"/>
        <v>0</v>
      </c>
      <c r="O238" s="80">
        <f t="shared" si="24"/>
        <v>0</v>
      </c>
      <c r="P238" s="80">
        <f t="shared" si="24"/>
        <v>0</v>
      </c>
      <c r="Q238" s="80">
        <f t="shared" si="24"/>
        <v>0</v>
      </c>
      <c r="R238" s="80">
        <f t="shared" si="24"/>
        <v>0</v>
      </c>
      <c r="S238" s="80">
        <f t="shared" si="24"/>
        <v>0</v>
      </c>
      <c r="T238" s="80">
        <f t="shared" si="24"/>
        <v>0</v>
      </c>
      <c r="U238" s="80">
        <f t="shared" si="24"/>
        <v>0</v>
      </c>
      <c r="V238" s="80">
        <f t="shared" si="24"/>
        <v>0</v>
      </c>
      <c r="W238" s="80">
        <f t="shared" si="24"/>
        <v>0</v>
      </c>
      <c r="X238" s="80">
        <f t="shared" si="24"/>
        <v>0</v>
      </c>
      <c r="Y238" s="80">
        <f t="shared" si="24"/>
        <v>0</v>
      </c>
      <c r="Z238" s="52" t="s">
        <v>38</v>
      </c>
      <c r="AA238" s="52"/>
    </row>
    <row r="239" s="13" customFormat="1" spans="1:27">
      <c r="A239" s="56" t="s">
        <v>41</v>
      </c>
      <c r="B239" s="57"/>
      <c r="C239" s="57">
        <v>213</v>
      </c>
      <c r="D239" s="149" t="s">
        <v>354</v>
      </c>
      <c r="E239" s="59"/>
      <c r="F239" s="57"/>
      <c r="G239" s="57"/>
      <c r="H239" s="57"/>
      <c r="I239" s="57"/>
      <c r="J239" s="57"/>
      <c r="K239" s="57"/>
      <c r="L239" s="59"/>
      <c r="M239" s="59"/>
      <c r="N239" s="59"/>
      <c r="O239" s="59"/>
      <c r="P239" s="59"/>
      <c r="Q239" s="59"/>
      <c r="R239" s="59"/>
      <c r="S239" s="59"/>
      <c r="T239" s="100"/>
      <c r="U239" s="100"/>
      <c r="V239" s="100"/>
      <c r="W239" s="100"/>
      <c r="X239" s="100"/>
      <c r="Y239" s="100"/>
      <c r="Z239" s="100"/>
      <c r="AA239" s="57"/>
    </row>
    <row r="240" customFormat="1" spans="1:27">
      <c r="A240" s="45"/>
      <c r="B240" s="46"/>
      <c r="C240" s="46">
        <v>214</v>
      </c>
      <c r="D240" s="150"/>
      <c r="E240" s="47"/>
      <c r="F240" s="46"/>
      <c r="G240" s="46"/>
      <c r="H240" s="46"/>
      <c r="I240" s="46"/>
      <c r="J240" s="46"/>
      <c r="K240" s="46"/>
      <c r="L240" s="47"/>
      <c r="M240" s="47"/>
      <c r="N240" s="47"/>
      <c r="O240" s="47"/>
      <c r="P240" s="47"/>
      <c r="Q240" s="47"/>
      <c r="R240" s="47"/>
      <c r="S240" s="47"/>
      <c r="T240" s="99"/>
      <c r="U240" s="99"/>
      <c r="V240" s="99"/>
      <c r="W240" s="99"/>
      <c r="X240" s="99"/>
      <c r="Y240" s="99"/>
      <c r="Z240" s="99"/>
      <c r="AA240" s="46"/>
    </row>
    <row r="241" s="13" customFormat="1" spans="1:27">
      <c r="A241" s="56" t="s">
        <v>41</v>
      </c>
      <c r="B241" s="57"/>
      <c r="C241" s="57">
        <v>215</v>
      </c>
      <c r="D241" s="149" t="s">
        <v>355</v>
      </c>
      <c r="E241" s="59"/>
      <c r="F241" s="57"/>
      <c r="G241" s="57"/>
      <c r="H241" s="57"/>
      <c r="I241" s="57"/>
      <c r="J241" s="57"/>
      <c r="K241" s="57"/>
      <c r="L241" s="59"/>
      <c r="M241" s="59"/>
      <c r="N241" s="59"/>
      <c r="O241" s="59"/>
      <c r="P241" s="59"/>
      <c r="Q241" s="59"/>
      <c r="R241" s="59"/>
      <c r="S241" s="59"/>
      <c r="T241" s="100"/>
      <c r="U241" s="100"/>
      <c r="V241" s="100"/>
      <c r="W241" s="100"/>
      <c r="X241" s="100"/>
      <c r="Y241" s="100"/>
      <c r="Z241" s="100"/>
      <c r="AA241" s="57"/>
    </row>
    <row r="242" customFormat="1" spans="1:27">
      <c r="A242" s="45"/>
      <c r="B242" s="46"/>
      <c r="C242" s="46">
        <v>216</v>
      </c>
      <c r="D242" s="150"/>
      <c r="E242" s="47"/>
      <c r="F242" s="46"/>
      <c r="G242" s="46"/>
      <c r="H242" s="46"/>
      <c r="I242" s="46"/>
      <c r="J242" s="46"/>
      <c r="K242" s="46"/>
      <c r="L242" s="47"/>
      <c r="M242" s="47"/>
      <c r="N242" s="47"/>
      <c r="O242" s="47"/>
      <c r="P242" s="47"/>
      <c r="Q242" s="47"/>
      <c r="R242" s="47"/>
      <c r="S242" s="47"/>
      <c r="T242" s="99"/>
      <c r="U242" s="99"/>
      <c r="V242" s="99"/>
      <c r="W242" s="99"/>
      <c r="X242" s="99"/>
      <c r="Y242" s="99"/>
      <c r="Z242" s="99"/>
      <c r="AA242" s="46"/>
    </row>
    <row r="243" s="13" customFormat="1" spans="1:27">
      <c r="A243" s="56" t="s">
        <v>41</v>
      </c>
      <c r="B243" s="57"/>
      <c r="C243" s="57">
        <v>217</v>
      </c>
      <c r="D243" s="149" t="s">
        <v>356</v>
      </c>
      <c r="E243" s="59"/>
      <c r="F243" s="57"/>
      <c r="G243" s="57"/>
      <c r="H243" s="57"/>
      <c r="I243" s="57"/>
      <c r="J243" s="57"/>
      <c r="K243" s="57"/>
      <c r="L243" s="59"/>
      <c r="M243" s="59"/>
      <c r="N243" s="59"/>
      <c r="O243" s="59"/>
      <c r="P243" s="59"/>
      <c r="Q243" s="59"/>
      <c r="R243" s="59"/>
      <c r="S243" s="59"/>
      <c r="T243" s="100"/>
      <c r="U243" s="100"/>
      <c r="V243" s="100"/>
      <c r="W243" s="100"/>
      <c r="X243" s="100"/>
      <c r="Y243" s="100"/>
      <c r="Z243" s="100"/>
      <c r="AA243" s="57"/>
    </row>
    <row r="244" customFormat="1" spans="1:27">
      <c r="A244" s="45"/>
      <c r="B244" s="46"/>
      <c r="C244" s="46">
        <v>218</v>
      </c>
      <c r="D244" s="150"/>
      <c r="E244" s="47"/>
      <c r="F244" s="46"/>
      <c r="G244" s="46"/>
      <c r="H244" s="46"/>
      <c r="I244" s="46"/>
      <c r="J244" s="46"/>
      <c r="K244" s="46"/>
      <c r="L244" s="47"/>
      <c r="M244" s="47"/>
      <c r="N244" s="47"/>
      <c r="O244" s="47"/>
      <c r="P244" s="47"/>
      <c r="Q244" s="47"/>
      <c r="R244" s="47"/>
      <c r="S244" s="47"/>
      <c r="T244" s="99"/>
      <c r="U244" s="99"/>
      <c r="V244" s="99"/>
      <c r="W244" s="99"/>
      <c r="X244" s="99"/>
      <c r="Y244" s="99"/>
      <c r="Z244" s="99"/>
      <c r="AA244" s="46"/>
    </row>
    <row r="245" s="13" customFormat="1" spans="1:27">
      <c r="A245" s="56" t="s">
        <v>41</v>
      </c>
      <c r="B245" s="57"/>
      <c r="C245" s="57">
        <v>219</v>
      </c>
      <c r="D245" s="149" t="s">
        <v>357</v>
      </c>
      <c r="E245" s="59"/>
      <c r="F245" s="57"/>
      <c r="G245" s="57"/>
      <c r="H245" s="57"/>
      <c r="I245" s="57"/>
      <c r="J245" s="57"/>
      <c r="K245" s="57"/>
      <c r="L245" s="59"/>
      <c r="M245" s="59"/>
      <c r="N245" s="59"/>
      <c r="O245" s="59"/>
      <c r="P245" s="59"/>
      <c r="Q245" s="59"/>
      <c r="R245" s="59"/>
      <c r="S245" s="59"/>
      <c r="T245" s="100"/>
      <c r="U245" s="100"/>
      <c r="V245" s="100"/>
      <c r="W245" s="100"/>
      <c r="X245" s="100"/>
      <c r="Y245" s="100"/>
      <c r="Z245" s="100"/>
      <c r="AA245" s="57"/>
    </row>
    <row r="246" customFormat="1" spans="1:27">
      <c r="A246" s="45"/>
      <c r="B246" s="45"/>
      <c r="C246" s="46">
        <v>220</v>
      </c>
      <c r="D246" s="134"/>
      <c r="E246" s="47"/>
      <c r="F246" s="45" t="s">
        <v>38</v>
      </c>
      <c r="G246" s="45" t="s">
        <v>38</v>
      </c>
      <c r="H246" s="45" t="s">
        <v>38</v>
      </c>
      <c r="I246" s="45" t="s">
        <v>38</v>
      </c>
      <c r="J246" s="45" t="s">
        <v>38</v>
      </c>
      <c r="K246" s="45" t="s">
        <v>38</v>
      </c>
      <c r="L246" s="146"/>
      <c r="M246" s="146"/>
      <c r="N246" s="146"/>
      <c r="O246" s="146"/>
      <c r="P246" s="146"/>
      <c r="Q246" s="146"/>
      <c r="R246" s="146"/>
      <c r="S246" s="146"/>
      <c r="T246" s="131"/>
      <c r="U246" s="131"/>
      <c r="V246" s="131"/>
      <c r="W246" s="131"/>
      <c r="X246" s="131"/>
      <c r="Y246" s="131"/>
      <c r="Z246" s="45" t="s">
        <v>38</v>
      </c>
      <c r="AA246" s="45"/>
    </row>
    <row r="247" s="15" customFormat="1" spans="1:27">
      <c r="A247" s="48" t="s">
        <v>36</v>
      </c>
      <c r="B247" s="48"/>
      <c r="C247" s="49">
        <v>221</v>
      </c>
      <c r="D247" s="50" t="s">
        <v>358</v>
      </c>
      <c r="E247" s="51">
        <f>E248</f>
        <v>0</v>
      </c>
      <c r="F247" s="48" t="s">
        <v>38</v>
      </c>
      <c r="G247" s="48" t="s">
        <v>38</v>
      </c>
      <c r="H247" s="48" t="s">
        <v>38</v>
      </c>
      <c r="I247" s="48" t="s">
        <v>38</v>
      </c>
      <c r="J247" s="48" t="s">
        <v>38</v>
      </c>
      <c r="K247" s="48" t="s">
        <v>38</v>
      </c>
      <c r="L247" s="79">
        <f>L248</f>
        <v>0</v>
      </c>
      <c r="M247" s="79">
        <f t="shared" ref="M247:Y247" si="25">M248</f>
        <v>0</v>
      </c>
      <c r="N247" s="79">
        <f t="shared" si="25"/>
        <v>0</v>
      </c>
      <c r="O247" s="79">
        <f t="shared" si="25"/>
        <v>0</v>
      </c>
      <c r="P247" s="79">
        <f t="shared" si="25"/>
        <v>0</v>
      </c>
      <c r="Q247" s="79">
        <f t="shared" si="25"/>
        <v>0</v>
      </c>
      <c r="R247" s="79">
        <f t="shared" si="25"/>
        <v>0</v>
      </c>
      <c r="S247" s="79">
        <f t="shared" si="25"/>
        <v>0</v>
      </c>
      <c r="T247" s="79">
        <f t="shared" si="25"/>
        <v>0</v>
      </c>
      <c r="U247" s="79">
        <f t="shared" si="25"/>
        <v>0</v>
      </c>
      <c r="V247" s="79">
        <f t="shared" si="25"/>
        <v>0</v>
      </c>
      <c r="W247" s="79">
        <f t="shared" si="25"/>
        <v>0</v>
      </c>
      <c r="X247" s="79">
        <f t="shared" si="25"/>
        <v>0</v>
      </c>
      <c r="Y247" s="79">
        <f t="shared" si="25"/>
        <v>0</v>
      </c>
      <c r="Z247" s="48" t="s">
        <v>38</v>
      </c>
      <c r="AA247" s="48"/>
    </row>
    <row r="248" s="13" customFormat="1" spans="1:27">
      <c r="A248" s="52" t="s">
        <v>39</v>
      </c>
      <c r="B248" s="52"/>
      <c r="C248" s="53">
        <v>222</v>
      </c>
      <c r="D248" s="136" t="s">
        <v>359</v>
      </c>
      <c r="E248" s="55">
        <f>E249</f>
        <v>0</v>
      </c>
      <c r="F248" s="52" t="s">
        <v>38</v>
      </c>
      <c r="G248" s="52" t="s">
        <v>38</v>
      </c>
      <c r="H248" s="52" t="s">
        <v>38</v>
      </c>
      <c r="I248" s="52" t="s">
        <v>38</v>
      </c>
      <c r="J248" s="52" t="s">
        <v>38</v>
      </c>
      <c r="K248" s="52" t="s">
        <v>38</v>
      </c>
      <c r="L248" s="80">
        <f>L249</f>
        <v>0</v>
      </c>
      <c r="M248" s="80">
        <f t="shared" ref="M248:Y248" si="26">M249</f>
        <v>0</v>
      </c>
      <c r="N248" s="80">
        <f t="shared" si="26"/>
        <v>0</v>
      </c>
      <c r="O248" s="80">
        <f t="shared" si="26"/>
        <v>0</v>
      </c>
      <c r="P248" s="80">
        <f t="shared" si="26"/>
        <v>0</v>
      </c>
      <c r="Q248" s="80">
        <f t="shared" si="26"/>
        <v>0</v>
      </c>
      <c r="R248" s="80">
        <f t="shared" si="26"/>
        <v>0</v>
      </c>
      <c r="S248" s="80">
        <f t="shared" si="26"/>
        <v>0</v>
      </c>
      <c r="T248" s="80">
        <f t="shared" si="26"/>
        <v>0</v>
      </c>
      <c r="U248" s="80">
        <f t="shared" si="26"/>
        <v>0</v>
      </c>
      <c r="V248" s="80">
        <f t="shared" si="26"/>
        <v>0</v>
      </c>
      <c r="W248" s="80">
        <f t="shared" si="26"/>
        <v>0</v>
      </c>
      <c r="X248" s="80">
        <f t="shared" si="26"/>
        <v>0</v>
      </c>
      <c r="Y248" s="80">
        <f t="shared" si="26"/>
        <v>0</v>
      </c>
      <c r="Z248" s="52" t="s">
        <v>38</v>
      </c>
      <c r="AA248" s="52"/>
    </row>
    <row r="249" s="13" customFormat="1" spans="1:27">
      <c r="A249" s="56" t="s">
        <v>41</v>
      </c>
      <c r="B249" s="57"/>
      <c r="C249" s="57">
        <v>223</v>
      </c>
      <c r="D249" s="149" t="s">
        <v>360</v>
      </c>
      <c r="E249" s="59"/>
      <c r="F249" s="57"/>
      <c r="G249" s="57"/>
      <c r="H249" s="57"/>
      <c r="I249" s="57"/>
      <c r="J249" s="57"/>
      <c r="K249" s="57"/>
      <c r="L249" s="59"/>
      <c r="M249" s="59"/>
      <c r="N249" s="59"/>
      <c r="O249" s="59"/>
      <c r="P249" s="59"/>
      <c r="Q249" s="59"/>
      <c r="R249" s="59"/>
      <c r="S249" s="59"/>
      <c r="T249" s="100"/>
      <c r="U249" s="100"/>
      <c r="V249" s="100"/>
      <c r="W249" s="100"/>
      <c r="X249" s="100"/>
      <c r="Y249" s="100"/>
      <c r="Z249" s="100"/>
      <c r="AA249" s="57"/>
    </row>
    <row r="250" customFormat="1" spans="1:27">
      <c r="A250" s="45"/>
      <c r="B250" s="45"/>
      <c r="C250" s="46">
        <v>226</v>
      </c>
      <c r="D250" s="134"/>
      <c r="E250" s="47"/>
      <c r="F250" s="45" t="s">
        <v>38</v>
      </c>
      <c r="G250" s="45" t="s">
        <v>38</v>
      </c>
      <c r="H250" s="45" t="s">
        <v>38</v>
      </c>
      <c r="I250" s="45" t="s">
        <v>38</v>
      </c>
      <c r="J250" s="45" t="s">
        <v>38</v>
      </c>
      <c r="K250" s="45" t="s">
        <v>38</v>
      </c>
      <c r="L250" s="146"/>
      <c r="M250" s="146"/>
      <c r="N250" s="146"/>
      <c r="O250" s="146"/>
      <c r="P250" s="146"/>
      <c r="Q250" s="146"/>
      <c r="R250" s="146"/>
      <c r="S250" s="146"/>
      <c r="T250" s="131"/>
      <c r="U250" s="131"/>
      <c r="V250" s="131"/>
      <c r="W250" s="131"/>
      <c r="X250" s="131"/>
      <c r="Y250" s="131"/>
      <c r="Z250" s="45" t="s">
        <v>38</v>
      </c>
      <c r="AA250" s="45"/>
    </row>
    <row r="251" s="15" customFormat="1" spans="1:27">
      <c r="A251" s="48" t="s">
        <v>36</v>
      </c>
      <c r="B251" s="48"/>
      <c r="C251" s="49">
        <v>227</v>
      </c>
      <c r="D251" s="50" t="s">
        <v>361</v>
      </c>
      <c r="E251" s="51">
        <f>E252</f>
        <v>0</v>
      </c>
      <c r="F251" s="48" t="s">
        <v>38</v>
      </c>
      <c r="G251" s="48" t="s">
        <v>38</v>
      </c>
      <c r="H251" s="48" t="s">
        <v>38</v>
      </c>
      <c r="I251" s="48" t="s">
        <v>38</v>
      </c>
      <c r="J251" s="48" t="s">
        <v>38</v>
      </c>
      <c r="K251" s="48" t="s">
        <v>38</v>
      </c>
      <c r="L251" s="79">
        <f t="shared" ref="L251:Y251" si="27">L252</f>
        <v>0</v>
      </c>
      <c r="M251" s="79">
        <f t="shared" si="27"/>
        <v>0</v>
      </c>
      <c r="N251" s="79">
        <f t="shared" si="27"/>
        <v>0</v>
      </c>
      <c r="O251" s="79">
        <f t="shared" si="27"/>
        <v>0</v>
      </c>
      <c r="P251" s="79">
        <f t="shared" si="27"/>
        <v>0</v>
      </c>
      <c r="Q251" s="79">
        <f t="shared" si="27"/>
        <v>0</v>
      </c>
      <c r="R251" s="79">
        <f t="shared" si="27"/>
        <v>0</v>
      </c>
      <c r="S251" s="79">
        <f t="shared" si="27"/>
        <v>0</v>
      </c>
      <c r="T251" s="79">
        <f t="shared" si="27"/>
        <v>0</v>
      </c>
      <c r="U251" s="79">
        <f t="shared" si="27"/>
        <v>0</v>
      </c>
      <c r="V251" s="79">
        <f t="shared" si="27"/>
        <v>0</v>
      </c>
      <c r="W251" s="79">
        <f t="shared" si="27"/>
        <v>0</v>
      </c>
      <c r="X251" s="79">
        <f t="shared" si="27"/>
        <v>0</v>
      </c>
      <c r="Y251" s="79">
        <f t="shared" si="27"/>
        <v>0</v>
      </c>
      <c r="Z251" s="48" t="s">
        <v>38</v>
      </c>
      <c r="AA251" s="48"/>
    </row>
    <row r="252" s="13" customFormat="1" spans="1:27">
      <c r="A252" s="52" t="s">
        <v>39</v>
      </c>
      <c r="B252" s="52"/>
      <c r="C252" s="53">
        <v>228</v>
      </c>
      <c r="D252" s="54" t="s">
        <v>362</v>
      </c>
      <c r="E252" s="55">
        <f>E253+E255</f>
        <v>0</v>
      </c>
      <c r="F252" s="52" t="s">
        <v>38</v>
      </c>
      <c r="G252" s="52" t="s">
        <v>38</v>
      </c>
      <c r="H252" s="52" t="s">
        <v>38</v>
      </c>
      <c r="I252" s="52" t="s">
        <v>38</v>
      </c>
      <c r="J252" s="52" t="s">
        <v>38</v>
      </c>
      <c r="K252" s="52" t="s">
        <v>38</v>
      </c>
      <c r="L252" s="80">
        <f>L253+L255</f>
        <v>0</v>
      </c>
      <c r="M252" s="80">
        <f t="shared" ref="M252:Y252" si="28">M253+M255</f>
        <v>0</v>
      </c>
      <c r="N252" s="80">
        <f t="shared" si="28"/>
        <v>0</v>
      </c>
      <c r="O252" s="80">
        <f t="shared" si="28"/>
        <v>0</v>
      </c>
      <c r="P252" s="80">
        <f t="shared" si="28"/>
        <v>0</v>
      </c>
      <c r="Q252" s="80">
        <f t="shared" si="28"/>
        <v>0</v>
      </c>
      <c r="R252" s="80">
        <f t="shared" si="28"/>
        <v>0</v>
      </c>
      <c r="S252" s="80">
        <f t="shared" si="28"/>
        <v>0</v>
      </c>
      <c r="T252" s="80">
        <f t="shared" si="28"/>
        <v>0</v>
      </c>
      <c r="U252" s="80">
        <f t="shared" si="28"/>
        <v>0</v>
      </c>
      <c r="V252" s="80">
        <f t="shared" si="28"/>
        <v>0</v>
      </c>
      <c r="W252" s="80">
        <f t="shared" si="28"/>
        <v>0</v>
      </c>
      <c r="X252" s="80">
        <f t="shared" si="28"/>
        <v>0</v>
      </c>
      <c r="Y252" s="80">
        <f t="shared" si="28"/>
        <v>0</v>
      </c>
      <c r="Z252" s="52" t="s">
        <v>38</v>
      </c>
      <c r="AA252" s="52"/>
    </row>
    <row r="253" s="13" customFormat="1" spans="1:27">
      <c r="A253" s="56" t="s">
        <v>41</v>
      </c>
      <c r="B253" s="57"/>
      <c r="C253" s="57">
        <v>229</v>
      </c>
      <c r="D253" s="58" t="s">
        <v>363</v>
      </c>
      <c r="E253" s="59"/>
      <c r="F253" s="57"/>
      <c r="G253" s="57"/>
      <c r="H253" s="57"/>
      <c r="I253" s="57"/>
      <c r="J253" s="57"/>
      <c r="K253" s="57"/>
      <c r="L253" s="59"/>
      <c r="M253" s="59"/>
      <c r="N253" s="59"/>
      <c r="O253" s="59"/>
      <c r="P253" s="59"/>
      <c r="Q253" s="59"/>
      <c r="R253" s="59"/>
      <c r="S253" s="59"/>
      <c r="T253" s="100"/>
      <c r="U253" s="100"/>
      <c r="V253" s="100"/>
      <c r="W253" s="100"/>
      <c r="X253" s="100"/>
      <c r="Y253" s="100"/>
      <c r="Z253" s="100"/>
      <c r="AA253" s="57"/>
    </row>
    <row r="254" customFormat="1" spans="1:27">
      <c r="A254" s="45"/>
      <c r="B254" s="46"/>
      <c r="C254" s="46">
        <v>230</v>
      </c>
      <c r="D254" s="68"/>
      <c r="E254" s="47"/>
      <c r="F254" s="46"/>
      <c r="G254" s="46"/>
      <c r="H254" s="46"/>
      <c r="I254" s="46"/>
      <c r="J254" s="46"/>
      <c r="K254" s="46"/>
      <c r="L254" s="47"/>
      <c r="M254" s="47"/>
      <c r="N254" s="47"/>
      <c r="O254" s="47"/>
      <c r="P254" s="47"/>
      <c r="Q254" s="47"/>
      <c r="R254" s="47"/>
      <c r="S254" s="47"/>
      <c r="T254" s="99"/>
      <c r="U254" s="99"/>
      <c r="V254" s="99"/>
      <c r="W254" s="99"/>
      <c r="X254" s="99"/>
      <c r="Y254" s="99"/>
      <c r="Z254" s="99"/>
      <c r="AA254" s="46"/>
    </row>
    <row r="255" s="13" customFormat="1" spans="1:27">
      <c r="A255" s="56" t="s">
        <v>41</v>
      </c>
      <c r="B255" s="57"/>
      <c r="C255" s="57">
        <v>231</v>
      </c>
      <c r="D255" s="58" t="s">
        <v>364</v>
      </c>
      <c r="E255" s="59"/>
      <c r="F255" s="57"/>
      <c r="G255" s="57"/>
      <c r="H255" s="57"/>
      <c r="I255" s="57"/>
      <c r="J255" s="57"/>
      <c r="K255" s="57"/>
      <c r="L255" s="59"/>
      <c r="M255" s="59"/>
      <c r="N255" s="59"/>
      <c r="O255" s="59"/>
      <c r="P255" s="59"/>
      <c r="Q255" s="59"/>
      <c r="R255" s="59"/>
      <c r="S255" s="59"/>
      <c r="T255" s="100"/>
      <c r="U255" s="100"/>
      <c r="V255" s="100"/>
      <c r="W255" s="100"/>
      <c r="X255" s="100"/>
      <c r="Y255" s="100"/>
      <c r="Z255" s="100"/>
      <c r="AA255" s="57"/>
    </row>
    <row r="256" customFormat="1" spans="1:27">
      <c r="A256" s="45"/>
      <c r="B256" s="46"/>
      <c r="C256" s="46">
        <v>232</v>
      </c>
      <c r="D256" s="68"/>
      <c r="E256" s="47"/>
      <c r="F256" s="46"/>
      <c r="G256" s="46"/>
      <c r="H256" s="46"/>
      <c r="I256" s="46"/>
      <c r="J256" s="46"/>
      <c r="K256" s="46"/>
      <c r="L256" s="47"/>
      <c r="M256" s="47"/>
      <c r="N256" s="47"/>
      <c r="O256" s="47"/>
      <c r="P256" s="47"/>
      <c r="Q256" s="47"/>
      <c r="R256" s="47"/>
      <c r="S256" s="47"/>
      <c r="T256" s="99"/>
      <c r="U256" s="99"/>
      <c r="V256" s="99"/>
      <c r="W256" s="99"/>
      <c r="X256" s="99"/>
      <c r="Y256" s="99"/>
      <c r="Z256" s="99"/>
      <c r="AA256" s="46"/>
    </row>
  </sheetData>
  <autoFilter ref="A6:AA256">
    <extLst/>
  </autoFilter>
  <mergeCells count="25">
    <mergeCell ref="A1:AA1"/>
    <mergeCell ref="A2:AA2"/>
    <mergeCell ref="C3:G3"/>
    <mergeCell ref="K3:Z3"/>
    <mergeCell ref="L4:S4"/>
    <mergeCell ref="U4:Y4"/>
    <mergeCell ref="N5:S5"/>
    <mergeCell ref="A4:A6"/>
    <mergeCell ref="B4:B6"/>
    <mergeCell ref="C4:C6"/>
    <mergeCell ref="D4:D6"/>
    <mergeCell ref="E4:E6"/>
    <mergeCell ref="K4:K6"/>
    <mergeCell ref="L5:L6"/>
    <mergeCell ref="M5:M6"/>
    <mergeCell ref="T4:T6"/>
    <mergeCell ref="U5:U6"/>
    <mergeCell ref="V5:V6"/>
    <mergeCell ref="W5:W6"/>
    <mergeCell ref="X5:X6"/>
    <mergeCell ref="Y5:Y6"/>
    <mergeCell ref="Z4:Z6"/>
    <mergeCell ref="AA4:AA6"/>
    <mergeCell ref="F4:G5"/>
    <mergeCell ref="H4:J5"/>
  </mergeCells>
  <dataValidations count="1">
    <dataValidation allowBlank="1" showInputMessage="1" showErrorMessage="1" sqref="A2 C3"/>
  </dataValidations>
  <pageMargins left="0.751388888888889" right="0.751388888888889" top="1" bottom="1" header="0.5" footer="0.5"/>
  <pageSetup paperSize="9" scale="3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30" sqref="A30:I30"/>
    </sheetView>
  </sheetViews>
  <sheetFormatPr defaultColWidth="9" defaultRowHeight="13.5"/>
  <cols>
    <col min="3" max="3" width="12.75" customWidth="1"/>
    <col min="4" max="4" width="6.5" customWidth="1"/>
    <col min="5" max="5" width="7.25" customWidth="1"/>
    <col min="6" max="6" width="7.75" customWidth="1"/>
    <col min="7" max="8" width="13.5" customWidth="1"/>
    <col min="9" max="9" width="25.1333333333333" customWidth="1"/>
  </cols>
  <sheetData>
    <row r="1" customFormat="1" ht="30" customHeight="1" spans="1:9">
      <c r="A1" s="1" t="s">
        <v>365</v>
      </c>
      <c r="B1" s="2"/>
      <c r="C1" s="2"/>
      <c r="D1" s="2"/>
      <c r="E1" s="2"/>
      <c r="F1" s="2"/>
      <c r="G1" s="2"/>
      <c r="H1" s="2"/>
      <c r="I1" s="2"/>
    </row>
    <row r="2" customFormat="1" ht="28.5" spans="1:9">
      <c r="A2" s="3" t="s">
        <v>366</v>
      </c>
      <c r="B2" s="3"/>
      <c r="C2" s="3"/>
      <c r="D2" s="3"/>
      <c r="E2" s="3"/>
      <c r="F2" s="3"/>
      <c r="G2" s="3"/>
      <c r="H2" s="3"/>
      <c r="I2" s="3"/>
    </row>
    <row r="3" customFormat="1" ht="30" customHeight="1" spans="1:9">
      <c r="A3" s="4" t="s">
        <v>24</v>
      </c>
      <c r="B3" s="5" t="s">
        <v>44</v>
      </c>
      <c r="C3" s="5"/>
      <c r="D3" s="5"/>
      <c r="E3" s="5"/>
      <c r="F3" s="4" t="s">
        <v>367</v>
      </c>
      <c r="G3" s="4"/>
      <c r="H3" s="5" t="s">
        <v>368</v>
      </c>
      <c r="I3" s="5"/>
    </row>
    <row r="4" customFormat="1" ht="30" customHeight="1" spans="1:9">
      <c r="A4" s="4" t="s">
        <v>369</v>
      </c>
      <c r="B4" s="5" t="s">
        <v>370</v>
      </c>
      <c r="C4" s="5"/>
      <c r="D4" s="5"/>
      <c r="E4" s="5"/>
      <c r="F4" s="5"/>
      <c r="G4" s="5"/>
      <c r="H4" s="4" t="s">
        <v>371</v>
      </c>
      <c r="I4" s="11" t="s">
        <v>372</v>
      </c>
    </row>
    <row r="5" customFormat="1" ht="30" customHeight="1" spans="1:9">
      <c r="A5" s="4" t="s">
        <v>373</v>
      </c>
      <c r="B5" s="5" t="s">
        <v>374</v>
      </c>
      <c r="C5" s="5"/>
      <c r="D5" s="4" t="s">
        <v>375</v>
      </c>
      <c r="E5" s="5">
        <v>43</v>
      </c>
      <c r="F5" s="5"/>
      <c r="G5" s="5"/>
      <c r="H5" s="4" t="s">
        <v>376</v>
      </c>
      <c r="I5" s="12">
        <v>44197</v>
      </c>
    </row>
    <row r="6" customFormat="1" ht="30" customHeight="1" spans="1:9">
      <c r="A6" s="4" t="s">
        <v>377</v>
      </c>
      <c r="B6" s="5" t="s">
        <v>378</v>
      </c>
      <c r="C6" s="5"/>
      <c r="D6" s="4" t="s">
        <v>375</v>
      </c>
      <c r="E6" s="5">
        <v>39</v>
      </c>
      <c r="F6" s="5"/>
      <c r="G6" s="5"/>
      <c r="H6" s="4" t="s">
        <v>376</v>
      </c>
      <c r="I6" s="12">
        <v>44197</v>
      </c>
    </row>
    <row r="7" customFormat="1" ht="35" customHeight="1" spans="1:9">
      <c r="A7" s="6" t="s">
        <v>379</v>
      </c>
      <c r="B7" s="6"/>
      <c r="C7" s="6"/>
      <c r="D7" s="7" t="s">
        <v>380</v>
      </c>
      <c r="E7" s="7"/>
      <c r="F7" s="7"/>
      <c r="G7" s="7"/>
      <c r="H7" s="7" t="s">
        <v>381</v>
      </c>
      <c r="I7" s="7"/>
    </row>
    <row r="8" customFormat="1" ht="33" customHeight="1" spans="1:9">
      <c r="A8" s="6" t="s">
        <v>382</v>
      </c>
      <c r="B8" s="6"/>
      <c r="C8" s="6"/>
      <c r="D8" s="6" t="s">
        <v>383</v>
      </c>
      <c r="E8" s="6"/>
      <c r="F8" s="6"/>
      <c r="G8" s="6"/>
      <c r="H8" s="6" t="s">
        <v>384</v>
      </c>
      <c r="I8" s="6"/>
    </row>
    <row r="9" customFormat="1" ht="30" customHeight="1" spans="1:9">
      <c r="A9" s="7" t="s">
        <v>385</v>
      </c>
      <c r="B9" s="7"/>
      <c r="C9" s="7"/>
      <c r="D9" s="7"/>
      <c r="E9" s="7"/>
      <c r="F9" s="7"/>
      <c r="G9" s="7" t="s">
        <v>386</v>
      </c>
      <c r="H9" s="7"/>
      <c r="I9" s="7"/>
    </row>
    <row r="10" customFormat="1" ht="30" customHeight="1" spans="1:9">
      <c r="A10" s="6" t="s">
        <v>387</v>
      </c>
      <c r="B10" s="6"/>
      <c r="C10" s="6"/>
      <c r="D10" s="7" t="s">
        <v>388</v>
      </c>
      <c r="E10" s="7"/>
      <c r="F10" s="7"/>
      <c r="G10" s="8" t="s">
        <v>389</v>
      </c>
      <c r="H10" s="8"/>
      <c r="I10" s="8" t="s">
        <v>390</v>
      </c>
    </row>
    <row r="11" customFormat="1" ht="30" customHeight="1" spans="1:9">
      <c r="A11" s="6" t="s">
        <v>391</v>
      </c>
      <c r="B11" s="6"/>
      <c r="C11" s="6"/>
      <c r="D11" s="6" t="s">
        <v>392</v>
      </c>
      <c r="E11" s="6"/>
      <c r="F11" s="6"/>
      <c r="G11" s="7" t="s">
        <v>393</v>
      </c>
      <c r="H11" s="7"/>
      <c r="I11" s="6" t="s">
        <v>394</v>
      </c>
    </row>
    <row r="12" customFormat="1" ht="30" customHeight="1" spans="1:9">
      <c r="A12" s="7" t="s">
        <v>395</v>
      </c>
      <c r="B12" s="7"/>
      <c r="C12" s="7"/>
      <c r="D12" s="7"/>
      <c r="E12" s="7"/>
      <c r="F12" s="7"/>
      <c r="G12" s="7"/>
      <c r="H12" s="4" t="s">
        <v>396</v>
      </c>
      <c r="I12" s="4"/>
    </row>
    <row r="13" customFormat="1" ht="30" customHeight="1" spans="1:9">
      <c r="A13" s="6" t="s">
        <v>397</v>
      </c>
      <c r="B13" s="6"/>
      <c r="C13" s="6"/>
      <c r="D13" s="4" t="s">
        <v>398</v>
      </c>
      <c r="E13" s="4"/>
      <c r="F13" s="4"/>
      <c r="G13" s="4"/>
      <c r="H13" s="4"/>
      <c r="I13" s="4"/>
    </row>
    <row r="14" customFormat="1" ht="35" customHeight="1" spans="1:9">
      <c r="A14" s="9" t="s">
        <v>399</v>
      </c>
      <c r="B14" s="9"/>
      <c r="C14" s="9"/>
      <c r="D14" s="9"/>
      <c r="E14" s="9"/>
      <c r="F14" s="9"/>
      <c r="G14" s="9"/>
      <c r="H14" s="9"/>
      <c r="I14" s="9"/>
    </row>
    <row r="15" customFormat="1" ht="52" customHeight="1" spans="1:9">
      <c r="A15" s="4" t="s">
        <v>400</v>
      </c>
      <c r="B15" s="4"/>
      <c r="C15" s="5" t="s">
        <v>401</v>
      </c>
      <c r="D15" s="5"/>
      <c r="E15" s="5"/>
      <c r="F15" s="5"/>
      <c r="G15" s="5"/>
      <c r="H15" s="5"/>
      <c r="I15" s="5"/>
    </row>
    <row r="16" customFormat="1" ht="164" customHeight="1" spans="1:9">
      <c r="A16" s="4"/>
      <c r="B16" s="4"/>
      <c r="C16" s="5"/>
      <c r="D16" s="5"/>
      <c r="E16" s="5"/>
      <c r="F16" s="5"/>
      <c r="G16" s="5"/>
      <c r="H16" s="5"/>
      <c r="I16" s="5"/>
    </row>
    <row r="17" customFormat="1" ht="52" customHeight="1" spans="1:9">
      <c r="A17" s="4" t="s">
        <v>402</v>
      </c>
      <c r="B17" s="4"/>
      <c r="C17" s="5" t="s">
        <v>403</v>
      </c>
      <c r="D17" s="5"/>
      <c r="E17" s="5"/>
      <c r="F17" s="5"/>
      <c r="G17" s="5"/>
      <c r="H17" s="5"/>
      <c r="I17" s="5"/>
    </row>
    <row r="18" customFormat="1" ht="104" customHeight="1" spans="1:9">
      <c r="A18" s="4"/>
      <c r="B18" s="4"/>
      <c r="C18" s="5"/>
      <c r="D18" s="5"/>
      <c r="E18" s="5"/>
      <c r="F18" s="5"/>
      <c r="G18" s="5"/>
      <c r="H18" s="5"/>
      <c r="I18" s="5"/>
    </row>
    <row r="19" customFormat="1" ht="52" customHeight="1" spans="1:9">
      <c r="A19" s="4" t="s">
        <v>404</v>
      </c>
      <c r="B19" s="4"/>
      <c r="C19" s="5" t="s">
        <v>405</v>
      </c>
      <c r="D19" s="5"/>
      <c r="E19" s="5"/>
      <c r="F19" s="5"/>
      <c r="G19" s="5"/>
      <c r="H19" s="5"/>
      <c r="I19" s="5"/>
    </row>
    <row r="20" customFormat="1" ht="111" customHeight="1" spans="1:9">
      <c r="A20" s="4"/>
      <c r="B20" s="4"/>
      <c r="C20" s="5"/>
      <c r="D20" s="5"/>
      <c r="E20" s="5"/>
      <c r="F20" s="5"/>
      <c r="G20" s="5"/>
      <c r="H20" s="5"/>
      <c r="I20" s="5"/>
    </row>
    <row r="21" customFormat="1" ht="52" customHeight="1" spans="1:9">
      <c r="A21" s="4" t="s">
        <v>406</v>
      </c>
      <c r="B21" s="4"/>
      <c r="C21" s="5" t="s">
        <v>407</v>
      </c>
      <c r="D21" s="5"/>
      <c r="E21" s="5"/>
      <c r="F21" s="5"/>
      <c r="G21" s="5"/>
      <c r="H21" s="5"/>
      <c r="I21" s="5"/>
    </row>
    <row r="22" customFormat="1" ht="78" customHeight="1" spans="1:9">
      <c r="A22" s="4"/>
      <c r="B22" s="4"/>
      <c r="C22" s="5"/>
      <c r="D22" s="5"/>
      <c r="E22" s="5"/>
      <c r="F22" s="5"/>
      <c r="G22" s="5"/>
      <c r="H22" s="5"/>
      <c r="I22" s="5"/>
    </row>
    <row r="23" customFormat="1" ht="52" customHeight="1" spans="1:9">
      <c r="A23" s="4" t="s">
        <v>408</v>
      </c>
      <c r="B23" s="4"/>
      <c r="C23" s="5" t="s">
        <v>409</v>
      </c>
      <c r="D23" s="5"/>
      <c r="E23" s="5"/>
      <c r="F23" s="5"/>
      <c r="G23" s="5"/>
      <c r="H23" s="5"/>
      <c r="I23" s="5"/>
    </row>
    <row r="24" customFormat="1" ht="68" customHeight="1" spans="1:9">
      <c r="A24" s="4"/>
      <c r="B24" s="4"/>
      <c r="C24" s="5"/>
      <c r="D24" s="5"/>
      <c r="E24" s="5"/>
      <c r="F24" s="5"/>
      <c r="G24" s="5"/>
      <c r="H24" s="5"/>
      <c r="I24" s="5"/>
    </row>
    <row r="25" customFormat="1" ht="33" customHeight="1" spans="1:9">
      <c r="A25" s="9" t="s">
        <v>410</v>
      </c>
      <c r="B25" s="9"/>
      <c r="C25" s="9"/>
      <c r="D25" s="9"/>
      <c r="E25" s="9"/>
      <c r="F25" s="9"/>
      <c r="G25" s="9"/>
      <c r="H25" s="9"/>
      <c r="I25" s="9"/>
    </row>
    <row r="26" customFormat="1" ht="52" customHeight="1" spans="1:9">
      <c r="A26" s="5" t="s">
        <v>411</v>
      </c>
      <c r="B26" s="5"/>
      <c r="C26" s="5"/>
      <c r="D26" s="5"/>
      <c r="E26" s="5"/>
      <c r="F26" s="5"/>
      <c r="G26" s="5"/>
      <c r="H26" s="5"/>
      <c r="I26" s="5"/>
    </row>
    <row r="27" customFormat="1" ht="39" customHeight="1" spans="1:9">
      <c r="A27" s="5"/>
      <c r="B27" s="5"/>
      <c r="C27" s="5"/>
      <c r="D27" s="5"/>
      <c r="E27" s="5"/>
      <c r="F27" s="5"/>
      <c r="G27" s="5"/>
      <c r="H27" s="5"/>
      <c r="I27" s="5"/>
    </row>
    <row r="28" customFormat="1" ht="15" hidden="1" customHeight="1" spans="1:9">
      <c r="A28" s="5"/>
      <c r="B28" s="5"/>
      <c r="C28" s="5"/>
      <c r="D28" s="5"/>
      <c r="E28" s="5"/>
      <c r="F28" s="5"/>
      <c r="G28" s="5"/>
      <c r="H28" s="5"/>
      <c r="I28" s="5"/>
    </row>
    <row r="29" customFormat="1" ht="52" hidden="1" customHeight="1" spans="1:9">
      <c r="A29" s="5"/>
      <c r="B29" s="5"/>
      <c r="C29" s="5"/>
      <c r="D29" s="5"/>
      <c r="E29" s="5"/>
      <c r="F29" s="5"/>
      <c r="G29" s="5"/>
      <c r="H29" s="5"/>
      <c r="I29" s="5"/>
    </row>
    <row r="30" customFormat="1" ht="27" customHeight="1" spans="1:9">
      <c r="A30" s="9" t="s">
        <v>412</v>
      </c>
      <c r="B30" s="9"/>
      <c r="C30" s="9"/>
      <c r="D30" s="9"/>
      <c r="E30" s="9"/>
      <c r="F30" s="9"/>
      <c r="G30" s="9"/>
      <c r="H30" s="9"/>
      <c r="I30" s="9"/>
    </row>
    <row r="31" customFormat="1" ht="33" customHeight="1" spans="1:9">
      <c r="A31" s="10" t="s">
        <v>413</v>
      </c>
      <c r="B31" s="10"/>
      <c r="C31" s="10"/>
      <c r="D31" s="10"/>
      <c r="E31" s="10"/>
      <c r="F31" s="10"/>
      <c r="G31" s="10"/>
      <c r="H31" s="10"/>
      <c r="I31" s="10"/>
    </row>
    <row r="32" customFormat="1" ht="47" customHeight="1" spans="1:9">
      <c r="A32" s="10"/>
      <c r="B32" s="10"/>
      <c r="C32" s="10"/>
      <c r="D32" s="10"/>
      <c r="E32" s="10"/>
      <c r="F32" s="10"/>
      <c r="G32" s="10"/>
      <c r="H32" s="10"/>
      <c r="I32" s="10"/>
    </row>
    <row r="33" customFormat="1" ht="52" hidden="1" customHeight="1" spans="1:9">
      <c r="A33" s="10"/>
      <c r="B33" s="10"/>
      <c r="C33" s="10"/>
      <c r="D33" s="10"/>
      <c r="E33" s="10"/>
      <c r="F33" s="10"/>
      <c r="G33" s="10"/>
      <c r="H33" s="10"/>
      <c r="I33" s="10"/>
    </row>
    <row r="34" spans="1:9">
      <c r="A34" s="10"/>
      <c r="B34" s="10"/>
      <c r="C34" s="10"/>
      <c r="D34" s="10"/>
      <c r="E34" s="10"/>
      <c r="F34" s="10"/>
      <c r="G34" s="10"/>
      <c r="H34" s="10"/>
      <c r="I34" s="10"/>
    </row>
  </sheetData>
  <mergeCells count="43">
    <mergeCell ref="A1:I1"/>
    <mergeCell ref="A2:I2"/>
    <mergeCell ref="B3:E3"/>
    <mergeCell ref="F3:G3"/>
    <mergeCell ref="H3:I3"/>
    <mergeCell ref="B4:G4"/>
    <mergeCell ref="B5:C5"/>
    <mergeCell ref="E5:G5"/>
    <mergeCell ref="B6:C6"/>
    <mergeCell ref="E6:G6"/>
    <mergeCell ref="A7:C7"/>
    <mergeCell ref="D7:G7"/>
    <mergeCell ref="H7:I7"/>
    <mergeCell ref="A8:C8"/>
    <mergeCell ref="D8:G8"/>
    <mergeCell ref="H8:I8"/>
    <mergeCell ref="A9:F9"/>
    <mergeCell ref="G9:I9"/>
    <mergeCell ref="A10:C10"/>
    <mergeCell ref="D10:F10"/>
    <mergeCell ref="G10:H10"/>
    <mergeCell ref="A11:C11"/>
    <mergeCell ref="D11:F11"/>
    <mergeCell ref="G11:H11"/>
    <mergeCell ref="A12:G12"/>
    <mergeCell ref="H12:I12"/>
    <mergeCell ref="A13:C13"/>
    <mergeCell ref="D13:I13"/>
    <mergeCell ref="A14:I14"/>
    <mergeCell ref="A25:I25"/>
    <mergeCell ref="A30:I30"/>
    <mergeCell ref="A17:B18"/>
    <mergeCell ref="C17:I18"/>
    <mergeCell ref="A19:B20"/>
    <mergeCell ref="C19:I20"/>
    <mergeCell ref="A21:B22"/>
    <mergeCell ref="C21:I22"/>
    <mergeCell ref="A23:B24"/>
    <mergeCell ref="C23:I24"/>
    <mergeCell ref="A15:B16"/>
    <mergeCell ref="C15:I16"/>
    <mergeCell ref="A26:I29"/>
    <mergeCell ref="A31:I34"/>
  </mergeCells>
  <pageMargins left="0.472222222222222" right="0.354166666666667" top="1" bottom="1" header="0.5" footer="0.5"/>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乡镇申报（2021-2025）</vt:lpstr>
      <vt:lpstr>乡镇基本情况表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龚其勇</dc:creator>
  <cp:lastModifiedBy>Administrator</cp:lastModifiedBy>
  <dcterms:created xsi:type="dcterms:W3CDTF">2021-07-20T00:38:00Z</dcterms:created>
  <dcterms:modified xsi:type="dcterms:W3CDTF">2021-12-11T02:59:15Z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E14FCFA4FEBA4D0DAC7D5D1648467FBC</vt:lpwstr>
  </property>
  <property fmtid="{D5CDD505-2E9C-101B-9397-08002B2CF9AE}" pid="3" name="KSOProductBuildVer">
    <vt:lpwstr>2052-11.8.6.8722</vt:lpwstr>
  </property>
</Properties>
</file>