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25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4" hidden="1">'一般公共预算支出预算表02-2'!$A$6:$K$78</definedName>
    <definedName name="_xlnm._FilterDatabase" localSheetId="6" hidden="1">部门基本支出预算表04!$A$2:$W$105</definedName>
    <definedName name="_xlnm._FilterDatabase" localSheetId="7" hidden="1">'部门项目支出预算表05-1'!$A$8:$W$214</definedName>
    <definedName name="_xlnm._FilterDatabase" localSheetId="9" hidden="1">部门政府性基金预算支出预算表06!$A$6:$F$12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<sst xmlns="http://schemas.openxmlformats.org/spreadsheetml/2006/main" count="5914" uniqueCount="1400">
  <si>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</si>
  <si>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</si>
  <si>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</si>
  <si>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</si>
  <si>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</si>
  <si>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</si>
  <si>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</si>
  <si>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</si>
  <si>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</si>
  <si>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</si>
  <si>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</si>
  <si>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</si>
  <si>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</si>
  <si>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</si>
  <si>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</si>
  <si>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</si>
  <si>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</si>
  <si>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</si>
  <si>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</si>
  <si>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</si>
  <si>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</si>
  <si>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</si>
  <si>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</si>
  <si>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</si>
  <si>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</si>
  <si>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</si>
  <si>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</si>
  <si>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</si>
  <si>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</si>
  <si>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</si>
  <si>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</si>
  <si>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</si>
  <si>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</si>
  <si>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</si>
  <si>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</si>
  <si>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</si>
  <si>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</si>
  <si>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</si>
  <si>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</si>
  <si>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</si>
  <si>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</si>
  <si>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</si>
  <si>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</si>
  <si>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</si>
  <si>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</si>
  <si>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</si>
  <si>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</si>
  <si>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</si>
  <si>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</si>
  <si>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</si>
  <si>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</si>
  <si>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</si>
  <si>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</si>
  <si>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</si>
  <si>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</si>
  <si>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575</t>
  </si>
  <si>
    <t>戛洒镇</t>
  </si>
  <si>
    <t>575001</t>
  </si>
  <si>
    <t>新平彝族傣族自治县戛洒镇人民政府</t>
  </si>
  <si>
    <t>575005</t>
  </si>
  <si>
    <t>新平彝族傣族自治县戛洒镇党群服务中心</t>
  </si>
  <si>
    <t>575006</t>
  </si>
  <si>
    <t>新平彝族傣族自治县戛洒镇文化旅游发展服务中心</t>
  </si>
  <si>
    <t>575012</t>
  </si>
  <si>
    <t>新平彝族傣族自治县戛洒镇综合行政执法队</t>
  </si>
  <si>
    <t>575013</t>
  </si>
  <si>
    <t>新平彝族傣族自治县戛洒镇农业农村发展服务中心</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</si>
  <si>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</si>
  <si>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</si>
  <si>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</si>
  <si>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</si>
  <si>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</si>
  <si>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</si>
  <si>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</si>
  <si>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</si>
  <si>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</si>
  <si>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</si>
  <si>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</si>
  <si>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</si>
  <si>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</si>
  <si>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</si>
  <si>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</si>
  <si>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</si>
  <si>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20101</t>
  </si>
  <si>
    <t>人大事务</t>
  </si>
  <si>
    <t>人大代表履职能力提升</t>
  </si>
  <si>
    <t>2010108</t>
  </si>
  <si>
    <t>代表工作</t>
  </si>
  <si>
    <t>2010199</t>
  </si>
  <si>
    <t>其他人大事务支出</t>
  </si>
  <si>
    <t>政协事务</t>
  </si>
  <si>
    <t>一般行政管理事务</t>
  </si>
  <si>
    <t>20103</t>
  </si>
  <si>
    <t>政府办公厅（室）及相关机构事务</t>
  </si>
  <si>
    <t>2010301</t>
  </si>
  <si>
    <t>行政运行</t>
  </si>
  <si>
    <t>2010350</t>
  </si>
  <si>
    <t>事业运行</t>
  </si>
  <si>
    <t>纪检监察事务</t>
  </si>
  <si>
    <t>商贸事务</t>
  </si>
  <si>
    <t>招商引资</t>
  </si>
  <si>
    <t>20132</t>
  </si>
  <si>
    <t>组织事务</t>
  </si>
  <si>
    <t>2013299</t>
  </si>
  <si>
    <t>其他组织事务支出</t>
  </si>
  <si>
    <t>20136</t>
  </si>
  <si>
    <t>其他共产党事务支出</t>
  </si>
  <si>
    <t>2013650</t>
  </si>
  <si>
    <t>20139</t>
  </si>
  <si>
    <t>社会工作事务</t>
  </si>
  <si>
    <t>2013999</t>
  </si>
  <si>
    <t>其他社会工作事务支出</t>
  </si>
  <si>
    <t>204</t>
  </si>
  <si>
    <t>公共安全支出</t>
  </si>
  <si>
    <t>20401</t>
  </si>
  <si>
    <t>武装警察部队</t>
  </si>
  <si>
    <t>2040101</t>
  </si>
  <si>
    <t>207</t>
  </si>
  <si>
    <t>文化旅游体育与传媒支出</t>
  </si>
  <si>
    <t>20701</t>
  </si>
  <si>
    <t>文化和旅游</t>
  </si>
  <si>
    <t>2070109</t>
  </si>
  <si>
    <t>群众文化</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</si>
  <si>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</si>
  <si>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</si>
  <si>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</si>
  <si>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</si>
  <si>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</si>
  <si>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</si>
  <si>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</si>
  <si>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</si>
  <si>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</si>
  <si>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</si>
  <si>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</si>
  <si>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</si>
  <si>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</si>
  <si>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</si>
  <si>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2080802</t>
  </si>
  <si>
    <t>伤残抚恤</t>
  </si>
  <si>
    <t>20810</t>
  </si>
  <si>
    <t>社会福利</t>
  </si>
  <si>
    <t>2081001</t>
  </si>
  <si>
    <t>儿童福利</t>
  </si>
  <si>
    <t>殡葬</t>
  </si>
  <si>
    <t>养老服务</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</si>
  <si>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</si>
  <si>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</si>
  <si>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</si>
  <si>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</si>
  <si>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</si>
  <si>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</si>
  <si>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</si>
  <si>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</si>
  <si>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</si>
  <si>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</si>
  <si>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</si>
  <si>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</si>
  <si>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其他卫生健康支出</t>
  </si>
  <si>
    <t>212</t>
  </si>
  <si>
    <t>城乡社区支出</t>
  </si>
  <si>
    <t>21201</t>
  </si>
  <si>
    <t>城乡社区管理事务</t>
  </si>
  <si>
    <t>2120199</t>
  </si>
  <si>
    <t>其他城乡社区管理事务支出</t>
  </si>
  <si>
    <t>其他城乡社区支出</t>
  </si>
  <si>
    <t>213</t>
  </si>
  <si>
    <t>农林水支出</t>
  </si>
  <si>
    <t>21301</t>
  </si>
  <si>
    <t>农业农村</t>
  </si>
  <si>
    <t>2130104</t>
  </si>
  <si>
    <t>2130122</t>
  </si>
  <si>
    <t>农业生产发展</t>
  </si>
  <si>
    <t>林业和草原</t>
  </si>
  <si>
    <t>森林生态效益补偿</t>
  </si>
  <si>
    <t>林业草原防灾减灾</t>
  </si>
  <si>
    <t>21303</t>
  </si>
  <si>
    <t>水利</t>
  </si>
  <si>
    <t>2130301</t>
  </si>
  <si>
    <t>21307</t>
  </si>
  <si>
    <t>农村综合改革</t>
  </si>
  <si>
    <t>2130705</t>
  </si>
  <si>
    <t>对村民委员会和村党支部的补助</t>
  </si>
  <si>
    <t>214</t>
  </si>
  <si>
    <t>交通运输支出</t>
  </si>
  <si>
    <t>21401</t>
  </si>
  <si>
    <t>公路水路运输</t>
  </si>
  <si>
    <t>2140104</t>
  </si>
  <si>
    <t>公路建设</t>
  </si>
  <si>
    <t>公路养护</t>
  </si>
  <si>
    <t>220</t>
  </si>
  <si>
    <t>自然资源海洋气象等支出</t>
  </si>
  <si>
    <t>22001</t>
  </si>
  <si>
    <t>自然资源事务</t>
  </si>
  <si>
    <t>2200106</t>
  </si>
  <si>
    <t>自然资源利用与保护</t>
  </si>
  <si>
    <t>221</t>
  </si>
  <si>
    <t>住房保障支出</t>
  </si>
  <si>
    <t>22101</t>
  </si>
  <si>
    <t>保障性安居工程支出</t>
  </si>
  <si>
    <t>2210105</t>
  </si>
  <si>
    <t>农村危房改造</t>
  </si>
  <si>
    <t>22102</t>
  </si>
  <si>
    <t>住房改革支出</t>
  </si>
  <si>
    <t>2210201</t>
  </si>
  <si>
    <t>住房公积金</t>
  </si>
  <si>
    <t>彩票公益金安排的支出</t>
  </si>
  <si>
    <t>用于社会福利的彩票公益金支出</t>
  </si>
  <si>
    <t>用于体育事业的彩票公益金支出</t>
  </si>
  <si>
    <t>用于残疾人事业的彩票公益金支出</t>
  </si>
  <si>
    <t>用于其他社会公益事业的彩票公益金支出</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</si>
  <si>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</si>
  <si>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</si>
  <si>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</si>
  <si>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</si>
  <si>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</si>
  <si>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</si>
  <si>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</si>
  <si>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</si>
  <si>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</si>
  <si>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</si>
  <si>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</si>
  <si>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</si>
  <si>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</si>
  <si>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</si>
  <si>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</si>
  <si>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</si>
  <si>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</si>
  <si>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</si>
  <si>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 xml:space="preserve"> </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</si>
  <si>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</si>
  <si>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</si>
  <si>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</si>
  <si>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</si>
  <si>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</si>
  <si>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</si>
  <si>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</si>
  <si>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</si>
  <si>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</si>
  <si>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</si>
  <si>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</si>
  <si>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</si>
  <si>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</si>
  <si>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</si>
  <si>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</si>
  <si>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</si>
  <si>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</si>
  <si>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</si>
  <si>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</si>
  <si>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</si>
  <si>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</si>
  <si>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</si>
  <si>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</si>
  <si>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</si>
  <si>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</si>
  <si>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</si>
  <si>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530427231100001290034</t>
  </si>
  <si>
    <t>社会保障缴费</t>
  </si>
  <si>
    <t>30110</t>
  </si>
  <si>
    <t>职工基本医疗保险缴费</t>
  </si>
  <si>
    <t>530427231100001290049</t>
  </si>
  <si>
    <t>事业人员工资支出</t>
  </si>
  <si>
    <t>30101</t>
  </si>
  <si>
    <t>基本工资</t>
  </si>
  <si>
    <t>30102</t>
  </si>
  <si>
    <t>津贴补贴</t>
  </si>
  <si>
    <t>30107</t>
  </si>
  <si>
    <t>绩效工资</t>
  </si>
  <si>
    <t>530427231100001290051</t>
  </si>
  <si>
    <t>30113</t>
  </si>
  <si>
    <t>530427231100001290052</t>
  </si>
  <si>
    <t>工会经费</t>
  </si>
  <si>
    <t>30228</t>
  </si>
  <si>
    <t>530427231100001290053</t>
  </si>
  <si>
    <t>一般公用经费</t>
  </si>
  <si>
    <t>30229</t>
  </si>
  <si>
    <t>福利费</t>
  </si>
  <si>
    <t>530427231100001475262</t>
  </si>
  <si>
    <t>奖励性绩效工资(地方)</t>
  </si>
  <si>
    <t>530427251100003727145</t>
  </si>
  <si>
    <t>社会保障缴费经费</t>
  </si>
  <si>
    <t>30112</t>
  </si>
  <si>
    <t>其他社会保障缴费</t>
  </si>
  <si>
    <t>30108</t>
  </si>
  <si>
    <t>机关事业单位基本养老保险缴费</t>
  </si>
  <si>
    <t>30111</t>
  </si>
  <si>
    <t>公务员医疗补助缴费</t>
  </si>
  <si>
    <t>530427210000000014572</t>
  </si>
  <si>
    <t>530427210000000016294</t>
  </si>
  <si>
    <t>行政人员工资支出</t>
  </si>
  <si>
    <t>530427210000000016296</t>
  </si>
  <si>
    <t>530427210000000016297</t>
  </si>
  <si>
    <t>530427210000000016300</t>
  </si>
  <si>
    <t>行政人员公务交通补贴</t>
  </si>
  <si>
    <t>30239</t>
  </si>
  <si>
    <t>其他交通费用</t>
  </si>
  <si>
    <t>530427210000000016301</t>
  </si>
  <si>
    <t>530427231100001463507</t>
  </si>
  <si>
    <t>公务员基础绩效奖</t>
  </si>
  <si>
    <t>30103</t>
  </si>
  <si>
    <t>奖金</t>
  </si>
  <si>
    <t>530427231100001463530</t>
  </si>
  <si>
    <t>退休干部公用经费</t>
  </si>
  <si>
    <t>30201</t>
  </si>
  <si>
    <t>办公费</t>
  </si>
  <si>
    <t>530427231100001491702</t>
  </si>
  <si>
    <t>部门临聘人员支出</t>
  </si>
  <si>
    <t>30199</t>
  </si>
  <si>
    <t>其他工资福利支出</t>
  </si>
  <si>
    <t>530427251100003726266</t>
  </si>
  <si>
    <t>530427251100003726981</t>
  </si>
  <si>
    <t>人均公用经费</t>
  </si>
  <si>
    <t>30205</t>
  </si>
  <si>
    <t>水费</t>
  </si>
  <si>
    <t>30299</t>
  </si>
  <si>
    <t>其他商品和服务支出</t>
  </si>
  <si>
    <t>30206</t>
  </si>
  <si>
    <t>电费</t>
  </si>
  <si>
    <t>30207</t>
  </si>
  <si>
    <t>邮电费</t>
  </si>
  <si>
    <t>530427251100003734070</t>
  </si>
  <si>
    <t>公务用车运行维护经费</t>
  </si>
  <si>
    <t>30231</t>
  </si>
  <si>
    <t>公务用车运行维护费</t>
  </si>
  <si>
    <t>530427231100001290119</t>
  </si>
  <si>
    <t>530427231100001290120</t>
  </si>
  <si>
    <t>530427231100001290122</t>
  </si>
  <si>
    <t>530427231100001290128</t>
  </si>
  <si>
    <t>530427231100001290131</t>
  </si>
  <si>
    <t>530427231100001475266</t>
  </si>
  <si>
    <t>530427251100003727197</t>
  </si>
  <si>
    <t>530427231100001290540</t>
  </si>
  <si>
    <t>530427231100001290541</t>
  </si>
  <si>
    <t>530427231100001290544</t>
  </si>
  <si>
    <t>530427231100001290562</t>
  </si>
  <si>
    <t>530427231100001475331</t>
  </si>
  <si>
    <t>530427231100001501812</t>
  </si>
  <si>
    <t>530427251100003727274</t>
  </si>
  <si>
    <t>530427251100003727308</t>
  </si>
  <si>
    <t>530427251100003730111</t>
  </si>
  <si>
    <t>530427251100003730125</t>
  </si>
  <si>
    <t>530427251100003730128</t>
  </si>
  <si>
    <t>530427251100003730133</t>
  </si>
  <si>
    <t>530427251100003730134</t>
  </si>
  <si>
    <t>530427251100003730136</t>
  </si>
  <si>
    <t>预算05-1表</t>
  </si>
  <si>
    <t>2025年部门项目支出预算表</t>
  </si>
  <si>
    <t>项目分类</t>
  </si>
  <si>
    <t>项目单位</t>
  </si>
  <si>
    <t>经济科目编码</t>
  </si>
  <si>
    <t>本年拨款</t>
  </si>
  <si>
    <t>其中：本次下达</t>
  </si>
  <si>
    <t>（单位收支专户）戛洒镇科技特派员经费</t>
  </si>
  <si>
    <t>311 专项业务类</t>
  </si>
  <si>
    <t>530427231100001914743</t>
  </si>
  <si>
    <t>30216</t>
  </si>
  <si>
    <t>培训费</t>
  </si>
  <si>
    <t>（收支专户）平安建设工作经费</t>
  </si>
  <si>
    <t>313 事业发展类</t>
  </si>
  <si>
    <t>530427251100003831091</t>
  </si>
  <si>
    <t>30211</t>
  </si>
  <si>
    <t>差旅费</t>
  </si>
  <si>
    <t>（收支专户）永金高速公路新平(戛洒)至元江(红光)戛洒段房屋拆迁安置项目（室外附属工程）专项资金</t>
  </si>
  <si>
    <t>530427241100002777587</t>
  </si>
  <si>
    <t>31005</t>
  </si>
  <si>
    <t>基础设施建设</t>
  </si>
  <si>
    <t>（收支专户）戛洒镇基层立法联系点工作经费</t>
  </si>
  <si>
    <t>530427241100003159262</t>
  </si>
  <si>
    <t>30215</t>
  </si>
  <si>
    <t>会议费</t>
  </si>
  <si>
    <t>（收支专户）戛洒镇基层武装部规范化建设项目工作经费</t>
  </si>
  <si>
    <t>530427251100003877713</t>
  </si>
  <si>
    <t>31002</t>
  </si>
  <si>
    <t>办公设备购置</t>
  </si>
  <si>
    <t>（收支专户）戛洒镇新寨村省级实践创新联系点运行维护补助经费</t>
  </si>
  <si>
    <t>530427251100003877601</t>
  </si>
  <si>
    <t>（收支专户）戛洒镇幸福一家亲向日葵亲子小屋项目经费</t>
  </si>
  <si>
    <t>530427251100003877158</t>
  </si>
  <si>
    <t>30213</t>
  </si>
  <si>
    <t>维修（护）费</t>
  </si>
  <si>
    <t>（收支专户）戛洒镇住房安全改造补助经费</t>
  </si>
  <si>
    <t>530427241100003156490</t>
  </si>
  <si>
    <t>村(社区)人员补助经费</t>
  </si>
  <si>
    <t>312 民生类</t>
  </si>
  <si>
    <t>530427231100001435954</t>
  </si>
  <si>
    <t>30305</t>
  </si>
  <si>
    <t>生活补助</t>
  </si>
  <si>
    <t>村（社区）、小组运转补助经费</t>
  </si>
  <si>
    <t>530427231100001445554</t>
  </si>
  <si>
    <t>定额补助公用经费</t>
  </si>
  <si>
    <t>530427241100002297580</t>
  </si>
  <si>
    <t>30217</t>
  </si>
  <si>
    <t>30227</t>
  </si>
  <si>
    <t>委托业务费</t>
  </si>
  <si>
    <t>计算机更新项目经费</t>
  </si>
  <si>
    <t>530427251100003799977</t>
  </si>
  <si>
    <t>普浣同志烧伤事故补助缺口资金项目专项资金</t>
  </si>
  <si>
    <t>530427251100003873831</t>
  </si>
  <si>
    <t>30399</t>
  </si>
  <si>
    <t>其他对个人和家庭的补助</t>
  </si>
  <si>
    <t>其他村社区、小组干部待遇补助经费</t>
  </si>
  <si>
    <t>530427231100001445606</t>
  </si>
  <si>
    <t>遗属生活补助及一次性抚恤补助经费</t>
  </si>
  <si>
    <t>530427231100001445625</t>
  </si>
  <si>
    <t>30304</t>
  </si>
  <si>
    <t>抚恤金</t>
  </si>
  <si>
    <t>戛洒镇2025年“两新”组织党建工作项目经费</t>
  </si>
  <si>
    <t>530427251100003985715</t>
  </si>
  <si>
    <t>戛洒镇春节、七一拟慰问困难党员经费</t>
  </si>
  <si>
    <t>530427241100002226375</t>
  </si>
  <si>
    <t>戛洒镇耕地流出永久基本农田图斑整改项目经费</t>
  </si>
  <si>
    <t>530427251100003969952</t>
  </si>
  <si>
    <t>31009</t>
  </si>
  <si>
    <t>土地补偿</t>
  </si>
  <si>
    <t>戛洒镇离退休人员党支部书记、委员补贴及党建工作经费</t>
  </si>
  <si>
    <t>530427241100002226823</t>
  </si>
  <si>
    <t>戛洒镇免费开放补助资金</t>
  </si>
  <si>
    <t>530427231100001774833</t>
  </si>
  <si>
    <t>戛洒镇农村困难党员关爱行动补助经费</t>
  </si>
  <si>
    <t>530427241100002308455</t>
  </si>
  <si>
    <t>戛洒镇人大活动（调研）经费</t>
  </si>
  <si>
    <t>530427241100002284235</t>
  </si>
  <si>
    <t>戛洒镇人大交通通讯补贴经费</t>
  </si>
  <si>
    <t>530427241100002284894</t>
  </si>
  <si>
    <t>戛洒镇人大误工补贴经费</t>
  </si>
  <si>
    <t>530427241100002285371</t>
  </si>
  <si>
    <t>戛洒镇水库及坝塘管护人员补助经费</t>
  </si>
  <si>
    <t>530427241100002270833</t>
  </si>
  <si>
    <t>30226</t>
  </si>
  <si>
    <t>劳务费</t>
  </si>
  <si>
    <t>（省级）戛洒镇森林防火经费</t>
  </si>
  <si>
    <r>
      <rPr>
        <sz val="9"/>
        <rFont val="SimSun"/>
        <charset val="134"/>
      </rPr>
      <t xml:space="preserve">311 </t>
    </r>
    <r>
      <rPr>
        <sz val="10"/>
        <rFont val="宋体"/>
        <charset val="134"/>
      </rPr>
      <t>专项业务类</t>
    </r>
  </si>
  <si>
    <t>530427241100002811942</t>
  </si>
  <si>
    <t>（市级补助）戛洒镇三三制森林草原防火补助经费</t>
  </si>
  <si>
    <t>530427241100003013207</t>
  </si>
  <si>
    <t>（市级福利彩票公益金）戛洒镇纸厂农村公益性公墓建设经费</t>
  </si>
  <si>
    <t>530427241100003180329</t>
  </si>
  <si>
    <t>（市人大代表建议办理）戛洒镇新寨村安装健身器材经费</t>
  </si>
  <si>
    <t>530427241100003089618</t>
  </si>
  <si>
    <t>（县人大代表建议办理）戛洒镇平田村建设便民服务室专项资金</t>
  </si>
  <si>
    <t>530427241100002999955</t>
  </si>
  <si>
    <t>（修改）戛洒镇纸厂村委会公益性公墓扩建项目实施经费</t>
  </si>
  <si>
    <t>530427241100003143409</t>
  </si>
  <si>
    <t>（政协会议提案办理）戛洒镇老年活动场所建设经费</t>
  </si>
  <si>
    <t>530427241100003080552</t>
  </si>
  <si>
    <t>2023年度下派村（社区）党总支书记任职补贴经费</t>
  </si>
  <si>
    <t>114 对个人和家庭的补助</t>
  </si>
  <si>
    <t>530427241100003057532</t>
  </si>
  <si>
    <t>戛洒社区花街小组片区人居环境提升改造项目专项资金</t>
  </si>
  <si>
    <t>530427241100003029233</t>
  </si>
  <si>
    <t>戛洒社区曼贵、溪引小组综合性活动场所项目专项资金</t>
  </si>
  <si>
    <t>530427241100003029252</t>
  </si>
  <si>
    <t>戛洒镇“红旗村”创建奖励补助经费</t>
  </si>
  <si>
    <t>530427231100002044911</t>
  </si>
  <si>
    <t>戛洒镇2023年度城乡绿化美化标杆典型省级财政直接奖补资金</t>
  </si>
  <si>
    <t>530427241100003197369</t>
  </si>
  <si>
    <t>戛洒镇2024年农村公路日常养护省级补助资金</t>
  </si>
  <si>
    <t>530427241100003211004</t>
  </si>
  <si>
    <t>戛洒镇城乡绿化美化标杆典型省级财政直接奖补资金</t>
  </si>
  <si>
    <t>530427241100003046238</t>
  </si>
  <si>
    <t>戛洒镇大田村委会竜都小组人居环境提升改造项目专项资金</t>
  </si>
  <si>
    <t>530427241100003338814</t>
  </si>
  <si>
    <t>戛洒镇基层立法联系点工作业务经费</t>
  </si>
  <si>
    <t>530427241100003118519</t>
  </si>
  <si>
    <t>戛洒镇基层人大履职能力提升经费</t>
  </si>
  <si>
    <t>530427231100001917794</t>
  </si>
  <si>
    <t>戛洒镇腊戛底村委会腊戛底村民小组老年活动室建设经费</t>
  </si>
  <si>
    <t>530427241100003195835</t>
  </si>
  <si>
    <t>戛洒镇老年人体育活动场地建设专项资金</t>
  </si>
  <si>
    <t>530427221100000933510</t>
  </si>
  <si>
    <t>戛洒镇老年人体育活动场建设项目专项资金</t>
  </si>
  <si>
    <t>530427241100003035358</t>
  </si>
  <si>
    <t>戛洒镇曼哈社区城乡社区现代化试点补助经费</t>
  </si>
  <si>
    <t>530427231100001941789</t>
  </si>
  <si>
    <t>戛洒镇曼哈社区党建引领城乡社区治理试点经费</t>
  </si>
  <si>
    <t>530427241100003309211</t>
  </si>
  <si>
    <t>戛洒镇新寨村创建“清廉家居”工作经费</t>
  </si>
  <si>
    <t>530427241100002774096</t>
  </si>
  <si>
    <t>戛洒镇人大代表活动阵地规范化建设项目资金</t>
  </si>
  <si>
    <t>530427241100003089834</t>
  </si>
  <si>
    <t>戛洒镇贫困残疾人无障碍改造补助资金</t>
  </si>
  <si>
    <t>530427221100000786835</t>
  </si>
  <si>
    <t>戛洒镇腰街社区居家养老服务中心建设经费</t>
  </si>
  <si>
    <t>530427241100003156390</t>
  </si>
  <si>
    <t>戛洒镇米尺莫村秀水小组老年活动室建设经费</t>
  </si>
  <si>
    <t>530427241100003195821</t>
  </si>
  <si>
    <t>戛洒镇省级森林生态效益补偿资金</t>
  </si>
  <si>
    <t>530427241100002987427</t>
  </si>
  <si>
    <t>戛洒镇腰街社区综合便民服务站提升改造专项资金</t>
  </si>
  <si>
    <t>530427221100001058725</t>
  </si>
  <si>
    <t>戛洒镇耀南村营盘小组老年活动室建设专项资金</t>
  </si>
  <si>
    <t>530427221100000933573</t>
  </si>
  <si>
    <t>戛洒镇纸厂村委会发启河小组老年活动室建设专项资金</t>
  </si>
  <si>
    <t>530427221100001477811</t>
  </si>
  <si>
    <t>戛洒镇曼哈社区六组文化活动场所建设项目专项资金</t>
  </si>
  <si>
    <t>530427231100001881810</t>
  </si>
  <si>
    <t>戛洒镇新寨村曼糯小组农村综合活动场所建设专项资金</t>
  </si>
  <si>
    <t>530427231100001881886</t>
  </si>
  <si>
    <t>戛洒镇农村人居环境整治提升项目经费</t>
  </si>
  <si>
    <t>530427241100003130972</t>
  </si>
  <si>
    <t>戛洒镇耀南村马家寨小组综合性活动场所建设项目专项资金</t>
  </si>
  <si>
    <t>530427241100003338811</t>
  </si>
  <si>
    <t>戛洒镇招商引资工作经费</t>
  </si>
  <si>
    <t>530427241100002842579</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</si>
  <si>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</si>
  <si>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</si>
  <si>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</si>
  <si>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</si>
  <si>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</si>
  <si>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</si>
  <si>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</si>
  <si>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</si>
  <si>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</si>
  <si>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</si>
  <si>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</si>
  <si>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</si>
  <si>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1、项目资金测算依据：根据《中共新平县委办公室 新平县人民政府办公室关于印发新平县戛洒镇相对集中行政许可权改革方案等9项戛洒镇行政管理体制改革配套措施的通知》(新办通[2021]14)文件精神以及省、市、县关于深入推进经济发达镇行政管理体制改革的有关要求。
2、预算支出内容：（1）.宣传横幅、宣传材料印制工作经费，预算费用10000.00元。（2）.“如家信访窗口”全面设立“说事评理室”制度牌制作工作经费，预算费用10000.00元。（3）.信访维稳跨地区开展应急劝返工作保障经费，预算费用10000.00元。
3、预期目标：有效保障戛洒镇平安建设工作有序开展，保障基层工作人员及时有效开展信访维稳跨地区开展应急劝返工作，切实解决各类特殊疑难矛盾纠纷信访案件，及时化解基层矛盾纠纷，维护村（社区）和谐稳定，减少上访与诉讼事件，降低社会治理成本，增强群众法律意识与法治观念。</t>
  </si>
  <si>
    <t>产出指标</t>
  </si>
  <si>
    <t>数量指标</t>
  </si>
  <si>
    <t>打印宣传材料数量</t>
  </si>
  <si>
    <t>=</t>
  </si>
  <si>
    <t>1.00</t>
  </si>
  <si>
    <t>批</t>
  </si>
  <si>
    <t>定量指标</t>
  </si>
  <si>
    <t>反映打印宣传材料数量。</t>
  </si>
  <si>
    <t>制度牌制作数量</t>
  </si>
  <si>
    <t>反映制度牌制作数量。</t>
  </si>
  <si>
    <t>质量指标</t>
  </si>
  <si>
    <t>保障信访维稳工作有效开展</t>
  </si>
  <si>
    <t>100</t>
  </si>
  <si>
    <t>%</t>
  </si>
  <si>
    <t>反映材料采购合格率。材料采购合格率=采购合格数/总的采购数量</t>
  </si>
  <si>
    <t>效益指标</t>
  </si>
  <si>
    <t>社会效益</t>
  </si>
  <si>
    <t>保障</t>
  </si>
  <si>
    <t>是/否</t>
  </si>
  <si>
    <t>定性指标</t>
  </si>
  <si>
    <t>反映信访维稳工作有效开展</t>
  </si>
  <si>
    <t>满意度指标</t>
  </si>
  <si>
    <t>服务对象满意度</t>
  </si>
  <si>
    <t>群众满意度</t>
  </si>
  <si>
    <t>&gt;=</t>
  </si>
  <si>
    <t>90</t>
  </si>
  <si>
    <t>反映群众满意度。群众满意度=调查中满意和较满意的群众数/调查总人数*100%</t>
  </si>
  <si>
    <t>1、项目资金测算依据：根据《中国计划生育协会文件关于第四批“向日葵亲子小屋”项目申报的通知》（国计生协办〔2024〕19号）文件精神。
2、预算支出内容：资金用于向日葵亲子小屋阵地建设40000元，组织开展群众性宣传服务活动10000元，共计50000元。
3、预期目标：通过建设符合要求面积不少于30平米的“向日葵亲子小屋”，建立健全管理制度、活动制度，形成长效机制。定期开展家长课堂、亲子活动、入户指导及群众性主题宣传服务活动，结合“优生优育进万家”活动，利用节假日、纪念日等组织开展群众性宣传服务活动。</t>
  </si>
  <si>
    <t>空调数量</t>
  </si>
  <si>
    <t>台</t>
  </si>
  <si>
    <t>反映空调数量。</t>
  </si>
  <si>
    <t>亲子活动用品数量</t>
  </si>
  <si>
    <t>反映亲子活动用品数量。</t>
  </si>
  <si>
    <t>产品验收合格率</t>
  </si>
  <si>
    <t>反映产品验收合格率。产品验收合格率=验收产品合格数/总的验收数量</t>
  </si>
  <si>
    <t>改善家庭亲子关系</t>
  </si>
  <si>
    <t>改善</t>
  </si>
  <si>
    <t>反映家庭亲子关系改善程度。</t>
  </si>
  <si>
    <t>受益对象满意度</t>
  </si>
  <si>
    <t>反映受益对象满意度。受益对象满意度=调查中满意和较满意的受益对象数/调查总人数*100%</t>
  </si>
  <si>
    <t>1、项目资金测算依据：2022年1月收到新平县易地扶贫搬迁项目部汇来戛洒镇住房安全改造补助经费20000元，根据新财通〔2021〕54号新平彝族傣族自治县财政局关于规范县级预算单位资金管理的通知，我镇严格按照上级部门要求，为加强预算单位资金管理，硬化预算约束，需将单位资金戛洒镇住房安全改造补助经费20000元纳入预算管理，通过预算指标控制单位资金支出，特制定本方案。
2、预算支出内容：支付原有破损建筑拆除共计7个人工费，实心砖砌墙共计14.92立方米，钢架树脂瓦顶搭建共计37平方米，内墙抹灰共计102平方米，外墙漆粉刷共计33平方米。
3、预期目标：通过实施危房改造，将危房改造工作与环境综合治理、村庄改造、移民搬迁相结合，既解决了农村困难群众的住房问题，又改变了群众的住房观念和党群干群关系，带动了农村文化建设、经济建设和社会建设的协调发展，又有利于生产发展、生活富裕、乡风文明、村容整洁、管理有序的社会主义新农村的实现。</t>
  </si>
  <si>
    <t>实心砖砌墙面积</t>
  </si>
  <si>
    <t>14.92</t>
  </si>
  <si>
    <t>立方米</t>
  </si>
  <si>
    <t>反映实心砖砌墙面积</t>
  </si>
  <si>
    <t>钢架树脂瓦顶面积</t>
  </si>
  <si>
    <t>37</t>
  </si>
  <si>
    <t>反映钢架树脂瓦顶面积</t>
  </si>
  <si>
    <t>内墙抹灰面积</t>
  </si>
  <si>
    <t>102</t>
  </si>
  <si>
    <t>平方米</t>
  </si>
  <si>
    <t>反映内墙抹灰面积</t>
  </si>
  <si>
    <t>外墙漆面积</t>
  </si>
  <si>
    <t>33</t>
  </si>
  <si>
    <t>反映外墙漆面积</t>
  </si>
  <si>
    <t>项目验收合格率</t>
  </si>
  <si>
    <t>反映项目验收合格率。验收合格率=验收合格数/总的验收数量</t>
  </si>
  <si>
    <t>提高住房安全</t>
  </si>
  <si>
    <t>提高</t>
  </si>
  <si>
    <t>反映项目预期 效果。</t>
  </si>
  <si>
    <t>1、项目资金测算依据：依据附件2：2025年乡镇（街道）离退休人员党支部书记、委员补贴及党建工作经费预算（乡镇作预算）下达戛洒镇专项资金
2、预算支出内容：举办专题主题党员活动1期，举办党员教育培训1期，补助支部书记、委员人交通、通讯费3人。
3、预期目标：离体党支部工作经费项目的实施,加强了离退休干部的政治思想建设,确保休干部老有所教,老有所学、老有所为,老有所乐,不断提升广大离通干部和老年人的获得感幸福感。</t>
  </si>
  <si>
    <t>举办专题主题党员活动</t>
  </si>
  <si>
    <t>期</t>
  </si>
  <si>
    <t>反映举办专题主题党员活动</t>
  </si>
  <si>
    <t>举办党员教育培训</t>
  </si>
  <si>
    <t>反映举办党员教育培训</t>
  </si>
  <si>
    <t>参训人数</t>
  </si>
  <si>
    <t>17</t>
  </si>
  <si>
    <t>人</t>
  </si>
  <si>
    <t>反映参训人数</t>
  </si>
  <si>
    <t>补助支部书记、委员人数</t>
  </si>
  <si>
    <t>反映补助支部书记、委员人数</t>
  </si>
  <si>
    <t>参训人员到位率</t>
  </si>
  <si>
    <t>95</t>
  </si>
  <si>
    <t>反映参训人员到位率。参训人员到位率=实际到位人数/总人数*100%</t>
  </si>
  <si>
    <t>离退休干部的政治思想建设</t>
  </si>
  <si>
    <t>反映项目预期效果，</t>
  </si>
  <si>
    <t>离退休人员党支部书记满意度</t>
  </si>
  <si>
    <t>反映离退休人员党支部书记满意度。满意度=调查中满意和较满意的受益对象数/调查总人数*100%</t>
  </si>
  <si>
    <t>1、项目资金测算依据：根据县级武装部通知安排。
2、预算支出内容：办公电脑及相关制度上墙更新购买等，合计支付23000元。
3、预期目标：重新装修打造的基层武装部阵地，各类办公活动室功能完善，建成了要素齐全、设备配套、功能完善、作用明显的高标准、规范化的“两家三站”和“三室一库”。确保各项规章制度全部按规定上墙，严格内部管理，办公室物品摆放和器材室装备管理，武装部办公室、会议室、资料室内，基层武装部工作条例张贴显眼规范，办公设备齐全，规范统一的目标。</t>
  </si>
  <si>
    <t>打印机数量</t>
  </si>
  <si>
    <t>反映打印机数量。</t>
  </si>
  <si>
    <t>报刊架数量</t>
  </si>
  <si>
    <t>反映报刊架数量。</t>
  </si>
  <si>
    <t>加强武装部规范化建设</t>
  </si>
  <si>
    <t>加强</t>
  </si>
  <si>
    <t>反映武装部规范化建设加强程度。</t>
  </si>
  <si>
    <t>工作人员满意度</t>
  </si>
  <si>
    <t>反映工作人员满意度。工作人员满意度=调查中满意和较满意的工作人员数/调查总人数*100%</t>
  </si>
  <si>
    <t>1、依据：根据关于继续开展“农村困难党员关爱行动”的通知安排了农村困难老党员的补助
2、用途：用于农村困难老党员补助
3、使用范围：年龄在60岁以上的农村困难老党员春节、七一慰问经费
4、预算支出：完成对21名生活困难党员进行春节、七一建党节慰问补助标准500元/人*年，春节慰问补助标准620元/人*年。
5、预期目标：通过节日慰问，充分认识落实帮助困难党员解决生产、生活中的实际困难，生活状态得到改善，使困难党员感受到镇党委、政府的关怀，促进社会和谐发展。</t>
  </si>
  <si>
    <t>春节慰问困难党员人数</t>
  </si>
  <si>
    <t>21</t>
  </si>
  <si>
    <t>反映春节慰问人数</t>
  </si>
  <si>
    <t>七一建党节慰问困难党员人数</t>
  </si>
  <si>
    <t>反映七一建党节慰问人数</t>
  </si>
  <si>
    <t>困难党员认定准确率</t>
  </si>
  <si>
    <t>反映困难党员认定准确率</t>
  </si>
  <si>
    <t>困难党员生活条件</t>
  </si>
  <si>
    <t>反映项目预期效果</t>
  </si>
  <si>
    <t>困难党员满意度</t>
  </si>
  <si>
    <t>反映困难党员满意度。满意度=调查中满意和较满意的受益对象数/调查总人数*100%</t>
  </si>
  <si>
    <t>1、项目资金测算依据：2024年3月6日收到云南省人民代表大会常务委员会办公厅汇来基层立法联系点工作经费30000元，根据新财通〔2021〕54号新平彝族傣族自治县财政局关于规范县级预算单位资金管理的通知，我镇严格按照上级部门要求，为加强预算单位资金管理，硬化预算约束，需将单位资金基层立法联系点工作经费30000元纳入预算管理，通过预算指标控制单位资金支出，特制定本方案。
2、预算支出内容：1、制作4个有代表性的法律法规宣传小视频，每个4000元，共16000元。2.购置购买A4型相纸及其他办公用品共计5000元。3.购买相机一台7000元。 4、制作宣传公示栏一架2000元。
3、预期目标：通过不断完善基础设施建设，开展教育培训、考察等活动，使戛洒150名人大代表和相关单位负责人对基层立法联系点、基层法规等有全面的了解和认识，拓宽社会公众参与立法的途径与便捷度，提高人民参与立法的意愿，加强对基层法规的宣传力度，提高征求意见建议的科学性和实用性。</t>
  </si>
  <si>
    <t>制作法律法规宣传小视频</t>
  </si>
  <si>
    <t>次</t>
  </si>
  <si>
    <t>反映组织开展代表座谈会数量</t>
  </si>
  <si>
    <t>购买相机</t>
  </si>
  <si>
    <t>反映购买办公用品数量</t>
  </si>
  <si>
    <t>制作宣传公示栏</t>
  </si>
  <si>
    <t>反映组织开展代表业务培训数量。</t>
  </si>
  <si>
    <t>购买办公用品合格率</t>
  </si>
  <si>
    <t>反映购买办公用品合格率。验收办公用品合格率=验收合格数/总的验收数量</t>
  </si>
  <si>
    <t>加强基层法规的宣传力度</t>
  </si>
  <si>
    <t>反映基层人大代表法律素养提高程度。</t>
  </si>
  <si>
    <t>1、项目资金测算依据：《水库大坝安全管理条例》和《小型水库安全管理办法》《云南省水利工程管理条例》等有关规定，为加强水库及坝塘工程管理，维护水库及坝塘安全完整，延长水库及坝塘使用年限，充分发挥工程效益，加强水库及坝塘及其附属设施设备管养维护工作，有效解决水库及坝塘潜在的安全隐患，杜绝水库及坝塘周边安全生产事故的发生，根据相关要求，聘请人员对水库及坝塘进行日常维护管理。
2、预算支出内容：补助资金主要用于支付戛洒镇7座小（二）型水库以及34个坝塘管护人员工资，小（二）型水库补助标准1200元/年/人，坝塘助标准600元/年/人，以上合计30600元。
3、预期目标：实施库坝管护，有效保障库坝长期稳定运行，发挥其最大效益，有利于及时发现库坝隐患、落实防护措施，避免水灾害突发性事件发生，使汛期水灾害处于可控状态，最大限度的减少人员伤亡和财产损失，保障乡村基础设施正常运行，促进经济社会全面、协调、可持续发展。</t>
  </si>
  <si>
    <t>补助水库管护人员数</t>
  </si>
  <si>
    <t>反映补助水库管护人员数</t>
  </si>
  <si>
    <t>补助坝塘管护人员数</t>
  </si>
  <si>
    <t>34</t>
  </si>
  <si>
    <t>反映补助坝塘管护人员数</t>
  </si>
  <si>
    <t>获补对象准确率</t>
  </si>
  <si>
    <t>反映获补对象准确率</t>
  </si>
  <si>
    <t>时效指标</t>
  </si>
  <si>
    <t>资金到位后支付时限</t>
  </si>
  <si>
    <t>&lt;=</t>
  </si>
  <si>
    <t>30</t>
  </si>
  <si>
    <t>天</t>
  </si>
  <si>
    <t>反映资金到位后支付时限</t>
  </si>
  <si>
    <t>保障库坝长期稳定运行</t>
  </si>
  <si>
    <t>坝塘及水库管护人员满意度</t>
  </si>
  <si>
    <t>反映坝塘及水库管护人员满意度</t>
  </si>
  <si>
    <t>1、项目资金测算依据：根据戛政请[2024]100号关于给予帮助解决戛洒镇新寨村人大代表联络室建设缺口资金的请示
2、预算支出内容：支付购买希沃能出拨-体机、支付移动货架、支付购买电脑、购买统信（操作系统）、支付金山（流式办公）、购买打印机、购买复印纸等项目。
3、预期目标：新寨村委会将充分利用这些新设施，不断提升工作效率和服务质量，确保各项为民服务事项能够迅速响应、及时处理。我们始终坚持以人民为中心的发展思想，力求在服务群众的实践中做到更高质量、更高水平，切实增强人民群众的获得感、幸福感与满意度。</t>
  </si>
  <si>
    <t>触摸屏（希沃能出拨一体机）数量</t>
  </si>
  <si>
    <t>反映触摸屏（希沃能出拨一体机）数量。</t>
  </si>
  <si>
    <t>电脑数量</t>
  </si>
  <si>
    <t>反映电脑数量。</t>
  </si>
  <si>
    <t>提升工作效率和服务质量</t>
  </si>
  <si>
    <t>提升</t>
  </si>
  <si>
    <t>反映提升工作效率和服务质量。</t>
  </si>
  <si>
    <t>涉密项目</t>
  </si>
  <si>
    <t>购买计算机数量</t>
  </si>
  <si>
    <t>120</t>
  </si>
  <si>
    <t>反映购买计算机数量</t>
  </si>
  <si>
    <t>购买计算机合格率</t>
  </si>
  <si>
    <t>反映购买计算机合格率。计算机合格率=验收合格数/总的验收数量</t>
  </si>
  <si>
    <t>工作效率</t>
  </si>
  <si>
    <t>反映工作效率提高程度</t>
  </si>
  <si>
    <t>反映工作人员满意度</t>
  </si>
  <si>
    <t>办事群众满意度</t>
  </si>
  <si>
    <t>反映办事群众满意度</t>
  </si>
  <si>
    <t>1、项目资金测算依据：依据新人办发〔2020〕5号：新平县县乡人大代表活动经费管理使用的意见，第二条代表活动经费是指依法列入县财政预算拨入县人民代表大会常务委员会及各乡镇街道用于支持和保障县乡人大代表闭会期间依法履职的经费以及财政单独预算的交通通信费、县人民代表大会常务委员会留用和拨付各乡镇街道的代表活动经费的管理适用本意见。及云人办发〔2021〕96号：云南省人民代表大会常务委员会办公厅云南省财政厅关于印发《云南省基层人大履职能力提升专项资金管理暂行办法》的通知。
2、预算支出内容：支付组织开展代表视察8次、开展代表培训8次、组织开展代表述职会6次等费用
3、预期目标：通过人大代表调研视察，高水平推进镇辖区治理现代化谋划和推动人大工作，全面提高了人大代表履职综合素质，促进了戛洒乡村振兴顺利开展，为促进民生持续改善、经济持续健康发展和社会大局稳定，助力党委的决策部署稳步推进，提供更加坚实有力的民主法治保障。</t>
  </si>
  <si>
    <t>组织开展代表视察、调研数量</t>
  </si>
  <si>
    <t>反映组织开展代表视察、调研数量</t>
  </si>
  <si>
    <t>组织开展代表述职数量</t>
  </si>
  <si>
    <t>反映组织开展代表述职数量</t>
  </si>
  <si>
    <t>组织开展代表培训数量</t>
  </si>
  <si>
    <t>反映组织开展代表培训数量</t>
  </si>
  <si>
    <t>400</t>
  </si>
  <si>
    <t>举办8期培训，每期培训预计50人</t>
  </si>
  <si>
    <t>反映参训人员到位率</t>
  </si>
  <si>
    <t>人大代表履职综合素质</t>
  </si>
  <si>
    <t>戛洒镇人大代表满意度</t>
  </si>
  <si>
    <t>反映戛洒镇人大代表满意度</t>
  </si>
  <si>
    <t>1、项目资金测算依据：根据云科规〔2018〕2号  科技特派员认定管理办法及新财通〔2021〕54号_新平县财政局关于规范县级预算单位资金管理的通知，根据新财通〔2021〕54号新平县财政关于规范县级预算单位资金管理的通知及《中华人民共和国预算法》其实施条例，《国务院关于进一步深化预算管理制度改革的意见》（国发〔2021〕5号）和《云南省财政厅关于印发&lt;云南省预算管理一体化改革实施方案&gt;》（云财办〔2021〕36号）规定，为加强预算单位资金管理，硬化预算约束，确保一体化改革顺利实施完成，我镇严格按照上级部门要求，科学合理编制预算，推进全口径预算管理，将收支全部纳入预算管理。
2、预算支出内容：支付举办柑橘种植培训、生猪养殖培训费用。
3、预期目标：通过项目实施，科技特派员把先进的农业科技成果和现代农业生产理念在农村扎根，解决了群众在种养中遇到的各种疑难杂症，为群众提供技术服务，为群众排忧解难，带动一批种养能手，培育乡土人才，“科技兴农”促进农民增收、乡村致富、农业发展，助力乡村振兴。</t>
  </si>
  <si>
    <t>购买柑橘有机肥肥料</t>
  </si>
  <si>
    <t>76</t>
  </si>
  <si>
    <t>包</t>
  </si>
  <si>
    <t>反映购买柑橘有机肥肥料数量。</t>
  </si>
  <si>
    <t>297</t>
  </si>
  <si>
    <t>农户种植养殖技术</t>
  </si>
  <si>
    <t>得到提高</t>
  </si>
  <si>
    <t>反映受益对象满意度</t>
  </si>
  <si>
    <t>1、项目资金测算依据：依据新人办发〔2020〕5号：新平县县乡人大代表活动经费管理使用的意见，第二条，代表活动经费是指依法列入县财政预算拨入县人民代表大会常务委员会及各乡镇街道用于支持和保障县乡人大代表闭会期间依法履职的经费以及财政单独预算的交通通信费、县人民代表大会常务委员会留用和拨付各乡镇街道的代表活动经费的管理适用本意见。
2、预算支出内容：发放人大代表误工补贴人数30人，发放标准为：100元/人*天，共发放3天。
3、预期目标：激发代表履职热情，使人大代表积极作为，强化对国家政权体制和运行机制、撰写意见建议和审议发言、调查研究、做好群众工作等方面能力的了解和提升，当好党和政府与人民群众的桥梁纽带，做到“民有所呼、我有所应”，充分吸收群众意见建议，为建设好美丽戛洒贡献力量。</t>
  </si>
  <si>
    <t>发放人大代表误工补贴人数</t>
  </si>
  <si>
    <t>反映发放人大代表误工补贴人数</t>
  </si>
  <si>
    <t>补贴发放准确率</t>
  </si>
  <si>
    <t>反映补贴发放准确率</t>
  </si>
  <si>
    <t>发放代表误工补贴天数</t>
  </si>
  <si>
    <t>反映发放人大代表误工补贴天数</t>
  </si>
  <si>
    <t>戛洒镇困难群众救助补助经费</t>
  </si>
  <si>
    <t>1、项目资金测算依据：根据玉财社〔2024〕226号玉溪市财政局_玉溪市民政局关于提前下达2025年困难群众救助补助资金预算的通知，下达戛洒镇专项资金7万元。
2、预算支出内容：困难救助人数约为7人。
3、预期目标：妥善解决城乡困难群众的临时生活困难，不断完善城乡社会救助体系，统筹兼顾、突出重点，建章立制、规范实施，切实提高对因临时性、突发性事件造成生活困难群众的救助能力。</t>
  </si>
  <si>
    <t>困难群众临时救助人数</t>
  </si>
  <si>
    <t>反映困难群众临时救助人数。</t>
  </si>
  <si>
    <t>救助对象认定准确率</t>
  </si>
  <si>
    <t>反映救助对象认定准确率，
救助对象认定准确率=实际发放人数/按照救助标准核定发放的救助人数*100%</t>
  </si>
  <si>
    <t>救助发放及时率</t>
  </si>
  <si>
    <t>反映发放单位及时发放救助资金的情况。完成率=实际完成值/目标值×100%</t>
  </si>
  <si>
    <t>城乡困难群众生活水平</t>
  </si>
  <si>
    <t>救助对象满意度</t>
  </si>
  <si>
    <t>反映救助对象满意度。受益对象满意度=调查中满意和较满意的受益对象数/调查总人数*100%</t>
  </si>
  <si>
    <t>1、项目资金测算依据：根据省委办公厅《关于加强全省新经济组织和新社会组织党的建设工作的意见（试行）》（云办发〔2009〕4号）和市委组织部《关于深化全市非公企业和社会组织党组织覆盖提升行动的通知》（玉组通〔2017〕20号）文件精神。
2、预算支出内容：组织开展一次全镇“两新党员”理论知识培训和“两新”党员教育培训，费用共计7000.00元。
3、预期目标：通过项目实施，推动“两新”组织党建工作不断推进，把生产经营（业务）骨干培养成党员、把党员培养成生产经营（业务）骨干、把生产经营（业务）骨干党员培养成管理人员，努力提高党员队伍综合素质，推动“两新”组织党建工作与重点工作双推进。</t>
  </si>
  <si>
    <t>培训数量</t>
  </si>
  <si>
    <t>反映培训数量。</t>
  </si>
  <si>
    <t>培训用具及文件打印数量</t>
  </si>
  <si>
    <t>项</t>
  </si>
  <si>
    <t>反映培训用具及文件打印数量。</t>
  </si>
  <si>
    <t>培训上座率</t>
  </si>
  <si>
    <t>反映培训上座率。培训上座率=参与培训人数/培训总人数</t>
  </si>
  <si>
    <t>提高党员队伍综合素质</t>
  </si>
  <si>
    <t xml:space="preserve">提高 </t>
  </si>
  <si>
    <t>反映党员队伍综合素质提高程度。</t>
  </si>
  <si>
    <t>培训对象满意度</t>
  </si>
  <si>
    <t>反映培训对象满意度。培训对象满意度=调查中满意和较满意的培训对象数/调查总人数*100%</t>
  </si>
  <si>
    <t>1、项目资金测算依据：2024年2月收到县土地储备中心汇来永金高速公路新平(戛洒)至元江(红光)戛洒段房屋拆迁安置项目（室外附属工程）经费30万元，根据新财通【2021】54号新平彝族傣族自治县财政局关于规范县级预算单位资金管理的通知，我镇严格按照上级部门要求，为加强预算单位资金管理，硬化预算约束，需将单位资金30万元纳入预算管理，通过预算指标控制单位资金支出。
2、预算支出内容：支付内容为：车行道混凝土 1200㎡、人行道混凝土 460㎡、路牙铺设（立缘石）301m、绿化520㎡、毛石挡土墙109m3等，项目总投资金额为319.2万元。此次支付30万元。
3、预期目标：本项目实施后，将改善区域交通条件，促进沿线地区经济社会发展，提高基础设施水平，充分保障搬迁居民的合法权益，并有效解决搬迁过程中可能出现的问题和矛盾，以确保搬迁居民能够顺利适应新的环境和生活方式。改善群众的生活条件。</t>
  </si>
  <si>
    <t>车行道铺设面积</t>
  </si>
  <si>
    <t>3814</t>
  </si>
  <si>
    <t>反映车行道铺设面积</t>
  </si>
  <si>
    <t>人行道铺设面积</t>
  </si>
  <si>
    <t>415</t>
  </si>
  <si>
    <t>反映人行道铺设面积</t>
  </si>
  <si>
    <t>路牙铺设（立缘石）面积</t>
  </si>
  <si>
    <t>1674</t>
  </si>
  <si>
    <t>米</t>
  </si>
  <si>
    <t>反映路牙铺设（立缘石）面积</t>
  </si>
  <si>
    <t>绿化面积</t>
  </si>
  <si>
    <t>5428</t>
  </si>
  <si>
    <t>反映绿化面积</t>
  </si>
  <si>
    <t>毛石挡土墙面积</t>
  </si>
  <si>
    <t>571</t>
  </si>
  <si>
    <t>反映毛石挡土墙面积</t>
  </si>
  <si>
    <t>混泥土垫层面积</t>
  </si>
  <si>
    <t>368</t>
  </si>
  <si>
    <t>反映混泥土垫层面积</t>
  </si>
  <si>
    <t>反映项目验收合格率。验收合格率=验收合格数/指标值*100%</t>
  </si>
  <si>
    <t>改善区域交通条件</t>
  </si>
  <si>
    <t>反映群众满意度。受益对象满意度=调查中满意和较满意的受益对象数/调查总人数*100%</t>
  </si>
  <si>
    <t>符合遗属生活困难补助条件的人员，从2024年7月起按如下补助标准调整:补助对象为城镇户口的:职工因病死亡的补助标准调整为956元/月/人，职工因工死亡的补助标准调整为1103元/月/人。补助对象为农村户口的:职工因病死亡的补助标准调整为693元/月/人，职工因工死亡的补助标准调整为800元/月/。戛洒镇发放遗属补助人员10人、一次性抚恤金发放1人。帮助遗属支付丧葬费用，减轻家庭的经济负担从而提供经济补助，给遗属提供基本生活保障，为后代的成长创造必要的经济条件。</t>
  </si>
  <si>
    <t>遗属补助人员</t>
  </si>
  <si>
    <t>反映遗属补助人员数量</t>
  </si>
  <si>
    <t>一次性抚恤金发放人员</t>
  </si>
  <si>
    <t>反映一次性抚恤金发放人员数量</t>
  </si>
  <si>
    <t>遗嘱发放准确率</t>
  </si>
  <si>
    <t>反映遗嘱发放准确率</t>
  </si>
  <si>
    <t>遗属补助发放时限</t>
  </si>
  <si>
    <t>12</t>
  </si>
  <si>
    <t>月</t>
  </si>
  <si>
    <t>遗属补助发放时限为：2024年1月-12月</t>
  </si>
  <si>
    <t>保障遗嘱家属基本生活</t>
  </si>
  <si>
    <t>遗属补助人员满意度</t>
  </si>
  <si>
    <t>反映遗属补助人员满意度</t>
  </si>
  <si>
    <t>1、项目资金测算依据：根据新办通〔2020〕48号关于印发《新平县推行村级组织 大岗位制实施方案》、新改委发〔2022〕4号关于印发《新平县 健全村干部队伍专业化建设 增强党建引领乡村振兴的实施方案 (试行))》的通知，
2、预算支出内容：按需发放2025年1月至12月村(社区)、小组运转补助经费，申请资金共计896000元。
3、预期目标：充分调动村干部积极性、主动性，为推进乡村治理体系和治 理能力现代化、巩固脱贫攻坚成果、全面实施乡村振兴战略提供坚强的组织保障和干部人才支持。</t>
  </si>
  <si>
    <t>戛洒镇村（社区）数量</t>
  </si>
  <si>
    <t>18</t>
  </si>
  <si>
    <t>个</t>
  </si>
  <si>
    <t>反映单位数量</t>
  </si>
  <si>
    <t>戛洒镇小组数量</t>
  </si>
  <si>
    <t>236</t>
  </si>
  <si>
    <t>项目实施完成时间</t>
  </si>
  <si>
    <t>反映项目实施完成时间</t>
  </si>
  <si>
    <t>部门运转</t>
  </si>
  <si>
    <t>正常运转</t>
  </si>
  <si>
    <t>反映部门（单位）运转情况</t>
  </si>
  <si>
    <t>单位人员满意度</t>
  </si>
  <si>
    <t>反映部门（单位）人员对准转经费的满意程度。</t>
  </si>
  <si>
    <t>1、2023年5月8日，戛洒镇腊戛底村发生森林火情，村党总支书记普浣同志在扑救过程中意外被山火烧伤，经昆明医科大学第二附属医院诊断为体表面积60%-69%烧伤，四肢、躯干等多处三度烧伤，面部、颈部等多处二度烧伤，属重度烧伤。自烧伤至今，普浣同志共经历5次住院治疗，住院医疗费用共计887463.19元，其中医疗统筹372310.59元，个人自付515152.6元；院外个人支付其他医疗及护理等费用250477.84元；以上院内外医疗费用支出共计1137941.03元。
目前，普浣同志仍需进行后续治疗，且经云南玉溪市铭院司法鉴定中心鉴定为“双手丧失功能83%，无劳动能力”，因此其提出解决一次性赔偿资金诉求。根据县委工作要求，戛洒镇委托云南新宇律师事务所参照工伤赔偿标准拟定了补助方案，根据相关标准，需赔偿普浣同志已支出医疗费用、住院伙食补助、住院护理费、交通费、康复医疗费、生活护理费、一次性伤残补助、伤残津贴、停工留薪期间工资9类资金，共计2520362.36元。
2、参照工伤补助资金 - 已补助资金明细表 = 向上级请示资金缺口。即2520362.36元 - 1094454.25元 = 1425908.11元</t>
  </si>
  <si>
    <t>补助人数</t>
  </si>
  <si>
    <t>反映补助人数</t>
  </si>
  <si>
    <t>反映获补对象准确率。</t>
  </si>
  <si>
    <t>减轻患者经济负担</t>
  </si>
  <si>
    <t>减轻</t>
  </si>
  <si>
    <t>获补对象满意度</t>
  </si>
  <si>
    <t>反映获补对象满意度</t>
  </si>
  <si>
    <t>1、项目资金测算依据：根据新办通〔2020〕48号关于印发《新平县推行村级组织 大岗位制实施方案》、新改委发〔2022〕4号关于印发《新平县 健全村干部队伍专业化建设 增强党建引领乡村振兴的实施方案 (试行))》的通知
2、预算支出内容：按时发放其他村社区、小组干部待遇，本项目2025年度预算资金4548600元，县级4548600元
3、预期目标：充分调动村干部积极性、主动性，为推进乡村治理体系和治理能力现代化、巩固脱贫攻坚成果、全面实施乡村振兴战略提供坚强的组织保障和干部人才支持。</t>
  </si>
  <si>
    <t>村（居）民小组副组长</t>
  </si>
  <si>
    <t>反映部门（单位）实际发放工资人员数量</t>
  </si>
  <si>
    <t>食品安全信息员人数</t>
  </si>
  <si>
    <t>227</t>
  </si>
  <si>
    <t>小组计生信息员</t>
  </si>
  <si>
    <t>村（社区）委员</t>
  </si>
  <si>
    <t>64</t>
  </si>
  <si>
    <t>工资发放时间</t>
  </si>
  <si>
    <t>工资发放时间为2024年1月--12月</t>
  </si>
  <si>
    <t>反映部门（单位）运转情况。</t>
  </si>
  <si>
    <t>反映部门（单位）人员对工资福利发放的满意程度。</t>
  </si>
  <si>
    <t>1、项目资金测算依据：根据新办通〔2020〕48号关于印发《新平县推行村级组织 大岗位制实施方案》、新改委发〔2022〕4号关于印发《新平县 健全村干部队伍专业化建设 增强党建引领乡村振兴的实施方案 (试行))》的通知
2、预算支出内容：2025年1月至12月按时发放村社区正职、副职补助资金，2025年12月31 日前完成村（社区）正职、副职保险补助，项目资金共计6380400元
3、预期目标：
充分调动村干部积极性、主动性，为推进乡村治理体系和治理能力现代化、巩固脱贫攻坚成果、全面实施乡村振兴战略提供坚强的组织保障和干部人才支持。</t>
  </si>
  <si>
    <t>村（社区）正职人数</t>
  </si>
  <si>
    <t>反映部门（单位）实际发放工资人员数量。</t>
  </si>
  <si>
    <t>村（社区）副职人数</t>
  </si>
  <si>
    <t>54</t>
  </si>
  <si>
    <t>村（居）民小组党支部书记人数</t>
  </si>
  <si>
    <t>186</t>
  </si>
  <si>
    <t>村（居）民小组长人数</t>
  </si>
  <si>
    <t>项目实施时间</t>
  </si>
  <si>
    <t>工资发时间为2024年1月-12月</t>
  </si>
  <si>
    <t>一、主要建设内容：竹园村横理小组土地整改36000m2,  南蚌社区阿西莫小组土地整改9000m2,米尺莫村土地整改6000m2,竹园村一组土地整改12000m2，耕地恢复5项，砍伐竹子6.83吨，土方清运130车。
二、通过本项目的实施，将实现：1.保障粮食安全：2.维护社会稳定：3.防止土地资源的破坏4.保护基本农田：5.防止耕地“非农化”、“非粮化”:6.保护土地资源</t>
  </si>
  <si>
    <t>竹园村横理小组土地整改面积</t>
  </si>
  <si>
    <t>36000</t>
  </si>
  <si>
    <t>反映竹园村横理小组土地整改面积</t>
  </si>
  <si>
    <t>南蚌社区阿西莫小组土地整改面积</t>
  </si>
  <si>
    <t>9000</t>
  </si>
  <si>
    <t>反映南蚌社区阿西莫小组土地整改面积</t>
  </si>
  <si>
    <t>米尺莫村土地整改面积</t>
  </si>
  <si>
    <t>6000</t>
  </si>
  <si>
    <t>反映米尺莫村土地整改面积。</t>
  </si>
  <si>
    <t>竹园村一组土地整改面积</t>
  </si>
  <si>
    <t>12000</t>
  </si>
  <si>
    <t>反映竹园村一组土地整改面积</t>
  </si>
  <si>
    <t>土方清运数量</t>
  </si>
  <si>
    <t>130</t>
  </si>
  <si>
    <t>车</t>
  </si>
  <si>
    <t>反映土方清运数量</t>
  </si>
  <si>
    <t>整改项目验收合格率</t>
  </si>
  <si>
    <t>反映整改项目验收合格率。验收合格率=验收合格数/总的验收数量</t>
  </si>
  <si>
    <t>有效防止土地资源的破坏</t>
  </si>
  <si>
    <t>有效防止</t>
  </si>
  <si>
    <t>1、项目资金测算依据：根据新财发〔2019〕99号 新平彝族傣族自治县财政局关于核定新平县2020年部门预算定额标准的通知进行测算。
2、预算支出内容：本次申请207400元，资金安排如下：1.集镇水费10000元；2.集镇电费450000元；3.集镇人员委托业务费1000000元；4.党建工作经费50000元；5.会议费150000万；6.项目前期工作经费50000元；7.接待费50000元； 8.办公费179000元；9.培训费10000元；10.律师费25000元；11.公务用车运行维护经费100000元。
3、预期目标：保证单位内部日常工作的开支运转以及职工日常报销不受影响，同时也确保单位职能的履行，促进工作质量和工作效率的提高，更好地为群众服务，促进我镇的经济发展，为戛洒高质量发展注入了强大动力；有利于人民生活水平的提高，推动社会和谐氛围，致使群众满意程度持续增长。</t>
  </si>
  <si>
    <t>行政单位人员数</t>
  </si>
  <si>
    <t>27</t>
  </si>
  <si>
    <t>反映行政单位人员数</t>
  </si>
  <si>
    <t>事业单位人员数</t>
  </si>
  <si>
    <t>反映事业单位人员数</t>
  </si>
  <si>
    <t>集镇环卫工人员数</t>
  </si>
  <si>
    <t>反映集镇环卫工人员数</t>
  </si>
  <si>
    <t>编外人员数</t>
  </si>
  <si>
    <t>35</t>
  </si>
  <si>
    <t>反映编外人员数</t>
  </si>
  <si>
    <t>保障工作正常开展</t>
  </si>
  <si>
    <t>反映保障工作正常开展</t>
  </si>
  <si>
    <t>反映单位人员满意度</t>
  </si>
  <si>
    <t>1、项目资金测算依据：根据玉政办发〔2021〕15号_玉溪市人民政府办公室关于印发玉溪市公共文化领域财政事权和支出责任划分改革实施方案的通知
2、预算支出内容：支付举办培训费用4期、更新宣传栏4块、支付水电费等费用。
3、预期目标：通过项目实施，有利于满足辖区人民群众特别是基层群众、低收入群体日益增长的文化需求，有利于改善民生、增进人民福祉，有利于树立以人为本的良好形象，有利于社会和谐稳定。</t>
  </si>
  <si>
    <t>举办培训</t>
  </si>
  <si>
    <t>反映举办培训期数</t>
  </si>
  <si>
    <t>620</t>
  </si>
  <si>
    <t>宣传栏更新数量</t>
  </si>
  <si>
    <t>块</t>
  </si>
  <si>
    <t>反映宣传栏更新数量</t>
  </si>
  <si>
    <t>反映参训人员到位率.参训人员到位率=实际参训人数/参训总人数*100%</t>
  </si>
  <si>
    <t>公共文化服务体系建设</t>
  </si>
  <si>
    <t>推进</t>
  </si>
  <si>
    <t>反映群众满意度</t>
  </si>
  <si>
    <t>1、依据：根据关于继续开展“农村困难党员关爱行动”的通知，为农村困难老党员解决了一些实际困难，收到了良好效果，促进了社会和谐。
2、用途：对年龄在60岁以上的农村困难老党员，每人每月按标准给予补助
3、使用范围：戛洒镇农村困难老党员补助
4、预算支出：县级部分按照每月30元/人*月的标准发放给农村困难党员，全年发放困难党员补助360/人*年，共发放454人，共计163440元.
5、预期目标：通过对农村困难党员关爱行动补助，切实帮助农村困难党员解决了生产、生活中的实际困难，生活状态得到改善，使农村困难党员感受到党的关怀，促进农村社会和谐。</t>
  </si>
  <si>
    <t>补助农村困难党员人数</t>
  </si>
  <si>
    <t>475</t>
  </si>
  <si>
    <t>反映补助农村困难党员人数</t>
  </si>
  <si>
    <t>补助发放时间</t>
  </si>
  <si>
    <t>补助发放时间为2024年1月-12月</t>
  </si>
  <si>
    <t>困难党员生活状态</t>
  </si>
  <si>
    <t>反映反映项目预期效果</t>
  </si>
  <si>
    <t>反映困难党员满意度</t>
  </si>
  <si>
    <t>1、项目资金测算依据：依据新人办发〔2020〕5号：新平县县乡人大代表活动经费管理使用的意见第二条，代表活动经费是指依法列入县财政预算拨入县人民代表大会常务委员会及各乡镇街道用于支持和保障县乡人大代表闭会期间依法履职的经费以及财政单独预算的交通通信费、县人民代表大会常务委员会留用和拨付各乡镇街道的代表活动经费的管理适用本意见。
2、预算支出内容：支付戛洒镇69名人大代表通讯、交通补贴费用，补助标准为：100元/人*月，
3、预期目标：积极组织鼓励69名镇人大代表进行学习视察和调研，广泛听取选民意见和建议，通过深入群众家中进行走访和调查，进行群众的来访和接待等方式，认真听取和收集群众意见建议，向上反映群众意见建议，在提升代表履职能力的同时发挥代表作用，切实做到“民有所呼，我有所应”，为推动戛洒的高质量发展贡献人大力量。</t>
  </si>
  <si>
    <t>戛洒镇人大代表数量</t>
  </si>
  <si>
    <t>69</t>
  </si>
  <si>
    <t>反映戛洒镇人大代表数量</t>
  </si>
  <si>
    <t>通讯、交通补贴补助时间</t>
  </si>
  <si>
    <t>补助时间为2024年1月-12月</t>
  </si>
  <si>
    <t>戛洒镇人大代表履职能力</t>
  </si>
  <si>
    <t>人大代表满意度</t>
  </si>
  <si>
    <t>反映人大代表满意度</t>
  </si>
  <si>
    <t>1、项目资金测算依据：根据玉财资环〔2023〕141_号玉溪市财政局_玉溪市林业和草原局关于提前下达2024年省级森林防火经费的通知及新林请〔2024〕1号  新平县林业和草原局关于给予分配2024年省级森林防火经费的请示。下达戛洒镇专项资金3万元。
2、预算支出内容：用于制作森林防火宣传布标、标牌费用0.95万元；用于购买电动喷雾器费用0.2万元；用于购买森林防火宣传小喇叭、U盘费用0.3万元；用于购买森林防火物资（迷彩包、电筒、头灯、防火鞋、水壶、锄头）等费用1.39万元；用于半专业队演练培训费用0.16万元。
3、预期目标：通过项目实施，有效预防和扑救森林火灾，保障人民生命财产安全，保护森林资源和生物多样性，维护生态安全，创建“绿水青山就是金山银山”的生态环境。</t>
  </si>
  <si>
    <t>制作宣传布标数量</t>
  </si>
  <si>
    <t>条</t>
  </si>
  <si>
    <t>反映制作宣传布标数量</t>
  </si>
  <si>
    <t>制作宣传标牌数量</t>
  </si>
  <si>
    <t>反映制作宣传标牌数量</t>
  </si>
  <si>
    <t>制作电动喷雾器数量</t>
  </si>
  <si>
    <t>反映制作电动喷雾器数量</t>
  </si>
  <si>
    <t>制作森林防火宣传U盘数量</t>
  </si>
  <si>
    <t>反映制作森林防火宣传U盘数量</t>
  </si>
  <si>
    <t>制作森林防火宣传小喇叭数量</t>
  </si>
  <si>
    <t>反映制作森林防火宣传小喇叭数量</t>
  </si>
  <si>
    <t>制作宣传布标及购买办公用品合格率</t>
  </si>
  <si>
    <t>反映制作宣传布标及购买办公用品合格率。验收合格率=验收合格数/验收总数量*100%</t>
  </si>
  <si>
    <t>社会效益指标</t>
  </si>
  <si>
    <t>生态安全</t>
  </si>
  <si>
    <t>得到保护</t>
  </si>
  <si>
    <t>森林火灾</t>
  </si>
  <si>
    <t>有效预防</t>
  </si>
  <si>
    <t>服务对象满意度指标</t>
  </si>
  <si>
    <t>护林员及群众满意度</t>
  </si>
  <si>
    <t>反映护林员及群众满意度，受益对象满意度=调查中满意和较满意的受益对象数/调查总人数*100%</t>
  </si>
  <si>
    <t>1、项目资金测算依据：根据玉财资环〔2024〕30号玉溪市财政局关于下达资环口2024年度一季度市级项目经费的通知及新林请〔2024〕33号关于分配市级下达“三三”制森林草原防火补助经费的请示，下达戛洒镇专项资金3万元。
2、预算支出内容：用于平田村防火卡点房屋维修0.3万元；用于购买半专业扑火队员头灯30个、护林员巡山背水壶60个，费用0.72万元；用于巡山护林员防火马褂50件、阻燃服20套，费用1.325万元；用于购买电动喷雾器20台，费用0.4万元；用于防火宣传材料制作费用0.255万元。
3、预期目标：通过项目实施，有效预防和扑救森林火灾，保障人民生命财产安全，保护森林资源和生物多样性，维护生态安全，创建“绿水青山就是金山银山”的生态环境。</t>
  </si>
  <si>
    <t>购买头灯数量</t>
  </si>
  <si>
    <t>反映购买头灯数量</t>
  </si>
  <si>
    <t>购买背水壶</t>
  </si>
  <si>
    <t>60</t>
  </si>
  <si>
    <t>反映购买背水壶数量</t>
  </si>
  <si>
    <t>购买防火马褂</t>
  </si>
  <si>
    <t>50</t>
  </si>
  <si>
    <t>件</t>
  </si>
  <si>
    <t>反映购买防火马褂数量</t>
  </si>
  <si>
    <t>购买电动喷雾器</t>
  </si>
  <si>
    <t>20</t>
  </si>
  <si>
    <t>反映购买电动喷雾器数量</t>
  </si>
  <si>
    <t>购买防火物品合格率</t>
  </si>
  <si>
    <t>反映购买防火物品合格率</t>
  </si>
  <si>
    <t>反映群众满意度，群众满意度=调查中满意和较满意的受益对象数/调查总人数*100%</t>
  </si>
  <si>
    <t>1、项目资金测算依据：根据玉财社〔2024〕122号玉溪市财政局玉溪市民政局关于下达2024年第四批市级福利彩票公益金的通知及玉财社〔2024〕122号 2024年第四批市级福利彩票公益金分配表，下达戛洒镇专项资金4万元。
2、预算支出内容：项目资金主要用于建设纸厂村农村公益性公墓建设项目，项目计划投资4.4万元，其中：上级部门配套资金4万元，不足部分由镇级自筹或继续向上争取资金。
3、预期目标：项目建成后可以满足本村17个小组2483人，近几年60个死亡人员安葬问题。</t>
  </si>
  <si>
    <t>渣土外运</t>
  </si>
  <si>
    <t>反映渣土外运数量。</t>
  </si>
  <si>
    <t>砖砌台阶面积</t>
  </si>
  <si>
    <t>34.56</t>
  </si>
  <si>
    <t>反映砖砌台阶面积</t>
  </si>
  <si>
    <t>现浇混凝土人行道面积</t>
  </si>
  <si>
    <t>115.8</t>
  </si>
  <si>
    <t>反映现浇混凝土人行道面积</t>
  </si>
  <si>
    <t>新建墓穴数量</t>
  </si>
  <si>
    <t>穴</t>
  </si>
  <si>
    <t>反映新建墓穴数量</t>
  </si>
  <si>
    <t>保障人员安葬需求</t>
  </si>
  <si>
    <t>反映项目预期效果。</t>
  </si>
  <si>
    <t>1、项目资金测算依据：根据玉溪市人民代表大会常办公室务委员会关于《安排2024年市人大代表办理专项资金的通知》（玉人办发〔2024〕13号），下达戛洒镇专项资金5万元。
2、预算支出内容：支付购买英辉篮球架承认标准篮球框户外、凹式箱体带轮篮球架子、支付篮球架运输及安装费用、支付篮球场画线4人（美纹胶、专用漆等辅助材料）、购买乒乓球桌（双鱼室内乒乓球桌折叠移动标准比赛桌）、支付乒乓球桌运输及安装费用、购买千秋、购买腰背按摩器、购买室外跑步机、购买休闲棋牌桌、购买蹦蹦床、购买健骑机等
3、预期目标：有效村民生活环境，充分提高群众身体素质、丰富村民文化生活，切实做好服务群众、丰富群众文化生活。</t>
  </si>
  <si>
    <t>购买篮球架数量</t>
  </si>
  <si>
    <t>架</t>
  </si>
  <si>
    <t>反映购买篮球架数量。</t>
  </si>
  <si>
    <t>购买乒乓球桌数量</t>
  </si>
  <si>
    <t>套</t>
  </si>
  <si>
    <t>反映购买乒乓球桌数量</t>
  </si>
  <si>
    <t>购买腰背按摩器数量</t>
  </si>
  <si>
    <t>反映购买腰背按摩器数量</t>
  </si>
  <si>
    <t>购买室外跑步机数量</t>
  </si>
  <si>
    <t>反映购买室外跑步机数量</t>
  </si>
  <si>
    <t>采购产品合格率</t>
  </si>
  <si>
    <t>反映采购产品合格率。验收合格率=验收合格数/总的验收数量</t>
  </si>
  <si>
    <t>提高群众身体素质</t>
  </si>
  <si>
    <t>1、项目资金测算依据：根据新人办发〔2024〕3号关于安排2024年县人大代表建议办理专项经费的通知，下达戛洒镇专项资金10万元。
2、预算支出内容：支付内容为1、水泥地块清除4立方米；2、墙体柱子基础立2平方米；3、场地硬化12立方米；4、铝合金复合瓦大棚136平方米；5、砖墙体支砌11立方米；6、墙体粉沫66平方米；7、地板砖粘贴58平方米；8、墙体内外白灰67平方米；9、铝合金窗40平方米；10、铝合金推拉门15平方米；11、吊顶58平方米；12、简易房搭建等。
3、预期目标：项目建成后将进一步完善平田村的办公设施，能更好的为村委会两委和驻村工作队员提供办公条件，缓解办公拥挤。</t>
  </si>
  <si>
    <t>场地硬化面积</t>
  </si>
  <si>
    <t>122.4</t>
  </si>
  <si>
    <t>反映场地硬化面积</t>
  </si>
  <si>
    <t>铝合金复合瓦大棚面积</t>
  </si>
  <si>
    <t>136.5</t>
  </si>
  <si>
    <t>反映铝合金复合瓦大棚面积</t>
  </si>
  <si>
    <t>墙体粉沫面积</t>
  </si>
  <si>
    <t>102.25</t>
  </si>
  <si>
    <t>反映墙体粉沫面积</t>
  </si>
  <si>
    <t>内外墙体做白灰面积</t>
  </si>
  <si>
    <t>反映内外墙体做白灰面积</t>
  </si>
  <si>
    <t>地板砖粘贴面积</t>
  </si>
  <si>
    <t>67.8</t>
  </si>
  <si>
    <t>反映地板砖粘贴面积</t>
  </si>
  <si>
    <t>改善村两委办公条件</t>
  </si>
  <si>
    <t>受益群众满意度</t>
  </si>
  <si>
    <t>反映受益群众满意度。受益对象满意度=调查中满意和较满意的受益对象数/调查总人数*100%</t>
  </si>
  <si>
    <t>1、项目资金测算依据：根据《玉溪市财政局玉溪市民政局关于下达2024年第一批民政事业专项资金的通知》（玉财社〔2024〕78号）文件精神。
2、预算支出内容：原有香炉、公厕、垃圾池拆除；土方开挖、场地平整；含粪坑清理,渣土外运；墓穴建造。砖品种、规格、强度等级:标准砖 240*115*53mm,.砂浆强度等级:水泥砂浆M7.5,20mm厚1:2水泥砂浆抹面,墓穴60个；.800*1000mm；内空:70*60mm；围边:120mm厚C20混凝土；新建公厕（2400*1600mm、高2.2m）；空心砖支砌墙体，墙面1:2水泥砂浆抹灰、树脂瓦顶；含成品塑料化粪池1座，砖砌垃圾池；规格：3000*4000mm、墙高1.4m，1:2水泥砂浆抹面；新建香炉；规格：4000*1000mm、高2.0m小红砖支砌、小青瓦顶。
3、预期目标：项目建成后可以满足本村17个小组2483人，近几年60个死亡人员安葬问题。</t>
  </si>
  <si>
    <t>渣土外运数量</t>
  </si>
  <si>
    <t>反映现浇混凝土人行道面积。</t>
  </si>
  <si>
    <t>反映新建墓穴数量。</t>
  </si>
  <si>
    <t>反映砖砌台阶面积。</t>
  </si>
  <si>
    <t>反映保障人员安葬需求。</t>
  </si>
  <si>
    <t>1、项目资金测算依据：根据《新平县政协十届三次会议提案办理专项经费安排表》，下达戛洒镇专项资金10万元。
2、预算支出内容：戛洒镇老年活动场所建设内容为：87.48平方米。
3、预期目标：项目的实施，有助于完善老年活动设施，丰富老年精神文化生活，并以此为载体，宣传党的路线、方针、政策，发挥文化教育、知识、娱乐功能，提高全民觉悟和思想文化素质，不仅能促进老年人生活质量，更对加强社会和谐和政治稳定具有重要意义。</t>
  </si>
  <si>
    <t>土方开挖面积</t>
  </si>
  <si>
    <t>37.87</t>
  </si>
  <si>
    <t>反映土方开挖面积</t>
  </si>
  <si>
    <t>碎石垫层面积</t>
  </si>
  <si>
    <t>75.6</t>
  </si>
  <si>
    <t>反映碎石垫层面积</t>
  </si>
  <si>
    <t>C25砼场地硬化面积</t>
  </si>
  <si>
    <t>反映C25砼场地硬化面积</t>
  </si>
  <si>
    <t>琉璃瓦屋面面积</t>
  </si>
  <si>
    <t>105.56</t>
  </si>
  <si>
    <t>反映琉璃瓦屋面面积</t>
  </si>
  <si>
    <t>花腰傣装饰线条面积</t>
  </si>
  <si>
    <t>49.2</t>
  </si>
  <si>
    <t>反映花腰傣装饰线条面积</t>
  </si>
  <si>
    <t>完善老年活动设施</t>
  </si>
  <si>
    <t>完善</t>
  </si>
  <si>
    <t>反映预期效果。</t>
  </si>
  <si>
    <t>做好本部门人员、公用经费保障，按规定落实干部职工各项待遇，支持部门正常履职。</t>
  </si>
  <si>
    <t>下派村（社区）党支书记任职人数</t>
  </si>
  <si>
    <t>反映下派村（社区）党支书记任职人数</t>
  </si>
  <si>
    <t>下派村（社区）党支书记满意度</t>
  </si>
  <si>
    <t>反映下派村（社区）党支书记满意度</t>
  </si>
  <si>
    <t>1、项目资金测算依据：根据玉财综〔2024〕15号玉溪市财政局关于下达2024年省级专项彩票公益金（第二批）项目资金的通知，下达戛洒镇专项资金50万元。
2、预算支出内容：主要支付内容：多罗小组新建公厕56平方米；花街小组新建公厕50平方米；竜树小组公厕提升改造31平方米。包括基础土方、毛石基础、回填方、砖砌体墙、玻璃窗、构造柱、基础圈梁、室内混凝土垫层、地砖、内墙砖、抹灰、内外墙漆、雨水管、排污管、水塔、洗手台、化粪池、脚手架等。合计51.6万元，其中：申请国家彩票专项公益金50万元，其余资金自筹解决。
3、预期目标：项目的实施，将完善当地的公共设施，有利于满足戛洒镇戛洒社区花街小组群众的日常需要，改善人居环境，也将促进和带动村民的经济繁荣和社会的发展，满足广大人民群众日益增长的物质和文化生活需要，推动整个乡村振兴建设发展，为建设一个规划有序、布局合理、功能齐全的新农村奠定了良好的基础。</t>
  </si>
  <si>
    <t>多罗小组新建公厕面积</t>
  </si>
  <si>
    <t>56</t>
  </si>
  <si>
    <t>反映多罗小组新建公厕面积</t>
  </si>
  <si>
    <t>花街小组新建公厕面积</t>
  </si>
  <si>
    <t>反映花街小组新建公厕面积</t>
  </si>
  <si>
    <t>竜树小组公厕提升改造面积</t>
  </si>
  <si>
    <t>31</t>
  </si>
  <si>
    <t>反映竜树小组公厕提升改造面积</t>
  </si>
  <si>
    <t>改善农村环境卫生状况</t>
  </si>
  <si>
    <t xml:space="preserve">1、项目资金测算依据：根据玉财综〔2024〕15号玉溪市财政局关于下达2024年省级专项彩票公益金（第二批）项目资金的通知，下达戛洒镇专项资金30万元。
2、预算支出内容：1.钢屋架彩钢瓦建设120m2；2.道路及活动场地硬化185m2；3.综合活动室建设100m2。其中：申请国家彩票专项公益金30万元，其余资金自筹解决。
3、预期目标：戛洒镇戛洒社区曼贵、溪引小组综合性活动场所项目建成后，将完善当地的公共设施，有利于满足戛洒镇戛洒社区曼贵、溪引小组群众的日常需要，改善人居环境，也将促进和带动村民的经济繁荣和社会的发展，满足广大人民群众日益增长的物质和文化生活需要，推动整个村委会乡村振兴建设发展，为建设一个规划有序、布局合理、功能齐全的新农村奠定了良好的基础。
</t>
  </si>
  <si>
    <t>钢屋架彩钢瓦建设面积</t>
  </si>
  <si>
    <t>反映钢屋架彩钢瓦建设面积</t>
  </si>
  <si>
    <t>道路及活动场地硬化面积</t>
  </si>
  <si>
    <t>185</t>
  </si>
  <si>
    <t>反映道路及活动场地硬化面积</t>
  </si>
  <si>
    <t>综合活动室建设面积</t>
  </si>
  <si>
    <t>反映综合活动室建设面积</t>
  </si>
  <si>
    <t>完善当地的公共设施</t>
  </si>
  <si>
    <t>1、项目资金测算依据：根据新办通〔2023〕22号关于2022年村（社区）“红旗村”评选结果的通报以及新平县2022年“红旗村”创建奖励补助资金明细表（工作经费）下达戛洒镇专项资金50000元。
2、预算支出内容：聘用甘蔗基地割草工人270人，上鲁租莫小组党员活动室附属工程地上附作物相关补助费用，下鲁租莫小水窖建设补助费用及其他误工费
3、预期目标：通过开展基层社会治理践行全过程人民民主建设活动，各项工作进入法治化管理，居民邻里团结，和谐相处，居容居貌建设得到改善，社会政治稳定，人民安居乐业，呈现出一幅新时代农村的繁荣景象，达到了“不发案、秩序好、群众满意”的目标，促进了社区文明建设的协调发展，为建设美好家园，创建幸福生活，为全面推进乡村振兴建设提供了坚强的组织保障，全民推进社会和谐奠定坚实的基础，使广大人民群众有了更多的获得感、安全感、幸福感。</t>
  </si>
  <si>
    <t>架设50镀锌钢管长度</t>
  </si>
  <si>
    <t>反映架设50镀锌钢管长度</t>
  </si>
  <si>
    <t>聘用甘蔗基地砍甘蔗人员数量</t>
  </si>
  <si>
    <t>反映聘用于甘蔗基地砍甘蔗人员数量</t>
  </si>
  <si>
    <t>架设PVC110管长度</t>
  </si>
  <si>
    <t>15</t>
  </si>
  <si>
    <t>反映架设PVC110管长度</t>
  </si>
  <si>
    <t>聘用甘蔗基地剥甘蔗叶人员数量</t>
  </si>
  <si>
    <t>93</t>
  </si>
  <si>
    <t>反映聘用于甘蔗基地剥甘蔗叶人员数量</t>
  </si>
  <si>
    <t>架设PVC110管验收合格率</t>
  </si>
  <si>
    <t>反映架设PVC110管验收合格率。验收合格率=验收合格数/总的验收数量</t>
  </si>
  <si>
    <t>架设50镀锌钢管验收合格率</t>
  </si>
  <si>
    <t>反映架设50镀锌钢管验收合格率。验收合格率=验收合格数/总的验收数量</t>
  </si>
  <si>
    <t>促进社区文明建设的协调发展</t>
  </si>
  <si>
    <t>促进</t>
  </si>
  <si>
    <t>是否</t>
  </si>
  <si>
    <t>反映促进社区文明建设的协调发展程度</t>
  </si>
  <si>
    <t>1、项目资金测算依据：根据玉财资环〔2024〕104号-玉溪市财政局玉溪市林业和草原局关于下达2023年度城乡绿化美化标杆典型省级财政直接奖补资金的通知及新平县城市绿化美化三年行动工作专班办公室关于给予分配2023年度城乡绿化美化标杆典型省级财政直接奖补资金的请示，下达戛洒镇专项资金5万元。
2、预算支出内容：支付拉运土、挖坑塘150立方米，种植龙眼树400株。
3、预期目标：项目建成后可以有效地缓冲水流对岸坡的侵蚀，减轻雨水对岸坡的冲刷，防止水土流失，降低河道的养护费用，提高河道抗洪防浪能力，兼顾生态、经济和社会效益，做到绿化、美化与防护相结合。</t>
  </si>
  <si>
    <t>拉运土、挖坑塘面积</t>
  </si>
  <si>
    <t>150</t>
  </si>
  <si>
    <t>反映拉运土、挖坑塘面积。</t>
  </si>
  <si>
    <t>种植龙眼树数量</t>
  </si>
  <si>
    <t>株</t>
  </si>
  <si>
    <t>反映种植龙眼树数量</t>
  </si>
  <si>
    <t>持续改善乡镇生态环境</t>
  </si>
  <si>
    <t>持续改善</t>
  </si>
  <si>
    <t>1、项目资金测算依据：玉财建〔2024〕98号玉溪市财政局关于下达2024年农村公路日常养护省级补助资金的通知及（玉财建〔2024〕98号分配表）新交运请〔2024〕28号  新平县交通运输局关于2024年农村公路日常养护省级补助资金分配的请示，下达戛洒镇专项资金713200元。
2、预算支出内容：补助乡道里程75.49千米，补助标准为：1050元/千米；补助村道里程378.74米，补助标准为：700元/千米；合计713200元。
3、预期效果：通过项目实施，全面提高养护能力。按照“路面完好、路缘清晰、标识醒目、设施完善、排水通畅、路域洁美”的基本要求，不断提升养护市场化、专业化水平。加大农村公路预防性养护、大中修工程实施力度，加强灾毁路段修复，稳步提升县乡道经常性养护率。加强养护应急体系建设，加大人员配置和物资装备配备，提高农村公路灾害防范及处置能力。要进一步完善更新农村公路基础数据库建设和电子地图，不断提升农村公路路网管理信息化水平。</t>
  </si>
  <si>
    <t>村道公路养护总里程</t>
  </si>
  <si>
    <t>378.74</t>
  </si>
  <si>
    <t>千米</t>
  </si>
  <si>
    <t>反映村道公路养护总里程数量。</t>
  </si>
  <si>
    <t>乡道公路养护总里程</t>
  </si>
  <si>
    <t>75.49</t>
  </si>
  <si>
    <t>反映乡道公路养护总里程</t>
  </si>
  <si>
    <t>补助公路养护人员工资人数</t>
  </si>
  <si>
    <t>139</t>
  </si>
  <si>
    <t>反映补助公路养护人员工资人数。</t>
  </si>
  <si>
    <t>农村公路养护质量</t>
  </si>
  <si>
    <t>优</t>
  </si>
  <si>
    <t>农村公路通行条件和路域环境明显提升</t>
  </si>
  <si>
    <t>明显提升</t>
  </si>
  <si>
    <t>1、项目资金测算依据：根据云南省城乡绿化美化工作领导小组办公室关于印发云南省城乡绿化美化标杆典型奖补方案的通知及绿美〔2023〕14号下达2022年度城乡绿化美化奖补资金的请示批文，下达戛洒镇专项资金165.75万元。
2、预算支出内容：绿美乡镇建设130万元，绿美村庄建设35.75万元
3、预期目标：通过绿化美化，可以有效改善集镇的环境质量，提升居住和生活品质。</t>
  </si>
  <si>
    <t>购买凤凰木数量</t>
  </si>
  <si>
    <t>140</t>
  </si>
  <si>
    <t>反映购买凤凰木数量</t>
  </si>
  <si>
    <t>购买红千层数量</t>
  </si>
  <si>
    <t>反映购买红千层数量</t>
  </si>
  <si>
    <t>购买香彩雀数量</t>
  </si>
  <si>
    <t>500</t>
  </si>
  <si>
    <t>盆</t>
  </si>
  <si>
    <t>反映购买香彩雀数量</t>
  </si>
  <si>
    <t>购买黄连翘数量</t>
  </si>
  <si>
    <t>5000</t>
  </si>
  <si>
    <t>反映购买黄连翘数量</t>
  </si>
  <si>
    <t>人工松土、除草、清理面积</t>
  </si>
  <si>
    <t>340</t>
  </si>
  <si>
    <t>反映人工松土、除草、清理面积</t>
  </si>
  <si>
    <t>验收合格率</t>
  </si>
  <si>
    <t>反映验收合格率。验收合格率=验收合格数/总的验收数量</t>
  </si>
  <si>
    <t>改善集镇的环境质量</t>
  </si>
  <si>
    <t>1、项目资金测算依据：根据玉财综〔2024〕52号玉溪市财政局关于下达2024年市级专项彩票公益金（第二批）项目资金的通知，
2、预算支出内容：支付1.HDPE双壁波纹管-DN100共1100m，HDPE双壁波纹管-DN200共540m，HDPE双壁波纹管-DN300共197m；2.100m3钢筋混凝土沉淀池。
3、预期目标：通过人居环境提升改造项目，提升村庄环境，提高群众生活水平和质量，努力提高公益资金使用效益。带动农村基础设施建设、经济建设和社会建设的协调发展，有利于生产发展、生活富裕、乡风文明、村容整洁、管理有序的社会主义新农村的实现。</t>
  </si>
  <si>
    <t>HDPE双壁波纹管-DN100</t>
  </si>
  <si>
    <t>1100</t>
  </si>
  <si>
    <t>反映HDPE双壁波纹管-DN100面积。</t>
  </si>
  <si>
    <t>HDPE双壁波纹管-DN200</t>
  </si>
  <si>
    <t>540</t>
  </si>
  <si>
    <t>反映HDPE双壁波纹管-DN200</t>
  </si>
  <si>
    <t>HDPE双壁波纹管-DN300</t>
  </si>
  <si>
    <t>197</t>
  </si>
  <si>
    <t>反映HDPE双壁波纹管-DN300</t>
  </si>
  <si>
    <t>提升村庄环境</t>
  </si>
  <si>
    <t>1、项目资金测算依据：根据玉财行〔2024〕183号-玉溪市财政局关于下达新平县嘎洒镇基层立法联系点工作业务经费的通知，下达戛洒镇专项资金30000元。
2、预算支出内容：计划开展3期培训费用共计7500元，购置A4纸及其它办公耗材共计2500元，派立法联系人和代表出外考察。基层立法联系点牵头组织，到省内18个联系点中学习先进的做法，一次考察不少三个点，每个考察人员写出自己的心得供参考，考察分两次，每次10000元共20000元。
3、预期目标：通过不断完善基础设施建设，开展教育培训、考察等活动，使戛洒150名人大代表和相关单位负责人对基层立法联系点、基层法规等有全面的了解和认识，拓宽社会公众参与立法的途径与便捷度，提高人民参与立法的意愿，加强对基层法规的宣传力度，提高征求意见建议的科学性和实用性。</t>
  </si>
  <si>
    <t>开展业务培训数量</t>
  </si>
  <si>
    <t>反映开展业务培训数量。</t>
  </si>
  <si>
    <t>立法联系人和代表出外考察数量</t>
  </si>
  <si>
    <t>反映立法联系人和代表出外考察数量。</t>
  </si>
  <si>
    <t>参训人数到位率</t>
  </si>
  <si>
    <t>反映参训人数到位率。参训人数到位率=实际参训人数/培训总人数*100%</t>
  </si>
  <si>
    <t>提高人民参与立法的意愿</t>
  </si>
  <si>
    <t>1、项目资金测算依据：根据新人办请〔2023〕9号新平县人民代表大会常务委员会办公室关于安排2022年度基层人大履职能力提升专项补助资金的请示，下达2024年戛洒镇基层人大履职能力提升经费200000元。
2、预算支出内容：用于基层戛洒镇人大运行，包括组织市、县、镇人大分批次代表外出学习、调研费42000元；基层立法联系点办公费30000元；人大代表工作站办公费20000元等项目。
3、预期目标：人大代表工作站及联络室的完善,进一步拉近了代表与群众的距离,加强了代表与群众的联系,拓宽了群众知情知政的渠道,充分发挥了人大代表工作站围绕党委政府中心大局服务发展、密切联系群众服务基层的核心作用，重点突出基层立法联系点地方民族特色，推进“开门立法”，彰显全过程人民民主，畅通民意反馈渠道，充分听取民众意见，发挥联系点接地气、察民情、聚民智的“直通车”作用。</t>
  </si>
  <si>
    <t>人大代表工作站二维码公示牌数量</t>
  </si>
  <si>
    <t>96</t>
  </si>
  <si>
    <t>张</t>
  </si>
  <si>
    <t>反映人大代表工作站二维码公示牌数量。</t>
  </si>
  <si>
    <t>基层立法联系点活动剪影亚克力卡槽+相片数量</t>
  </si>
  <si>
    <t>280</t>
  </si>
  <si>
    <t>反映基层立法联系点活动剪影亚克力卡槽+相片数量。</t>
  </si>
  <si>
    <t>各村（社区）代表联络室制作上墙版面制作数量</t>
  </si>
  <si>
    <t>反映各村（社区）代表联络室制作上墙版面制作数量。</t>
  </si>
  <si>
    <t>组织调研督查羡慕建设次数</t>
  </si>
  <si>
    <t>反映戛洒镇基层立法联系点相机采购数量</t>
  </si>
  <si>
    <t>基层立法联系点相机采购数量</t>
  </si>
  <si>
    <t>基层立法联系点打印复印一体机采购数量</t>
  </si>
  <si>
    <t>反映采购产品合格率。采购产品合格率=采购产品合格数/采购产品总数</t>
  </si>
  <si>
    <t>保障人大代表工作站及基层立法联系点设施完善</t>
  </si>
  <si>
    <t>反映人大代表工作站及基层立法联系点设施完善程度。</t>
  </si>
  <si>
    <t>人大代表及群众满意度</t>
  </si>
  <si>
    <t>反映人大代表及群众满意度。人大代表及群众满意度=调查中满意和较满意的人大代表及群众人数/调查总人数*100%</t>
  </si>
  <si>
    <t>1、项目资金测算依据：根据玉财社〔2024〕122号玉溪市财政局玉溪市民政局关于下达2024年第四批市级福利彩票公益金的通知及玉财社〔2024〕122号 2024年第四批市级福利彩票公益金分配表，下达戛洒镇专项资金9万元。
2、预算支出内容：支付场地平整共计131平方米，新建老年活动室共计40平方米，钢筋混凝土支柱22.66立方米。
3、预期目标：通过建设老年活动室，既提升老年人的生活质量，促进老年人身心健康，带动了农村文化建设、经济建设和社会建设的协调发展，又有利于生产发展、生活富裕、乡风文明、村容整洁、管理有序的社会主义新农村的实现。</t>
  </si>
  <si>
    <t>场地平整面积</t>
  </si>
  <si>
    <t>131</t>
  </si>
  <si>
    <t>反映场地平整面积</t>
  </si>
  <si>
    <t>新建老年活动室-土建部分</t>
  </si>
  <si>
    <t>40</t>
  </si>
  <si>
    <t>反映新建老年活动室-土建部分面积</t>
  </si>
  <si>
    <t>新建老年活动室-安装部分</t>
  </si>
  <si>
    <t>反映新建老年活动室-安装部分面积</t>
  </si>
  <si>
    <t>钢筋混凝土支柱面积</t>
  </si>
  <si>
    <t>22.66</t>
  </si>
  <si>
    <t>反映钢筋混凝土支柱面积</t>
  </si>
  <si>
    <t>提升老年人的生活质量</t>
  </si>
  <si>
    <t>老人满意度</t>
  </si>
  <si>
    <t>反映老人满意度。老人满意度=调查中满意和较满意的受益对象数/调查总人数*100%</t>
  </si>
  <si>
    <t>1、项目资金测算依据：玉财教〔2022〕108_号_玉溪市财政局_玉溪市教育体育局下达2022年体彩公益金项目资金（省对下）的通知（盖章）下达戛洒镇老年人体育活动场地建设专项资金25万元。
2、资金使用范围：主要用于戛洒镇老年人体育活动场地建设。
3、预算支出内容：气排球场建设面积396.88平方米。单价1500元/平方米。
4、预期目标：通过项目实施，为戛洒镇老年人创造一个良好的体育活动环境，使之度过幸福的晚年。</t>
  </si>
  <si>
    <t>气排球场建设</t>
  </si>
  <si>
    <t>396.88</t>
  </si>
  <si>
    <t>反映新建气排球场建设面积</t>
  </si>
  <si>
    <t>竣工验收合格率</t>
  </si>
  <si>
    <t>反映竣工验收合格率</t>
  </si>
  <si>
    <t>工期</t>
  </si>
  <si>
    <t>180</t>
  </si>
  <si>
    <t>工期计划6月开工，12月完工</t>
  </si>
  <si>
    <t>场所综合利用率</t>
  </si>
  <si>
    <t>反映场所综合利用率</t>
  </si>
  <si>
    <t>对促进全民健身事业发展的影响</t>
  </si>
  <si>
    <t>显著</t>
  </si>
  <si>
    <t>可持续影响指标</t>
  </si>
  <si>
    <t>可持续使用年限</t>
  </si>
  <si>
    <t>年</t>
  </si>
  <si>
    <t>反映可持续使用年限</t>
  </si>
  <si>
    <t>反映受益群众满意度</t>
  </si>
  <si>
    <t>1、项目资金测算依据：根据玉财教〔2024〕84号_玉溪市财政局玉溪市教育体育局下达2024年体彩公益金项目资金（省对下）的通知，下达戛洒镇专项资金10万元。
2、预算支出内容：支付安装太阳能路灯10盏、气排球网柱2套、休息座椅4套、球场记录台2套、金属网栏260㎡。
3、预期目标：进一步完善戛洒镇公共文化服务体系建设，推进公共文化基础设施标准化、文化资源共享化、服务系统网络化、管理运行一体化，改善基层公共文化体育设施条件，使广大基层群众享有的基本公共文化服务内容更加丰富，途径更加便捷，质量显著提升，均等化水平稳步提高。</t>
  </si>
  <si>
    <t>安装太阳能路灯</t>
  </si>
  <si>
    <t>盏</t>
  </si>
  <si>
    <t>反映安装太阳能路灯数量</t>
  </si>
  <si>
    <t>安装气排球网柱</t>
  </si>
  <si>
    <t>反映安装气排球网柱数量</t>
  </si>
  <si>
    <t>安装休息座椅</t>
  </si>
  <si>
    <t>反映安装休息座椅数量</t>
  </si>
  <si>
    <t>安装金属网栏</t>
  </si>
  <si>
    <t>260</t>
  </si>
  <si>
    <t>反映安装金属网栏长度</t>
  </si>
  <si>
    <t>完善戛洒镇公共文化服务体系建设</t>
  </si>
  <si>
    <t>1、项目资金测算依据：根据玉财社〔2023〕108号  玉溪市财政局_玉溪市民政局关于下达2023年第一批省级福利彩票公益金的通知及《玉财社〔2023〕108号 2023年第一批省级福利彩票公益金分配表》下达戛洒镇城乡社区现代化试点补助经费6万元，已支付9619.2元，剩余50370.8未支付。
2、预算支出内容：支付开展培训费、制作宣传展板费、宣传栏、六组公房挡墙浇筑及附属工程等费用。
3、预期目标：通过项目实施，完善党建引领的社会参与制度，加强综合服务兜底服务能力建设，注重发挥家庭家教家风在社区治理中的重要作用，进一步完善居民公约，规范居民的行为。</t>
  </si>
  <si>
    <t>土方回填及压实面积</t>
  </si>
  <si>
    <t>70</t>
  </si>
  <si>
    <t>反映土方回填及压实面积</t>
  </si>
  <si>
    <t>毛石混泥土挡墙浇筑</t>
  </si>
  <si>
    <t>21.5</t>
  </si>
  <si>
    <t>反映毛石混泥土挡墙浇筑面积。</t>
  </si>
  <si>
    <t>反映举办培训数量。</t>
  </si>
  <si>
    <t>举办活动</t>
  </si>
  <si>
    <t>反映举办活动数量。</t>
  </si>
  <si>
    <t>制作宣传展板</t>
  </si>
  <si>
    <t>反映制作宣传展板数量</t>
  </si>
  <si>
    <t>参加活动人员到位率</t>
  </si>
  <si>
    <t>反映参加活动人员到位率</t>
  </si>
  <si>
    <t>完善党建引领的社会参与制度</t>
  </si>
  <si>
    <t>1、项目资金测算依据：根据玉财社〔2024〕152号玉溪市财政局中共玉溪市委社会工作部关于下达2024年第三批省级福彩公益金的通知，下达戛洒镇曼哈社区党建引领城乡社区治理现代化试点项目经费60000元。
2、预算支出内容：支付开展4期主题文化宣传、4期宣传教育活动、制作宣传600册，2期关爱孤寡老人、2期关爱困难儿童、2期民族团结宣传活动等费用。
3、预期目标：通过项目实施，提升社区治理能力，通过党建引领，社区治理变得更加高效有序，居民的幸福感和获得感显著提高。</t>
  </si>
  <si>
    <t>举办相关活动</t>
  </si>
  <si>
    <t>14</t>
  </si>
  <si>
    <t>反映举办相关活动数量。</t>
  </si>
  <si>
    <t>制作宣传册</t>
  </si>
  <si>
    <t>600</t>
  </si>
  <si>
    <t>册</t>
  </si>
  <si>
    <t>反映制作宣传册数量。</t>
  </si>
  <si>
    <t>参加活动人数</t>
  </si>
  <si>
    <t>360</t>
  </si>
  <si>
    <t>反映参加活动人数。</t>
  </si>
  <si>
    <t>印制宣传手册合格率</t>
  </si>
  <si>
    <t>反映印制宣传手册合格率。合格率=验收合格数/总的验收数量</t>
  </si>
  <si>
    <t>提升社区治理能力</t>
  </si>
  <si>
    <t>1、项目资金测算依据：根据玉财行〔2024〕11号玉溪市财政局关于下达2023年清廉单元创建工作资金补助的通知，下达戛洒镇专项资金10万元。
2、预算支出内容：本次项目资金10万元，用于：办公经费共10000元，1组清廉景观雕塑47500元，2套班子、干部、村务清廉亚克力上墙共5000元，6套五好推进清廉村居建设、五清目标PVC上墙共15000元，1套“廉心桥”镀锌烤漆制作1500元，4组PVCUV廉政标语、廉心廊共2000元，1组清廉村居宣传栏（镀锌板烤漆工艺）共19000元。
3、预期目标：围绕“清廉班子、清爽村务、清风家庭、清朗民风”进行创建，让廉洁因子扎根乡土、深入人心，推动基层社会治理现代化。提高乡村社会治理能力，群众对村（组）干部作风、工作成效认可度。推进移风易俗，弘扬时代新风，杜绝损害群众利益问题发生。</t>
  </si>
  <si>
    <t>制作清廉景观雕塑数量</t>
  </si>
  <si>
    <t>组</t>
  </si>
  <si>
    <t>反映清廉景观雕塑数量</t>
  </si>
  <si>
    <t>制作班子、干部、村务清廉亚克力上墙数量</t>
  </si>
  <si>
    <t>反映制作班子、干部、村务清廉亚克力上墙数量</t>
  </si>
  <si>
    <t>制作五好推进清廉村居建设、五清目标PVC上墙数量</t>
  </si>
  <si>
    <t>反映制作五好推进清廉村居建设、五清目标PVC上墙数量</t>
  </si>
  <si>
    <t>“廉心桥”镀锌烤漆制作数量</t>
  </si>
  <si>
    <t>反映“廉心桥”镀锌烤漆制作数量</t>
  </si>
  <si>
    <t>PVCUV廉政标语、廉心廊数量</t>
  </si>
  <si>
    <t>反映PVCUV廉政标语、廉心廊数量</t>
  </si>
  <si>
    <t>产品制作合格率</t>
  </si>
  <si>
    <t>反映产品制作合格率。产品制作合格率=验收合格数/产品总数量*100%*</t>
  </si>
  <si>
    <t>推动基层社会治理现代化</t>
  </si>
  <si>
    <t>推动</t>
  </si>
  <si>
    <t>1、项目资金测算依据：根据《人大代表活动阵地规范化建设（市级）补助资金法分配表》下达戛洒镇专项资金8000元。
2、预算支出内容：1.各村（社区）印制“两册一薄”手册6册，共计108册，每册20元；2.印制代表履职手册各村（社区）6册，共计108册，每册30元；3.印制照片10张，共计180张，每张10元。
3、预期目标：通过项目实施，高标准全面完成“八有”基本建设任务的基础上，优化功能定位，把代表活动阵地建设成践行全过程人民民主的载体、代表学习交流的场所、代表联系群众的桥梁、国家机关听取群众意见的窗口、推进基层治理的平台，充分发挥代表活动阵地的示范性、影响力。</t>
  </si>
  <si>
    <t>印制“两册一簿”手册数量</t>
  </si>
  <si>
    <t>108</t>
  </si>
  <si>
    <t>反映印制“两册一簿”手册数量。</t>
  </si>
  <si>
    <t>印制代表履职手册数量</t>
  </si>
  <si>
    <t>反映印制代表履职手册数量</t>
  </si>
  <si>
    <t>印制照片数量</t>
  </si>
  <si>
    <t>反映印制照片数量</t>
  </si>
  <si>
    <t>印制产品合格率</t>
  </si>
  <si>
    <t>反映印制产品合格率。印制产品合格率=验收合格数/总的验收数量</t>
  </si>
  <si>
    <t>完善人大代表联络室</t>
  </si>
  <si>
    <t>1、项目资金测算依据：依据玉财社〔2021〕284号玉溪市财政局  玉溪市残疾人联合会关于提前下达2022年中央财政残疾人事业发展补助资金的通知及资金分配表，戛洒镇下达贫困残疾人无障碍改造补助资金84000元。
2、资金使用范围：重点围绕改厕、改厨和地面硬化等，包括地面平整及坡化、高（低）位灶台（盲人家庭灶台可安装煤气泄漏报警装置）、房门改造、坐便器改造、热水器安（改）装、扶手或抓杆（洗手池扶手、坐便器扶手、淋浴扶手等）浴凳及其他改善残疾人居家卫生条件的其他设施等。
3、预算支出内容：用于补助改造户14户，补助标准为：6000元/户。
4、预期目标：通过项目的实施，帮助残疾人改善生活环境，提高生活质量，方便参与社会生活。</t>
  </si>
  <si>
    <t>补助改造户数量</t>
  </si>
  <si>
    <t>户</t>
  </si>
  <si>
    <t>反映补助改造户数量</t>
  </si>
  <si>
    <t>85</t>
  </si>
  <si>
    <t>反映项目验收合格率</t>
  </si>
  <si>
    <t>反映资金支付及时率</t>
  </si>
  <si>
    <t>综合使用率</t>
  </si>
  <si>
    <t>残疾人生活环境</t>
  </si>
  <si>
    <t>残疾人满意度</t>
  </si>
  <si>
    <t>1、项目资金测算依据：根据玉财社〔2024〕108号_玉溪市财政局玉溪市民政局关于下达2024年第二批民政事业专项资金的通知及玉财社〔2024〕108号2024年省级第二批民政事业专项资金分配表，下达戛洒镇专项资金90万元。
2、预算支出内容：工程设计规模为一层，新建占地面积610㎡，建筑面积300㎡居家养老服务中心，核定床位10张，建设主体项目为土建装饰建设项目、安装建设工程及附属工程。本项目规划建设文化娱乐场地、阅览室、娱乐室、健身康复室及幸福食堂等。
3、预期目标：本项目实施后，主要受益腰街社区275人60周岁以上老年人的居家养老服务，解决戛洒镇腰街社区居家养老服务中心缺乏居家养老服务的问题，保障养老服务中心运营管理有效，大力推动养老服务供给结构不断优化、养老服务质量持续改善，确保到2024年在保障人人享有基本养老服务的基础上，有效满足老年人多样化、多层次养老服务需求，老年人及其子女获得感、幸福感、安全感显著提高。</t>
  </si>
  <si>
    <t>房屋主体建筑面积</t>
  </si>
  <si>
    <t>300</t>
  </si>
  <si>
    <t>反映房屋主体建筑面积</t>
  </si>
  <si>
    <t>室外混泥土地面面积</t>
  </si>
  <si>
    <t>反映室外混泥土地面面积</t>
  </si>
  <si>
    <t>提高养老服务质量</t>
  </si>
  <si>
    <t>老年人满意度</t>
  </si>
  <si>
    <t>反映老年人满意度。老年人满意度=调查中满意和较满意的老年人数/调查总人数*100%</t>
  </si>
  <si>
    <t>1、项目资金测算依据：玉财社〔2024〕122号玉溪市财政局玉溪市民政局关于下达2024年第四批市级福利彩票公益金及玉财社〔2024〕122号 2024年第四批市级福利彩票公益金分配表下达戛洒镇专项资金9万元。
2、预算支出内容：支付原场地平寨共计131平方米，新建老年活动室共计43平方米，新建公房围墙共计17立方米。
3、预期目标：通过建设老年活动室，既提升老年人的生活质量，促进老年人身心健康，带动了农村文化建设、经济建设和社会建设的协调发展，又有利于生产发展、生活富裕、乡风文明、村容整洁、管理有序的社会主义新农村的实现。</t>
  </si>
  <si>
    <t>反映场地平整面积。</t>
  </si>
  <si>
    <t>43</t>
  </si>
  <si>
    <t>新建公房围墙面积</t>
  </si>
  <si>
    <t>反映新建公房围墙面积</t>
  </si>
  <si>
    <t>反映老人满意度。</t>
  </si>
  <si>
    <t>1、项目资金测算依据：根据玉财资环〔2024〕47号《玉溪市财政局 玉溪市林业和草原局关于下达2024年省级森林生态效益补偿资金的通知》和新林请〔2024〕32号《新平彝族傣族自治县林业和草原局 关于给予分配2024年度省级森林生态效益补偿资金的请示》文件，下达戛洒镇省级公益林森林生态效益管护劳务费补助金额合计86.19万元。
2、预算支出内容：支付省级公益林管护队员、巡山员管护劳务费费补偿；脱贫户护林员管护员管护费补偿；完成竹园村、纸厂村卡点活动板房制作2间；支付公益林管理、病虫害防治、林长制培训共4期等费用。
3、预期目标：通过森林生态效益补偿资金的实施，森林生态效益明显提高，补偿实施区域的生态环境得到明显改善，林地涵养水源、保持水土的能力不断增强，自然灾害发生频率和强度得到一定程度控制。全镇实现了森林资源的增长,生态功能的提升，生态效益补偿和公益林管护在其中发挥了重要作用。</t>
  </si>
  <si>
    <t>发放护林员工资人数</t>
  </si>
  <si>
    <t>91</t>
  </si>
  <si>
    <t>反映发放护林员工资人数</t>
  </si>
  <si>
    <t>搭建森林防火卡点活动板房数量</t>
  </si>
  <si>
    <t>间</t>
  </si>
  <si>
    <t>反映搭建森林防火卡点活动板房数量</t>
  </si>
  <si>
    <t>举办培训数量</t>
  </si>
  <si>
    <t>190</t>
  </si>
  <si>
    <t>参训到位率</t>
  </si>
  <si>
    <t>反映参训到位率。参训到位率=实际到位人数/参训总人数*100%</t>
  </si>
  <si>
    <t>持续发挥生态作用</t>
  </si>
  <si>
    <t>项目受益对象满意度</t>
  </si>
  <si>
    <t>反映项目受益对象满意度。受益对象满意度=调查中满意和较满意的受益对象数/调查总人数*100%</t>
  </si>
  <si>
    <t>1、项目资金测算依据：玉财综〔2022〕43号玉溪市财政局关于下达2022年度第二批市级福利彩票公益金的通知及《玉财综〔2022〕43号 2022年度第二批市级福彩公益金资助项目分配表》戛洒镇戛洒腰街社区为民服务体系建设补助经费7万元。
2、资金使用范围：用于综合便民服务站提升改造
3、预算支出内容：支付综合便民服务站提升改造面积128.5平方米。1020元/平方米，合计：13.107万元。其中：7万元用玉财综〔2022〕43号玉溪市财政局关于下达2022年度第二批市级福利彩票公益金的通知支付，剩余资金通过自筹方式解决，
4、预期目标：通过项目实施，不断完善腰街社区的基础设施建设，为经济社会的进一步发展创造了基本条件，也为建设富裕文明的新农村起到重要作用。</t>
  </si>
  <si>
    <t>便民服务站修缮面积</t>
  </si>
  <si>
    <t>128.5</t>
  </si>
  <si>
    <t>反映便民服务站修缮面积</t>
  </si>
  <si>
    <t>便民服务站修缮项目验收合格率</t>
  </si>
  <si>
    <t>反映提升改造项目验收合格率</t>
  </si>
  <si>
    <t>工期为：2022年9月--2022年11月</t>
  </si>
  <si>
    <t>综合利用率</t>
  </si>
  <si>
    <t>反映综合利用率</t>
  </si>
  <si>
    <t>1、项目资金测算依据：依据玉财综〔2022〕24号（92万元）玉溪市财政局玉溪市民政局关于分配下达2022年度市本级第一批福利彩票公益金的通知及玉财宗〔2022〕24号《2022年度市本级第一批福利彩票公益金资金分配表》下达新平县戛洒镇耀南村营盘小组老年活动室建设专项资金10万元。
2、资金使用范围：戛洒镇耀南村营盘小组老年活动室建设
3、预算支出内容：新建老年活动室建设面积75平方米，新建活动场地面积70.2平方米。
4、预期目标：通过项目实施，改善老年人生活需要，不断完善营盘小组的基础设施建设，群众的生活环境得到改善，为经济社会的进一步发展创造了基本条件，也为建设富裕文明的新农村起到重要作用。</t>
  </si>
  <si>
    <t>新建老年活动室建设面积</t>
  </si>
  <si>
    <t>65</t>
  </si>
  <si>
    <t>反映新建老年活动室建设面积</t>
  </si>
  <si>
    <t>新建活动场地面积</t>
  </si>
  <si>
    <t>70.2</t>
  </si>
  <si>
    <t>反映新建活动场地面积</t>
  </si>
  <si>
    <t>工期为：2022年6月-11月</t>
  </si>
  <si>
    <t>反映综合使用率</t>
  </si>
  <si>
    <t>使用年限</t>
  </si>
  <si>
    <t>反映使用年限</t>
  </si>
  <si>
    <t>1、项目资金测算依据：根据玉财综〔2022〕56号玉溪市财政局关于下达2022年度第三批市级福利彩票公益金的通知，下达新平县专项资金42万元，其中下达戛洒镇7万元
2、资金使用范围：发启河小组老年活动室建设。
3、预算支出内容：工程设计规模为灶6口、护栏35M、内墙一般抹灰560m2、天棚一般抹灰455m2、内墙涂料1105m2、C20砼地坪56.5m3、水泥砂浆外墙面171.02m2、PP-R塑料管105M、螺纹阀门DN2515个、水龙头8个、铝合金窗46.5m2。
4、预期目标：本项目实施后，主要受益戛洒镇纸厂村委会发启河小组60周岁以上老年人的老年活动服务，解决戛洒镇纸厂村委会发启河小组缺乏老年活动服务的问题，保障农村老年人学习、娱乐、休闲的活动场所和服务设施，大力推动农村养老服务供给结构不断优化、养老服务质量持续改善，有效满足老年人多样化、多层次养老服务需求，老年人及其子女获得感、幸福感、安全感显著提高。</t>
  </si>
  <si>
    <t>内墙一般抹灰面积</t>
  </si>
  <si>
    <t>560</t>
  </si>
  <si>
    <t>反映内墙一般抹灰面积</t>
  </si>
  <si>
    <t>天棚一般抹灰面积</t>
  </si>
  <si>
    <t>455</t>
  </si>
  <si>
    <t>反映天棚一般抹灰面积</t>
  </si>
  <si>
    <t>内墙涂料面积</t>
  </si>
  <si>
    <t>1105</t>
  </si>
  <si>
    <t>反映内墙涂料面积</t>
  </si>
  <si>
    <t>水泥砂浆外墙面面积</t>
  </si>
  <si>
    <t>17.02</t>
  </si>
  <si>
    <t>反映水泥砂浆外墙面面积</t>
  </si>
  <si>
    <t>老年活动室建设验收合格率</t>
  </si>
  <si>
    <t>反映老年活动室建设验收合格率</t>
  </si>
  <si>
    <t>项目工期</t>
  </si>
  <si>
    <t>反映项目工期</t>
  </si>
  <si>
    <t>养老服务质量</t>
  </si>
  <si>
    <t>反映老人满意度</t>
  </si>
  <si>
    <t>1、项目资金测算依据：根据玉财综〔2023〕37号玉溪市财政局关于下达2023年省级专项彩票公益金（第二批）项目资金的通知，下达戛洒镇曼哈社区六组文化活动场所建设项目专项资金30万元。
2、预算支出内容：支付钢屋架彩钢瓦活动场地300平方米，道路及活动场地硬化面积300平方米，文化活动室建设面积50平方米，项目总投资40万元，其中：省级彩票专项公益金支付30万元，其余资金自筹解决。
3、预期目标：项目建成后，能极好的完善曼哈社区二组的基础设施，从根本上改善了群众生产、生活条件，提高村民日常生活质量，符合广大人民的根本利益，对促进社会稳定，改善群众生产生活条件和生活质量，都具有十分重要的现实意义。</t>
  </si>
  <si>
    <t>钢屋架彩钢瓦活动场地</t>
  </si>
  <si>
    <t>反映钢屋架彩钢瓦活动场地面积</t>
  </si>
  <si>
    <t>文化活动室建设面积</t>
  </si>
  <si>
    <t>反映文化活动室建设面积</t>
  </si>
  <si>
    <t>工程验收合格率</t>
  </si>
  <si>
    <t>反映工程验收合格率</t>
  </si>
  <si>
    <t>工期为：2023年6月至2023年12月</t>
  </si>
  <si>
    <t>1、项目资金测算依据：根据玉财综〔2023〕37号玉溪市财政局关于下达2023年省级专项彩票公益金（第二批）项目资金的通知，下达戛洒镇新寨村曼糯小组农村综合活动场所建设专项资金35万元。
2、预算支出内容：支付场地土方开挖面积75立方米，场地平整面积75立方米，支砌实心砖墙面积202立方米，150mm厚C20砼面层150平方米，内墙面抹灰、乳胶漆面积273平方米，外墙面抹灰面积195平方米等费用，项目总投资45万元，其中：玉财综〔2023〕37号玉溪市财政局关于下达2023年省级专项彩票公益金（第二批）项目资金的通知支付35万元。剩余资金自筹解决。
3、预期目标：通过完善农村综合活动场所建设，带动乡村旅游发展。坚持“把农业建成美丽景区、把农村建成美丽景点、把庭院建成精致小品”的建设发展思路，注重农村综合活动场所建设与特色文化发展相结合，大力发展村落旅游，增加村民收入。</t>
  </si>
  <si>
    <t>场地土方开挖面积</t>
  </si>
  <si>
    <t>75</t>
  </si>
  <si>
    <t>反映新建综合活动场所面积</t>
  </si>
  <si>
    <t>支砌实心砖墙面积</t>
  </si>
  <si>
    <t>202</t>
  </si>
  <si>
    <t>反映支砌实心砖墙面积</t>
  </si>
  <si>
    <t>150mm厚C20砼面层</t>
  </si>
  <si>
    <t>反映150mm厚C20砼面层</t>
  </si>
  <si>
    <t>内墙面抹灰、乳胶漆面积</t>
  </si>
  <si>
    <t>273</t>
  </si>
  <si>
    <t>反映内墙面抹灰、乳胶漆面积</t>
  </si>
  <si>
    <t>外墙面抹灰面积</t>
  </si>
  <si>
    <t>195</t>
  </si>
  <si>
    <t>反映外墙面抹灰面积</t>
  </si>
  <si>
    <t>安装钢化玻璃防护栏面积</t>
  </si>
  <si>
    <t>反映安装钢化玻璃防护栏面积</t>
  </si>
  <si>
    <t>计划工期为：2023年6月--2023年10月</t>
  </si>
  <si>
    <t>活动场所综合使用率</t>
  </si>
  <si>
    <t>活动场所可持续使用年限</t>
  </si>
  <si>
    <t>新寨村曼糯小组满意度</t>
  </si>
  <si>
    <t>反映新寨村曼糯小组满意度</t>
  </si>
  <si>
    <t>1、项目资金测算依据：根据财政部《关于印发＜彩票公益金管理办法＞的通知》（财综[2012115号）、云南省财政厅关于印发《云南省彩票专项公益金管理办法》的通知（云财综[2008]12号）、《玉财综〔2024〕33号-玉溪市财政局关于下达2024年市级专项彩票公益金（第一批）项目资金的通知》等文件精神。
2、预算支出内容：腊戛底村峨地左小组新建并安装公厕40m2，修复饮水管道2000m；平寨社区平寨小组村庄道路、场地平整硬化1876平方米，村庄“四园”建设600平方米；竹园村大鲁笼小组临危建筑拆除435㎡；2.场地、道路硬化1153m3，村庄“四园”建设350㎡；米尺莫村黑白寨小组村庄道路、场地平整硬化1250m2；2.新建排水沟318m。
3、预期目标：完善当地社会保障体系，提高新平县戛洒镇集镇形象，完善村委会功能。项目启用后将更好地维护群众合法权益、促进经济社会全面发展，推动和谐社会的构建，具有积极的社会效益。</t>
  </si>
  <si>
    <t>腊戛底村峨地左小组新建公厕面积</t>
  </si>
  <si>
    <t>反映腊戛底村峨地左小组新建公厕面积</t>
  </si>
  <si>
    <t>平寨小组村庄“四园”建设面积</t>
  </si>
  <si>
    <t>反映平寨小组村庄“四园”建设面积</t>
  </si>
  <si>
    <t>大鲁笼小组场地、道路硬化面积</t>
  </si>
  <si>
    <t>1153</t>
  </si>
  <si>
    <t>反映大鲁笼小组场地、道路硬化面积</t>
  </si>
  <si>
    <t>黑白寨小组新建排水沟长度</t>
  </si>
  <si>
    <t>318</t>
  </si>
  <si>
    <t>反映黑白寨小组新建排水沟长度</t>
  </si>
  <si>
    <t>改善人居环境</t>
  </si>
  <si>
    <t>反映人居环境改善程度。</t>
  </si>
  <si>
    <t>1、项目资金测算依据：根据玉财综〔2024〕52号玉溪市财政局关于下达2024年市级专项彩票公益金（第二批）项目资金的通知，下达 戛洒镇专项资金700000万元。
2、预算支出内容：支付1.混凝土综合性活动场所硬化4800m2；2.支砌M10浆砌石挡土墙360m3；3.混凝土边沟100m3；4.安装路灯30盏；5.其他附属工程及配套设施。
3、预期目标：通过综合性活动场所建设及基础设施提升项目，提升村庄文化设施，提高群众生活水平和质量，努力提高公益资金使用效益。带动农村基础文化设施建设、经济建设和社会建设的协调发展，有利于生产发展、生活富裕、乡风文明、村容整洁、管理有序的社会主义新农村的实现。</t>
  </si>
  <si>
    <t>场地平整</t>
  </si>
  <si>
    <t>4800</t>
  </si>
  <si>
    <t>级配碎石面积</t>
  </si>
  <si>
    <t>480</t>
  </si>
  <si>
    <t>反映级配碎石面积</t>
  </si>
  <si>
    <t>C30混凝土场地面积</t>
  </si>
  <si>
    <t>反映C30混凝土场地面积</t>
  </si>
  <si>
    <t>混凝土边沟面积</t>
  </si>
  <si>
    <t>反映混凝土边沟面积</t>
  </si>
  <si>
    <t>支砌浆砌挡土墙面积</t>
  </si>
  <si>
    <t>反映支砌浆砌挡土墙面积</t>
  </si>
  <si>
    <t>提升村庄文化设施</t>
  </si>
  <si>
    <t>1、项目资金测算依据：根据玉办通7号（关于表扬2023年度全市亮晒比拼争先进位招商引资提效专项行动成绩突出单位的通报），下达戛洒镇招商引资工作经费4万元。
2、预算支出内容：支付开展外出调研费用。外出省内外考察调研共3次，其中外出省内考察调研2次，外出省外考察调研1次。
3、预期目标：本项目实施后，解决戛洒镇重点项目支撑少，储备项目不足等问题，拓宽招商引资渠道，提高招商引资质效，努力推进戛洒镇经济社会高质量发展。</t>
  </si>
  <si>
    <t>外出（省内）考察调研数量</t>
  </si>
  <si>
    <t>反映外出（省内）考察调研数量</t>
  </si>
  <si>
    <t>外出（省外）考察调研数量</t>
  </si>
  <si>
    <t>反映外出（省外）考察调研数量</t>
  </si>
  <si>
    <t>保障戛洒镇招商引资工作顺利进行</t>
  </si>
  <si>
    <t>预算06表</t>
  </si>
  <si>
    <t>2025年部门政府性基金预算支出预算表</t>
  </si>
  <si>
    <t>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</si>
  <si>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</si>
  <si>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</si>
  <si>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</si>
  <si>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</si>
  <si>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</si>
  <si>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</si>
  <si>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</si>
  <si>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</si>
  <si>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</si>
  <si>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</si>
  <si>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</si>
  <si>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</si>
  <si>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采购大红A4纸</t>
  </si>
  <si>
    <t>箱</t>
  </si>
  <si>
    <t>采购复印纸(A3、A4)</t>
  </si>
  <si>
    <t>采购彩色复印纸粉红</t>
  </si>
  <si>
    <t>采购公务用车保险费</t>
  </si>
  <si>
    <t>采购公务用车加油费</t>
  </si>
  <si>
    <t>采购公务用车维修费</t>
  </si>
  <si>
    <t>预算08表</t>
  </si>
  <si>
    <t>2025年部门政府购买服务预算表</t>
  </si>
  <si>
    <t>政府购买服务项目</t>
  </si>
  <si>
    <t>政府购买服务目录</t>
  </si>
  <si>
    <t>政府购买服务指导性目录代码</t>
  </si>
  <si>
    <t>备注：本单位无此事项</t>
  </si>
  <si>
    <t>预算09-1表</t>
  </si>
  <si>
    <t>2025年对下转移支付预算表</t>
  </si>
  <si>
    <t>单位名称（项目）</t>
  </si>
  <si>
    <t>地区</t>
  </si>
  <si>
    <t>红塔区</t>
  </si>
  <si>
    <t>江川区</t>
  </si>
  <si>
    <t>澄江市</t>
  </si>
  <si>
    <t>通海县</t>
  </si>
  <si>
    <t>华宁县</t>
  </si>
  <si>
    <t>易门县</t>
  </si>
  <si>
    <t>峨山县</t>
  </si>
  <si>
    <t>新平县</t>
  </si>
  <si>
    <t>元江县</t>
  </si>
  <si>
    <t>高新区</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</si>
  <si>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</si>
  <si>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</si>
  <si>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</si>
  <si>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</si>
  <si>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</si>
  <si>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</si>
  <si>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</si>
  <si>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</si>
  <si>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</si>
  <si>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</si>
  <si>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</si>
  <si>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</si>
  <si>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</si>
  <si>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民生类</t>
  </si>
  <si>
    <t>2082001</t>
  </si>
  <si>
    <t>临时救助支出</t>
  </si>
  <si>
    <t>30306</t>
  </si>
  <si>
    <t>救济费</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</si>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</sst>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 numFmtId="181" formatCode="#,##0.00;\-#,##0.00;"/>
  </numFmts>
  <fonts count="38">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
      <name val="Arial"/>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top"/>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3" borderId="8"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5" fillId="0" borderId="0" applyNumberFormat="0" applyFill="0" applyBorder="0" applyAlignment="0" applyProtection="0">
      <alignment vertical="center"/>
    </xf>
    <xf numFmtId="0" fontId="26" fillId="4" borderId="11" applyNumberFormat="0" applyAlignment="0" applyProtection="0">
      <alignment vertical="center"/>
    </xf>
    <xf numFmtId="0" fontId="27" fillId="5" borderId="12" applyNumberFormat="0" applyAlignment="0" applyProtection="0">
      <alignment vertical="center"/>
    </xf>
    <xf numFmtId="0" fontId="28" fillId="5" borderId="11" applyNumberFormat="0" applyAlignment="0" applyProtection="0">
      <alignment vertical="center"/>
    </xf>
    <xf numFmtId="0" fontId="29" fillId="6" borderId="13" applyNumberFormat="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176" fontId="3" fillId="0" borderId="1">
      <alignment horizontal="right" vertical="center"/>
    </xf>
    <xf numFmtId="177" fontId="3" fillId="0" borderId="1">
      <alignment horizontal="right" vertical="center"/>
    </xf>
    <xf numFmtId="10" fontId="3" fillId="0" borderId="1">
      <alignment horizontal="right" vertical="center"/>
    </xf>
    <xf numFmtId="0" fontId="8" fillId="0" borderId="0">
      <alignment vertical="center"/>
    </xf>
    <xf numFmtId="178" fontId="3" fillId="0" borderId="1">
      <alignment horizontal="right" vertical="center"/>
    </xf>
    <xf numFmtId="49" fontId="3" fillId="0" borderId="1">
      <alignment horizontal="left" vertical="center" wrapText="1"/>
    </xf>
    <xf numFmtId="178" fontId="3" fillId="0" borderId="1">
      <alignment horizontal="right" vertical="center"/>
    </xf>
    <xf numFmtId="179" fontId="3" fillId="0" borderId="1">
      <alignment horizontal="right" vertical="center"/>
    </xf>
    <xf numFmtId="180" fontId="3" fillId="0" borderId="1">
      <alignment horizontal="right" vertical="center"/>
    </xf>
    <xf numFmtId="0" fontId="37" fillId="0" borderId="0"/>
  </cellStyleXfs>
  <cellXfs count="135">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8"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8" fontId="3" fillId="0" borderId="1" xfId="55" applyNumberFormat="1" applyFont="1" applyBorder="1">
      <alignment horizontal="right" vertical="center"/>
    </xf>
    <xf numFmtId="0" fontId="3" fillId="0" borderId="1" xfId="0" applyFont="1" applyBorder="1" applyAlignment="1">
      <alignment horizontal="center" vertical="center"/>
    </xf>
    <xf numFmtId="49" fontId="3" fillId="0" borderId="0" xfId="54" applyNumberFormat="1" applyFont="1" applyBorder="1">
      <alignment horizontal="left" vertical="center" wrapText="1"/>
    </xf>
    <xf numFmtId="49" fontId="3" fillId="0" borderId="0" xfId="54"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4" applyNumberFormat="1" applyFont="1" applyBorder="1" applyAlignment="1">
      <alignment horizontal="center" vertical="center" wrapText="1"/>
    </xf>
    <xf numFmtId="49" fontId="3" fillId="0" borderId="1" xfId="54" applyNumberFormat="1" applyFont="1" applyBorder="1">
      <alignment horizontal="left" vertical="center" wrapText="1"/>
    </xf>
    <xf numFmtId="49" fontId="3" fillId="0" borderId="1" xfId="54" applyNumberFormat="1" applyFont="1" applyBorder="1" applyAlignment="1">
      <alignment horizontal="center" vertical="center" wrapText="1"/>
    </xf>
    <xf numFmtId="49" fontId="9" fillId="0" borderId="0" xfId="54"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4"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1" fillId="0" borderId="1" xfId="54" applyNumberFormat="1" applyFont="1" applyBorder="1" applyAlignment="1">
      <alignment horizontal="center" vertical="center" wrapText="1"/>
    </xf>
    <xf numFmtId="49" fontId="4" fillId="0" borderId="0" xfId="54" applyNumberFormat="1" applyFont="1" applyBorder="1" applyAlignment="1">
      <alignment horizontal="center" vertical="center" wrapText="1"/>
    </xf>
    <xf numFmtId="49" fontId="7" fillId="0" borderId="1" xfId="54" applyNumberFormat="1" applyFont="1" applyBorder="1" applyAlignment="1">
      <alignment horizontal="center" vertical="center" wrapText="1"/>
    </xf>
    <xf numFmtId="180" fontId="3" fillId="0" borderId="1" xfId="57" applyNumberFormat="1" applyFont="1" applyBorder="1" applyAlignment="1">
      <alignment horizontal="center" vertical="center" wrapText="1"/>
    </xf>
    <xf numFmtId="178" fontId="3" fillId="0" borderId="1" xfId="0" applyNumberFormat="1" applyFont="1" applyBorder="1" applyAlignment="1">
      <alignment horizontal="right" vertical="center" wrapText="1"/>
    </xf>
    <xf numFmtId="180" fontId="7" fillId="0" borderId="1" xfId="57" applyNumberFormat="1" applyFont="1" applyBorder="1" applyAlignment="1">
      <alignment horizontal="center" vertical="center" wrapText="1"/>
    </xf>
    <xf numFmtId="49" fontId="11" fillId="0" borderId="0" xfId="54" applyNumberFormat="1" applyFont="1" applyBorder="1" applyAlignment="1">
      <alignment horizontal="right" vertical="center" wrapText="1"/>
    </xf>
    <xf numFmtId="0" fontId="3" fillId="0" borderId="1" xfId="54" applyNumberFormat="1" applyFont="1" applyBorder="1">
      <alignment horizontal="left" vertical="center" wrapText="1"/>
    </xf>
    <xf numFmtId="178" fontId="3" fillId="0" borderId="1" xfId="54" applyNumberFormat="1" applyFont="1" applyBorder="1" applyAlignment="1">
      <alignment horizontal="right" vertical="center" wrapText="1"/>
    </xf>
    <xf numFmtId="178" fontId="3" fillId="0" borderId="1" xfId="54" applyNumberFormat="1" applyFont="1" applyBorder="1" applyAlignment="1">
      <alignment horizontal="center" vertical="center" wrapText="1"/>
    </xf>
    <xf numFmtId="49" fontId="12" fillId="0" borderId="0" xfId="54" applyNumberFormat="1" applyFont="1" applyBorder="1" applyAlignment="1">
      <alignment horizontal="center" vertical="center" wrapText="1"/>
    </xf>
    <xf numFmtId="180" fontId="5" fillId="0" borderId="1" xfId="57" applyNumberFormat="1" applyFont="1" applyBorder="1" applyAlignment="1">
      <alignment horizontal="center" vertical="center" wrapText="1"/>
    </xf>
    <xf numFmtId="0" fontId="0" fillId="0" borderId="0" xfId="0" applyFont="1" applyFill="1">
      <alignment vertical="top"/>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NumberFormat="1" applyFont="1" applyFill="1" applyBorder="1" applyAlignment="1">
      <alignment horizontal="left" vertical="center" wrapText="1"/>
    </xf>
    <xf numFmtId="178" fontId="3" fillId="0" borderId="1" xfId="55" applyNumberFormat="1" applyFont="1" applyFill="1" applyBorder="1">
      <alignment horizontal="right" vertical="center"/>
    </xf>
    <xf numFmtId="0" fontId="3" fillId="0" borderId="1" xfId="0" applyFont="1" applyBorder="1" applyAlignment="1">
      <alignment horizontal="center" vertical="center" wrapText="1"/>
    </xf>
    <xf numFmtId="178" fontId="3" fillId="0" borderId="1" xfId="0" applyNumberFormat="1" applyFont="1" applyBorder="1" applyAlignment="1">
      <alignment horizontal="right" vertical="center"/>
    </xf>
    <xf numFmtId="0" fontId="0" fillId="2" borderId="0" xfId="0" applyFont="1" applyFill="1">
      <alignment vertical="top"/>
    </xf>
    <xf numFmtId="49" fontId="1" fillId="2" borderId="1" xfId="54" applyNumberFormat="1" applyFont="1" applyFill="1" applyBorder="1" applyAlignment="1">
      <alignment horizontal="center" vertical="center" wrapText="1"/>
    </xf>
    <xf numFmtId="49" fontId="3" fillId="2" borderId="0" xfId="54" applyNumberFormat="1" applyFont="1" applyFill="1" applyBorder="1" applyAlignment="1">
      <alignment horizontal="right" vertical="center" wrapText="1"/>
    </xf>
    <xf numFmtId="49" fontId="4" fillId="2" borderId="0" xfId="54" applyNumberFormat="1" applyFont="1" applyFill="1" applyBorder="1" applyAlignment="1">
      <alignment horizontal="center" vertical="center" wrapText="1"/>
    </xf>
    <xf numFmtId="49" fontId="3" fillId="2" borderId="0" xfId="54" applyNumberFormat="1" applyFont="1" applyFill="1" applyBorder="1">
      <alignment horizontal="left" vertical="center" wrapText="1"/>
    </xf>
    <xf numFmtId="49" fontId="7" fillId="2" borderId="1" xfId="54" applyNumberFormat="1" applyFont="1" applyFill="1" applyBorder="1" applyAlignment="1">
      <alignment horizontal="center" vertical="center" wrapText="1"/>
    </xf>
    <xf numFmtId="180" fontId="3" fillId="2" borderId="1" xfId="57" applyNumberFormat="1" applyFont="1" applyFill="1" applyBorder="1" applyAlignment="1">
      <alignment horizontal="center" vertical="center" wrapText="1"/>
    </xf>
    <xf numFmtId="49" fontId="3" fillId="2" borderId="1" xfId="54" applyNumberFormat="1" applyFont="1" applyFill="1" applyBorder="1">
      <alignment horizontal="left" vertical="center" wrapText="1"/>
    </xf>
    <xf numFmtId="178" fontId="3" fillId="2" borderId="1" xfId="54" applyNumberFormat="1" applyFont="1" applyFill="1" applyBorder="1" applyAlignment="1">
      <alignment horizontal="right" vertical="center" wrapText="1"/>
    </xf>
    <xf numFmtId="49" fontId="3" fillId="2" borderId="1" xfId="54" applyNumberFormat="1" applyFont="1" applyFill="1" applyBorder="1" applyAlignment="1">
      <alignment horizontal="center" vertical="center" wrapText="1"/>
    </xf>
    <xf numFmtId="49" fontId="3" fillId="2" borderId="1" xfId="54" applyNumberFormat="1" applyFont="1" applyFill="1" applyBorder="1" applyAlignment="1">
      <alignment horizontal="left" vertical="center" wrapText="1"/>
    </xf>
    <xf numFmtId="178" fontId="3" fillId="2" borderId="1" xfId="0" applyNumberFormat="1" applyFont="1" applyFill="1" applyBorder="1" applyAlignment="1">
      <alignment horizontal="left" vertical="center" wrapText="1"/>
    </xf>
    <xf numFmtId="178" fontId="3" fillId="2" borderId="1" xfId="54" applyNumberFormat="1" applyFont="1" applyFill="1" applyBorder="1">
      <alignment horizontal="left" vertical="center" wrapText="1"/>
    </xf>
    <xf numFmtId="178" fontId="3" fillId="2" borderId="1" xfId="54" applyNumberFormat="1" applyFont="1" applyFill="1" applyBorder="1" applyAlignment="1">
      <alignment horizontal="center" vertical="center" wrapText="1"/>
    </xf>
    <xf numFmtId="178" fontId="3" fillId="2" borderId="1" xfId="54" applyNumberFormat="1" applyFont="1" applyFill="1" applyBorder="1" applyAlignment="1">
      <alignment horizontal="left" vertical="center" wrapText="1"/>
    </xf>
    <xf numFmtId="49" fontId="3" fillId="2" borderId="2" xfId="54" applyNumberFormat="1" applyFont="1" applyFill="1" applyBorder="1" applyAlignment="1">
      <alignment horizontal="center" vertical="center" wrapText="1"/>
    </xf>
    <xf numFmtId="49" fontId="3" fillId="2" borderId="2" xfId="54" applyNumberFormat="1" applyFont="1" applyFill="1" applyBorder="1" applyAlignment="1">
      <alignment horizontal="left" vertical="center" wrapText="1"/>
    </xf>
    <xf numFmtId="49" fontId="3" fillId="2" borderId="2" xfId="54" applyNumberFormat="1" applyFont="1" applyFill="1" applyBorder="1">
      <alignment horizontal="left" vertical="center" wrapText="1"/>
    </xf>
    <xf numFmtId="178" fontId="3" fillId="2" borderId="2" xfId="0" applyNumberFormat="1" applyFont="1" applyFill="1" applyBorder="1" applyAlignment="1">
      <alignment horizontal="left" vertical="center" wrapText="1"/>
    </xf>
    <xf numFmtId="178" fontId="3" fillId="2" borderId="2" xfId="54" applyNumberFormat="1" applyFont="1" applyFill="1" applyBorder="1">
      <alignment horizontal="left" vertical="center" wrapText="1"/>
    </xf>
    <xf numFmtId="49" fontId="0" fillId="2" borderId="0" xfId="0" applyNumberFormat="1" applyFont="1" applyFill="1">
      <alignment vertical="top"/>
    </xf>
    <xf numFmtId="49" fontId="3" fillId="2" borderId="2" xfId="0" applyNumberFormat="1" applyFont="1" applyFill="1" applyBorder="1" applyAlignment="1">
      <alignment horizontal="left" vertical="center" wrapText="1"/>
    </xf>
    <xf numFmtId="178" fontId="3" fillId="2" borderId="2" xfId="54" applyNumberFormat="1" applyFont="1" applyFill="1" applyBorder="1" applyAlignment="1">
      <alignment horizontal="center" vertical="center" wrapText="1"/>
    </xf>
    <xf numFmtId="49" fontId="3" fillId="2" borderId="3" xfId="52" applyNumberFormat="1" applyFont="1" applyFill="1" applyBorder="1" applyAlignment="1">
      <alignment horizontal="left" vertical="center" wrapText="1"/>
    </xf>
    <xf numFmtId="0" fontId="1" fillId="2" borderId="0" xfId="0" applyFont="1" applyFill="1" applyAlignment="1">
      <alignment horizontal="center" vertical="center"/>
    </xf>
    <xf numFmtId="0" fontId="2" fillId="2" borderId="0" xfId="0" applyFont="1" applyFill="1" applyAlignment="1"/>
    <xf numFmtId="0" fontId="4" fillId="2" borderId="0" xfId="0" applyFont="1" applyFill="1" applyAlignment="1">
      <alignment horizontal="center" vertical="center"/>
    </xf>
    <xf numFmtId="0" fontId="3" fillId="2" borderId="0" xfId="0" applyFont="1" applyFill="1" applyAlignment="1">
      <alignment horizontal="left" vertical="center"/>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3" fillId="2" borderId="0" xfId="0" applyFont="1" applyFill="1" applyAlignment="1">
      <alignment horizontal="right" vertical="center"/>
    </xf>
    <xf numFmtId="0" fontId="12" fillId="2" borderId="0" xfId="0" applyFont="1" applyFill="1" applyAlignment="1">
      <alignment horizontal="center" vertical="center"/>
    </xf>
    <xf numFmtId="0" fontId="8" fillId="2" borderId="0" xfId="0" applyFont="1" applyFill="1" applyAlignment="1"/>
    <xf numFmtId="0" fontId="3" fillId="2" borderId="0" xfId="0" applyFont="1" applyFill="1" applyAlignment="1">
      <alignment horizontal="right"/>
    </xf>
    <xf numFmtId="0" fontId="7" fillId="2" borderId="1" xfId="0" applyFont="1" applyFill="1" applyBorder="1" applyAlignment="1">
      <alignment horizontal="center" vertical="center"/>
    </xf>
    <xf numFmtId="178" fontId="6" fillId="2" borderId="1" xfId="0" applyNumberFormat="1" applyFont="1" applyFill="1" applyBorder="1" applyAlignment="1">
      <alignment horizontal="right" vertical="center"/>
    </xf>
    <xf numFmtId="49" fontId="6" fillId="2" borderId="1" xfId="0" applyNumberFormat="1" applyFont="1" applyFill="1" applyBorder="1" applyAlignment="1">
      <alignment horizontal="left" vertical="center"/>
    </xf>
    <xf numFmtId="181" fontId="6" fillId="2"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49" fontId="13" fillId="2" borderId="4" xfId="58" applyNumberFormat="1" applyFont="1" applyFill="1" applyBorder="1" applyAlignment="1">
      <alignment vertical="center"/>
    </xf>
    <xf numFmtId="0" fontId="6"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178" fontId="3" fillId="2" borderId="1" xfId="55" applyNumberFormat="1" applyFont="1" applyFill="1" applyBorder="1">
      <alignment horizontal="right" vertical="center"/>
    </xf>
    <xf numFmtId="0" fontId="6" fillId="2" borderId="1" xfId="0" applyFont="1" applyFill="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2" fillId="2" borderId="0" xfId="0" applyFont="1" applyFill="1" applyAlignment="1">
      <alignment horizontal="right"/>
    </xf>
    <xf numFmtId="0" fontId="3" fillId="2" borderId="0" xfId="0" applyFont="1" applyFill="1" applyAlignment="1">
      <alignment horizontal="left" vertical="center" wrapText="1"/>
    </xf>
    <xf numFmtId="0" fontId="3" fillId="2" borderId="0" xfId="0" applyFont="1" applyFill="1" applyAlignment="1">
      <alignment horizontal="center" vertical="center" wrapText="1"/>
    </xf>
    <xf numFmtId="0" fontId="3" fillId="2" borderId="0" xfId="0" applyFont="1" applyFill="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wrapText="1" indent="1"/>
    </xf>
    <xf numFmtId="0" fontId="3" fillId="2" borderId="1" xfId="0" applyFont="1" applyFill="1" applyBorder="1" applyAlignment="1">
      <alignment horizontal="left" vertical="center" wrapText="1" indent="2"/>
    </xf>
    <xf numFmtId="0" fontId="3" fillId="2" borderId="1" xfId="0" applyFont="1" applyFill="1" applyBorder="1" applyAlignment="1">
      <alignment horizontal="center" vertical="center" wrapText="1"/>
    </xf>
    <xf numFmtId="178" fontId="3" fillId="2" borderId="1" xfId="0" applyNumberFormat="1" applyFont="1" applyFill="1" applyBorder="1" applyAlignment="1">
      <alignment horizontal="right" vertical="center"/>
    </xf>
    <xf numFmtId="0" fontId="15" fillId="2" borderId="0" xfId="0" applyFont="1" applyFill="1" applyAlignment="1">
      <alignment horizontal="center" vertical="center"/>
    </xf>
    <xf numFmtId="0" fontId="5" fillId="2" borderId="1" xfId="0" applyFont="1" applyFill="1" applyBorder="1" applyAlignment="1">
      <alignment horizontal="center"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11" fillId="2" borderId="2" xfId="0" applyFont="1" applyFill="1" applyBorder="1" applyAlignment="1">
      <alignment horizontal="center" vertical="center"/>
    </xf>
    <xf numFmtId="178" fontId="11" fillId="2" borderId="1" xfId="0" applyNumberFormat="1" applyFont="1" applyFill="1" applyBorder="1" applyAlignment="1">
      <alignment horizontal="right" vertical="center"/>
    </xf>
    <xf numFmtId="0" fontId="11" fillId="2" borderId="1" xfId="0" applyFont="1" applyFill="1" applyBorder="1" applyAlignment="1">
      <alignment horizontal="center" vertical="center"/>
    </xf>
    <xf numFmtId="0" fontId="8" fillId="0" borderId="0" xfId="0" applyFont="1" applyAlignment="1"/>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2" borderId="5" xfId="0" applyFont="1" applyFill="1" applyBorder="1" applyAlignment="1">
      <alignment horizontal="center" vertical="center"/>
    </xf>
    <xf numFmtId="0" fontId="16" fillId="2" borderId="6"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2" borderId="7" xfId="0" applyFont="1" applyFill="1" applyBorder="1" applyAlignment="1">
      <alignment horizontal="center" vertical="center"/>
    </xf>
    <xf numFmtId="0" fontId="16" fillId="2" borderId="7" xfId="0" applyFont="1" applyFill="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horizontal="center" vertical="center" wrapText="1"/>
    </xf>
    <xf numFmtId="0" fontId="15" fillId="0" borderId="0" xfId="0" applyFont="1" applyAlignment="1">
      <alignment horizontal="center" vertical="center"/>
    </xf>
    <xf numFmtId="0" fontId="11" fillId="2" borderId="2" xfId="0" applyFont="1" applyFill="1" applyBorder="1" applyAlignment="1">
      <alignment horizontal="left" vertical="center"/>
    </xf>
    <xf numFmtId="0" fontId="11" fillId="2" borderId="1" xfId="0" applyFont="1" applyFill="1" applyBorder="1" applyAlignment="1">
      <alignment horizontal="left" vertical="center"/>
    </xf>
    <xf numFmtId="4" fontId="0" fillId="0" borderId="0" xfId="0" applyNumberFormat="1" applyFont="1">
      <alignment vertical="top"/>
    </xf>
    <xf numFmtId="0" fontId="6" fillId="2" borderId="1" xfId="0" applyFont="1" applyFill="1" applyBorder="1" applyAlignment="1" quotePrefix="1">
      <alignment horizontal="left"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常规 3 2" xfId="52"/>
    <cellStyle name="NumberStyle" xfId="53"/>
    <cellStyle name="TextStyle" xfId="54"/>
    <cellStyle name="MoneyStyle" xfId="55"/>
    <cellStyle name="TimeStyle" xfId="56"/>
    <cellStyle name="IntegralNumberStyle" xfId="57"/>
    <cellStyle name="Normal"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www.wps.cn/officeDocument/2023/relationships/customStorage" Target="customStorage/customStorage.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Right="0"/>
  </sheetPr>
  <dimension ref="A1:D25"/>
  <sheetViews>
    <sheetView showZeros="0" workbookViewId="0">
      <pane ySplit="1" topLeftCell="A2" activePane="bottomLeft" state="frozen"/>
      <selection/>
      <selection pane="bottomLeft" activeCell="B20" sqref="B20:B25"/>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"单位名称："&amp;"戛洒镇"</f>
        <v>单位名称：戛洒镇</v>
      </c>
      <c r="B4" s="5"/>
      <c r="C4" s="131"/>
      <c r="D4" s="6" t="s">
        <v>2</v>
      </c>
    </row>
    <row r="5" ht="22.5" customHeight="1" spans="1:4">
      <c r="A5" s="115" t="s">
        <v>3</v>
      </c>
      <c r="B5" s="115"/>
      <c r="C5" s="115" t="s">
        <v>4</v>
      </c>
      <c r="D5" s="115"/>
    </row>
    <row r="6" ht="18.75" customHeight="1" spans="1:4">
      <c r="A6" s="115" t="s">
        <v>5</v>
      </c>
      <c r="B6" s="115" t="s">
        <v>6</v>
      </c>
      <c r="C6" s="115" t="s">
        <v>7</v>
      </c>
      <c r="D6" s="115" t="s">
        <v>6</v>
      </c>
    </row>
    <row r="7" ht="18.75" customHeight="1" spans="1:4">
      <c r="A7" s="115"/>
      <c r="B7" s="115"/>
      <c r="C7" s="115"/>
      <c r="D7" s="115"/>
    </row>
    <row r="8" ht="22.5" customHeight="1" spans="1:4">
      <c r="A8" s="116" t="s">
        <v>8</v>
      </c>
      <c r="B8" s="96">
        <v>41023676.48</v>
      </c>
      <c r="C8" s="116" t="str">
        <f>"一"&amp;"、"&amp;"一般公共服务支出"</f>
        <v>一、一般公共服务支出</v>
      </c>
      <c r="D8" s="96">
        <v>10643353.23</v>
      </c>
    </row>
    <row r="9" ht="22.5" customHeight="1" spans="1:4">
      <c r="A9" s="116" t="s">
        <v>9</v>
      </c>
      <c r="B9" s="96">
        <v>4490258.8</v>
      </c>
      <c r="C9" s="116" t="str">
        <f>"二"&amp;"、"&amp;"公共安全支出"</f>
        <v>二、公共安全支出</v>
      </c>
      <c r="D9" s="96">
        <v>23000</v>
      </c>
    </row>
    <row r="10" ht="22.5" customHeight="1" spans="1:4">
      <c r="A10" s="116" t="s">
        <v>10</v>
      </c>
      <c r="B10" s="96"/>
      <c r="C10" s="116" t="str">
        <f>"三"&amp;"、"&amp;"文化旅游体育与传媒支出"</f>
        <v>三、文化旅游体育与传媒支出</v>
      </c>
      <c r="D10" s="96">
        <v>437427.6</v>
      </c>
    </row>
    <row r="11" ht="22.5" customHeight="1" spans="1:4">
      <c r="A11" s="116" t="s">
        <v>11</v>
      </c>
      <c r="B11" s="96"/>
      <c r="C11" s="116" t="str">
        <f>"四"&amp;"、"&amp;"社会保障和就业支出"</f>
        <v>四、社会保障和就业支出</v>
      </c>
      <c r="D11" s="96">
        <v>5129166.7</v>
      </c>
    </row>
    <row r="12" ht="22.5" customHeight="1" spans="1:4">
      <c r="A12" s="116" t="s">
        <v>12</v>
      </c>
      <c r="B12" s="96">
        <v>1013000</v>
      </c>
      <c r="C12" s="116" t="str">
        <f>"五"&amp;"、"&amp;"卫生健康支出"</f>
        <v>五、卫生健康支出</v>
      </c>
      <c r="D12" s="96">
        <v>1509422.99</v>
      </c>
    </row>
    <row r="13" ht="22.5" customHeight="1" spans="1:4">
      <c r="A13" s="116" t="s">
        <v>13</v>
      </c>
      <c r="B13" s="96"/>
      <c r="C13" s="116" t="str">
        <f>"六"&amp;"、"&amp;"城乡社区支出"</f>
        <v>六、城乡社区支出</v>
      </c>
      <c r="D13" s="96">
        <v>4427227.96</v>
      </c>
    </row>
    <row r="14" ht="22.5" customHeight="1" spans="1:4">
      <c r="A14" s="116" t="s">
        <v>14</v>
      </c>
      <c r="B14" s="96"/>
      <c r="C14" s="116" t="str">
        <f>"七"&amp;"、"&amp;"农林水支出"</f>
        <v>七、农林水支出</v>
      </c>
      <c r="D14" s="96">
        <v>15721989</v>
      </c>
    </row>
    <row r="15" ht="22.5" customHeight="1" spans="1:4">
      <c r="A15" s="116" t="s">
        <v>15</v>
      </c>
      <c r="B15" s="96"/>
      <c r="C15" s="116" t="str">
        <f>"八"&amp;"、"&amp;"交通运输支出"</f>
        <v>八、交通运输支出</v>
      </c>
      <c r="D15" s="96">
        <v>1513200</v>
      </c>
    </row>
    <row r="16" ht="22.5" customHeight="1" spans="1:4">
      <c r="A16" s="117" t="s">
        <v>16</v>
      </c>
      <c r="B16" s="96"/>
      <c r="C16" s="116" t="str">
        <f>"九"&amp;"、"&amp;"自然资源海洋气象等支出"</f>
        <v>九、自然资源海洋气象等支出</v>
      </c>
      <c r="D16" s="96">
        <v>299123</v>
      </c>
    </row>
    <row r="17" ht="22.5" customHeight="1" spans="1:4">
      <c r="A17" s="117" t="s">
        <v>17</v>
      </c>
      <c r="B17" s="96">
        <v>1013000</v>
      </c>
      <c r="C17" s="116" t="str">
        <f>"十"&amp;"、"&amp;"住房保障支出"</f>
        <v>十、住房保障支出</v>
      </c>
      <c r="D17" s="96">
        <v>2332766</v>
      </c>
    </row>
    <row r="18" ht="22.5" customHeight="1" spans="1:4">
      <c r="A18" s="117"/>
      <c r="B18" s="96"/>
      <c r="C18" s="116" t="str">
        <f>"十一"&amp;"、"&amp;"其他支出"</f>
        <v>十一、其他支出</v>
      </c>
      <c r="D18" s="96">
        <v>4490258.8</v>
      </c>
    </row>
    <row r="19" ht="22.5" customHeight="1" spans="1:4">
      <c r="A19" s="117"/>
      <c r="B19" s="96"/>
      <c r="C19" s="120"/>
      <c r="D19" s="96"/>
    </row>
    <row r="20" ht="22.5" customHeight="1" spans="1:4">
      <c r="A20" s="118" t="s">
        <v>18</v>
      </c>
      <c r="B20" s="119">
        <f>SUM(B8:B12)</f>
        <v>46526935.28</v>
      </c>
      <c r="C20" s="120" t="s">
        <v>19</v>
      </c>
      <c r="D20" s="119">
        <f>SUM(D8:D19)</f>
        <v>46526935.28</v>
      </c>
    </row>
    <row r="21" ht="22.5" customHeight="1" spans="1:4">
      <c r="A21" s="132" t="s">
        <v>20</v>
      </c>
      <c r="B21" s="96"/>
      <c r="C21" s="133" t="s">
        <v>21</v>
      </c>
      <c r="D21" s="113"/>
    </row>
    <row r="22" ht="22.5" customHeight="1" spans="1:4">
      <c r="A22" s="117" t="s">
        <v>22</v>
      </c>
      <c r="B22" s="119"/>
      <c r="C22" s="117" t="s">
        <v>22</v>
      </c>
      <c r="D22" s="119"/>
    </row>
    <row r="23" ht="22.5" customHeight="1" spans="1:4">
      <c r="A23" s="117" t="s">
        <v>23</v>
      </c>
      <c r="B23" s="119"/>
      <c r="C23" s="117" t="s">
        <v>24</v>
      </c>
      <c r="D23" s="119"/>
    </row>
    <row r="24" ht="22.5" customHeight="1" spans="1:4">
      <c r="A24" s="118" t="s">
        <v>25</v>
      </c>
      <c r="B24" s="119">
        <v>46526935.28</v>
      </c>
      <c r="C24" s="120" t="s">
        <v>26</v>
      </c>
      <c r="D24" s="119">
        <v>46526935.28</v>
      </c>
    </row>
    <row r="25" customHeight="1" spans="2:2">
      <c r="B25" s="134"/>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Right="0"/>
  </sheetPr>
  <dimension ref="A1:F12"/>
  <sheetViews>
    <sheetView showZeros="0" workbookViewId="0">
      <pane ySplit="1" topLeftCell="A2" activePane="bottomLeft" state="frozen"/>
      <selection/>
      <selection pane="bottomLeft" activeCell="B5" sqref="B5:B6"/>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2" t="s">
        <v>1336</v>
      </c>
    </row>
    <row r="3" ht="37.5" customHeight="1" spans="1:6">
      <c r="A3" s="4" t="s">
        <v>1337</v>
      </c>
      <c r="B3" s="4"/>
      <c r="C3" s="4"/>
      <c r="D3" s="4"/>
      <c r="E3" s="4"/>
      <c r="F3" s="4"/>
    </row>
    <row r="4" ht="18.75" customHeight="1" spans="1:6">
      <c r="A4" s="43" t="str">
        <f>"单位名称："&amp;"戛洒镇"</f>
        <v>单位名称：戛洒镇</v>
      </c>
      <c r="B4" s="43"/>
      <c r="C4" s="43"/>
      <c r="D4" s="44"/>
      <c r="E4" s="44"/>
      <c r="F4" s="45" t="s">
        <v>29</v>
      </c>
    </row>
    <row r="5" ht="18.75" customHeight="1" spans="1:6">
      <c r="A5" s="13" t="s">
        <v>239</v>
      </c>
      <c r="B5" s="13" t="s">
        <v>69</v>
      </c>
      <c r="C5" s="13" t="s">
        <v>70</v>
      </c>
      <c r="D5" s="46" t="s">
        <v>1338</v>
      </c>
      <c r="E5" s="46"/>
      <c r="F5" s="46"/>
    </row>
    <row r="6" ht="18.75" customHeight="1" spans="1:6">
      <c r="A6" s="13" t="s">
        <v>69</v>
      </c>
      <c r="B6" s="13" t="s">
        <v>69</v>
      </c>
      <c r="C6" s="13" t="s">
        <v>70</v>
      </c>
      <c r="D6" s="46" t="s">
        <v>34</v>
      </c>
      <c r="E6" s="46" t="s">
        <v>73</v>
      </c>
      <c r="F6" s="46" t="s">
        <v>74</v>
      </c>
    </row>
    <row r="7" ht="18.75" customHeight="1" spans="1:6">
      <c r="A7" s="14" t="s">
        <v>46</v>
      </c>
      <c r="B7" s="14"/>
      <c r="C7" s="14" t="s">
        <v>47</v>
      </c>
      <c r="D7" s="14" t="s">
        <v>49</v>
      </c>
      <c r="E7" s="14" t="s">
        <v>50</v>
      </c>
      <c r="F7" s="14" t="s">
        <v>51</v>
      </c>
    </row>
    <row r="8" s="41" customFormat="1" ht="20.25" customHeight="1" spans="1:6">
      <c r="A8" s="47" t="s">
        <v>58</v>
      </c>
      <c r="B8" s="47">
        <v>2296002</v>
      </c>
      <c r="C8" s="47" t="s">
        <v>206</v>
      </c>
      <c r="D8" s="48">
        <v>570370.8</v>
      </c>
      <c r="E8" s="48"/>
      <c r="F8" s="48">
        <v>570370.8</v>
      </c>
    </row>
    <row r="9" s="41" customFormat="1" ht="20.25" customHeight="1" spans="1:6">
      <c r="A9" s="47" t="s">
        <v>58</v>
      </c>
      <c r="B9" s="47">
        <v>2296099</v>
      </c>
      <c r="C9" s="47" t="s">
        <v>209</v>
      </c>
      <c r="D9" s="48">
        <v>3500000</v>
      </c>
      <c r="E9" s="48"/>
      <c r="F9" s="48">
        <v>3500000</v>
      </c>
    </row>
    <row r="10" s="41" customFormat="1" ht="20.25" customHeight="1" spans="1:6">
      <c r="A10" s="47" t="s">
        <v>58</v>
      </c>
      <c r="B10" s="47">
        <v>2296003</v>
      </c>
      <c r="C10" s="47" t="s">
        <v>207</v>
      </c>
      <c r="D10" s="48">
        <v>335888</v>
      </c>
      <c r="E10" s="48"/>
      <c r="F10" s="48">
        <v>335888</v>
      </c>
    </row>
    <row r="11" s="41" customFormat="1" ht="20.25" customHeight="1" spans="1:6">
      <c r="A11" s="47" t="s">
        <v>58</v>
      </c>
      <c r="B11" s="47">
        <v>2296006</v>
      </c>
      <c r="C11" s="47" t="s">
        <v>208</v>
      </c>
      <c r="D11" s="48">
        <v>84000</v>
      </c>
      <c r="E11" s="48"/>
      <c r="F11" s="48">
        <v>84000</v>
      </c>
    </row>
    <row r="12" ht="20.25" customHeight="1" spans="1:6">
      <c r="A12" s="49" t="s">
        <v>210</v>
      </c>
      <c r="B12" s="49"/>
      <c r="C12" s="49"/>
      <c r="D12" s="50">
        <v>4490258.8</v>
      </c>
      <c r="E12" s="50"/>
      <c r="F12" s="50">
        <v>4490258.8</v>
      </c>
    </row>
  </sheetData>
  <mergeCells count="7">
    <mergeCell ref="A3:F3"/>
    <mergeCell ref="A4:C4"/>
    <mergeCell ref="D5:F5"/>
    <mergeCell ref="A12:C12"/>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Right="0"/>
  </sheetPr>
  <dimension ref="A1:Q17"/>
  <sheetViews>
    <sheetView showZeros="0" workbookViewId="0">
      <pane ySplit="1" topLeftCell="A2" activePane="bottomLeft" state="frozen"/>
      <selection/>
      <selection pane="bottomLeft" activeCell="A13" sqref="A13"/>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29"/>
      <c r="B1" s="29"/>
      <c r="C1" s="29"/>
      <c r="D1" s="29"/>
      <c r="E1" s="29"/>
      <c r="F1" s="29"/>
      <c r="G1" s="29"/>
      <c r="H1" s="29"/>
      <c r="I1" s="29"/>
      <c r="J1" s="29"/>
      <c r="K1" s="29"/>
      <c r="L1" s="29"/>
      <c r="M1" s="29"/>
      <c r="N1" s="29"/>
      <c r="O1" s="29"/>
      <c r="P1" s="29"/>
      <c r="Q1" s="29"/>
    </row>
    <row r="2" customHeight="1" spans="1:17">
      <c r="A2" s="35"/>
      <c r="B2" s="35"/>
      <c r="C2" s="35"/>
      <c r="D2" s="35"/>
      <c r="E2" s="35"/>
      <c r="F2" s="35"/>
      <c r="G2" s="35"/>
      <c r="H2" s="35"/>
      <c r="I2" s="35"/>
      <c r="J2" s="35"/>
      <c r="K2" s="35"/>
      <c r="L2" s="35"/>
      <c r="M2" s="35"/>
      <c r="N2" s="35"/>
      <c r="O2" s="35"/>
      <c r="P2" s="35"/>
      <c r="Q2" s="20" t="s">
        <v>1339</v>
      </c>
    </row>
    <row r="3" ht="45" customHeight="1" spans="1:17">
      <c r="A3" s="30" t="s">
        <v>1340</v>
      </c>
      <c r="B3" s="30"/>
      <c r="C3" s="30"/>
      <c r="D3" s="30"/>
      <c r="E3" s="30"/>
      <c r="F3" s="30"/>
      <c r="G3" s="30"/>
      <c r="H3" s="30"/>
      <c r="I3" s="30"/>
      <c r="J3" s="30"/>
      <c r="K3" s="30"/>
      <c r="L3" s="30"/>
      <c r="M3" s="30"/>
      <c r="N3" s="39"/>
      <c r="O3" s="39"/>
      <c r="P3" s="39"/>
      <c r="Q3" s="39"/>
    </row>
    <row r="4" ht="20.25" customHeight="1" spans="1:17">
      <c r="A4" s="19" t="str">
        <f>"单位名称："&amp;"戛洒镇"</f>
        <v>单位名称：戛洒镇</v>
      </c>
      <c r="B4" s="19"/>
      <c r="C4" s="19"/>
      <c r="D4" s="19"/>
      <c r="E4" s="19"/>
      <c r="F4" s="19"/>
      <c r="G4" s="19"/>
      <c r="H4" s="19"/>
      <c r="I4" s="19"/>
      <c r="J4" s="19"/>
      <c r="K4" s="19"/>
      <c r="L4" s="19"/>
      <c r="M4" s="19"/>
      <c r="N4" s="19"/>
      <c r="O4" s="19"/>
      <c r="P4" s="19"/>
      <c r="Q4" s="20" t="s">
        <v>29</v>
      </c>
    </row>
    <row r="5" ht="20.25" customHeight="1" spans="1:17">
      <c r="A5" s="22" t="s">
        <v>1341</v>
      </c>
      <c r="B5" s="22" t="s">
        <v>1342</v>
      </c>
      <c r="C5" s="22" t="s">
        <v>1343</v>
      </c>
      <c r="D5" s="22" t="s">
        <v>1344</v>
      </c>
      <c r="E5" s="22" t="s">
        <v>1345</v>
      </c>
      <c r="F5" s="22" t="s">
        <v>1346</v>
      </c>
      <c r="G5" s="22" t="s">
        <v>246</v>
      </c>
      <c r="H5" s="22"/>
      <c r="I5" s="22"/>
      <c r="J5" s="22"/>
      <c r="K5" s="22"/>
      <c r="L5" s="22"/>
      <c r="M5" s="22"/>
      <c r="N5" s="22"/>
      <c r="O5" s="22"/>
      <c r="P5" s="22"/>
      <c r="Q5" s="22"/>
    </row>
    <row r="6" ht="20.25" customHeight="1" spans="1:17">
      <c r="A6" s="22" t="s">
        <v>1347</v>
      </c>
      <c r="B6" s="22" t="s">
        <v>1342</v>
      </c>
      <c r="C6" s="22" t="s">
        <v>1343</v>
      </c>
      <c r="D6" s="22" t="s">
        <v>1344</v>
      </c>
      <c r="E6" s="22" t="s">
        <v>1345</v>
      </c>
      <c r="F6" s="22" t="s">
        <v>1346</v>
      </c>
      <c r="G6" s="22" t="s">
        <v>32</v>
      </c>
      <c r="H6" s="22" t="s">
        <v>35</v>
      </c>
      <c r="I6" s="22" t="s">
        <v>1348</v>
      </c>
      <c r="J6" s="22" t="s">
        <v>1349</v>
      </c>
      <c r="K6" s="22" t="s">
        <v>38</v>
      </c>
      <c r="L6" s="22" t="s">
        <v>1350</v>
      </c>
      <c r="M6" s="22" t="s">
        <v>72</v>
      </c>
      <c r="N6" s="22"/>
      <c r="O6" s="22"/>
      <c r="P6" s="22"/>
      <c r="Q6" s="22"/>
    </row>
    <row r="7" ht="32.4" customHeight="1" spans="1:17">
      <c r="A7" s="22"/>
      <c r="B7" s="22"/>
      <c r="C7" s="22"/>
      <c r="D7" s="22"/>
      <c r="E7" s="22"/>
      <c r="F7" s="22"/>
      <c r="G7" s="22"/>
      <c r="H7" s="22" t="s">
        <v>34</v>
      </c>
      <c r="I7" s="22"/>
      <c r="J7" s="22"/>
      <c r="K7" s="22"/>
      <c r="L7" s="22" t="s">
        <v>34</v>
      </c>
      <c r="M7" s="22" t="s">
        <v>41</v>
      </c>
      <c r="N7" s="22" t="s">
        <v>42</v>
      </c>
      <c r="O7" s="40" t="s">
        <v>43</v>
      </c>
      <c r="P7" s="40" t="s">
        <v>44</v>
      </c>
      <c r="Q7" s="40" t="s">
        <v>45</v>
      </c>
    </row>
    <row r="8" ht="20.25" customHeight="1" spans="1:17">
      <c r="A8" s="32">
        <v>1</v>
      </c>
      <c r="B8" s="32">
        <v>2</v>
      </c>
      <c r="C8" s="32">
        <v>3</v>
      </c>
      <c r="D8" s="32">
        <v>4</v>
      </c>
      <c r="E8" s="32">
        <v>5</v>
      </c>
      <c r="F8" s="32">
        <v>6</v>
      </c>
      <c r="G8" s="32">
        <v>7</v>
      </c>
      <c r="H8" s="32">
        <v>8</v>
      </c>
      <c r="I8" s="32">
        <v>9</v>
      </c>
      <c r="J8" s="32">
        <v>10</v>
      </c>
      <c r="K8" s="32">
        <v>11</v>
      </c>
      <c r="L8" s="32">
        <v>12</v>
      </c>
      <c r="M8" s="32">
        <v>13</v>
      </c>
      <c r="N8" s="32">
        <v>14</v>
      </c>
      <c r="O8" s="32">
        <v>15</v>
      </c>
      <c r="P8" s="32">
        <v>16</v>
      </c>
      <c r="Q8" s="32">
        <v>17</v>
      </c>
    </row>
    <row r="9" ht="20.25" customHeight="1" spans="1:17">
      <c r="A9" s="36" t="s">
        <v>310</v>
      </c>
      <c r="B9" s="23"/>
      <c r="C9" s="23"/>
      <c r="D9" s="37"/>
      <c r="E9" s="37"/>
      <c r="F9" s="37">
        <v>53790</v>
      </c>
      <c r="G9" s="37">
        <v>53790</v>
      </c>
      <c r="H9" s="37">
        <v>53790</v>
      </c>
      <c r="I9" s="37"/>
      <c r="J9" s="33"/>
      <c r="K9" s="33"/>
      <c r="L9" s="37"/>
      <c r="M9" s="37"/>
      <c r="N9" s="37"/>
      <c r="O9" s="37"/>
      <c r="P9" s="37"/>
      <c r="Q9" s="37"/>
    </row>
    <row r="10" ht="20.25" customHeight="1" spans="1:17">
      <c r="A10" s="23"/>
      <c r="B10" s="23" t="s">
        <v>1351</v>
      </c>
      <c r="C10" s="23" t="str">
        <f t="shared" ref="C10:C12" si="0">"A05040101"&amp;"  "&amp;"复印纸"</f>
        <v>A05040101  复印纸</v>
      </c>
      <c r="D10" s="38" t="s">
        <v>1352</v>
      </c>
      <c r="E10" s="24">
        <v>4</v>
      </c>
      <c r="F10" s="37">
        <v>840</v>
      </c>
      <c r="G10" s="37">
        <v>840</v>
      </c>
      <c r="H10" s="33">
        <v>840</v>
      </c>
      <c r="I10" s="33"/>
      <c r="J10" s="33"/>
      <c r="K10" s="33"/>
      <c r="L10" s="37"/>
      <c r="M10" s="37"/>
      <c r="N10" s="37"/>
      <c r="O10" s="37"/>
      <c r="P10" s="37"/>
      <c r="Q10" s="37"/>
    </row>
    <row r="11" ht="20.25" customHeight="1" spans="1:17">
      <c r="A11" s="23"/>
      <c r="B11" s="23" t="s">
        <v>1353</v>
      </c>
      <c r="C11" s="23" t="str">
        <f t="shared" si="0"/>
        <v>A05040101  复印纸</v>
      </c>
      <c r="D11" s="38" t="s">
        <v>1352</v>
      </c>
      <c r="E11" s="24">
        <v>300</v>
      </c>
      <c r="F11" s="37">
        <v>51000</v>
      </c>
      <c r="G11" s="37">
        <v>51000</v>
      </c>
      <c r="H11" s="33">
        <v>51000</v>
      </c>
      <c r="I11" s="33"/>
      <c r="J11" s="33"/>
      <c r="K11" s="33"/>
      <c r="L11" s="37"/>
      <c r="M11" s="37"/>
      <c r="N11" s="37"/>
      <c r="O11" s="37"/>
      <c r="P11" s="37"/>
      <c r="Q11" s="37"/>
    </row>
    <row r="12" ht="20.25" customHeight="1" spans="1:17">
      <c r="A12" s="23"/>
      <c r="B12" s="23" t="s">
        <v>1354</v>
      </c>
      <c r="C12" s="23" t="str">
        <f t="shared" si="0"/>
        <v>A05040101  复印纸</v>
      </c>
      <c r="D12" s="38" t="s">
        <v>1352</v>
      </c>
      <c r="E12" s="24">
        <v>10</v>
      </c>
      <c r="F12" s="37">
        <v>1950</v>
      </c>
      <c r="G12" s="37">
        <v>1950</v>
      </c>
      <c r="H12" s="33">
        <v>1950</v>
      </c>
      <c r="I12" s="33"/>
      <c r="J12" s="33"/>
      <c r="K12" s="33"/>
      <c r="L12" s="37"/>
      <c r="M12" s="37"/>
      <c r="N12" s="37"/>
      <c r="O12" s="37"/>
      <c r="P12" s="37"/>
      <c r="Q12" s="37"/>
    </row>
    <row r="13" ht="20.25" customHeight="1" spans="1:17">
      <c r="A13" s="36" t="s">
        <v>320</v>
      </c>
      <c r="B13" s="23"/>
      <c r="C13" s="23"/>
      <c r="D13" s="23"/>
      <c r="E13" s="23"/>
      <c r="F13" s="37">
        <v>297000</v>
      </c>
      <c r="G13" s="37">
        <v>297000</v>
      </c>
      <c r="H13" s="37">
        <v>297000</v>
      </c>
      <c r="I13" s="37"/>
      <c r="J13" s="33"/>
      <c r="K13" s="33"/>
      <c r="L13" s="37"/>
      <c r="M13" s="37"/>
      <c r="N13" s="37"/>
      <c r="O13" s="37"/>
      <c r="P13" s="37"/>
      <c r="Q13" s="37"/>
    </row>
    <row r="14" ht="20.25" customHeight="1" spans="1:17">
      <c r="A14" s="23"/>
      <c r="B14" s="23" t="s">
        <v>1355</v>
      </c>
      <c r="C14" s="23" t="str">
        <f>"C1804010201"&amp;"  "&amp;"机动车保险服务"</f>
        <v>C1804010201  机动车保险服务</v>
      </c>
      <c r="D14" s="38" t="s">
        <v>709</v>
      </c>
      <c r="E14" s="24">
        <v>1</v>
      </c>
      <c r="F14" s="37">
        <v>35000</v>
      </c>
      <c r="G14" s="37">
        <v>35000</v>
      </c>
      <c r="H14" s="33">
        <v>35000</v>
      </c>
      <c r="I14" s="33"/>
      <c r="J14" s="33"/>
      <c r="K14" s="33"/>
      <c r="L14" s="37"/>
      <c r="M14" s="37"/>
      <c r="N14" s="37"/>
      <c r="O14" s="37"/>
      <c r="P14" s="37"/>
      <c r="Q14" s="37"/>
    </row>
    <row r="15" ht="20.25" customHeight="1" spans="1:17">
      <c r="A15" s="23"/>
      <c r="B15" s="23" t="s">
        <v>1356</v>
      </c>
      <c r="C15" s="23" t="str">
        <f>"C23120302"&amp;"  "&amp;"车辆加油、添加燃料服务"</f>
        <v>C23120302  车辆加油、添加燃料服务</v>
      </c>
      <c r="D15" s="38" t="s">
        <v>709</v>
      </c>
      <c r="E15" s="24">
        <v>1</v>
      </c>
      <c r="F15" s="37">
        <v>162000</v>
      </c>
      <c r="G15" s="37">
        <v>162000</v>
      </c>
      <c r="H15" s="33">
        <v>162000</v>
      </c>
      <c r="I15" s="33"/>
      <c r="J15" s="33"/>
      <c r="K15" s="33"/>
      <c r="L15" s="37"/>
      <c r="M15" s="37"/>
      <c r="N15" s="37"/>
      <c r="O15" s="37"/>
      <c r="P15" s="37"/>
      <c r="Q15" s="37"/>
    </row>
    <row r="16" ht="20.25" customHeight="1" spans="1:17">
      <c r="A16" s="23"/>
      <c r="B16" s="23" t="s">
        <v>1357</v>
      </c>
      <c r="C16" s="23" t="str">
        <f>"C23120301"&amp;"  "&amp;"车辆维修和保养服务"</f>
        <v>C23120301  车辆维修和保养服务</v>
      </c>
      <c r="D16" s="38" t="s">
        <v>709</v>
      </c>
      <c r="E16" s="24">
        <v>1</v>
      </c>
      <c r="F16" s="37">
        <v>100000</v>
      </c>
      <c r="G16" s="37">
        <v>100000</v>
      </c>
      <c r="H16" s="33">
        <v>100000</v>
      </c>
      <c r="I16" s="33"/>
      <c r="J16" s="33"/>
      <c r="K16" s="33"/>
      <c r="L16" s="37"/>
      <c r="M16" s="37"/>
      <c r="N16" s="37"/>
      <c r="O16" s="37"/>
      <c r="P16" s="37"/>
      <c r="Q16" s="37"/>
    </row>
    <row r="17" ht="20.25" customHeight="1" spans="1:17">
      <c r="A17" s="24" t="s">
        <v>32</v>
      </c>
      <c r="B17" s="24"/>
      <c r="C17" s="24"/>
      <c r="D17" s="38"/>
      <c r="E17" s="38"/>
      <c r="F17" s="37">
        <v>350790</v>
      </c>
      <c r="G17" s="37">
        <v>350790</v>
      </c>
      <c r="H17" s="37">
        <v>350790</v>
      </c>
      <c r="I17" s="37"/>
      <c r="J17" s="37"/>
      <c r="K17" s="37"/>
      <c r="L17" s="37"/>
      <c r="M17" s="37"/>
      <c r="N17" s="37"/>
      <c r="O17" s="37"/>
      <c r="P17" s="37"/>
      <c r="Q17" s="37"/>
    </row>
  </sheetData>
  <mergeCells count="17">
    <mergeCell ref="A2:M2"/>
    <mergeCell ref="A3:Q3"/>
    <mergeCell ref="A4:M4"/>
    <mergeCell ref="G5:Q5"/>
    <mergeCell ref="L6:Q6"/>
    <mergeCell ref="A17:E17"/>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Right="0"/>
  </sheetPr>
  <dimension ref="A1:N13"/>
  <sheetViews>
    <sheetView showZeros="0" workbookViewId="0">
      <pane ySplit="1" topLeftCell="A2" activePane="bottomLeft" state="frozen"/>
      <selection/>
      <selection pane="bottomLeft" activeCell="B18" sqref="B18"/>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29"/>
      <c r="B1" s="29"/>
      <c r="C1" s="29"/>
      <c r="D1" s="29"/>
      <c r="E1" s="29"/>
      <c r="F1" s="29"/>
      <c r="G1" s="29"/>
      <c r="H1" s="29"/>
      <c r="I1" s="29"/>
      <c r="J1" s="29"/>
      <c r="K1" s="29"/>
      <c r="L1" s="29"/>
      <c r="M1" s="29"/>
      <c r="N1" s="29"/>
    </row>
    <row r="2" customHeight="1" spans="1:14">
      <c r="A2" s="20"/>
      <c r="B2" s="20"/>
      <c r="C2" s="20"/>
      <c r="D2" s="20"/>
      <c r="E2" s="20"/>
      <c r="F2" s="20"/>
      <c r="G2" s="20"/>
      <c r="H2" s="20"/>
      <c r="I2" s="20"/>
      <c r="J2" s="20"/>
      <c r="K2" s="20"/>
      <c r="L2" s="20"/>
      <c r="M2" s="20"/>
      <c r="N2" s="20" t="s">
        <v>1358</v>
      </c>
    </row>
    <row r="3" ht="45" customHeight="1" spans="1:14">
      <c r="A3" s="30" t="s">
        <v>1359</v>
      </c>
      <c r="B3" s="30"/>
      <c r="C3" s="30"/>
      <c r="D3" s="30"/>
      <c r="E3" s="30"/>
      <c r="F3" s="30"/>
      <c r="G3" s="30"/>
      <c r="H3" s="30"/>
      <c r="I3" s="30"/>
      <c r="J3" s="30"/>
      <c r="K3" s="30"/>
      <c r="L3" s="30"/>
      <c r="M3" s="30"/>
      <c r="N3" s="30"/>
    </row>
    <row r="4" ht="20.25" customHeight="1" spans="1:14">
      <c r="A4" s="19" t="str">
        <f>"单位名称："&amp;"戛洒镇"</f>
        <v>单位名称：戛洒镇</v>
      </c>
      <c r="B4" s="19"/>
      <c r="C4" s="19"/>
      <c r="D4" s="19"/>
      <c r="E4" s="19"/>
      <c r="F4" s="19"/>
      <c r="G4" s="19"/>
      <c r="H4" s="19"/>
      <c r="I4" s="20"/>
      <c r="J4" s="20"/>
      <c r="K4" s="20"/>
      <c r="L4" s="20"/>
      <c r="M4" s="20"/>
      <c r="N4" s="20" t="s">
        <v>29</v>
      </c>
    </row>
    <row r="5" ht="27.15" customHeight="1" spans="1:14">
      <c r="A5" s="31" t="s">
        <v>1341</v>
      </c>
      <c r="B5" s="31" t="s">
        <v>1360</v>
      </c>
      <c r="C5" s="31" t="s">
        <v>1361</v>
      </c>
      <c r="D5" s="31" t="s">
        <v>246</v>
      </c>
      <c r="E5" s="31"/>
      <c r="F5" s="31"/>
      <c r="G5" s="31"/>
      <c r="H5" s="31"/>
      <c r="I5" s="31"/>
      <c r="J5" s="31"/>
      <c r="K5" s="31"/>
      <c r="L5" s="31"/>
      <c r="M5" s="31"/>
      <c r="N5" s="31"/>
    </row>
    <row r="6" ht="23.4" customHeight="1" spans="1:14">
      <c r="A6" s="31" t="s">
        <v>1347</v>
      </c>
      <c r="B6" s="31"/>
      <c r="C6" s="31" t="s">
        <v>1362</v>
      </c>
      <c r="D6" s="31" t="s">
        <v>32</v>
      </c>
      <c r="E6" s="31" t="s">
        <v>35</v>
      </c>
      <c r="F6" s="31" t="s">
        <v>1348</v>
      </c>
      <c r="G6" s="31" t="s">
        <v>1349</v>
      </c>
      <c r="H6" s="31" t="s">
        <v>38</v>
      </c>
      <c r="I6" s="31" t="s">
        <v>1350</v>
      </c>
      <c r="J6" s="31"/>
      <c r="K6" s="31"/>
      <c r="L6" s="31"/>
      <c r="M6" s="31"/>
      <c r="N6" s="31"/>
    </row>
    <row r="7" ht="28.65" customHeight="1" spans="1:14">
      <c r="A7" s="31"/>
      <c r="B7" s="31"/>
      <c r="C7" s="31"/>
      <c r="D7" s="31"/>
      <c r="E7" s="31" t="s">
        <v>34</v>
      </c>
      <c r="F7" s="31"/>
      <c r="G7" s="31"/>
      <c r="H7" s="31"/>
      <c r="I7" s="31" t="s">
        <v>34</v>
      </c>
      <c r="J7" s="31" t="s">
        <v>41</v>
      </c>
      <c r="K7" s="31" t="s">
        <v>42</v>
      </c>
      <c r="L7" s="34" t="s">
        <v>43</v>
      </c>
      <c r="M7" s="34" t="s">
        <v>44</v>
      </c>
      <c r="N7" s="34" t="s">
        <v>45</v>
      </c>
    </row>
    <row r="8" ht="20.25" customHeight="1" spans="1:14">
      <c r="A8" s="32">
        <v>1</v>
      </c>
      <c r="B8" s="32">
        <v>2</v>
      </c>
      <c r="C8" s="32">
        <v>3</v>
      </c>
      <c r="D8" s="32">
        <v>4</v>
      </c>
      <c r="E8" s="32">
        <v>5</v>
      </c>
      <c r="F8" s="32">
        <v>6</v>
      </c>
      <c r="G8" s="32">
        <v>7</v>
      </c>
      <c r="H8" s="32">
        <v>8</v>
      </c>
      <c r="I8" s="32">
        <v>9</v>
      </c>
      <c r="J8" s="32">
        <v>10</v>
      </c>
      <c r="K8" s="32">
        <v>11</v>
      </c>
      <c r="L8" s="32">
        <v>12</v>
      </c>
      <c r="M8" s="32">
        <v>13</v>
      </c>
      <c r="N8" s="32">
        <v>14</v>
      </c>
    </row>
    <row r="9" ht="20.25" customHeight="1" spans="1:14">
      <c r="A9" s="23"/>
      <c r="B9" s="23"/>
      <c r="C9" s="23"/>
      <c r="D9" s="33"/>
      <c r="E9" s="33"/>
      <c r="F9" s="33"/>
      <c r="G9" s="33"/>
      <c r="H9" s="33"/>
      <c r="I9" s="33"/>
      <c r="J9" s="33"/>
      <c r="K9" s="33"/>
      <c r="L9" s="33"/>
      <c r="M9" s="33"/>
      <c r="N9" s="33"/>
    </row>
    <row r="10" ht="20.25" customHeight="1" spans="1:14">
      <c r="A10" s="23"/>
      <c r="B10" s="23"/>
      <c r="C10" s="23"/>
      <c r="D10" s="33"/>
      <c r="E10" s="33"/>
      <c r="F10" s="33"/>
      <c r="G10" s="33"/>
      <c r="H10" s="33"/>
      <c r="I10" s="33"/>
      <c r="J10" s="33"/>
      <c r="K10" s="33"/>
      <c r="L10" s="33"/>
      <c r="M10" s="33"/>
      <c r="N10" s="33"/>
    </row>
    <row r="11" ht="20.25" customHeight="1" spans="1:14">
      <c r="A11" s="24" t="s">
        <v>32</v>
      </c>
      <c r="B11" s="24"/>
      <c r="C11" s="24"/>
      <c r="D11" s="33"/>
      <c r="E11" s="33"/>
      <c r="F11" s="33"/>
      <c r="G11" s="33"/>
      <c r="H11" s="33"/>
      <c r="I11" s="33"/>
      <c r="J11" s="33"/>
      <c r="K11" s="33"/>
      <c r="L11" s="33"/>
      <c r="M11" s="33"/>
      <c r="N11" s="33"/>
    </row>
    <row r="13" customHeight="1" spans="1:1">
      <c r="A13" t="s">
        <v>1363</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Right="0"/>
  </sheetPr>
  <dimension ref="A1:N11"/>
  <sheetViews>
    <sheetView showZeros="0" workbookViewId="0">
      <pane ySplit="1" topLeftCell="A2" activePane="bottomLeft" state="frozen"/>
      <selection/>
      <selection pane="bottomLeft" activeCell="A11" sqref="A11"/>
    </sheetView>
  </sheetViews>
  <sheetFormatPr defaultColWidth="8.85" defaultRowHeight="15" customHeight="1"/>
  <cols>
    <col min="1" max="1" width="37.1416666666667" customWidth="1"/>
    <col min="2" max="14" width="17.1416666666667" customWidth="1"/>
  </cols>
  <sheetData>
    <row r="1" customHeight="1" spans="1:14">
      <c r="A1" s="1"/>
      <c r="B1" s="1"/>
      <c r="C1" s="1"/>
      <c r="D1" s="1"/>
      <c r="E1" s="1"/>
      <c r="F1" s="1"/>
      <c r="G1" s="1"/>
      <c r="H1" s="1"/>
      <c r="I1" s="1"/>
      <c r="J1" s="1"/>
      <c r="K1" s="1"/>
      <c r="L1" s="1"/>
      <c r="M1" s="1"/>
      <c r="N1" s="1"/>
    </row>
    <row r="2" ht="24.15" customHeight="1" spans="1:14">
      <c r="A2" s="19"/>
      <c r="B2" s="19"/>
      <c r="C2" s="19"/>
      <c r="D2" s="19"/>
      <c r="E2" s="19"/>
      <c r="F2" s="19"/>
      <c r="G2" s="19"/>
      <c r="H2" s="19"/>
      <c r="I2" s="19"/>
      <c r="J2" s="19"/>
      <c r="K2" s="19"/>
      <c r="L2" s="19"/>
      <c r="M2" s="19"/>
      <c r="N2" s="20" t="s">
        <v>1364</v>
      </c>
    </row>
    <row r="3" ht="45.15" customHeight="1" spans="1:14">
      <c r="A3" s="25" t="s">
        <v>1365</v>
      </c>
      <c r="B3" s="25"/>
      <c r="C3" s="25"/>
      <c r="D3" s="25"/>
      <c r="E3" s="25"/>
      <c r="F3" s="25"/>
      <c r="G3" s="25"/>
      <c r="H3" s="25"/>
      <c r="I3" s="25"/>
      <c r="J3" s="25"/>
      <c r="K3" s="25"/>
      <c r="L3" s="25"/>
      <c r="M3" s="25"/>
      <c r="N3" s="25"/>
    </row>
    <row r="4" ht="18.75" customHeight="1" spans="1:14">
      <c r="A4" s="19" t="str">
        <f>"单位名称："&amp;"戛洒镇"</f>
        <v>单位名称：戛洒镇</v>
      </c>
      <c r="B4" s="19"/>
      <c r="C4" s="19"/>
      <c r="D4" s="19"/>
      <c r="E4" s="19"/>
      <c r="F4" s="19"/>
      <c r="G4" s="19"/>
      <c r="H4" s="19"/>
      <c r="I4" s="19"/>
      <c r="J4" s="19"/>
      <c r="K4" s="19"/>
      <c r="L4" s="19"/>
      <c r="M4" s="19"/>
      <c r="N4" s="20" t="s">
        <v>29</v>
      </c>
    </row>
    <row r="5" ht="22.5" customHeight="1" spans="1:14">
      <c r="A5" s="28" t="s">
        <v>1366</v>
      </c>
      <c r="B5" s="28" t="s">
        <v>246</v>
      </c>
      <c r="C5" s="28"/>
      <c r="D5" s="28"/>
      <c r="E5" s="28" t="s">
        <v>1367</v>
      </c>
      <c r="F5" s="28"/>
      <c r="G5" s="28"/>
      <c r="H5" s="28"/>
      <c r="I5" s="28"/>
      <c r="J5" s="28"/>
      <c r="K5" s="28"/>
      <c r="L5" s="28"/>
      <c r="M5" s="28"/>
      <c r="N5" s="28"/>
    </row>
    <row r="6" ht="22.5" customHeight="1" spans="1:14">
      <c r="A6" s="28"/>
      <c r="B6" s="28" t="s">
        <v>32</v>
      </c>
      <c r="C6" s="28" t="s">
        <v>35</v>
      </c>
      <c r="D6" s="28" t="s">
        <v>1348</v>
      </c>
      <c r="E6" s="28" t="s">
        <v>1368</v>
      </c>
      <c r="F6" s="28" t="s">
        <v>1369</v>
      </c>
      <c r="G6" s="28" t="s">
        <v>1370</v>
      </c>
      <c r="H6" s="28" t="s">
        <v>1371</v>
      </c>
      <c r="I6" s="28" t="s">
        <v>1372</v>
      </c>
      <c r="J6" s="28" t="s">
        <v>1373</v>
      </c>
      <c r="K6" s="28" t="s">
        <v>1374</v>
      </c>
      <c r="L6" s="28" t="s">
        <v>1375</v>
      </c>
      <c r="M6" s="28" t="s">
        <v>1376</v>
      </c>
      <c r="N6" s="28" t="s">
        <v>1377</v>
      </c>
    </row>
    <row r="7" ht="18.75" customHeight="1" spans="1:14">
      <c r="A7" s="23"/>
      <c r="B7" s="23"/>
      <c r="C7" s="23"/>
      <c r="D7" s="23"/>
      <c r="E7" s="23"/>
      <c r="F7" s="23"/>
      <c r="G7" s="23"/>
      <c r="H7" s="23"/>
      <c r="I7" s="23"/>
      <c r="J7" s="23"/>
      <c r="K7" s="23"/>
      <c r="L7" s="23"/>
      <c r="M7" s="23"/>
      <c r="N7" s="23"/>
    </row>
    <row r="8" ht="18.75" customHeight="1" spans="1:14">
      <c r="A8" s="23"/>
      <c r="B8" s="23"/>
      <c r="C8" s="23"/>
      <c r="D8" s="23"/>
      <c r="E8" s="23"/>
      <c r="F8" s="23"/>
      <c r="G8" s="23"/>
      <c r="H8" s="23"/>
      <c r="I8" s="23"/>
      <c r="J8" s="23"/>
      <c r="K8" s="23"/>
      <c r="L8" s="23"/>
      <c r="M8" s="23"/>
      <c r="N8" s="23"/>
    </row>
    <row r="9" ht="18.75" customHeight="1" spans="1:14">
      <c r="A9" s="24"/>
      <c r="B9" s="23"/>
      <c r="C9" s="23"/>
      <c r="D9" s="23"/>
      <c r="E9" s="23"/>
      <c r="F9" s="23"/>
      <c r="G9" s="23"/>
      <c r="H9" s="23"/>
      <c r="I9" s="23"/>
      <c r="J9" s="23"/>
      <c r="K9" s="23"/>
      <c r="L9" s="23"/>
      <c r="M9" s="23"/>
      <c r="N9" s="23"/>
    </row>
    <row r="11" customHeight="1" spans="1:1">
      <c r="A11" t="s">
        <v>1363</v>
      </c>
    </row>
  </sheetData>
  <mergeCells count="5">
    <mergeCell ref="A3:N3"/>
    <mergeCell ref="A4:C4"/>
    <mergeCell ref="B5:D5"/>
    <mergeCell ref="E5:N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Right="0"/>
  </sheetPr>
  <dimension ref="A1:J10"/>
  <sheetViews>
    <sheetView showZeros="0" workbookViewId="0">
      <pane ySplit="1" topLeftCell="A2" activePane="bottomLeft" state="frozen"/>
      <selection/>
      <selection pane="bottomLeft" activeCell="A10" sqref="A10"/>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1378</v>
      </c>
    </row>
    <row r="3" ht="52.05" customHeight="1" spans="1:10">
      <c r="A3" s="25" t="s">
        <v>1379</v>
      </c>
      <c r="B3" s="26"/>
      <c r="C3" s="26"/>
      <c r="D3" s="26"/>
      <c r="E3" s="26"/>
      <c r="F3" s="26"/>
      <c r="G3" s="26"/>
      <c r="H3" s="26"/>
      <c r="I3" s="26"/>
      <c r="J3" s="26"/>
    </row>
    <row r="4" ht="21.3" customHeight="1" spans="1:10">
      <c r="A4" s="19" t="str">
        <f>"单位名称："&amp;"戛洒镇"</f>
        <v>单位名称：戛洒镇</v>
      </c>
      <c r="B4" s="19"/>
      <c r="C4" s="19"/>
      <c r="D4" s="27"/>
      <c r="E4" s="27"/>
      <c r="F4" s="27"/>
      <c r="G4" s="27"/>
      <c r="H4" s="27"/>
      <c r="I4" s="27"/>
      <c r="J4" s="27"/>
    </row>
    <row r="5" ht="27.15" customHeight="1" spans="1:10">
      <c r="A5" s="22" t="s">
        <v>505</v>
      </c>
      <c r="B5" s="22" t="s">
        <v>506</v>
      </c>
      <c r="C5" s="22" t="s">
        <v>507</v>
      </c>
      <c r="D5" s="22" t="s">
        <v>508</v>
      </c>
      <c r="E5" s="22" t="s">
        <v>509</v>
      </c>
      <c r="F5" s="22" t="s">
        <v>510</v>
      </c>
      <c r="G5" s="22" t="s">
        <v>511</v>
      </c>
      <c r="H5" s="22" t="s">
        <v>512</v>
      </c>
      <c r="I5" s="22" t="s">
        <v>513</v>
      </c>
      <c r="J5" s="22" t="s">
        <v>514</v>
      </c>
    </row>
    <row r="6" ht="18.75" customHeight="1" spans="1:10">
      <c r="A6" s="22" t="s">
        <v>46</v>
      </c>
      <c r="B6" s="22" t="s">
        <v>47</v>
      </c>
      <c r="C6" s="22" t="s">
        <v>48</v>
      </c>
      <c r="D6" s="22" t="s">
        <v>49</v>
      </c>
      <c r="E6" s="22" t="s">
        <v>50</v>
      </c>
      <c r="F6" s="22" t="s">
        <v>51</v>
      </c>
      <c r="G6" s="22" t="s">
        <v>52</v>
      </c>
      <c r="H6" s="22" t="s">
        <v>53</v>
      </c>
      <c r="I6" s="22" t="s">
        <v>54</v>
      </c>
      <c r="J6" s="22" t="s">
        <v>80</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10" customHeight="1" spans="1:1">
      <c r="A10" t="s">
        <v>1363</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Right="0"/>
  </sheetPr>
  <dimension ref="A1:H10"/>
  <sheetViews>
    <sheetView showZeros="0" workbookViewId="0">
      <pane ySplit="1" topLeftCell="A2" activePane="bottomLeft" state="frozen"/>
      <selection/>
      <selection pane="bottomLeft" activeCell="A10" sqref="A10"/>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1380</v>
      </c>
    </row>
    <row r="3" ht="41.4" customHeight="1" spans="1:8">
      <c r="A3" s="21" t="s">
        <v>1381</v>
      </c>
      <c r="B3" s="21"/>
      <c r="C3" s="21"/>
      <c r="D3" s="21"/>
      <c r="E3" s="21"/>
      <c r="F3" s="21"/>
      <c r="G3" s="21"/>
      <c r="H3" s="21"/>
    </row>
    <row r="4" ht="18.75" customHeight="1" spans="1:8">
      <c r="A4" s="19" t="str">
        <f>"单位名称："&amp;"戛洒镇"</f>
        <v>单位名称：戛洒镇</v>
      </c>
      <c r="B4" s="19"/>
      <c r="C4" s="19"/>
      <c r="D4" s="19"/>
      <c r="E4" s="19"/>
      <c r="F4" s="19"/>
      <c r="G4" s="19"/>
      <c r="H4" s="19"/>
    </row>
    <row r="5" ht="18.75" customHeight="1" spans="1:8">
      <c r="A5" s="22" t="s">
        <v>239</v>
      </c>
      <c r="B5" s="22" t="s">
        <v>1382</v>
      </c>
      <c r="C5" s="22" t="s">
        <v>1383</v>
      </c>
      <c r="D5" s="22" t="s">
        <v>1384</v>
      </c>
      <c r="E5" s="22" t="s">
        <v>1344</v>
      </c>
      <c r="F5" s="22" t="s">
        <v>1385</v>
      </c>
      <c r="G5" s="22"/>
      <c r="H5" s="22"/>
    </row>
    <row r="6" ht="18.75" customHeight="1" spans="1:8">
      <c r="A6" s="22"/>
      <c r="B6" s="22"/>
      <c r="C6" s="22"/>
      <c r="D6" s="22"/>
      <c r="E6" s="22"/>
      <c r="F6" s="22" t="s">
        <v>1345</v>
      </c>
      <c r="G6" s="22" t="s">
        <v>1386</v>
      </c>
      <c r="H6" s="22" t="s">
        <v>1387</v>
      </c>
    </row>
    <row r="7" ht="18.75" customHeight="1" spans="1:8">
      <c r="A7" s="22" t="s">
        <v>46</v>
      </c>
      <c r="B7" s="22" t="s">
        <v>47</v>
      </c>
      <c r="C7" s="22" t="s">
        <v>48</v>
      </c>
      <c r="D7" s="22" t="s">
        <v>49</v>
      </c>
      <c r="E7" s="22" t="s">
        <v>50</v>
      </c>
      <c r="F7" s="22" t="s">
        <v>51</v>
      </c>
      <c r="G7" s="22" t="s">
        <v>52</v>
      </c>
      <c r="H7" s="22" t="s">
        <v>53</v>
      </c>
    </row>
    <row r="8" ht="18.75" customHeight="1" spans="1:8">
      <c r="A8" s="23"/>
      <c r="B8" s="23"/>
      <c r="C8" s="23"/>
      <c r="D8" s="23"/>
      <c r="E8" s="24"/>
      <c r="F8" s="24"/>
      <c r="G8" s="17"/>
      <c r="H8" s="17"/>
    </row>
    <row r="10" customHeight="1" spans="1:1">
      <c r="A10" t="s">
        <v>1363</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Right="0"/>
  </sheetPr>
  <dimension ref="A1:K11"/>
  <sheetViews>
    <sheetView showZeros="0" topLeftCell="C1" workbookViewId="0">
      <pane ySplit="1" topLeftCell="A2" activePane="bottomLeft" state="frozen"/>
      <selection/>
      <selection pane="bottomLeft" activeCell="H10" sqref="H10"/>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1388</v>
      </c>
    </row>
    <row r="3" ht="45" customHeight="1" spans="1:11">
      <c r="A3" s="4" t="s">
        <v>1389</v>
      </c>
      <c r="B3" s="4"/>
      <c r="C3" s="4"/>
      <c r="D3" s="4"/>
      <c r="E3" s="4"/>
      <c r="F3" s="4"/>
      <c r="G3" s="4"/>
      <c r="H3" s="4"/>
      <c r="I3" s="4"/>
      <c r="J3" s="4"/>
      <c r="K3" s="4"/>
    </row>
    <row r="4" ht="18.75" customHeight="1" spans="1:11">
      <c r="A4" s="5" t="str">
        <f>"单位名称："&amp;"戛洒镇"</f>
        <v>单位名称：戛洒镇</v>
      </c>
      <c r="B4" s="5"/>
      <c r="C4" s="5"/>
      <c r="D4" s="5"/>
      <c r="E4" s="5"/>
      <c r="F4" s="5"/>
      <c r="G4" s="5"/>
      <c r="H4" s="6"/>
      <c r="I4" s="6"/>
      <c r="J4" s="6"/>
      <c r="K4" s="6" t="s">
        <v>29</v>
      </c>
    </row>
    <row r="5" ht="18.75" customHeight="1" spans="1:11">
      <c r="A5" s="13" t="s">
        <v>346</v>
      </c>
      <c r="B5" s="13" t="s">
        <v>241</v>
      </c>
      <c r="C5" s="13" t="s">
        <v>347</v>
      </c>
      <c r="D5" s="13" t="s">
        <v>242</v>
      </c>
      <c r="E5" s="13" t="s">
        <v>243</v>
      </c>
      <c r="F5" s="13" t="s">
        <v>348</v>
      </c>
      <c r="G5" s="13" t="s">
        <v>245</v>
      </c>
      <c r="H5" s="13" t="s">
        <v>32</v>
      </c>
      <c r="I5" s="13" t="s">
        <v>1390</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t="s">
        <v>694</v>
      </c>
      <c r="C9" s="15"/>
      <c r="D9" s="15"/>
      <c r="E9" s="15"/>
      <c r="F9" s="15"/>
      <c r="G9" s="15"/>
      <c r="H9" s="17">
        <v>70000</v>
      </c>
      <c r="I9" s="17">
        <v>70000</v>
      </c>
      <c r="J9" s="17"/>
      <c r="K9" s="17"/>
    </row>
    <row r="10" ht="20.25" customHeight="1" spans="1:11">
      <c r="A10" s="15" t="s">
        <v>1391</v>
      </c>
      <c r="B10" s="16" t="s">
        <v>694</v>
      </c>
      <c r="C10" s="15" t="s">
        <v>58</v>
      </c>
      <c r="D10" s="15" t="s">
        <v>1392</v>
      </c>
      <c r="E10" s="15" t="s">
        <v>1393</v>
      </c>
      <c r="F10" s="15" t="s">
        <v>1394</v>
      </c>
      <c r="G10" s="15" t="s">
        <v>1395</v>
      </c>
      <c r="H10" s="17">
        <v>70000</v>
      </c>
      <c r="I10" s="17">
        <v>70000</v>
      </c>
      <c r="J10" s="17"/>
      <c r="K10" s="17"/>
    </row>
    <row r="11" ht="20.25" customHeight="1" spans="1:11">
      <c r="A11" s="18" t="s">
        <v>32</v>
      </c>
      <c r="B11" s="18"/>
      <c r="C11" s="18"/>
      <c r="D11" s="18"/>
      <c r="E11" s="18"/>
      <c r="F11" s="18"/>
      <c r="G11" s="18"/>
      <c r="H11" s="17">
        <v>70000</v>
      </c>
      <c r="I11" s="17">
        <v>70000</v>
      </c>
      <c r="J11" s="17"/>
      <c r="K11" s="17"/>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Right="0"/>
  </sheetPr>
  <dimension ref="A1:G35"/>
  <sheetViews>
    <sheetView showZeros="0" workbookViewId="0">
      <pane ySplit="1" topLeftCell="A14" activePane="bottomLeft" state="frozen"/>
      <selection/>
      <selection pane="bottomLeft" activeCell="G27" sqref="G27"/>
    </sheetView>
  </sheetViews>
  <sheetFormatPr defaultColWidth="8.85" defaultRowHeight="15" customHeight="1" outlineLevelCol="6"/>
  <cols>
    <col min="1" max="1" width="35.7083333333333" customWidth="1"/>
    <col min="2" max="2" width="21.425" customWidth="1"/>
    <col min="3" max="3" width="46.375"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1396</v>
      </c>
    </row>
    <row r="3" ht="45" customHeight="1" spans="1:7">
      <c r="A3" s="4" t="s">
        <v>1397</v>
      </c>
      <c r="B3" s="4"/>
      <c r="C3" s="4"/>
      <c r="D3" s="4"/>
      <c r="E3" s="4"/>
      <c r="F3" s="4"/>
      <c r="G3" s="4"/>
    </row>
    <row r="4" ht="24.15" customHeight="1" spans="1:7">
      <c r="A4" s="5" t="str">
        <f>"单位名称："&amp;"戛洒镇"</f>
        <v>单位名称：戛洒镇</v>
      </c>
      <c r="B4" s="5"/>
      <c r="C4" s="5"/>
      <c r="D4" s="5"/>
      <c r="E4" s="6"/>
      <c r="F4" s="6"/>
      <c r="G4" s="6" t="s">
        <v>29</v>
      </c>
    </row>
    <row r="5" ht="18.75" customHeight="1" spans="1:7">
      <c r="A5" s="7" t="s">
        <v>347</v>
      </c>
      <c r="B5" s="7" t="s">
        <v>346</v>
      </c>
      <c r="C5" s="7" t="s">
        <v>241</v>
      </c>
      <c r="D5" s="7" t="s">
        <v>1398</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t="s">
        <v>58</v>
      </c>
      <c r="B9" s="9" t="s">
        <v>352</v>
      </c>
      <c r="C9" s="10" t="s">
        <v>351</v>
      </c>
      <c r="D9" s="9" t="s">
        <v>1399</v>
      </c>
      <c r="E9" s="11">
        <v>30000</v>
      </c>
      <c r="F9" s="11"/>
      <c r="G9" s="11"/>
    </row>
    <row r="10" ht="20.25" customHeight="1" spans="1:7">
      <c r="A10" s="9" t="s">
        <v>58</v>
      </c>
      <c r="B10" s="9" t="s">
        <v>357</v>
      </c>
      <c r="C10" s="10" t="s">
        <v>356</v>
      </c>
      <c r="D10" s="9" t="s">
        <v>1399</v>
      </c>
      <c r="E10" s="11">
        <v>30000</v>
      </c>
      <c r="F10" s="11"/>
      <c r="G10" s="11"/>
    </row>
    <row r="11" ht="29" customHeight="1" spans="1:7">
      <c r="A11" s="9" t="s">
        <v>58</v>
      </c>
      <c r="B11" s="9" t="s">
        <v>352</v>
      </c>
      <c r="C11" s="10" t="s">
        <v>361</v>
      </c>
      <c r="D11" s="9" t="s">
        <v>1399</v>
      </c>
      <c r="E11" s="11">
        <v>800000</v>
      </c>
      <c r="F11" s="11"/>
      <c r="G11" s="11"/>
    </row>
    <row r="12" ht="20.25" customHeight="1" spans="1:7">
      <c r="A12" s="9" t="s">
        <v>58</v>
      </c>
      <c r="B12" s="9" t="s">
        <v>357</v>
      </c>
      <c r="C12" s="10" t="s">
        <v>365</v>
      </c>
      <c r="D12" s="9" t="s">
        <v>1399</v>
      </c>
      <c r="E12" s="11">
        <v>30000</v>
      </c>
      <c r="F12" s="11"/>
      <c r="G12" s="11"/>
    </row>
    <row r="13" ht="20.25" customHeight="1" spans="1:7">
      <c r="A13" s="9" t="s">
        <v>58</v>
      </c>
      <c r="B13" s="9" t="s">
        <v>357</v>
      </c>
      <c r="C13" s="10" t="s">
        <v>369</v>
      </c>
      <c r="D13" s="9" t="s">
        <v>1399</v>
      </c>
      <c r="E13" s="11">
        <v>23000</v>
      </c>
      <c r="F13" s="11"/>
      <c r="G13" s="11"/>
    </row>
    <row r="14" ht="30" customHeight="1" spans="1:7">
      <c r="A14" s="9" t="s">
        <v>58</v>
      </c>
      <c r="B14" s="9" t="s">
        <v>357</v>
      </c>
      <c r="C14" s="10" t="s">
        <v>373</v>
      </c>
      <c r="D14" s="9" t="s">
        <v>1399</v>
      </c>
      <c r="E14" s="11">
        <v>30000</v>
      </c>
      <c r="F14" s="11"/>
      <c r="G14" s="11"/>
    </row>
    <row r="15" ht="20.25" customHeight="1" spans="1:7">
      <c r="A15" s="9" t="s">
        <v>58</v>
      </c>
      <c r="B15" s="9" t="s">
        <v>357</v>
      </c>
      <c r="C15" s="10" t="s">
        <v>375</v>
      </c>
      <c r="D15" s="9" t="s">
        <v>1399</v>
      </c>
      <c r="E15" s="11">
        <v>50000</v>
      </c>
      <c r="F15" s="11"/>
      <c r="G15" s="11"/>
    </row>
    <row r="16" ht="20.25" customHeight="1" spans="1:7">
      <c r="A16" s="9" t="s">
        <v>58</v>
      </c>
      <c r="B16" s="9" t="s">
        <v>357</v>
      </c>
      <c r="C16" s="10" t="s">
        <v>379</v>
      </c>
      <c r="D16" s="9" t="s">
        <v>1399</v>
      </c>
      <c r="E16" s="11">
        <v>20000</v>
      </c>
      <c r="F16" s="11"/>
      <c r="G16" s="11"/>
    </row>
    <row r="17" ht="20.25" customHeight="1" spans="1:7">
      <c r="A17" s="9" t="s">
        <v>58</v>
      </c>
      <c r="B17" s="9" t="s">
        <v>382</v>
      </c>
      <c r="C17" s="10" t="s">
        <v>381</v>
      </c>
      <c r="D17" s="9" t="s">
        <v>1399</v>
      </c>
      <c r="E17" s="11">
        <v>6380400</v>
      </c>
      <c r="F17" s="11"/>
      <c r="G17" s="11"/>
    </row>
    <row r="18" ht="20.25" customHeight="1" spans="1:7">
      <c r="A18" s="9" t="s">
        <v>58</v>
      </c>
      <c r="B18" s="9" t="s">
        <v>382</v>
      </c>
      <c r="C18" s="10" t="s">
        <v>386</v>
      </c>
      <c r="D18" s="9" t="s">
        <v>1399</v>
      </c>
      <c r="E18" s="11">
        <v>896000</v>
      </c>
      <c r="F18" s="11"/>
      <c r="G18" s="11"/>
    </row>
    <row r="19" ht="20.25" customHeight="1" spans="1:7">
      <c r="A19" s="9" t="s">
        <v>58</v>
      </c>
      <c r="B19" s="9" t="s">
        <v>357</v>
      </c>
      <c r="C19" s="10" t="s">
        <v>388</v>
      </c>
      <c r="D19" s="9" t="s">
        <v>1399</v>
      </c>
      <c r="E19" s="11">
        <v>2074000</v>
      </c>
      <c r="F19" s="11"/>
      <c r="G19" s="11"/>
    </row>
    <row r="20" ht="20.25" customHeight="1" spans="1:7">
      <c r="A20" s="9" t="s">
        <v>58</v>
      </c>
      <c r="B20" s="9" t="s">
        <v>357</v>
      </c>
      <c r="C20" s="10" t="s">
        <v>393</v>
      </c>
      <c r="D20" s="9" t="s">
        <v>1399</v>
      </c>
      <c r="E20" s="11">
        <v>286000</v>
      </c>
      <c r="F20" s="11"/>
      <c r="G20" s="11"/>
    </row>
    <row r="21" ht="20.25" customHeight="1" spans="1:7">
      <c r="A21" s="9" t="s">
        <v>58</v>
      </c>
      <c r="B21" s="9" t="s">
        <v>357</v>
      </c>
      <c r="C21" s="10" t="s">
        <v>395</v>
      </c>
      <c r="D21" s="9" t="s">
        <v>1399</v>
      </c>
      <c r="E21" s="11">
        <v>1425908.11</v>
      </c>
      <c r="F21" s="11"/>
      <c r="G21" s="11"/>
    </row>
    <row r="22" ht="20.25" customHeight="1" spans="1:7">
      <c r="A22" s="9" t="s">
        <v>58</v>
      </c>
      <c r="B22" s="9" t="s">
        <v>382</v>
      </c>
      <c r="C22" s="10" t="s">
        <v>399</v>
      </c>
      <c r="D22" s="9" t="s">
        <v>1399</v>
      </c>
      <c r="E22" s="11">
        <v>4270800</v>
      </c>
      <c r="F22" s="11"/>
      <c r="G22" s="11"/>
    </row>
    <row r="23" ht="20.25" customHeight="1" spans="1:7">
      <c r="A23" s="9" t="s">
        <v>58</v>
      </c>
      <c r="B23" s="9" t="s">
        <v>382</v>
      </c>
      <c r="C23" s="10" t="s">
        <v>401</v>
      </c>
      <c r="D23" s="9" t="s">
        <v>1399</v>
      </c>
      <c r="E23" s="11">
        <v>350300.6</v>
      </c>
      <c r="F23" s="11"/>
      <c r="G23" s="11"/>
    </row>
    <row r="24" ht="20.25" customHeight="1" spans="1:7">
      <c r="A24" s="9" t="s">
        <v>58</v>
      </c>
      <c r="B24" s="9" t="s">
        <v>357</v>
      </c>
      <c r="C24" s="10" t="s">
        <v>405</v>
      </c>
      <c r="D24" s="9" t="s">
        <v>1399</v>
      </c>
      <c r="E24" s="11">
        <v>7000</v>
      </c>
      <c r="F24" s="11"/>
      <c r="G24" s="11"/>
    </row>
    <row r="25" ht="20.25" customHeight="1" spans="1:7">
      <c r="A25" s="9" t="s">
        <v>58</v>
      </c>
      <c r="B25" s="9" t="s">
        <v>352</v>
      </c>
      <c r="C25" s="10" t="s">
        <v>407</v>
      </c>
      <c r="D25" s="9" t="s">
        <v>1399</v>
      </c>
      <c r="E25" s="11">
        <v>23520</v>
      </c>
      <c r="F25" s="11"/>
      <c r="G25" s="11"/>
    </row>
    <row r="26" ht="20.25" customHeight="1" spans="1:7">
      <c r="A26" s="9" t="s">
        <v>58</v>
      </c>
      <c r="B26" s="9" t="s">
        <v>352</v>
      </c>
      <c r="C26" s="10" t="s">
        <v>409</v>
      </c>
      <c r="D26" s="9" t="s">
        <v>1399</v>
      </c>
      <c r="E26" s="11">
        <v>299123</v>
      </c>
      <c r="F26" s="11"/>
      <c r="G26" s="11"/>
    </row>
    <row r="27" ht="20.25" customHeight="1" spans="1:7">
      <c r="A27" s="9" t="s">
        <v>58</v>
      </c>
      <c r="B27" s="9" t="s">
        <v>382</v>
      </c>
      <c r="C27" s="10" t="s">
        <v>694</v>
      </c>
      <c r="D27" s="9" t="s">
        <v>1399</v>
      </c>
      <c r="E27" s="11">
        <v>70000</v>
      </c>
      <c r="F27" s="11"/>
      <c r="G27" s="11"/>
    </row>
    <row r="28" ht="20.25" customHeight="1" spans="1:7">
      <c r="A28" s="9" t="s">
        <v>58</v>
      </c>
      <c r="B28" s="9" t="s">
        <v>352</v>
      </c>
      <c r="C28" s="10" t="s">
        <v>413</v>
      </c>
      <c r="D28" s="9" t="s">
        <v>1399</v>
      </c>
      <c r="E28" s="11">
        <v>6120</v>
      </c>
      <c r="F28" s="11"/>
      <c r="G28" s="11"/>
    </row>
    <row r="29" ht="20.25" customHeight="1" spans="1:7">
      <c r="A29" s="9" t="s">
        <v>58</v>
      </c>
      <c r="B29" s="9" t="s">
        <v>352</v>
      </c>
      <c r="C29" s="10" t="s">
        <v>415</v>
      </c>
      <c r="D29" s="9" t="s">
        <v>1399</v>
      </c>
      <c r="E29" s="11">
        <v>1800</v>
      </c>
      <c r="F29" s="11"/>
      <c r="G29" s="11"/>
    </row>
    <row r="30" ht="20.25" customHeight="1" spans="1:7">
      <c r="A30" s="9" t="s">
        <v>58</v>
      </c>
      <c r="B30" s="9" t="s">
        <v>352</v>
      </c>
      <c r="C30" s="10" t="s">
        <v>417</v>
      </c>
      <c r="D30" s="9" t="s">
        <v>1399</v>
      </c>
      <c r="E30" s="11">
        <v>171000</v>
      </c>
      <c r="F30" s="11"/>
      <c r="G30" s="11"/>
    </row>
    <row r="31" ht="20.25" customHeight="1" spans="1:7">
      <c r="A31" s="9" t="s">
        <v>58</v>
      </c>
      <c r="B31" s="9" t="s">
        <v>352</v>
      </c>
      <c r="C31" s="10" t="s">
        <v>419</v>
      </c>
      <c r="D31" s="9" t="s">
        <v>1399</v>
      </c>
      <c r="E31" s="11">
        <v>69000</v>
      </c>
      <c r="F31" s="11"/>
      <c r="G31" s="11"/>
    </row>
    <row r="32" ht="20.25" customHeight="1" spans="1:7">
      <c r="A32" s="9" t="s">
        <v>58</v>
      </c>
      <c r="B32" s="9" t="s">
        <v>352</v>
      </c>
      <c r="C32" s="10" t="s">
        <v>421</v>
      </c>
      <c r="D32" s="9" t="s">
        <v>1399</v>
      </c>
      <c r="E32" s="11">
        <v>82800</v>
      </c>
      <c r="F32" s="11"/>
      <c r="G32" s="11"/>
    </row>
    <row r="33" ht="20.25" customHeight="1" spans="1:7">
      <c r="A33" s="9" t="s">
        <v>58</v>
      </c>
      <c r="B33" s="9" t="s">
        <v>352</v>
      </c>
      <c r="C33" s="10" t="s">
        <v>423</v>
      </c>
      <c r="D33" s="9" t="s">
        <v>1399</v>
      </c>
      <c r="E33" s="11">
        <v>5000</v>
      </c>
      <c r="F33" s="11"/>
      <c r="G33" s="11"/>
    </row>
    <row r="34" ht="20.25" customHeight="1" spans="1:7">
      <c r="A34" s="9" t="s">
        <v>58</v>
      </c>
      <c r="B34" s="9" t="s">
        <v>352</v>
      </c>
      <c r="C34" s="10" t="s">
        <v>425</v>
      </c>
      <c r="D34" s="9" t="s">
        <v>1399</v>
      </c>
      <c r="E34" s="11">
        <v>27600</v>
      </c>
      <c r="F34" s="11"/>
      <c r="G34" s="11"/>
    </row>
    <row r="35" ht="20.25" customHeight="1" spans="1:7">
      <c r="A35" s="12" t="s">
        <v>32</v>
      </c>
      <c r="B35" s="12"/>
      <c r="C35" s="12"/>
      <c r="D35" s="12"/>
      <c r="E35" s="11">
        <v>16376371.71</v>
      </c>
      <c r="F35" s="11"/>
      <c r="G35" s="11"/>
    </row>
  </sheetData>
  <mergeCells count="11">
    <mergeCell ref="A3:G3"/>
    <mergeCell ref="A4:D4"/>
    <mergeCell ref="E5:G5"/>
    <mergeCell ref="A35:D35"/>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Right="0"/>
  </sheetPr>
  <dimension ref="A1:S16"/>
  <sheetViews>
    <sheetView showZeros="0" workbookViewId="0">
      <pane ySplit="1" topLeftCell="A2" activePane="bottomLeft" state="frozen"/>
      <selection/>
      <selection pane="bottomLeft" activeCell="E21" sqref="E21"/>
    </sheetView>
  </sheetViews>
  <sheetFormatPr defaultColWidth="8.85" defaultRowHeight="15" customHeight="1"/>
  <cols>
    <col min="1" max="1" width="25.275" customWidth="1"/>
    <col min="2" max="2" width="37.75"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"单位名称："&amp;"戛洒镇"</f>
        <v>单位名称：戛洒镇</v>
      </c>
      <c r="B4" s="5"/>
      <c r="C4" s="5"/>
      <c r="D4" s="5"/>
      <c r="E4" s="121"/>
      <c r="F4" s="121"/>
      <c r="G4" s="121"/>
      <c r="H4" s="121"/>
      <c r="I4" s="6"/>
      <c r="J4" s="6"/>
      <c r="K4" s="6"/>
      <c r="L4" s="6"/>
      <c r="M4" s="6"/>
      <c r="N4" s="6"/>
      <c r="O4" s="6"/>
      <c r="P4" s="6"/>
      <c r="Q4" s="6"/>
      <c r="R4" s="6"/>
      <c r="S4" s="6" t="s">
        <v>29</v>
      </c>
    </row>
    <row r="5" ht="18.75" customHeight="1" spans="1:19">
      <c r="A5" s="79" t="s">
        <v>30</v>
      </c>
      <c r="B5" s="122" t="s">
        <v>31</v>
      </c>
      <c r="C5" s="122" t="s">
        <v>32</v>
      </c>
      <c r="D5" s="122" t="s">
        <v>33</v>
      </c>
      <c r="E5" s="122"/>
      <c r="F5" s="122"/>
      <c r="G5" s="122"/>
      <c r="H5" s="122"/>
      <c r="I5" s="122"/>
      <c r="J5" s="125"/>
      <c r="K5" s="125"/>
      <c r="L5" s="125"/>
      <c r="M5" s="125"/>
      <c r="N5" s="125"/>
      <c r="O5" s="126" t="s">
        <v>20</v>
      </c>
      <c r="P5" s="126"/>
      <c r="Q5" s="126"/>
      <c r="R5" s="126"/>
      <c r="S5" s="126"/>
    </row>
    <row r="6" ht="18.75" customHeight="1" spans="1:19">
      <c r="A6" s="79"/>
      <c r="B6" s="122"/>
      <c r="C6" s="122"/>
      <c r="D6" s="123" t="s">
        <v>34</v>
      </c>
      <c r="E6" s="123" t="s">
        <v>35</v>
      </c>
      <c r="F6" s="123" t="s">
        <v>36</v>
      </c>
      <c r="G6" s="123" t="s">
        <v>37</v>
      </c>
      <c r="H6" s="123" t="s">
        <v>38</v>
      </c>
      <c r="I6" s="127" t="s">
        <v>39</v>
      </c>
      <c r="J6" s="128"/>
      <c r="K6" s="128"/>
      <c r="L6" s="128"/>
      <c r="M6" s="128"/>
      <c r="N6" s="128"/>
      <c r="O6" s="129" t="s">
        <v>34</v>
      </c>
      <c r="P6" s="129" t="s">
        <v>35</v>
      </c>
      <c r="Q6" s="129" t="s">
        <v>36</v>
      </c>
      <c r="R6" s="129" t="s">
        <v>37</v>
      </c>
      <c r="S6" s="130" t="s">
        <v>40</v>
      </c>
    </row>
    <row r="7" ht="18.75" customHeight="1" spans="1:19">
      <c r="A7" s="79"/>
      <c r="B7" s="122"/>
      <c r="C7" s="122"/>
      <c r="D7" s="123"/>
      <c r="E7" s="123"/>
      <c r="F7" s="123"/>
      <c r="G7" s="123"/>
      <c r="H7" s="123"/>
      <c r="I7" s="127" t="s">
        <v>34</v>
      </c>
      <c r="J7" s="127" t="s">
        <v>41</v>
      </c>
      <c r="K7" s="127" t="s">
        <v>42</v>
      </c>
      <c r="L7" s="127" t="s">
        <v>43</v>
      </c>
      <c r="M7" s="127" t="s">
        <v>44</v>
      </c>
      <c r="N7" s="127" t="s">
        <v>45</v>
      </c>
      <c r="O7" s="129"/>
      <c r="P7" s="129"/>
      <c r="Q7" s="129"/>
      <c r="R7" s="129"/>
      <c r="S7" s="130"/>
    </row>
    <row r="8" ht="18.75" customHeight="1" spans="1:19">
      <c r="A8" s="124" t="s">
        <v>46</v>
      </c>
      <c r="B8" s="80" t="s">
        <v>47</v>
      </c>
      <c r="C8" s="80" t="s">
        <v>48</v>
      </c>
      <c r="D8" s="80" t="s">
        <v>49</v>
      </c>
      <c r="E8" s="124" t="s">
        <v>50</v>
      </c>
      <c r="F8" s="80" t="s">
        <v>51</v>
      </c>
      <c r="G8" s="80" t="s">
        <v>52</v>
      </c>
      <c r="H8" s="124" t="s">
        <v>53</v>
      </c>
      <c r="I8" s="80" t="s">
        <v>54</v>
      </c>
      <c r="J8" s="80">
        <v>10</v>
      </c>
      <c r="K8" s="80">
        <v>11</v>
      </c>
      <c r="L8" s="80">
        <v>12</v>
      </c>
      <c r="M8" s="80">
        <v>13</v>
      </c>
      <c r="N8" s="80">
        <v>14</v>
      </c>
      <c r="O8" s="14">
        <v>15</v>
      </c>
      <c r="P8" s="14">
        <v>16</v>
      </c>
      <c r="Q8" s="14">
        <v>17</v>
      </c>
      <c r="R8" s="14">
        <v>18</v>
      </c>
      <c r="S8" s="14">
        <v>19</v>
      </c>
    </row>
    <row r="9" ht="20.25" customHeight="1" spans="1:19">
      <c r="A9" s="109" t="s">
        <v>55</v>
      </c>
      <c r="B9" s="109" t="s">
        <v>56</v>
      </c>
      <c r="C9" s="96">
        <v>46526935.28</v>
      </c>
      <c r="D9" s="96">
        <v>45513935.28</v>
      </c>
      <c r="E9" s="96">
        <v>41023676.48</v>
      </c>
      <c r="F9" s="96">
        <v>4490258.8</v>
      </c>
      <c r="G9" s="96"/>
      <c r="H9" s="96"/>
      <c r="I9" s="96">
        <v>1013000</v>
      </c>
      <c r="J9" s="96"/>
      <c r="K9" s="96"/>
      <c r="L9" s="96"/>
      <c r="M9" s="96"/>
      <c r="N9" s="96">
        <v>1013000</v>
      </c>
      <c r="O9" s="17"/>
      <c r="P9" s="17"/>
      <c r="Q9" s="17"/>
      <c r="R9" s="17"/>
      <c r="S9" s="17"/>
    </row>
    <row r="10" ht="20.25" customHeight="1" spans="1:19">
      <c r="A10" s="110" t="s">
        <v>57</v>
      </c>
      <c r="B10" s="110" t="s">
        <v>58</v>
      </c>
      <c r="C10" s="96">
        <v>33396855.37</v>
      </c>
      <c r="D10" s="96">
        <v>32383855.37</v>
      </c>
      <c r="E10" s="96">
        <v>27893596.57</v>
      </c>
      <c r="F10" s="96">
        <v>4490258.8</v>
      </c>
      <c r="G10" s="96"/>
      <c r="H10" s="96"/>
      <c r="I10" s="96">
        <v>1013000</v>
      </c>
      <c r="J10" s="96"/>
      <c r="K10" s="96"/>
      <c r="L10" s="96"/>
      <c r="M10" s="96"/>
      <c r="N10" s="96">
        <v>1013000</v>
      </c>
      <c r="O10" s="23"/>
      <c r="P10" s="23"/>
      <c r="Q10" s="23"/>
      <c r="R10" s="23"/>
      <c r="S10" s="23"/>
    </row>
    <row r="11" ht="20.25" customHeight="1" spans="1:19">
      <c r="A11" s="110" t="s">
        <v>59</v>
      </c>
      <c r="B11" s="110" t="s">
        <v>60</v>
      </c>
      <c r="C11" s="96">
        <v>2793857.79</v>
      </c>
      <c r="D11" s="96">
        <v>2793857.79</v>
      </c>
      <c r="E11" s="96">
        <v>2793857.79</v>
      </c>
      <c r="F11" s="96"/>
      <c r="G11" s="96"/>
      <c r="H11" s="96"/>
      <c r="I11" s="96"/>
      <c r="J11" s="96"/>
      <c r="K11" s="96"/>
      <c r="L11" s="96"/>
      <c r="M11" s="96"/>
      <c r="N11" s="96"/>
      <c r="O11" s="23"/>
      <c r="P11" s="23"/>
      <c r="Q11" s="23"/>
      <c r="R11" s="23"/>
      <c r="S11" s="23"/>
    </row>
    <row r="12" ht="20.25" customHeight="1" spans="1:19">
      <c r="A12" s="110" t="s">
        <v>61</v>
      </c>
      <c r="B12" s="110" t="s">
        <v>62</v>
      </c>
      <c r="C12" s="96">
        <v>668236.07</v>
      </c>
      <c r="D12" s="96">
        <v>668236.07</v>
      </c>
      <c r="E12" s="96">
        <v>668236.07</v>
      </c>
      <c r="F12" s="96"/>
      <c r="G12" s="96"/>
      <c r="H12" s="96"/>
      <c r="I12" s="96"/>
      <c r="J12" s="96"/>
      <c r="K12" s="96"/>
      <c r="L12" s="96"/>
      <c r="M12" s="96"/>
      <c r="N12" s="96"/>
      <c r="O12" s="23"/>
      <c r="P12" s="23"/>
      <c r="Q12" s="23"/>
      <c r="R12" s="23"/>
      <c r="S12" s="23"/>
    </row>
    <row r="13" ht="20.25" customHeight="1" spans="1:19">
      <c r="A13" s="110" t="s">
        <v>63</v>
      </c>
      <c r="B13" s="110" t="s">
        <v>64</v>
      </c>
      <c r="C13" s="96">
        <v>4088983.03</v>
      </c>
      <c r="D13" s="96">
        <v>4088983.03</v>
      </c>
      <c r="E13" s="96">
        <v>4088983.03</v>
      </c>
      <c r="F13" s="96"/>
      <c r="G13" s="96"/>
      <c r="H13" s="96"/>
      <c r="I13" s="96"/>
      <c r="J13" s="96"/>
      <c r="K13" s="96"/>
      <c r="L13" s="96"/>
      <c r="M13" s="96"/>
      <c r="N13" s="96"/>
      <c r="O13" s="23"/>
      <c r="P13" s="23"/>
      <c r="Q13" s="23"/>
      <c r="R13" s="23"/>
      <c r="S13" s="23"/>
    </row>
    <row r="14" ht="20.25" customHeight="1" spans="1:19">
      <c r="A14" s="110" t="s">
        <v>65</v>
      </c>
      <c r="B14" s="110" t="s">
        <v>66</v>
      </c>
      <c r="C14" s="96">
        <v>5579003.02</v>
      </c>
      <c r="D14" s="96">
        <v>5579003.02</v>
      </c>
      <c r="E14" s="96">
        <v>5579003.02</v>
      </c>
      <c r="F14" s="96"/>
      <c r="G14" s="96"/>
      <c r="H14" s="96"/>
      <c r="I14" s="96"/>
      <c r="J14" s="96"/>
      <c r="K14" s="96"/>
      <c r="L14" s="96"/>
      <c r="M14" s="96"/>
      <c r="N14" s="96"/>
      <c r="O14" s="23"/>
      <c r="P14" s="23"/>
      <c r="Q14" s="23"/>
      <c r="R14" s="23"/>
      <c r="S14" s="23"/>
    </row>
    <row r="15" ht="20.25" customHeight="1" spans="1:19">
      <c r="A15" s="112" t="s">
        <v>32</v>
      </c>
      <c r="B15" s="112"/>
      <c r="C15" s="96">
        <v>46526935.28</v>
      </c>
      <c r="D15" s="96">
        <v>45513935.28</v>
      </c>
      <c r="E15" s="96">
        <v>41023676.48</v>
      </c>
      <c r="F15" s="96">
        <v>4490258.8</v>
      </c>
      <c r="G15" s="96"/>
      <c r="H15" s="96"/>
      <c r="I15" s="96">
        <v>1013000</v>
      </c>
      <c r="J15" s="96"/>
      <c r="K15" s="96"/>
      <c r="L15" s="96"/>
      <c r="M15" s="96"/>
      <c r="N15" s="96">
        <v>1013000</v>
      </c>
      <c r="O15" s="17"/>
      <c r="P15" s="17"/>
      <c r="Q15" s="17"/>
      <c r="R15" s="17"/>
      <c r="S15" s="17"/>
    </row>
    <row r="16" customHeight="1" spans="1:14">
      <c r="A16" s="51"/>
      <c r="B16" s="51"/>
      <c r="C16" s="51"/>
      <c r="D16" s="51"/>
      <c r="E16" s="51"/>
      <c r="F16" s="51"/>
      <c r="G16" s="51"/>
      <c r="H16" s="51"/>
      <c r="I16" s="51"/>
      <c r="J16" s="51"/>
      <c r="K16" s="51"/>
      <c r="L16" s="51"/>
      <c r="M16" s="51"/>
      <c r="N16" s="51"/>
    </row>
  </sheetData>
  <mergeCells count="19">
    <mergeCell ref="A3:S3"/>
    <mergeCell ref="A4:D4"/>
    <mergeCell ref="D5:N5"/>
    <mergeCell ref="O5:S5"/>
    <mergeCell ref="I6:N6"/>
    <mergeCell ref="A15:B15"/>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Right="0"/>
  </sheetPr>
  <dimension ref="A1:O88"/>
  <sheetViews>
    <sheetView showZeros="0" workbookViewId="0">
      <pane ySplit="1" topLeftCell="A68" activePane="bottomLeft" state="frozen"/>
      <selection/>
      <selection pane="bottomLeft" activeCell="D88" sqref="D88"/>
    </sheetView>
  </sheetViews>
  <sheetFormatPr defaultColWidth="8.85" defaultRowHeight="15" customHeight="1"/>
  <cols>
    <col min="1" max="1" width="21.55" style="51" customWidth="1"/>
    <col min="2" max="2" width="35" style="51" customWidth="1"/>
    <col min="3" max="15" width="17.1416666666667" style="51" customWidth="1"/>
    <col min="16" max="16384" width="8.85" style="51"/>
  </cols>
  <sheetData>
    <row r="1" customHeight="1" spans="1:15">
      <c r="A1" s="75"/>
      <c r="B1" s="75"/>
      <c r="C1" s="75"/>
      <c r="D1" s="75"/>
      <c r="E1" s="75"/>
      <c r="F1" s="75"/>
      <c r="G1" s="75"/>
      <c r="H1" s="75"/>
      <c r="I1" s="75"/>
      <c r="J1" s="75"/>
      <c r="K1" s="75"/>
      <c r="L1" s="75"/>
      <c r="M1" s="75"/>
      <c r="N1" s="75"/>
      <c r="O1" s="75"/>
    </row>
    <row r="2" ht="18.75" customHeight="1" spans="1:15">
      <c r="A2" s="76"/>
      <c r="B2" s="76"/>
      <c r="C2" s="76"/>
      <c r="D2" s="76"/>
      <c r="E2" s="76"/>
      <c r="F2" s="76"/>
      <c r="G2" s="76"/>
      <c r="H2" s="76"/>
      <c r="I2" s="76"/>
      <c r="J2" s="83"/>
      <c r="K2" s="83"/>
      <c r="L2" s="83"/>
      <c r="M2" s="83"/>
      <c r="N2" s="83"/>
      <c r="O2" s="83" t="s">
        <v>67</v>
      </c>
    </row>
    <row r="3" ht="37.5" customHeight="1" spans="1:15">
      <c r="A3" s="77" t="s">
        <v>68</v>
      </c>
      <c r="B3" s="77"/>
      <c r="C3" s="77"/>
      <c r="D3" s="77"/>
      <c r="E3" s="77"/>
      <c r="F3" s="77"/>
      <c r="G3" s="77"/>
      <c r="H3" s="77"/>
      <c r="I3" s="77"/>
      <c r="J3" s="77"/>
      <c r="K3" s="84"/>
      <c r="L3" s="84"/>
      <c r="M3" s="84"/>
      <c r="N3" s="84"/>
      <c r="O3" s="84"/>
    </row>
    <row r="4" ht="18.75" customHeight="1" spans="1:15">
      <c r="A4" s="106" t="str">
        <f>"单位名称："&amp;"戛洒镇"</f>
        <v>单位名称：戛洒镇</v>
      </c>
      <c r="B4" s="106"/>
      <c r="C4" s="106"/>
      <c r="D4" s="106"/>
      <c r="E4" s="106"/>
      <c r="F4" s="106"/>
      <c r="G4" s="106"/>
      <c r="H4" s="106"/>
      <c r="I4" s="106"/>
      <c r="J4" s="83"/>
      <c r="K4" s="83"/>
      <c r="L4" s="83"/>
      <c r="M4" s="83"/>
      <c r="N4" s="83"/>
      <c r="O4" s="83" t="s">
        <v>29</v>
      </c>
    </row>
    <row r="5" ht="18.75" customHeight="1" spans="1:15">
      <c r="A5" s="79" t="s">
        <v>69</v>
      </c>
      <c r="B5" s="79" t="s">
        <v>70</v>
      </c>
      <c r="C5" s="87" t="s">
        <v>32</v>
      </c>
      <c r="D5" s="87" t="s">
        <v>35</v>
      </c>
      <c r="E5" s="87"/>
      <c r="F5" s="87"/>
      <c r="G5" s="79" t="s">
        <v>36</v>
      </c>
      <c r="H5" s="87" t="s">
        <v>37</v>
      </c>
      <c r="I5" s="79" t="s">
        <v>71</v>
      </c>
      <c r="J5" s="87" t="s">
        <v>72</v>
      </c>
      <c r="K5" s="87"/>
      <c r="L5" s="87"/>
      <c r="M5" s="87"/>
      <c r="N5" s="87"/>
      <c r="O5" s="87"/>
    </row>
    <row r="6" ht="18.75" customHeight="1" spans="1:15">
      <c r="A6" s="79"/>
      <c r="B6" s="79"/>
      <c r="C6" s="87"/>
      <c r="D6" s="87" t="s">
        <v>34</v>
      </c>
      <c r="E6" s="87" t="s">
        <v>73</v>
      </c>
      <c r="F6" s="87" t="s">
        <v>74</v>
      </c>
      <c r="G6" s="79"/>
      <c r="H6" s="87"/>
      <c r="I6" s="79"/>
      <c r="J6" s="87" t="s">
        <v>34</v>
      </c>
      <c r="K6" s="87" t="s">
        <v>75</v>
      </c>
      <c r="L6" s="80" t="s">
        <v>76</v>
      </c>
      <c r="M6" s="80" t="s">
        <v>77</v>
      </c>
      <c r="N6" s="80" t="s">
        <v>78</v>
      </c>
      <c r="O6" s="80" t="s">
        <v>79</v>
      </c>
    </row>
    <row r="7" ht="18.75" customHeight="1" spans="1:15">
      <c r="A7" s="80" t="s">
        <v>46</v>
      </c>
      <c r="B7" s="80" t="s">
        <v>47</v>
      </c>
      <c r="C7" s="80" t="s">
        <v>48</v>
      </c>
      <c r="D7" s="80" t="s">
        <v>49</v>
      </c>
      <c r="E7" s="80" t="s">
        <v>50</v>
      </c>
      <c r="F7" s="80" t="s">
        <v>51</v>
      </c>
      <c r="G7" s="80" t="s">
        <v>52</v>
      </c>
      <c r="H7" s="80" t="s">
        <v>53</v>
      </c>
      <c r="I7" s="80" t="s">
        <v>54</v>
      </c>
      <c r="J7" s="80" t="s">
        <v>80</v>
      </c>
      <c r="K7" s="80">
        <v>11</v>
      </c>
      <c r="L7" s="80">
        <v>12</v>
      </c>
      <c r="M7" s="80">
        <v>13</v>
      </c>
      <c r="N7" s="80">
        <v>14</v>
      </c>
      <c r="O7" s="80">
        <v>15</v>
      </c>
    </row>
    <row r="8" ht="20.25" customHeight="1" spans="1:15">
      <c r="A8" s="109" t="s">
        <v>81</v>
      </c>
      <c r="B8" s="109" t="s">
        <v>82</v>
      </c>
      <c r="C8" s="96">
        <v>10643353.23</v>
      </c>
      <c r="D8" s="96">
        <v>10583353.23</v>
      </c>
      <c r="E8" s="96">
        <v>7132853.23</v>
      </c>
      <c r="F8" s="96">
        <v>3450500</v>
      </c>
      <c r="G8" s="96"/>
      <c r="H8" s="96"/>
      <c r="I8" s="96"/>
      <c r="J8" s="96">
        <v>60000</v>
      </c>
      <c r="K8" s="96"/>
      <c r="L8" s="96"/>
      <c r="M8" s="96"/>
      <c r="N8" s="96"/>
      <c r="O8" s="96">
        <v>60000</v>
      </c>
    </row>
    <row r="9" ht="20.25" customHeight="1" spans="1:15">
      <c r="A9" s="110" t="s">
        <v>83</v>
      </c>
      <c r="B9" s="110" t="s">
        <v>84</v>
      </c>
      <c r="C9" s="96">
        <v>544800</v>
      </c>
      <c r="D9" s="96">
        <v>514800</v>
      </c>
      <c r="E9" s="96"/>
      <c r="F9" s="96">
        <v>514800</v>
      </c>
      <c r="G9" s="96"/>
      <c r="H9" s="96"/>
      <c r="I9" s="96"/>
      <c r="J9" s="96">
        <v>30000</v>
      </c>
      <c r="K9" s="96"/>
      <c r="L9" s="96"/>
      <c r="M9" s="96"/>
      <c r="N9" s="96"/>
      <c r="O9" s="96">
        <v>30000</v>
      </c>
    </row>
    <row r="10" s="51" customFormat="1" ht="20.25" customHeight="1" spans="1:15">
      <c r="A10" s="111">
        <v>2010107</v>
      </c>
      <c r="B10" s="111" t="s">
        <v>85</v>
      </c>
      <c r="C10" s="96">
        <v>170000</v>
      </c>
      <c r="D10" s="96">
        <v>170000</v>
      </c>
      <c r="E10" s="96"/>
      <c r="F10" s="96">
        <v>170000</v>
      </c>
      <c r="G10" s="96"/>
      <c r="H10" s="96"/>
      <c r="I10" s="96"/>
      <c r="J10" s="96"/>
      <c r="K10" s="96"/>
      <c r="L10" s="96"/>
      <c r="M10" s="96"/>
      <c r="N10" s="96"/>
      <c r="O10" s="96"/>
    </row>
    <row r="11" s="51" customFormat="1" ht="20.25" customHeight="1" spans="1:15">
      <c r="A11" s="111" t="s">
        <v>86</v>
      </c>
      <c r="B11" s="111" t="s">
        <v>87</v>
      </c>
      <c r="C11" s="96">
        <v>214800</v>
      </c>
      <c r="D11" s="96">
        <v>214800</v>
      </c>
      <c r="E11" s="96"/>
      <c r="F11" s="96">
        <v>214800</v>
      </c>
      <c r="G11" s="96"/>
      <c r="H11" s="96"/>
      <c r="I11" s="96"/>
      <c r="J11" s="96"/>
      <c r="K11" s="96"/>
      <c r="L11" s="96"/>
      <c r="M11" s="96"/>
      <c r="N11" s="96"/>
      <c r="O11" s="96"/>
    </row>
    <row r="12" ht="20.25" customHeight="1" spans="1:15">
      <c r="A12" s="111" t="s">
        <v>88</v>
      </c>
      <c r="B12" s="111" t="s">
        <v>89</v>
      </c>
      <c r="C12" s="96">
        <v>160000</v>
      </c>
      <c r="D12" s="96">
        <v>130000</v>
      </c>
      <c r="E12" s="96"/>
      <c r="F12" s="96">
        <v>130000</v>
      </c>
      <c r="G12" s="96"/>
      <c r="H12" s="96"/>
      <c r="I12" s="96"/>
      <c r="J12" s="96">
        <v>30000</v>
      </c>
      <c r="K12" s="96"/>
      <c r="L12" s="96"/>
      <c r="M12" s="96"/>
      <c r="N12" s="96"/>
      <c r="O12" s="96">
        <v>30000</v>
      </c>
    </row>
    <row r="13" ht="20.25" customHeight="1" spans="1:15">
      <c r="A13" s="110">
        <v>20102</v>
      </c>
      <c r="B13" s="110" t="s">
        <v>90</v>
      </c>
      <c r="C13" s="96">
        <v>100000</v>
      </c>
      <c r="D13" s="96">
        <v>100000</v>
      </c>
      <c r="E13" s="96"/>
      <c r="F13" s="96">
        <v>100000</v>
      </c>
      <c r="G13" s="96"/>
      <c r="H13" s="96"/>
      <c r="I13" s="96"/>
      <c r="J13" s="96"/>
      <c r="K13" s="96"/>
      <c r="L13" s="96"/>
      <c r="M13" s="96"/>
      <c r="N13" s="96"/>
      <c r="O13" s="96"/>
    </row>
    <row r="14" ht="20.25" customHeight="1" spans="1:15">
      <c r="A14" s="111">
        <v>2010202</v>
      </c>
      <c r="B14" s="111" t="s">
        <v>91</v>
      </c>
      <c r="C14" s="96">
        <v>100000</v>
      </c>
      <c r="D14" s="96">
        <v>100000</v>
      </c>
      <c r="E14" s="96"/>
      <c r="F14" s="96">
        <v>100000</v>
      </c>
      <c r="G14" s="96"/>
      <c r="H14" s="96"/>
      <c r="I14" s="96"/>
      <c r="J14" s="96"/>
      <c r="K14" s="96"/>
      <c r="L14" s="96"/>
      <c r="M14" s="96"/>
      <c r="N14" s="96"/>
      <c r="O14" s="96"/>
    </row>
    <row r="15" ht="20.25" customHeight="1" spans="1:15">
      <c r="A15" s="110" t="s">
        <v>92</v>
      </c>
      <c r="B15" s="110" t="s">
        <v>93</v>
      </c>
      <c r="C15" s="96">
        <v>7633988</v>
      </c>
      <c r="D15" s="96">
        <v>7633988</v>
      </c>
      <c r="E15" s="96">
        <v>5259408</v>
      </c>
      <c r="F15" s="96">
        <v>2374580</v>
      </c>
      <c r="G15" s="96"/>
      <c r="H15" s="96"/>
      <c r="I15" s="96"/>
      <c r="J15" s="96"/>
      <c r="K15" s="96"/>
      <c r="L15" s="96"/>
      <c r="M15" s="96"/>
      <c r="N15" s="96"/>
      <c r="O15" s="96"/>
    </row>
    <row r="16" ht="20.25" customHeight="1" spans="1:15">
      <c r="A16" s="111" t="s">
        <v>94</v>
      </c>
      <c r="B16" s="111" t="s">
        <v>95</v>
      </c>
      <c r="C16" s="96">
        <v>7291988</v>
      </c>
      <c r="D16" s="96">
        <v>7291988</v>
      </c>
      <c r="E16" s="96">
        <v>4917408</v>
      </c>
      <c r="F16" s="96">
        <v>2374580</v>
      </c>
      <c r="G16" s="96"/>
      <c r="H16" s="96"/>
      <c r="I16" s="96"/>
      <c r="J16" s="96"/>
      <c r="K16" s="96"/>
      <c r="L16" s="96"/>
      <c r="M16" s="96"/>
      <c r="N16" s="96"/>
      <c r="O16" s="96"/>
    </row>
    <row r="17" ht="20.25" customHeight="1" spans="1:15">
      <c r="A17" s="111" t="s">
        <v>96</v>
      </c>
      <c r="B17" s="111" t="s">
        <v>97</v>
      </c>
      <c r="C17" s="96">
        <v>342000</v>
      </c>
      <c r="D17" s="96">
        <v>342000</v>
      </c>
      <c r="E17" s="96">
        <v>342000</v>
      </c>
      <c r="F17" s="96"/>
      <c r="G17" s="96"/>
      <c r="H17" s="96"/>
      <c r="I17" s="96"/>
      <c r="J17" s="96"/>
      <c r="K17" s="96"/>
      <c r="L17" s="96"/>
      <c r="M17" s="96"/>
      <c r="N17" s="96"/>
      <c r="O17" s="96"/>
    </row>
    <row r="18" ht="20.25" customHeight="1" spans="1:15">
      <c r="A18" s="110">
        <v>20111</v>
      </c>
      <c r="B18" s="110" t="s">
        <v>98</v>
      </c>
      <c r="C18" s="96">
        <v>100000</v>
      </c>
      <c r="D18" s="96">
        <v>100000</v>
      </c>
      <c r="E18" s="96"/>
      <c r="F18" s="96">
        <v>100000</v>
      </c>
      <c r="G18" s="96"/>
      <c r="H18" s="96"/>
      <c r="I18" s="96"/>
      <c r="J18" s="96"/>
      <c r="K18" s="96"/>
      <c r="L18" s="96"/>
      <c r="M18" s="96"/>
      <c r="N18" s="96"/>
      <c r="O18" s="96"/>
    </row>
    <row r="19" ht="20.25" customHeight="1" spans="1:15">
      <c r="A19" s="111">
        <v>2011102</v>
      </c>
      <c r="B19" s="111" t="s">
        <v>91</v>
      </c>
      <c r="C19" s="96">
        <v>100000</v>
      </c>
      <c r="D19" s="96">
        <v>100000</v>
      </c>
      <c r="E19" s="96"/>
      <c r="F19" s="96">
        <v>100000</v>
      </c>
      <c r="G19" s="96"/>
      <c r="H19" s="96"/>
      <c r="I19" s="96"/>
      <c r="J19" s="96"/>
      <c r="K19" s="96"/>
      <c r="L19" s="96"/>
      <c r="M19" s="96"/>
      <c r="N19" s="96"/>
      <c r="O19" s="96"/>
    </row>
    <row r="20" ht="20.25" customHeight="1" spans="1:15">
      <c r="A20" s="110">
        <v>20113</v>
      </c>
      <c r="B20" s="110" t="s">
        <v>99</v>
      </c>
      <c r="C20" s="96">
        <v>40000</v>
      </c>
      <c r="D20" s="96">
        <v>40000</v>
      </c>
      <c r="E20" s="96"/>
      <c r="F20" s="96">
        <v>40000</v>
      </c>
      <c r="G20" s="96"/>
      <c r="H20" s="96"/>
      <c r="I20" s="96"/>
      <c r="J20" s="96"/>
      <c r="K20" s="96"/>
      <c r="L20" s="96"/>
      <c r="M20" s="96"/>
      <c r="N20" s="96"/>
      <c r="O20" s="96"/>
    </row>
    <row r="21" ht="20.25" customHeight="1" spans="1:15">
      <c r="A21" s="111">
        <v>2011308</v>
      </c>
      <c r="B21" s="111" t="s">
        <v>100</v>
      </c>
      <c r="C21" s="96">
        <v>40000</v>
      </c>
      <c r="D21" s="96">
        <v>40000</v>
      </c>
      <c r="E21" s="96"/>
      <c r="F21" s="96">
        <v>40000</v>
      </c>
      <c r="G21" s="96"/>
      <c r="H21" s="96"/>
      <c r="I21" s="96"/>
      <c r="J21" s="96"/>
      <c r="K21" s="96"/>
      <c r="L21" s="96"/>
      <c r="M21" s="96"/>
      <c r="N21" s="96"/>
      <c r="O21" s="96"/>
    </row>
    <row r="22" ht="20.25" customHeight="1" spans="1:15">
      <c r="A22" s="110" t="s">
        <v>101</v>
      </c>
      <c r="B22" s="110" t="s">
        <v>102</v>
      </c>
      <c r="C22" s="96">
        <v>321120</v>
      </c>
      <c r="D22" s="96">
        <v>321120</v>
      </c>
      <c r="E22" s="96"/>
      <c r="F22" s="96">
        <v>321120</v>
      </c>
      <c r="G22" s="96"/>
      <c r="H22" s="96"/>
      <c r="I22" s="96"/>
      <c r="J22" s="96"/>
      <c r="K22" s="96"/>
      <c r="L22" s="96"/>
      <c r="M22" s="96"/>
      <c r="N22" s="96"/>
      <c r="O22" s="96"/>
    </row>
    <row r="23" ht="20.25" customHeight="1" spans="1:15">
      <c r="A23" s="111" t="s">
        <v>103</v>
      </c>
      <c r="B23" s="111" t="s">
        <v>104</v>
      </c>
      <c r="C23" s="96">
        <v>321120</v>
      </c>
      <c r="D23" s="96">
        <v>321120</v>
      </c>
      <c r="E23" s="96"/>
      <c r="F23" s="96">
        <v>321120</v>
      </c>
      <c r="G23" s="96"/>
      <c r="H23" s="96"/>
      <c r="I23" s="96"/>
      <c r="J23" s="96"/>
      <c r="K23" s="96"/>
      <c r="L23" s="96"/>
      <c r="M23" s="96"/>
      <c r="N23" s="96"/>
      <c r="O23" s="96"/>
    </row>
    <row r="24" ht="20.25" customHeight="1" spans="1:15">
      <c r="A24" s="110" t="s">
        <v>105</v>
      </c>
      <c r="B24" s="110" t="s">
        <v>106</v>
      </c>
      <c r="C24" s="96">
        <v>1873445.23</v>
      </c>
      <c r="D24" s="96">
        <v>1873445.23</v>
      </c>
      <c r="E24" s="96">
        <v>1873445.23</v>
      </c>
      <c r="F24" s="96"/>
      <c r="G24" s="96"/>
      <c r="H24" s="96"/>
      <c r="I24" s="96"/>
      <c r="J24" s="96"/>
      <c r="K24" s="96"/>
      <c r="L24" s="96"/>
      <c r="M24" s="96"/>
      <c r="N24" s="96"/>
      <c r="O24" s="96"/>
    </row>
    <row r="25" ht="20.25" customHeight="1" spans="1:15">
      <c r="A25" s="111" t="s">
        <v>107</v>
      </c>
      <c r="B25" s="111" t="s">
        <v>97</v>
      </c>
      <c r="C25" s="96">
        <v>1873445.23</v>
      </c>
      <c r="D25" s="96">
        <v>1873445.23</v>
      </c>
      <c r="E25" s="96">
        <v>1873445.23</v>
      </c>
      <c r="F25" s="96"/>
      <c r="G25" s="96"/>
      <c r="H25" s="96"/>
      <c r="I25" s="96"/>
      <c r="J25" s="96"/>
      <c r="K25" s="96"/>
      <c r="L25" s="96"/>
      <c r="M25" s="96"/>
      <c r="N25" s="96"/>
      <c r="O25" s="96"/>
    </row>
    <row r="26" ht="20.25" customHeight="1" spans="1:15">
      <c r="A26" s="110" t="s">
        <v>108</v>
      </c>
      <c r="B26" s="110" t="s">
        <v>109</v>
      </c>
      <c r="C26" s="96">
        <v>30000</v>
      </c>
      <c r="D26" s="96"/>
      <c r="E26" s="96"/>
      <c r="F26" s="96"/>
      <c r="G26" s="96"/>
      <c r="H26" s="96"/>
      <c r="I26" s="96"/>
      <c r="J26" s="96">
        <v>30000</v>
      </c>
      <c r="K26" s="96"/>
      <c r="L26" s="96"/>
      <c r="M26" s="96"/>
      <c r="N26" s="96"/>
      <c r="O26" s="96">
        <v>30000</v>
      </c>
    </row>
    <row r="27" ht="20.25" customHeight="1" spans="1:15">
      <c r="A27" s="111" t="s">
        <v>110</v>
      </c>
      <c r="B27" s="111" t="s">
        <v>111</v>
      </c>
      <c r="C27" s="96">
        <v>30000</v>
      </c>
      <c r="D27" s="96"/>
      <c r="E27" s="96"/>
      <c r="F27" s="96"/>
      <c r="G27" s="96"/>
      <c r="H27" s="96"/>
      <c r="I27" s="96"/>
      <c r="J27" s="96">
        <v>30000</v>
      </c>
      <c r="K27" s="96"/>
      <c r="L27" s="96"/>
      <c r="M27" s="96"/>
      <c r="N27" s="96"/>
      <c r="O27" s="96">
        <v>30000</v>
      </c>
    </row>
    <row r="28" ht="20.25" customHeight="1" spans="1:15">
      <c r="A28" s="109" t="s">
        <v>112</v>
      </c>
      <c r="B28" s="109" t="s">
        <v>113</v>
      </c>
      <c r="C28" s="96">
        <v>23000</v>
      </c>
      <c r="D28" s="96"/>
      <c r="E28" s="96"/>
      <c r="F28" s="96"/>
      <c r="G28" s="96"/>
      <c r="H28" s="96"/>
      <c r="I28" s="96"/>
      <c r="J28" s="96">
        <v>23000</v>
      </c>
      <c r="K28" s="96"/>
      <c r="L28" s="96"/>
      <c r="M28" s="96"/>
      <c r="N28" s="96"/>
      <c r="O28" s="96">
        <v>23000</v>
      </c>
    </row>
    <row r="29" ht="20.25" customHeight="1" spans="1:15">
      <c r="A29" s="110" t="s">
        <v>114</v>
      </c>
      <c r="B29" s="110" t="s">
        <v>115</v>
      </c>
      <c r="C29" s="96">
        <v>23000</v>
      </c>
      <c r="D29" s="96"/>
      <c r="E29" s="96"/>
      <c r="F29" s="96"/>
      <c r="G29" s="96"/>
      <c r="H29" s="96"/>
      <c r="I29" s="96"/>
      <c r="J29" s="96">
        <v>23000</v>
      </c>
      <c r="K29" s="96"/>
      <c r="L29" s="96"/>
      <c r="M29" s="96"/>
      <c r="N29" s="96"/>
      <c r="O29" s="96">
        <v>23000</v>
      </c>
    </row>
    <row r="30" ht="20.25" customHeight="1" spans="1:15">
      <c r="A30" s="111" t="s">
        <v>116</v>
      </c>
      <c r="B30" s="111" t="s">
        <v>115</v>
      </c>
      <c r="C30" s="96">
        <v>23000</v>
      </c>
      <c r="D30" s="96"/>
      <c r="E30" s="96"/>
      <c r="F30" s="96"/>
      <c r="G30" s="96"/>
      <c r="H30" s="96"/>
      <c r="I30" s="96"/>
      <c r="J30" s="96">
        <v>23000</v>
      </c>
      <c r="K30" s="96"/>
      <c r="L30" s="96"/>
      <c r="M30" s="96"/>
      <c r="N30" s="96"/>
      <c r="O30" s="96">
        <v>23000</v>
      </c>
    </row>
    <row r="31" ht="20.25" customHeight="1" spans="1:15">
      <c r="A31" s="109" t="s">
        <v>117</v>
      </c>
      <c r="B31" s="109" t="s">
        <v>118</v>
      </c>
      <c r="C31" s="96">
        <v>437427.6</v>
      </c>
      <c r="D31" s="96">
        <v>437427.6</v>
      </c>
      <c r="E31" s="96">
        <v>435627.6</v>
      </c>
      <c r="F31" s="96">
        <v>1800</v>
      </c>
      <c r="G31" s="96"/>
      <c r="H31" s="96"/>
      <c r="I31" s="96"/>
      <c r="J31" s="96"/>
      <c r="K31" s="96"/>
      <c r="L31" s="96"/>
      <c r="M31" s="96"/>
      <c r="N31" s="96"/>
      <c r="O31" s="96"/>
    </row>
    <row r="32" ht="20.25" customHeight="1" spans="1:15">
      <c r="A32" s="110" t="s">
        <v>119</v>
      </c>
      <c r="B32" s="110" t="s">
        <v>120</v>
      </c>
      <c r="C32" s="96">
        <v>437427.6</v>
      </c>
      <c r="D32" s="96">
        <v>437427.6</v>
      </c>
      <c r="E32" s="96">
        <v>435627.6</v>
      </c>
      <c r="F32" s="96">
        <v>1800</v>
      </c>
      <c r="G32" s="96"/>
      <c r="H32" s="96"/>
      <c r="I32" s="96"/>
      <c r="J32" s="96"/>
      <c r="K32" s="96"/>
      <c r="L32" s="96"/>
      <c r="M32" s="96"/>
      <c r="N32" s="96"/>
      <c r="O32" s="96"/>
    </row>
    <row r="33" ht="20.25" customHeight="1" spans="1:15">
      <c r="A33" s="111" t="s">
        <v>121</v>
      </c>
      <c r="B33" s="111" t="s">
        <v>122</v>
      </c>
      <c r="C33" s="96">
        <v>437427.6</v>
      </c>
      <c r="D33" s="96">
        <v>437427.6</v>
      </c>
      <c r="E33" s="96">
        <v>435627.6</v>
      </c>
      <c r="F33" s="96">
        <v>1800</v>
      </c>
      <c r="G33" s="96"/>
      <c r="H33" s="96"/>
      <c r="I33" s="96"/>
      <c r="J33" s="96"/>
      <c r="K33" s="96"/>
      <c r="L33" s="96"/>
      <c r="M33" s="96"/>
      <c r="N33" s="96"/>
      <c r="O33" s="96"/>
    </row>
    <row r="34" ht="20.25" customHeight="1" spans="1:15">
      <c r="A34" s="109" t="s">
        <v>123</v>
      </c>
      <c r="B34" s="109" t="s">
        <v>124</v>
      </c>
      <c r="C34" s="96">
        <v>5129166.7</v>
      </c>
      <c r="D34" s="96">
        <v>5079166.7</v>
      </c>
      <c r="E34" s="96">
        <v>2332957.99</v>
      </c>
      <c r="F34" s="96">
        <v>2746208.71</v>
      </c>
      <c r="G34" s="96"/>
      <c r="H34" s="96"/>
      <c r="I34" s="96"/>
      <c r="J34" s="96">
        <v>50000</v>
      </c>
      <c r="K34" s="96"/>
      <c r="L34" s="96"/>
      <c r="M34" s="96"/>
      <c r="N34" s="96"/>
      <c r="O34" s="96">
        <v>50000</v>
      </c>
    </row>
    <row r="35" ht="20.25" customHeight="1" spans="1:15">
      <c r="A35" s="110" t="s">
        <v>125</v>
      </c>
      <c r="B35" s="110" t="s">
        <v>126</v>
      </c>
      <c r="C35" s="96">
        <v>2332957.99</v>
      </c>
      <c r="D35" s="96">
        <v>2332957.99</v>
      </c>
      <c r="E35" s="96">
        <v>2332957.99</v>
      </c>
      <c r="F35" s="96"/>
      <c r="G35" s="96"/>
      <c r="H35" s="96"/>
      <c r="I35" s="96"/>
      <c r="J35" s="96"/>
      <c r="K35" s="96"/>
      <c r="L35" s="96"/>
      <c r="M35" s="96"/>
      <c r="N35" s="96"/>
      <c r="O35" s="96"/>
    </row>
    <row r="36" ht="20.25" customHeight="1" spans="1:15">
      <c r="A36" s="111" t="s">
        <v>127</v>
      </c>
      <c r="B36" s="111" t="s">
        <v>128</v>
      </c>
      <c r="C36" s="96">
        <v>46200</v>
      </c>
      <c r="D36" s="96">
        <v>46200</v>
      </c>
      <c r="E36" s="96">
        <v>46200</v>
      </c>
      <c r="F36" s="96"/>
      <c r="G36" s="96"/>
      <c r="H36" s="96"/>
      <c r="I36" s="96"/>
      <c r="J36" s="96"/>
      <c r="K36" s="96"/>
      <c r="L36" s="96"/>
      <c r="M36" s="96"/>
      <c r="N36" s="96"/>
      <c r="O36" s="96"/>
    </row>
    <row r="37" ht="20.25" customHeight="1" spans="1:15">
      <c r="A37" s="111" t="s">
        <v>129</v>
      </c>
      <c r="B37" s="111" t="s">
        <v>130</v>
      </c>
      <c r="C37" s="96">
        <v>46800</v>
      </c>
      <c r="D37" s="96">
        <v>46800</v>
      </c>
      <c r="E37" s="96">
        <v>46800</v>
      </c>
      <c r="F37" s="96"/>
      <c r="G37" s="96"/>
      <c r="H37" s="96"/>
      <c r="I37" s="96"/>
      <c r="J37" s="96"/>
      <c r="K37" s="96"/>
      <c r="L37" s="96"/>
      <c r="M37" s="96"/>
      <c r="N37" s="96"/>
      <c r="O37" s="96"/>
    </row>
    <row r="38" ht="20.25" customHeight="1" spans="1:15">
      <c r="A38" s="111" t="s">
        <v>131</v>
      </c>
      <c r="B38" s="111" t="s">
        <v>132</v>
      </c>
      <c r="C38" s="96">
        <v>2239957.99</v>
      </c>
      <c r="D38" s="96">
        <v>2239957.99</v>
      </c>
      <c r="E38" s="96">
        <v>2239957.99</v>
      </c>
      <c r="F38" s="96"/>
      <c r="G38" s="96"/>
      <c r="H38" s="96"/>
      <c r="I38" s="96"/>
      <c r="J38" s="96"/>
      <c r="K38" s="96"/>
      <c r="L38" s="96"/>
      <c r="M38" s="96"/>
      <c r="N38" s="96"/>
      <c r="O38" s="96"/>
    </row>
    <row r="39" ht="20.25" customHeight="1" spans="1:15">
      <c r="A39" s="110" t="s">
        <v>133</v>
      </c>
      <c r="B39" s="110" t="s">
        <v>134</v>
      </c>
      <c r="C39" s="96">
        <v>1776208.71</v>
      </c>
      <c r="D39" s="96">
        <v>1776208.71</v>
      </c>
      <c r="E39" s="96"/>
      <c r="F39" s="96">
        <v>1776208.71</v>
      </c>
      <c r="G39" s="96"/>
      <c r="H39" s="96"/>
      <c r="I39" s="96"/>
      <c r="J39" s="96"/>
      <c r="K39" s="96"/>
      <c r="L39" s="96"/>
      <c r="M39" s="96"/>
      <c r="N39" s="96"/>
      <c r="O39" s="96"/>
    </row>
    <row r="40" ht="20.25" customHeight="1" spans="1:15">
      <c r="A40" s="111" t="s">
        <v>135</v>
      </c>
      <c r="B40" s="111" t="s">
        <v>136</v>
      </c>
      <c r="C40" s="96">
        <v>350300.6</v>
      </c>
      <c r="D40" s="96">
        <v>350300.6</v>
      </c>
      <c r="E40" s="96"/>
      <c r="F40" s="96">
        <v>350300.6</v>
      </c>
      <c r="G40" s="96"/>
      <c r="H40" s="96"/>
      <c r="I40" s="96"/>
      <c r="J40" s="96"/>
      <c r="K40" s="96"/>
      <c r="L40" s="96"/>
      <c r="M40" s="96"/>
      <c r="N40" s="96"/>
      <c r="O40" s="96"/>
    </row>
    <row r="41" ht="20.25" customHeight="1" spans="1:15">
      <c r="A41" s="111" t="s">
        <v>137</v>
      </c>
      <c r="B41" s="111" t="s">
        <v>138</v>
      </c>
      <c r="C41" s="96">
        <v>1425908.11</v>
      </c>
      <c r="D41" s="96">
        <v>1425908.11</v>
      </c>
      <c r="E41" s="96"/>
      <c r="F41" s="96">
        <v>1425908.11</v>
      </c>
      <c r="G41" s="96"/>
      <c r="H41" s="96"/>
      <c r="I41" s="96"/>
      <c r="J41" s="96"/>
      <c r="K41" s="96"/>
      <c r="L41" s="96"/>
      <c r="M41" s="96"/>
      <c r="N41" s="96"/>
      <c r="O41" s="96"/>
    </row>
    <row r="42" ht="20.25" customHeight="1" spans="1:15">
      <c r="A42" s="110" t="s">
        <v>139</v>
      </c>
      <c r="B42" s="110" t="s">
        <v>140</v>
      </c>
      <c r="C42" s="96">
        <v>1020000</v>
      </c>
      <c r="D42" s="96">
        <v>970000</v>
      </c>
      <c r="E42" s="96"/>
      <c r="F42" s="96">
        <v>970000</v>
      </c>
      <c r="G42" s="96"/>
      <c r="H42" s="96"/>
      <c r="I42" s="96"/>
      <c r="J42" s="96">
        <v>50000</v>
      </c>
      <c r="K42" s="96"/>
      <c r="L42" s="96"/>
      <c r="M42" s="96"/>
      <c r="N42" s="96"/>
      <c r="O42" s="96">
        <v>50000</v>
      </c>
    </row>
    <row r="43" ht="20.25" customHeight="1" spans="1:15">
      <c r="A43" s="111" t="s">
        <v>141</v>
      </c>
      <c r="B43" s="111" t="s">
        <v>142</v>
      </c>
      <c r="C43" s="96">
        <v>50000</v>
      </c>
      <c r="D43" s="96"/>
      <c r="E43" s="96"/>
      <c r="F43" s="96"/>
      <c r="G43" s="96"/>
      <c r="H43" s="96"/>
      <c r="I43" s="96"/>
      <c r="J43" s="96">
        <v>50000</v>
      </c>
      <c r="K43" s="96"/>
      <c r="L43" s="96"/>
      <c r="M43" s="96"/>
      <c r="N43" s="96"/>
      <c r="O43" s="96">
        <v>50000</v>
      </c>
    </row>
    <row r="44" ht="20.25" customHeight="1" spans="1:15">
      <c r="A44" s="111">
        <v>2081004</v>
      </c>
      <c r="B44" s="111" t="s">
        <v>143</v>
      </c>
      <c r="C44" s="96">
        <v>70000</v>
      </c>
      <c r="D44" s="96">
        <v>70000</v>
      </c>
      <c r="E44" s="96"/>
      <c r="F44" s="96">
        <v>70000</v>
      </c>
      <c r="G44" s="96"/>
      <c r="H44" s="96"/>
      <c r="I44" s="96"/>
      <c r="J44" s="96"/>
      <c r="K44" s="96"/>
      <c r="L44" s="96"/>
      <c r="M44" s="96"/>
      <c r="N44" s="96"/>
      <c r="O44" s="96"/>
    </row>
    <row r="45" ht="20.25" customHeight="1" spans="1:15">
      <c r="A45" s="111">
        <v>2081006</v>
      </c>
      <c r="B45" s="111" t="s">
        <v>144</v>
      </c>
      <c r="C45" s="96">
        <v>900000</v>
      </c>
      <c r="D45" s="96">
        <v>900000</v>
      </c>
      <c r="E45" s="96"/>
      <c r="F45" s="96">
        <v>900000</v>
      </c>
      <c r="G45" s="96"/>
      <c r="H45" s="96"/>
      <c r="I45" s="96"/>
      <c r="J45" s="96"/>
      <c r="K45" s="96"/>
      <c r="L45" s="96"/>
      <c r="M45" s="96"/>
      <c r="N45" s="96"/>
      <c r="O45" s="96"/>
    </row>
    <row r="46" ht="20.25" customHeight="1" spans="1:15">
      <c r="A46" s="109" t="s">
        <v>145</v>
      </c>
      <c r="B46" s="109" t="s">
        <v>146</v>
      </c>
      <c r="C46" s="96">
        <v>1509422.99</v>
      </c>
      <c r="D46" s="96">
        <v>1509422.99</v>
      </c>
      <c r="E46" s="96">
        <v>1493442.99</v>
      </c>
      <c r="F46" s="96">
        <v>15980</v>
      </c>
      <c r="G46" s="96"/>
      <c r="H46" s="96"/>
      <c r="I46" s="96"/>
      <c r="J46" s="96"/>
      <c r="K46" s="96"/>
      <c r="L46" s="96"/>
      <c r="M46" s="96"/>
      <c r="N46" s="96"/>
      <c r="O46" s="96"/>
    </row>
    <row r="47" ht="20.25" customHeight="1" spans="1:15">
      <c r="A47" s="110" t="s">
        <v>147</v>
      </c>
      <c r="B47" s="110" t="s">
        <v>148</v>
      </c>
      <c r="C47" s="96">
        <v>1493442.99</v>
      </c>
      <c r="D47" s="96">
        <v>1493442.99</v>
      </c>
      <c r="E47" s="96">
        <v>1493442.99</v>
      </c>
      <c r="F47" s="96"/>
      <c r="G47" s="96"/>
      <c r="H47" s="96"/>
      <c r="I47" s="96"/>
      <c r="J47" s="96"/>
      <c r="K47" s="96"/>
      <c r="L47" s="96"/>
      <c r="M47" s="96"/>
      <c r="N47" s="96"/>
      <c r="O47" s="96"/>
    </row>
    <row r="48" ht="20.25" customHeight="1" spans="1:15">
      <c r="A48" s="111" t="s">
        <v>149</v>
      </c>
      <c r="B48" s="111" t="s">
        <v>150</v>
      </c>
      <c r="C48" s="96">
        <v>239607.2</v>
      </c>
      <c r="D48" s="96">
        <v>239607.2</v>
      </c>
      <c r="E48" s="96">
        <v>239607.2</v>
      </c>
      <c r="F48" s="96"/>
      <c r="G48" s="96"/>
      <c r="H48" s="96"/>
      <c r="I48" s="96"/>
      <c r="J48" s="96"/>
      <c r="K48" s="96"/>
      <c r="L48" s="96"/>
      <c r="M48" s="96"/>
      <c r="N48" s="96"/>
      <c r="O48" s="96"/>
    </row>
    <row r="49" ht="20.25" customHeight="1" spans="1:15">
      <c r="A49" s="111" t="s">
        <v>151</v>
      </c>
      <c r="B49" s="111" t="s">
        <v>152</v>
      </c>
      <c r="C49" s="96">
        <v>681894.42</v>
      </c>
      <c r="D49" s="96">
        <v>681894.42</v>
      </c>
      <c r="E49" s="96">
        <v>681894.42</v>
      </c>
      <c r="F49" s="96"/>
      <c r="G49" s="96"/>
      <c r="H49" s="96"/>
      <c r="I49" s="96"/>
      <c r="J49" s="96"/>
      <c r="K49" s="96"/>
      <c r="L49" s="96"/>
      <c r="M49" s="96"/>
      <c r="N49" s="96"/>
      <c r="O49" s="96"/>
    </row>
    <row r="50" ht="20.25" customHeight="1" spans="1:15">
      <c r="A50" s="111" t="s">
        <v>153</v>
      </c>
      <c r="B50" s="111" t="s">
        <v>154</v>
      </c>
      <c r="C50" s="96">
        <v>534638.4</v>
      </c>
      <c r="D50" s="96">
        <v>534638.4</v>
      </c>
      <c r="E50" s="96">
        <v>534638.4</v>
      </c>
      <c r="F50" s="96"/>
      <c r="G50" s="96"/>
      <c r="H50" s="96"/>
      <c r="I50" s="96"/>
      <c r="J50" s="96"/>
      <c r="K50" s="96"/>
      <c r="L50" s="96"/>
      <c r="M50" s="96"/>
      <c r="N50" s="96"/>
      <c r="O50" s="96"/>
    </row>
    <row r="51" ht="20.25" customHeight="1" spans="1:15">
      <c r="A51" s="111" t="s">
        <v>155</v>
      </c>
      <c r="B51" s="111" t="s">
        <v>156</v>
      </c>
      <c r="C51" s="96">
        <v>37302.97</v>
      </c>
      <c r="D51" s="96">
        <v>37302.97</v>
      </c>
      <c r="E51" s="96">
        <v>37302.97</v>
      </c>
      <c r="F51" s="96"/>
      <c r="G51" s="96"/>
      <c r="H51" s="96"/>
      <c r="I51" s="96"/>
      <c r="J51" s="96"/>
      <c r="K51" s="96"/>
      <c r="L51" s="96"/>
      <c r="M51" s="96"/>
      <c r="N51" s="96"/>
      <c r="O51" s="96"/>
    </row>
    <row r="52" ht="20.25" customHeight="1" spans="1:15">
      <c r="A52" s="110">
        <v>21099</v>
      </c>
      <c r="B52" s="110" t="s">
        <v>157</v>
      </c>
      <c r="C52" s="96">
        <v>15980</v>
      </c>
      <c r="D52" s="96">
        <v>15980</v>
      </c>
      <c r="E52" s="96"/>
      <c r="F52" s="96">
        <v>15980</v>
      </c>
      <c r="G52" s="96"/>
      <c r="H52" s="96"/>
      <c r="I52" s="96"/>
      <c r="J52" s="96"/>
      <c r="K52" s="96"/>
      <c r="L52" s="96"/>
      <c r="M52" s="96"/>
      <c r="N52" s="96"/>
      <c r="O52" s="96"/>
    </row>
    <row r="53" ht="20.25" customHeight="1" spans="1:15">
      <c r="A53" s="111">
        <v>2109999</v>
      </c>
      <c r="B53" s="111" t="s">
        <v>157</v>
      </c>
      <c r="C53" s="96">
        <v>15980</v>
      </c>
      <c r="D53" s="96">
        <v>15980</v>
      </c>
      <c r="E53" s="96"/>
      <c r="F53" s="96">
        <v>15980</v>
      </c>
      <c r="G53" s="96"/>
      <c r="H53" s="96"/>
      <c r="I53" s="96"/>
      <c r="J53" s="96"/>
      <c r="K53" s="96"/>
      <c r="L53" s="96"/>
      <c r="M53" s="96"/>
      <c r="N53" s="96"/>
      <c r="O53" s="96"/>
    </row>
    <row r="54" ht="20.25" customHeight="1" spans="1:15">
      <c r="A54" s="109" t="s">
        <v>158</v>
      </c>
      <c r="B54" s="109" t="s">
        <v>159</v>
      </c>
      <c r="C54" s="96">
        <v>4427227.96</v>
      </c>
      <c r="D54" s="96">
        <v>4397227.96</v>
      </c>
      <c r="E54" s="96">
        <v>2689727.96</v>
      </c>
      <c r="F54" s="96">
        <v>1707500</v>
      </c>
      <c r="G54" s="96"/>
      <c r="H54" s="96"/>
      <c r="I54" s="96"/>
      <c r="J54" s="96">
        <v>30000</v>
      </c>
      <c r="K54" s="96"/>
      <c r="L54" s="96"/>
      <c r="M54" s="96"/>
      <c r="N54" s="96"/>
      <c r="O54" s="96">
        <v>30000</v>
      </c>
    </row>
    <row r="55" ht="20.25" customHeight="1" spans="1:15">
      <c r="A55" s="110" t="s">
        <v>160</v>
      </c>
      <c r="B55" s="110" t="s">
        <v>161</v>
      </c>
      <c r="C55" s="96">
        <v>2719727.96</v>
      </c>
      <c r="D55" s="96">
        <v>2689727.96</v>
      </c>
      <c r="E55" s="96">
        <v>2689727.96</v>
      </c>
      <c r="F55" s="96"/>
      <c r="G55" s="96"/>
      <c r="H55" s="96"/>
      <c r="I55" s="96"/>
      <c r="J55" s="96">
        <v>30000</v>
      </c>
      <c r="K55" s="96"/>
      <c r="L55" s="96"/>
      <c r="M55" s="96"/>
      <c r="N55" s="96"/>
      <c r="O55" s="96">
        <v>30000</v>
      </c>
    </row>
    <row r="56" ht="20.25" customHeight="1" spans="1:15">
      <c r="A56" s="111" t="s">
        <v>162</v>
      </c>
      <c r="B56" s="111" t="s">
        <v>163</v>
      </c>
      <c r="C56" s="96">
        <v>2719727.96</v>
      </c>
      <c r="D56" s="96">
        <v>2689727.96</v>
      </c>
      <c r="E56" s="96">
        <v>2689727.96</v>
      </c>
      <c r="F56" s="96"/>
      <c r="G56" s="96"/>
      <c r="H56" s="96"/>
      <c r="I56" s="96"/>
      <c r="J56" s="96">
        <v>30000</v>
      </c>
      <c r="K56" s="96"/>
      <c r="L56" s="96"/>
      <c r="M56" s="96"/>
      <c r="N56" s="96"/>
      <c r="O56" s="96">
        <v>30000</v>
      </c>
    </row>
    <row r="57" ht="20.25" customHeight="1" spans="1:15">
      <c r="A57" s="110">
        <v>21299</v>
      </c>
      <c r="B57" s="110" t="s">
        <v>164</v>
      </c>
      <c r="C57" s="96">
        <v>1707500</v>
      </c>
      <c r="D57" s="96">
        <v>1707500</v>
      </c>
      <c r="E57" s="96"/>
      <c r="F57" s="96">
        <v>1707500</v>
      </c>
      <c r="G57" s="96"/>
      <c r="H57" s="96"/>
      <c r="I57" s="96"/>
      <c r="J57" s="96"/>
      <c r="K57" s="96"/>
      <c r="L57" s="96"/>
      <c r="M57" s="96"/>
      <c r="N57" s="96"/>
      <c r="O57" s="96"/>
    </row>
    <row r="58" ht="20.25" customHeight="1" spans="1:15">
      <c r="A58" s="111">
        <v>2129999</v>
      </c>
      <c r="B58" s="111" t="s">
        <v>164</v>
      </c>
      <c r="C58" s="96">
        <v>1707500</v>
      </c>
      <c r="D58" s="96">
        <v>1707500</v>
      </c>
      <c r="E58" s="96"/>
      <c r="F58" s="96">
        <v>1707500</v>
      </c>
      <c r="G58" s="96"/>
      <c r="H58" s="96"/>
      <c r="I58" s="96"/>
      <c r="J58" s="96"/>
      <c r="K58" s="96"/>
      <c r="L58" s="96"/>
      <c r="M58" s="96"/>
      <c r="N58" s="96"/>
      <c r="O58" s="96"/>
    </row>
    <row r="59" ht="20.25" customHeight="1" spans="1:15">
      <c r="A59" s="109" t="s">
        <v>165</v>
      </c>
      <c r="B59" s="109" t="s">
        <v>166</v>
      </c>
      <c r="C59" s="96">
        <v>15721989</v>
      </c>
      <c r="D59" s="96">
        <v>15691989</v>
      </c>
      <c r="E59" s="96">
        <v>3715249</v>
      </c>
      <c r="F59" s="96">
        <v>11976740</v>
      </c>
      <c r="G59" s="96"/>
      <c r="H59" s="96"/>
      <c r="I59" s="96"/>
      <c r="J59" s="96">
        <v>30000</v>
      </c>
      <c r="K59" s="96"/>
      <c r="L59" s="96"/>
      <c r="M59" s="96"/>
      <c r="N59" s="96"/>
      <c r="O59" s="96">
        <v>30000</v>
      </c>
    </row>
    <row r="60" ht="20.25" customHeight="1" spans="1:15">
      <c r="A60" s="110" t="s">
        <v>167</v>
      </c>
      <c r="B60" s="110" t="s">
        <v>168</v>
      </c>
      <c r="C60" s="96">
        <v>3745249</v>
      </c>
      <c r="D60" s="96">
        <v>3715249</v>
      </c>
      <c r="E60" s="96">
        <v>3715249</v>
      </c>
      <c r="F60" s="96"/>
      <c r="G60" s="96"/>
      <c r="H60" s="96"/>
      <c r="I60" s="96"/>
      <c r="J60" s="96">
        <v>30000</v>
      </c>
      <c r="K60" s="96"/>
      <c r="L60" s="96"/>
      <c r="M60" s="96"/>
      <c r="N60" s="96"/>
      <c r="O60" s="96">
        <v>30000</v>
      </c>
    </row>
    <row r="61" ht="20.25" customHeight="1" spans="1:15">
      <c r="A61" s="111" t="s">
        <v>169</v>
      </c>
      <c r="B61" s="111" t="s">
        <v>97</v>
      </c>
      <c r="C61" s="96">
        <v>3715249</v>
      </c>
      <c r="D61" s="96">
        <v>3715249</v>
      </c>
      <c r="E61" s="96">
        <v>3715249</v>
      </c>
      <c r="F61" s="96"/>
      <c r="G61" s="96"/>
      <c r="H61" s="96"/>
      <c r="I61" s="96"/>
      <c r="J61" s="96"/>
      <c r="K61" s="96"/>
      <c r="L61" s="96"/>
      <c r="M61" s="96"/>
      <c r="N61" s="96"/>
      <c r="O61" s="96"/>
    </row>
    <row r="62" ht="20.25" customHeight="1" spans="1:15">
      <c r="A62" s="111" t="s">
        <v>170</v>
      </c>
      <c r="B62" s="111" t="s">
        <v>171</v>
      </c>
      <c r="C62" s="96">
        <v>30000</v>
      </c>
      <c r="D62" s="96"/>
      <c r="E62" s="96"/>
      <c r="F62" s="96"/>
      <c r="G62" s="96"/>
      <c r="H62" s="96"/>
      <c r="I62" s="96"/>
      <c r="J62" s="96">
        <v>30000</v>
      </c>
      <c r="K62" s="96"/>
      <c r="L62" s="96"/>
      <c r="M62" s="96"/>
      <c r="N62" s="96"/>
      <c r="O62" s="96">
        <v>30000</v>
      </c>
    </row>
    <row r="63" ht="20.25" customHeight="1" spans="1:15">
      <c r="A63" s="110">
        <v>21302</v>
      </c>
      <c r="B63" s="110" t="s">
        <v>172</v>
      </c>
      <c r="C63" s="96">
        <v>401940</v>
      </c>
      <c r="D63" s="96">
        <v>401940</v>
      </c>
      <c r="E63" s="96"/>
      <c r="F63" s="96">
        <v>401940</v>
      </c>
      <c r="G63" s="96"/>
      <c r="H63" s="96"/>
      <c r="I63" s="96"/>
      <c r="J63" s="96"/>
      <c r="K63" s="96"/>
      <c r="L63" s="96"/>
      <c r="M63" s="96"/>
      <c r="N63" s="96"/>
      <c r="O63" s="96"/>
    </row>
    <row r="64" ht="20.25" customHeight="1" spans="1:15">
      <c r="A64" s="111">
        <v>2130209</v>
      </c>
      <c r="B64" s="111" t="s">
        <v>173</v>
      </c>
      <c r="C64" s="96">
        <v>357840</v>
      </c>
      <c r="D64" s="96">
        <v>357840</v>
      </c>
      <c r="E64" s="96"/>
      <c r="F64" s="96">
        <v>357840</v>
      </c>
      <c r="G64" s="96"/>
      <c r="H64" s="96"/>
      <c r="I64" s="96"/>
      <c r="J64" s="96"/>
      <c r="K64" s="96"/>
      <c r="L64" s="96"/>
      <c r="M64" s="96"/>
      <c r="N64" s="96"/>
      <c r="O64" s="96"/>
    </row>
    <row r="65" ht="20.25" customHeight="1" spans="1:15">
      <c r="A65" s="111">
        <v>2130234</v>
      </c>
      <c r="B65" s="111" t="s">
        <v>174</v>
      </c>
      <c r="C65" s="96">
        <v>44100</v>
      </c>
      <c r="D65" s="96">
        <v>44100</v>
      </c>
      <c r="E65" s="96"/>
      <c r="F65" s="96">
        <v>44100</v>
      </c>
      <c r="G65" s="96"/>
      <c r="H65" s="96"/>
      <c r="I65" s="96"/>
      <c r="J65" s="96"/>
      <c r="K65" s="96"/>
      <c r="L65" s="96"/>
      <c r="M65" s="96"/>
      <c r="N65" s="96"/>
      <c r="O65" s="96"/>
    </row>
    <row r="66" ht="20.25" customHeight="1" spans="1:15">
      <c r="A66" s="110" t="s">
        <v>175</v>
      </c>
      <c r="B66" s="110" t="s">
        <v>176</v>
      </c>
      <c r="C66" s="96">
        <v>27600</v>
      </c>
      <c r="D66" s="96">
        <v>27600</v>
      </c>
      <c r="E66" s="96"/>
      <c r="F66" s="96">
        <v>27600</v>
      </c>
      <c r="G66" s="96"/>
      <c r="H66" s="96"/>
      <c r="I66" s="96"/>
      <c r="J66" s="96"/>
      <c r="K66" s="96"/>
      <c r="L66" s="96"/>
      <c r="M66" s="96"/>
      <c r="N66" s="96"/>
      <c r="O66" s="96"/>
    </row>
    <row r="67" ht="20.25" customHeight="1" spans="1:15">
      <c r="A67" s="111" t="s">
        <v>177</v>
      </c>
      <c r="B67" s="111" t="s">
        <v>95</v>
      </c>
      <c r="C67" s="96">
        <v>27600</v>
      </c>
      <c r="D67" s="96">
        <v>27600</v>
      </c>
      <c r="E67" s="96"/>
      <c r="F67" s="96">
        <v>27600</v>
      </c>
      <c r="G67" s="96"/>
      <c r="H67" s="96"/>
      <c r="I67" s="96"/>
      <c r="J67" s="96"/>
      <c r="K67" s="96"/>
      <c r="L67" s="96"/>
      <c r="M67" s="96"/>
      <c r="N67" s="96"/>
      <c r="O67" s="96"/>
    </row>
    <row r="68" ht="20.25" customHeight="1" spans="1:15">
      <c r="A68" s="110" t="s">
        <v>178</v>
      </c>
      <c r="B68" s="110" t="s">
        <v>179</v>
      </c>
      <c r="C68" s="96">
        <v>11547200</v>
      </c>
      <c r="D68" s="96">
        <v>11547200</v>
      </c>
      <c r="E68" s="96"/>
      <c r="F68" s="96">
        <v>11547200</v>
      </c>
      <c r="G68" s="96"/>
      <c r="H68" s="96"/>
      <c r="I68" s="96"/>
      <c r="J68" s="96"/>
      <c r="K68" s="96"/>
      <c r="L68" s="96"/>
      <c r="M68" s="96"/>
      <c r="N68" s="96"/>
      <c r="O68" s="96"/>
    </row>
    <row r="69" ht="20.25" customHeight="1" spans="1:15">
      <c r="A69" s="111" t="s">
        <v>180</v>
      </c>
      <c r="B69" s="111" t="s">
        <v>181</v>
      </c>
      <c r="C69" s="96">
        <v>11547200</v>
      </c>
      <c r="D69" s="96">
        <v>11547200</v>
      </c>
      <c r="E69" s="96"/>
      <c r="F69" s="96">
        <v>11547200</v>
      </c>
      <c r="G69" s="96"/>
      <c r="H69" s="96"/>
      <c r="I69" s="96"/>
      <c r="J69" s="96"/>
      <c r="K69" s="96"/>
      <c r="L69" s="96"/>
      <c r="M69" s="96"/>
      <c r="N69" s="96"/>
      <c r="O69" s="96"/>
    </row>
    <row r="70" ht="20.25" customHeight="1" spans="1:15">
      <c r="A70" s="109" t="s">
        <v>182</v>
      </c>
      <c r="B70" s="109" t="s">
        <v>183</v>
      </c>
      <c r="C70" s="96">
        <v>1513200</v>
      </c>
      <c r="D70" s="96">
        <v>713200</v>
      </c>
      <c r="E70" s="96"/>
      <c r="F70" s="96">
        <v>713200</v>
      </c>
      <c r="G70" s="96"/>
      <c r="H70" s="96"/>
      <c r="I70" s="96"/>
      <c r="J70" s="96">
        <v>800000</v>
      </c>
      <c r="K70" s="96"/>
      <c r="L70" s="96"/>
      <c r="M70" s="96"/>
      <c r="N70" s="96"/>
      <c r="O70" s="96">
        <v>800000</v>
      </c>
    </row>
    <row r="71" ht="20.25" customHeight="1" spans="1:15">
      <c r="A71" s="110" t="s">
        <v>184</v>
      </c>
      <c r="B71" s="110" t="s">
        <v>185</v>
      </c>
      <c r="C71" s="96">
        <v>1513200</v>
      </c>
      <c r="D71" s="96">
        <v>713200</v>
      </c>
      <c r="E71" s="96"/>
      <c r="F71" s="96">
        <v>713200</v>
      </c>
      <c r="G71" s="96"/>
      <c r="H71" s="96"/>
      <c r="I71" s="96"/>
      <c r="J71" s="96">
        <v>800000</v>
      </c>
      <c r="K71" s="96"/>
      <c r="L71" s="96"/>
      <c r="M71" s="96"/>
      <c r="N71" s="96"/>
      <c r="O71" s="96">
        <v>800000</v>
      </c>
    </row>
    <row r="72" ht="20.25" customHeight="1" spans="1:15">
      <c r="A72" s="111" t="s">
        <v>186</v>
      </c>
      <c r="B72" s="111" t="s">
        <v>187</v>
      </c>
      <c r="C72" s="96">
        <v>800000</v>
      </c>
      <c r="D72" s="96"/>
      <c r="E72" s="96"/>
      <c r="F72" s="96"/>
      <c r="G72" s="96"/>
      <c r="H72" s="96"/>
      <c r="I72" s="96"/>
      <c r="J72" s="96">
        <v>800000</v>
      </c>
      <c r="K72" s="96"/>
      <c r="L72" s="96"/>
      <c r="M72" s="96"/>
      <c r="N72" s="96"/>
      <c r="O72" s="96">
        <v>800000</v>
      </c>
    </row>
    <row r="73" ht="20.25" customHeight="1" spans="1:15">
      <c r="A73" s="111">
        <v>2140106</v>
      </c>
      <c r="B73" s="111" t="s">
        <v>188</v>
      </c>
      <c r="C73" s="96">
        <v>713200</v>
      </c>
      <c r="D73" s="96">
        <v>713200</v>
      </c>
      <c r="E73" s="96"/>
      <c r="F73" s="96">
        <v>713200</v>
      </c>
      <c r="G73" s="96"/>
      <c r="H73" s="96"/>
      <c r="I73" s="96"/>
      <c r="J73" s="96"/>
      <c r="K73" s="96"/>
      <c r="L73" s="96"/>
      <c r="M73" s="96"/>
      <c r="N73" s="96"/>
      <c r="O73" s="96"/>
    </row>
    <row r="74" ht="20.25" customHeight="1" spans="1:15">
      <c r="A74" s="109" t="s">
        <v>189</v>
      </c>
      <c r="B74" s="109" t="s">
        <v>190</v>
      </c>
      <c r="C74" s="96">
        <v>299123</v>
      </c>
      <c r="D74" s="96">
        <v>299123</v>
      </c>
      <c r="E74" s="96"/>
      <c r="F74" s="96">
        <v>299123</v>
      </c>
      <c r="G74" s="96"/>
      <c r="H74" s="96"/>
      <c r="I74" s="96"/>
      <c r="J74" s="96"/>
      <c r="K74" s="96"/>
      <c r="L74" s="96"/>
      <c r="M74" s="96"/>
      <c r="N74" s="96"/>
      <c r="O74" s="96"/>
    </row>
    <row r="75" ht="20.25" customHeight="1" spans="1:15">
      <c r="A75" s="110" t="s">
        <v>191</v>
      </c>
      <c r="B75" s="110" t="s">
        <v>192</v>
      </c>
      <c r="C75" s="96">
        <v>299123</v>
      </c>
      <c r="D75" s="96">
        <v>299123</v>
      </c>
      <c r="E75" s="96"/>
      <c r="F75" s="96">
        <v>299123</v>
      </c>
      <c r="G75" s="96"/>
      <c r="H75" s="96"/>
      <c r="I75" s="96"/>
      <c r="J75" s="96"/>
      <c r="K75" s="96"/>
      <c r="L75" s="96"/>
      <c r="M75" s="96"/>
      <c r="N75" s="96"/>
      <c r="O75" s="96"/>
    </row>
    <row r="76" ht="20.25" customHeight="1" spans="1:15">
      <c r="A76" s="111" t="s">
        <v>193</v>
      </c>
      <c r="B76" s="111" t="s">
        <v>194</v>
      </c>
      <c r="C76" s="96">
        <v>299123</v>
      </c>
      <c r="D76" s="96">
        <v>299123</v>
      </c>
      <c r="E76" s="96"/>
      <c r="F76" s="96">
        <v>299123</v>
      </c>
      <c r="G76" s="96"/>
      <c r="H76" s="96"/>
      <c r="I76" s="96"/>
      <c r="J76" s="96"/>
      <c r="K76" s="96"/>
      <c r="L76" s="96"/>
      <c r="M76" s="96"/>
      <c r="N76" s="96"/>
      <c r="O76" s="96"/>
    </row>
    <row r="77" ht="20.25" customHeight="1" spans="1:15">
      <c r="A77" s="109" t="s">
        <v>195</v>
      </c>
      <c r="B77" s="109" t="s">
        <v>196</v>
      </c>
      <c r="C77" s="96">
        <v>2332766</v>
      </c>
      <c r="D77" s="96">
        <v>2312766</v>
      </c>
      <c r="E77" s="96">
        <v>2312766</v>
      </c>
      <c r="F77" s="96"/>
      <c r="G77" s="96"/>
      <c r="H77" s="96"/>
      <c r="I77" s="96"/>
      <c r="J77" s="96">
        <v>20000</v>
      </c>
      <c r="K77" s="96"/>
      <c r="L77" s="96"/>
      <c r="M77" s="96"/>
      <c r="N77" s="96"/>
      <c r="O77" s="96">
        <v>20000</v>
      </c>
    </row>
    <row r="78" ht="20.25" customHeight="1" spans="1:15">
      <c r="A78" s="110" t="s">
        <v>197</v>
      </c>
      <c r="B78" s="110" t="s">
        <v>198</v>
      </c>
      <c r="C78" s="96">
        <v>20000</v>
      </c>
      <c r="D78" s="96"/>
      <c r="E78" s="96"/>
      <c r="F78" s="96"/>
      <c r="G78" s="96"/>
      <c r="H78" s="96"/>
      <c r="I78" s="96"/>
      <c r="J78" s="96">
        <v>20000</v>
      </c>
      <c r="K78" s="96"/>
      <c r="L78" s="96"/>
      <c r="M78" s="96"/>
      <c r="N78" s="96"/>
      <c r="O78" s="96">
        <v>20000</v>
      </c>
    </row>
    <row r="79" ht="20.25" customHeight="1" spans="1:15">
      <c r="A79" s="111" t="s">
        <v>199</v>
      </c>
      <c r="B79" s="111" t="s">
        <v>200</v>
      </c>
      <c r="C79" s="96">
        <v>20000</v>
      </c>
      <c r="D79" s="96"/>
      <c r="E79" s="96"/>
      <c r="F79" s="96"/>
      <c r="G79" s="96"/>
      <c r="H79" s="96"/>
      <c r="I79" s="96"/>
      <c r="J79" s="96">
        <v>20000</v>
      </c>
      <c r="K79" s="96"/>
      <c r="L79" s="96"/>
      <c r="M79" s="96"/>
      <c r="N79" s="96"/>
      <c r="O79" s="96">
        <v>20000</v>
      </c>
    </row>
    <row r="80" ht="20.25" customHeight="1" spans="1:15">
      <c r="A80" s="110" t="s">
        <v>201</v>
      </c>
      <c r="B80" s="110" t="s">
        <v>202</v>
      </c>
      <c r="C80" s="96">
        <v>2312766</v>
      </c>
      <c r="D80" s="96">
        <v>2312766</v>
      </c>
      <c r="E80" s="96">
        <v>2312766</v>
      </c>
      <c r="F80" s="96"/>
      <c r="G80" s="96"/>
      <c r="H80" s="96"/>
      <c r="I80" s="96"/>
      <c r="J80" s="96"/>
      <c r="K80" s="96"/>
      <c r="L80" s="96"/>
      <c r="M80" s="96"/>
      <c r="N80" s="96"/>
      <c r="O80" s="96"/>
    </row>
    <row r="81" ht="20.25" customHeight="1" spans="1:15">
      <c r="A81" s="111" t="s">
        <v>203</v>
      </c>
      <c r="B81" s="111" t="s">
        <v>204</v>
      </c>
      <c r="C81" s="96">
        <v>2312766</v>
      </c>
      <c r="D81" s="96">
        <v>2312766</v>
      </c>
      <c r="E81" s="96">
        <v>2312766</v>
      </c>
      <c r="F81" s="96"/>
      <c r="G81" s="96"/>
      <c r="H81" s="96"/>
      <c r="I81" s="96"/>
      <c r="J81" s="96"/>
      <c r="K81" s="96"/>
      <c r="L81" s="96"/>
      <c r="M81" s="96"/>
      <c r="N81" s="96"/>
      <c r="O81" s="96"/>
    </row>
    <row r="82" ht="20.25" customHeight="1" spans="1:15">
      <c r="A82" s="109">
        <v>229</v>
      </c>
      <c r="B82" s="109" t="s">
        <v>79</v>
      </c>
      <c r="C82" s="96">
        <v>4490258.8</v>
      </c>
      <c r="D82" s="96">
        <v>4490258.8</v>
      </c>
      <c r="E82" s="96"/>
      <c r="F82" s="96">
        <v>4490258.8</v>
      </c>
      <c r="G82" s="96"/>
      <c r="H82" s="96"/>
      <c r="I82" s="96"/>
      <c r="J82" s="96"/>
      <c r="K82" s="96"/>
      <c r="L82" s="96"/>
      <c r="M82" s="96"/>
      <c r="N82" s="96"/>
      <c r="O82" s="96"/>
    </row>
    <row r="83" ht="20.25" customHeight="1" spans="1:15">
      <c r="A83" s="110">
        <v>22960</v>
      </c>
      <c r="B83" s="110" t="s">
        <v>205</v>
      </c>
      <c r="C83" s="96">
        <v>4490258.8</v>
      </c>
      <c r="D83" s="96">
        <v>4490258.8</v>
      </c>
      <c r="E83" s="96"/>
      <c r="F83" s="96">
        <v>4490258.8</v>
      </c>
      <c r="G83" s="96"/>
      <c r="H83" s="96"/>
      <c r="I83" s="96"/>
      <c r="J83" s="96"/>
      <c r="K83" s="96"/>
      <c r="L83" s="96"/>
      <c r="M83" s="96"/>
      <c r="N83" s="96"/>
      <c r="O83" s="96"/>
    </row>
    <row r="84" ht="20.25" customHeight="1" spans="1:15">
      <c r="A84" s="111">
        <v>2296002</v>
      </c>
      <c r="B84" s="111" t="s">
        <v>206</v>
      </c>
      <c r="C84" s="96">
        <v>570370.8</v>
      </c>
      <c r="D84" s="96">
        <v>570370.8</v>
      </c>
      <c r="E84" s="96"/>
      <c r="F84" s="96">
        <v>570370.8</v>
      </c>
      <c r="G84" s="96"/>
      <c r="H84" s="96"/>
      <c r="I84" s="96"/>
      <c r="J84" s="96"/>
      <c r="K84" s="96"/>
      <c r="L84" s="96"/>
      <c r="M84" s="96"/>
      <c r="N84" s="96"/>
      <c r="O84" s="96"/>
    </row>
    <row r="85" ht="20.25" customHeight="1" spans="1:15">
      <c r="A85" s="111">
        <v>2296003</v>
      </c>
      <c r="B85" s="111" t="s">
        <v>207</v>
      </c>
      <c r="C85" s="96">
        <v>335888</v>
      </c>
      <c r="D85" s="96">
        <v>335888</v>
      </c>
      <c r="E85" s="96"/>
      <c r="F85" s="96">
        <v>335888</v>
      </c>
      <c r="G85" s="96"/>
      <c r="H85" s="96"/>
      <c r="I85" s="96"/>
      <c r="J85" s="96"/>
      <c r="K85" s="96"/>
      <c r="L85" s="96"/>
      <c r="M85" s="96"/>
      <c r="N85" s="96"/>
      <c r="O85" s="96"/>
    </row>
    <row r="86" ht="20.25" customHeight="1" spans="1:15">
      <c r="A86" s="111">
        <v>2296006</v>
      </c>
      <c r="B86" s="111" t="s">
        <v>208</v>
      </c>
      <c r="C86" s="96">
        <v>84000</v>
      </c>
      <c r="D86" s="96">
        <v>84000</v>
      </c>
      <c r="E86" s="96"/>
      <c r="F86" s="96">
        <v>84000</v>
      </c>
      <c r="G86" s="96"/>
      <c r="H86" s="96"/>
      <c r="I86" s="96"/>
      <c r="J86" s="96"/>
      <c r="K86" s="96"/>
      <c r="L86" s="96"/>
      <c r="M86" s="96"/>
      <c r="N86" s="96"/>
      <c r="O86" s="96"/>
    </row>
    <row r="87" ht="21" customHeight="1" spans="1:15">
      <c r="A87" s="111">
        <v>2296099</v>
      </c>
      <c r="B87" s="111" t="s">
        <v>209</v>
      </c>
      <c r="C87" s="96">
        <v>3500000</v>
      </c>
      <c r="D87" s="96">
        <v>3500000</v>
      </c>
      <c r="E87" s="96"/>
      <c r="F87" s="96">
        <v>3500000</v>
      </c>
      <c r="G87" s="96"/>
      <c r="H87" s="96"/>
      <c r="I87" s="96"/>
      <c r="J87" s="96"/>
      <c r="K87" s="96"/>
      <c r="L87" s="96"/>
      <c r="M87" s="96"/>
      <c r="N87" s="96"/>
      <c r="O87" s="96"/>
    </row>
    <row r="88" ht="20.25" customHeight="1" spans="1:15">
      <c r="A88" s="112" t="s">
        <v>210</v>
      </c>
      <c r="B88" s="112"/>
      <c r="C88" s="96">
        <v>46526935.28</v>
      </c>
      <c r="D88" s="96">
        <v>45513935.28</v>
      </c>
      <c r="E88" s="96">
        <v>20112624.77</v>
      </c>
      <c r="F88" s="96">
        <v>25401310.51</v>
      </c>
      <c r="G88" s="96"/>
      <c r="H88" s="96"/>
      <c r="I88" s="96"/>
      <c r="J88" s="96">
        <v>1013000</v>
      </c>
      <c r="K88" s="96"/>
      <c r="L88" s="96"/>
      <c r="M88" s="96"/>
      <c r="N88" s="96"/>
      <c r="O88" s="96">
        <v>1013000</v>
      </c>
    </row>
  </sheetData>
  <mergeCells count="11">
    <mergeCell ref="A3:O3"/>
    <mergeCell ref="A4:I4"/>
    <mergeCell ref="D5:F5"/>
    <mergeCell ref="J5:O5"/>
    <mergeCell ref="A88:B88"/>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Right="0"/>
  </sheetPr>
  <dimension ref="A1:D20"/>
  <sheetViews>
    <sheetView showZeros="0" workbookViewId="0">
      <pane ySplit="1" topLeftCell="A2" activePane="bottomLeft" state="frozen"/>
      <selection/>
      <selection pane="bottomLeft" activeCell="A26" sqref="A26"/>
    </sheetView>
  </sheetViews>
  <sheetFormatPr defaultColWidth="8.85" defaultRowHeight="15" customHeight="1" outlineLevelCol="3"/>
  <cols>
    <col min="1" max="4" width="35.7083333333333" style="51" customWidth="1"/>
    <col min="5" max="16384" width="8.85" style="51"/>
  </cols>
  <sheetData>
    <row r="1" customHeight="1" spans="1:4">
      <c r="A1" s="75"/>
      <c r="B1" s="75"/>
      <c r="C1" s="75"/>
      <c r="D1" s="75"/>
    </row>
    <row r="2" ht="18.75" customHeight="1" spans="1:4">
      <c r="A2" s="76"/>
      <c r="B2" s="76"/>
      <c r="C2" s="76"/>
      <c r="D2" s="86" t="s">
        <v>211</v>
      </c>
    </row>
    <row r="3" ht="45" customHeight="1" spans="1:4">
      <c r="A3" s="77" t="s">
        <v>212</v>
      </c>
      <c r="B3" s="77"/>
      <c r="C3" s="77"/>
      <c r="D3" s="77"/>
    </row>
    <row r="4" ht="18.75" customHeight="1" spans="1:4">
      <c r="A4" s="78" t="str">
        <f>"单位名称："&amp;"戛洒镇"</f>
        <v>单位名称：戛洒镇</v>
      </c>
      <c r="B4" s="78"/>
      <c r="C4" s="114"/>
      <c r="D4" s="86" t="s">
        <v>2</v>
      </c>
    </row>
    <row r="5" ht="22.5" customHeight="1" spans="1:4">
      <c r="A5" s="115" t="s">
        <v>3</v>
      </c>
      <c r="B5" s="115"/>
      <c r="C5" s="115" t="s">
        <v>4</v>
      </c>
      <c r="D5" s="115"/>
    </row>
    <row r="6" ht="18.75" customHeight="1" spans="1:4">
      <c r="A6" s="115" t="s">
        <v>5</v>
      </c>
      <c r="B6" s="115" t="s">
        <v>6</v>
      </c>
      <c r="C6" s="115" t="s">
        <v>213</v>
      </c>
      <c r="D6" s="115" t="s">
        <v>6</v>
      </c>
    </row>
    <row r="7" ht="18.75" customHeight="1" spans="1:4">
      <c r="A7" s="115"/>
      <c r="B7" s="115"/>
      <c r="C7" s="115"/>
      <c r="D7" s="115"/>
    </row>
    <row r="8" ht="22.5" customHeight="1" spans="1:4">
      <c r="A8" s="116" t="s">
        <v>214</v>
      </c>
      <c r="B8" s="96">
        <v>45513935.28</v>
      </c>
      <c r="C8" s="116" t="s">
        <v>215</v>
      </c>
      <c r="D8" s="96">
        <v>45513935.28</v>
      </c>
    </row>
    <row r="9" ht="22.5" customHeight="1" spans="1:4">
      <c r="A9" s="116" t="s">
        <v>216</v>
      </c>
      <c r="B9" s="96">
        <v>41023676.48</v>
      </c>
      <c r="C9" s="116" t="str">
        <f>"（"&amp;"一"&amp;"）"&amp;"一般公共服务支出"</f>
        <v>（一）一般公共服务支出</v>
      </c>
      <c r="D9" s="96">
        <v>10583353.23</v>
      </c>
    </row>
    <row r="10" ht="22.5" customHeight="1" spans="1:4">
      <c r="A10" s="116" t="s">
        <v>217</v>
      </c>
      <c r="B10" s="96">
        <v>4490258.8</v>
      </c>
      <c r="C10" s="116" t="str">
        <f>"（"&amp;"三"&amp;"）"&amp;"文化旅游体育与传媒支出"</f>
        <v>（三）文化旅游体育与传媒支出</v>
      </c>
      <c r="D10" s="96">
        <v>437427.6</v>
      </c>
    </row>
    <row r="11" ht="22.5" customHeight="1" spans="1:4">
      <c r="A11" s="116" t="s">
        <v>218</v>
      </c>
      <c r="B11" s="96"/>
      <c r="C11" s="116" t="str">
        <f>"（"&amp;"四"&amp;"）"&amp;"社会保障和就业支出"</f>
        <v>（四）社会保障和就业支出</v>
      </c>
      <c r="D11" s="96">
        <v>5079166.7</v>
      </c>
    </row>
    <row r="12" ht="22.5" customHeight="1" spans="1:4">
      <c r="A12" s="116" t="s">
        <v>219</v>
      </c>
      <c r="B12" s="96"/>
      <c r="C12" s="116" t="str">
        <f>"（"&amp;"五"&amp;"）"&amp;"卫生健康支出"</f>
        <v>（五）卫生健康支出</v>
      </c>
      <c r="D12" s="96">
        <v>1509422.99</v>
      </c>
    </row>
    <row r="13" ht="22.5" customHeight="1" spans="1:4">
      <c r="A13" s="116" t="s">
        <v>216</v>
      </c>
      <c r="B13" s="96"/>
      <c r="C13" s="116" t="str">
        <f>"（"&amp;"六"&amp;"）"&amp;"城乡社区支出"</f>
        <v>（六）城乡社区支出</v>
      </c>
      <c r="D13" s="96">
        <v>4397227.96</v>
      </c>
    </row>
    <row r="14" ht="22.5" customHeight="1" spans="1:4">
      <c r="A14" s="116" t="s">
        <v>217</v>
      </c>
      <c r="B14" s="96"/>
      <c r="C14" s="116" t="str">
        <f>"（"&amp;"七"&amp;"）"&amp;"农林水支出"</f>
        <v>（七）农林水支出</v>
      </c>
      <c r="D14" s="96">
        <v>15691989</v>
      </c>
    </row>
    <row r="15" ht="22.5" customHeight="1" spans="1:4">
      <c r="A15" s="116" t="s">
        <v>218</v>
      </c>
      <c r="B15" s="96"/>
      <c r="C15" s="116" t="str">
        <f>"（"&amp;"八"&amp;"）"&amp;"交通运输支出"</f>
        <v>（八）交通运输支出</v>
      </c>
      <c r="D15" s="96">
        <v>713200</v>
      </c>
    </row>
    <row r="16" ht="22.5" customHeight="1" spans="1:4">
      <c r="A16" s="58"/>
      <c r="B16" s="58"/>
      <c r="C16" s="116" t="str">
        <f>"（"&amp;"九"&amp;"）"&amp;"自然资源海洋气象等支出"</f>
        <v>（九）自然资源海洋气象等支出</v>
      </c>
      <c r="D16" s="96">
        <v>299123</v>
      </c>
    </row>
    <row r="17" ht="22.5" customHeight="1" spans="1:4">
      <c r="A17" s="58"/>
      <c r="B17" s="58"/>
      <c r="C17" s="116" t="str">
        <f>"（"&amp;"十"&amp;"）"&amp;"住房保障支出"</f>
        <v>（十）住房保障支出</v>
      </c>
      <c r="D17" s="96">
        <v>2312766</v>
      </c>
    </row>
    <row r="18" ht="22.5" customHeight="1" spans="1:4">
      <c r="A18" s="68"/>
      <c r="B18" s="58"/>
      <c r="C18" s="116" t="str">
        <f>"（"&amp;"十一"&amp;"）"&amp;"其他支出"</f>
        <v>（十一）其他支出</v>
      </c>
      <c r="D18" s="96">
        <v>4490258.8</v>
      </c>
    </row>
    <row r="19" ht="22.5" customHeight="1" spans="1:4">
      <c r="A19" s="117"/>
      <c r="B19" s="96"/>
      <c r="C19" s="116" t="s">
        <v>220</v>
      </c>
      <c r="D19" s="96"/>
    </row>
    <row r="20" ht="22.5" customHeight="1" spans="1:4">
      <c r="A20" s="118" t="s">
        <v>221</v>
      </c>
      <c r="B20" s="119">
        <v>45513935.28</v>
      </c>
      <c r="C20" s="120" t="s">
        <v>222</v>
      </c>
      <c r="D20" s="119">
        <v>45513935.28</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Right="0"/>
  </sheetPr>
  <dimension ref="A1:K88"/>
  <sheetViews>
    <sheetView showZeros="0" workbookViewId="0">
      <pane ySplit="1" topLeftCell="A62" activePane="bottomLeft" state="frozen"/>
      <selection/>
      <selection pane="bottomLeft" activeCell="J9" sqref="J9"/>
    </sheetView>
  </sheetViews>
  <sheetFormatPr defaultColWidth="8.85" defaultRowHeight="15" customHeight="1"/>
  <cols>
    <col min="1" max="1" width="21.425" style="51" customWidth="1"/>
    <col min="2" max="2" width="35.625" style="51" customWidth="1"/>
    <col min="3" max="7" width="21.425" style="51" customWidth="1"/>
    <col min="8" max="16384" width="8.85" style="51"/>
  </cols>
  <sheetData>
    <row r="1" customHeight="1" spans="1:7">
      <c r="A1" s="75"/>
      <c r="B1" s="75"/>
      <c r="C1" s="75"/>
      <c r="D1" s="75"/>
      <c r="E1" s="75"/>
      <c r="F1" s="75"/>
      <c r="G1" s="75"/>
    </row>
    <row r="2" ht="18.75" customHeight="1" spans="1:7">
      <c r="A2" s="76"/>
      <c r="B2" s="76"/>
      <c r="C2" s="76"/>
      <c r="D2" s="76"/>
      <c r="E2" s="76"/>
      <c r="F2" s="76"/>
      <c r="G2" s="105" t="s">
        <v>223</v>
      </c>
    </row>
    <row r="3" ht="37.5" customHeight="1" spans="1:7">
      <c r="A3" s="77" t="s">
        <v>224</v>
      </c>
      <c r="B3" s="77"/>
      <c r="C3" s="77"/>
      <c r="D3" s="77"/>
      <c r="E3" s="77"/>
      <c r="F3" s="77"/>
      <c r="G3" s="77"/>
    </row>
    <row r="4" ht="18.75" customHeight="1" spans="1:7">
      <c r="A4" s="106" t="str">
        <f>"单位名称："&amp;"戛洒镇"</f>
        <v>单位名称：戛洒镇</v>
      </c>
      <c r="B4" s="106"/>
      <c r="C4" s="106"/>
      <c r="D4" s="107"/>
      <c r="E4" s="107"/>
      <c r="F4" s="107"/>
      <c r="G4" s="108" t="s">
        <v>29</v>
      </c>
    </row>
    <row r="5" ht="18.75" customHeight="1" spans="1:7">
      <c r="A5" s="79" t="s">
        <v>225</v>
      </c>
      <c r="B5" s="79" t="s">
        <v>70</v>
      </c>
      <c r="C5" s="87" t="s">
        <v>32</v>
      </c>
      <c r="D5" s="87" t="s">
        <v>73</v>
      </c>
      <c r="E5" s="87"/>
      <c r="F5" s="87"/>
      <c r="G5" s="79" t="s">
        <v>74</v>
      </c>
    </row>
    <row r="6" ht="18.75" customHeight="1" spans="1:7">
      <c r="A6" s="79" t="s">
        <v>69</v>
      </c>
      <c r="B6" s="79" t="s">
        <v>70</v>
      </c>
      <c r="C6" s="87"/>
      <c r="D6" s="87" t="s">
        <v>34</v>
      </c>
      <c r="E6" s="87" t="s">
        <v>226</v>
      </c>
      <c r="F6" s="87" t="s">
        <v>227</v>
      </c>
      <c r="G6" s="79"/>
    </row>
    <row r="7" ht="18.75" customHeight="1" spans="1:7">
      <c r="A7" s="80" t="s">
        <v>46</v>
      </c>
      <c r="B7" s="80" t="s">
        <v>47</v>
      </c>
      <c r="C7" s="80" t="s">
        <v>48</v>
      </c>
      <c r="D7" s="80" t="s">
        <v>49</v>
      </c>
      <c r="E7" s="80" t="s">
        <v>50</v>
      </c>
      <c r="F7" s="80" t="s">
        <v>51</v>
      </c>
      <c r="G7" s="80" t="s">
        <v>52</v>
      </c>
    </row>
    <row r="8" ht="20.25" customHeight="1" spans="1:7">
      <c r="A8" s="109" t="s">
        <v>81</v>
      </c>
      <c r="B8" s="109" t="s">
        <v>82</v>
      </c>
      <c r="C8" s="96">
        <v>10583353.23</v>
      </c>
      <c r="D8" s="96">
        <v>7132853.23</v>
      </c>
      <c r="E8" s="96">
        <v>6020353.23</v>
      </c>
      <c r="F8" s="96">
        <v>1112500</v>
      </c>
      <c r="G8" s="96">
        <v>3450500</v>
      </c>
    </row>
    <row r="9" ht="20.25" customHeight="1" spans="1:7">
      <c r="A9" s="110" t="s">
        <v>83</v>
      </c>
      <c r="B9" s="110" t="s">
        <v>84</v>
      </c>
      <c r="C9" s="96">
        <v>514800</v>
      </c>
      <c r="D9" s="96"/>
      <c r="E9" s="96"/>
      <c r="F9" s="96"/>
      <c r="G9" s="96">
        <v>514800</v>
      </c>
    </row>
    <row r="10" ht="20.25" customHeight="1" spans="1:7">
      <c r="A10" s="111">
        <v>2010107</v>
      </c>
      <c r="B10" s="111" t="s">
        <v>85</v>
      </c>
      <c r="C10" s="96">
        <v>170000</v>
      </c>
      <c r="D10" s="96"/>
      <c r="E10" s="96"/>
      <c r="F10" s="96"/>
      <c r="G10" s="96">
        <v>170000</v>
      </c>
    </row>
    <row r="11" ht="20.25" customHeight="1" spans="1:7">
      <c r="A11" s="111">
        <v>2010108</v>
      </c>
      <c r="B11" s="111" t="s">
        <v>87</v>
      </c>
      <c r="C11" s="96">
        <v>214800</v>
      </c>
      <c r="D11" s="96"/>
      <c r="E11" s="96"/>
      <c r="F11" s="96"/>
      <c r="G11" s="96">
        <v>214800</v>
      </c>
    </row>
    <row r="12" ht="20.25" customHeight="1" spans="1:7">
      <c r="A12" s="111">
        <v>2010199</v>
      </c>
      <c r="B12" s="111" t="s">
        <v>89</v>
      </c>
      <c r="C12" s="96">
        <v>130000</v>
      </c>
      <c r="D12" s="96"/>
      <c r="E12" s="96"/>
      <c r="F12" s="96"/>
      <c r="G12" s="96">
        <v>130000</v>
      </c>
    </row>
    <row r="13" ht="20.25" customHeight="1" spans="1:7">
      <c r="A13" s="110">
        <v>20102</v>
      </c>
      <c r="B13" s="110" t="s">
        <v>90</v>
      </c>
      <c r="C13" s="96">
        <v>100000</v>
      </c>
      <c r="D13" s="96"/>
      <c r="E13" s="96"/>
      <c r="F13" s="96"/>
      <c r="G13" s="96">
        <v>100000</v>
      </c>
    </row>
    <row r="14" ht="20.25" customHeight="1" spans="1:7">
      <c r="A14" s="111">
        <v>2010202</v>
      </c>
      <c r="B14" s="111" t="s">
        <v>91</v>
      </c>
      <c r="C14" s="96">
        <v>100000</v>
      </c>
      <c r="D14" s="96"/>
      <c r="E14" s="96"/>
      <c r="F14" s="96"/>
      <c r="G14" s="96">
        <v>100000</v>
      </c>
    </row>
    <row r="15" ht="20.25" customHeight="1" spans="1:7">
      <c r="A15" s="110" t="s">
        <v>92</v>
      </c>
      <c r="B15" s="110" t="s">
        <v>93</v>
      </c>
      <c r="C15" s="96">
        <v>7633988</v>
      </c>
      <c r="D15" s="96">
        <v>5259408</v>
      </c>
      <c r="E15" s="96">
        <v>4186008</v>
      </c>
      <c r="F15" s="96">
        <v>1073400</v>
      </c>
      <c r="G15" s="96">
        <v>2374580</v>
      </c>
    </row>
    <row r="16" ht="20.25" customHeight="1" spans="1:7">
      <c r="A16" s="111">
        <v>2010301</v>
      </c>
      <c r="B16" s="111" t="s">
        <v>95</v>
      </c>
      <c r="C16" s="96">
        <v>7291988</v>
      </c>
      <c r="D16" s="96">
        <v>4917408</v>
      </c>
      <c r="E16" s="96">
        <v>4186008</v>
      </c>
      <c r="F16" s="96">
        <v>731400</v>
      </c>
      <c r="G16" s="96">
        <v>2374580</v>
      </c>
    </row>
    <row r="17" ht="20.25" customHeight="1" spans="1:7">
      <c r="A17" s="111">
        <v>2010350</v>
      </c>
      <c r="B17" s="111" t="s">
        <v>97</v>
      </c>
      <c r="C17" s="96">
        <v>342000</v>
      </c>
      <c r="D17" s="96">
        <v>342000</v>
      </c>
      <c r="E17" s="96"/>
      <c r="F17" s="96">
        <v>342000</v>
      </c>
      <c r="G17" s="96"/>
    </row>
    <row r="18" ht="20.25" customHeight="1" spans="1:7">
      <c r="A18" s="110">
        <v>20111</v>
      </c>
      <c r="B18" s="110" t="s">
        <v>98</v>
      </c>
      <c r="C18" s="96">
        <v>100000</v>
      </c>
      <c r="D18" s="96"/>
      <c r="E18" s="96"/>
      <c r="F18" s="96"/>
      <c r="G18" s="96">
        <v>100000</v>
      </c>
    </row>
    <row r="19" ht="20.25" customHeight="1" spans="1:7">
      <c r="A19" s="111">
        <v>2011102</v>
      </c>
      <c r="B19" s="111" t="s">
        <v>91</v>
      </c>
      <c r="C19" s="96">
        <v>100000</v>
      </c>
      <c r="D19" s="96"/>
      <c r="E19" s="96"/>
      <c r="F19" s="96"/>
      <c r="G19" s="96">
        <v>100000</v>
      </c>
    </row>
    <row r="20" ht="20.25" customHeight="1" spans="1:7">
      <c r="A20" s="110">
        <v>20113</v>
      </c>
      <c r="B20" s="110" t="s">
        <v>99</v>
      </c>
      <c r="C20" s="96">
        <v>40000</v>
      </c>
      <c r="D20" s="96"/>
      <c r="E20" s="96"/>
      <c r="F20" s="96"/>
      <c r="G20" s="96">
        <v>40000</v>
      </c>
    </row>
    <row r="21" ht="20.25" customHeight="1" spans="1:7">
      <c r="A21" s="111">
        <v>2011308</v>
      </c>
      <c r="B21" s="111" t="s">
        <v>100</v>
      </c>
      <c r="C21" s="96">
        <v>40000</v>
      </c>
      <c r="D21" s="96"/>
      <c r="E21" s="96"/>
      <c r="F21" s="96"/>
      <c r="G21" s="96">
        <v>40000</v>
      </c>
    </row>
    <row r="22" ht="20.25" customHeight="1" spans="1:7">
      <c r="A22" s="110" t="s">
        <v>101</v>
      </c>
      <c r="B22" s="110" t="s">
        <v>102</v>
      </c>
      <c r="C22" s="96">
        <v>321120</v>
      </c>
      <c r="D22" s="96"/>
      <c r="E22" s="96"/>
      <c r="F22" s="96"/>
      <c r="G22" s="96">
        <v>321120</v>
      </c>
    </row>
    <row r="23" ht="20.25" customHeight="1" spans="1:7">
      <c r="A23" s="111">
        <v>2013299</v>
      </c>
      <c r="B23" s="111" t="s">
        <v>104</v>
      </c>
      <c r="C23" s="96">
        <v>321120</v>
      </c>
      <c r="D23" s="96"/>
      <c r="E23" s="96"/>
      <c r="F23" s="96"/>
      <c r="G23" s="96">
        <v>321120</v>
      </c>
    </row>
    <row r="24" ht="20.25" customHeight="1" spans="1:7">
      <c r="A24" s="110" t="s">
        <v>105</v>
      </c>
      <c r="B24" s="110" t="s">
        <v>106</v>
      </c>
      <c r="C24" s="96">
        <v>1873445.23</v>
      </c>
      <c r="D24" s="96">
        <v>1873445.23</v>
      </c>
      <c r="E24" s="96">
        <v>1834345.23</v>
      </c>
      <c r="F24" s="96">
        <v>39100</v>
      </c>
      <c r="G24" s="96"/>
    </row>
    <row r="25" ht="20.25" customHeight="1" spans="1:7">
      <c r="A25" s="111">
        <v>2013650</v>
      </c>
      <c r="B25" s="111" t="s">
        <v>97</v>
      </c>
      <c r="C25" s="96">
        <v>1873445.23</v>
      </c>
      <c r="D25" s="96">
        <v>1873445.23</v>
      </c>
      <c r="E25" s="96">
        <v>1834345.23</v>
      </c>
      <c r="F25" s="96">
        <v>39100</v>
      </c>
      <c r="G25" s="96"/>
    </row>
    <row r="26" ht="20.25" customHeight="1" spans="1:7">
      <c r="A26" s="109" t="s">
        <v>117</v>
      </c>
      <c r="B26" s="109" t="s">
        <v>118</v>
      </c>
      <c r="C26" s="96">
        <v>437427.6</v>
      </c>
      <c r="D26" s="96">
        <v>435627.6</v>
      </c>
      <c r="E26" s="96">
        <v>426427.6</v>
      </c>
      <c r="F26" s="96">
        <v>9200</v>
      </c>
      <c r="G26" s="96">
        <v>1800</v>
      </c>
    </row>
    <row r="27" ht="20.25" customHeight="1" spans="1:7">
      <c r="A27" s="110" t="s">
        <v>119</v>
      </c>
      <c r="B27" s="110" t="s">
        <v>120</v>
      </c>
      <c r="C27" s="96">
        <v>437427.6</v>
      </c>
      <c r="D27" s="96">
        <v>435627.6</v>
      </c>
      <c r="E27" s="96">
        <v>426427.6</v>
      </c>
      <c r="F27" s="96">
        <v>9200</v>
      </c>
      <c r="G27" s="96">
        <v>1800</v>
      </c>
    </row>
    <row r="28" ht="20.25" customHeight="1" spans="1:7">
      <c r="A28" s="111">
        <v>2070109</v>
      </c>
      <c r="B28" s="111" t="s">
        <v>122</v>
      </c>
      <c r="C28" s="96">
        <v>437427.6</v>
      </c>
      <c r="D28" s="96">
        <v>435627.6</v>
      </c>
      <c r="E28" s="96">
        <v>426427.6</v>
      </c>
      <c r="F28" s="96">
        <v>9200</v>
      </c>
      <c r="G28" s="96">
        <v>1800</v>
      </c>
    </row>
    <row r="29" ht="20.25" customHeight="1" spans="1:7">
      <c r="A29" s="109" t="s">
        <v>123</v>
      </c>
      <c r="B29" s="109" t="s">
        <v>124</v>
      </c>
      <c r="C29" s="96">
        <v>5079166.7</v>
      </c>
      <c r="D29" s="96">
        <v>2332957.99</v>
      </c>
      <c r="E29" s="96">
        <v>2239957.99</v>
      </c>
      <c r="F29" s="96">
        <v>93000</v>
      </c>
      <c r="G29" s="96">
        <v>2746208.71</v>
      </c>
    </row>
    <row r="30" ht="20.25" customHeight="1" spans="1:7">
      <c r="A30" s="110" t="s">
        <v>125</v>
      </c>
      <c r="B30" s="110" t="s">
        <v>126</v>
      </c>
      <c r="C30" s="96">
        <v>2332957.99</v>
      </c>
      <c r="D30" s="96">
        <v>2332957.99</v>
      </c>
      <c r="E30" s="96">
        <v>2239957.99</v>
      </c>
      <c r="F30" s="96">
        <v>93000</v>
      </c>
      <c r="G30" s="96"/>
    </row>
    <row r="31" ht="20.25" customHeight="1" spans="1:7">
      <c r="A31" s="111">
        <v>2080501</v>
      </c>
      <c r="B31" s="111" t="s">
        <v>128</v>
      </c>
      <c r="C31" s="96">
        <v>46200</v>
      </c>
      <c r="D31" s="96">
        <v>46200</v>
      </c>
      <c r="E31" s="96"/>
      <c r="F31" s="96">
        <v>46200</v>
      </c>
      <c r="G31" s="96"/>
    </row>
    <row r="32" ht="20.25" customHeight="1" spans="1:7">
      <c r="A32" s="111">
        <v>2080502</v>
      </c>
      <c r="B32" s="111" t="s">
        <v>130</v>
      </c>
      <c r="C32" s="96">
        <v>46800</v>
      </c>
      <c r="D32" s="96">
        <v>46800</v>
      </c>
      <c r="E32" s="96"/>
      <c r="F32" s="96">
        <v>46800</v>
      </c>
      <c r="G32" s="96"/>
    </row>
    <row r="33" ht="20.25" customHeight="1" spans="1:7">
      <c r="A33" s="111">
        <v>2080505</v>
      </c>
      <c r="B33" s="111" t="s">
        <v>132</v>
      </c>
      <c r="C33" s="96">
        <v>2239957.99</v>
      </c>
      <c r="D33" s="96">
        <v>2239957.99</v>
      </c>
      <c r="E33" s="96">
        <v>2239957.99</v>
      </c>
      <c r="F33" s="96"/>
      <c r="G33" s="96"/>
    </row>
    <row r="34" ht="20.25" customHeight="1" spans="1:7">
      <c r="A34" s="110" t="s">
        <v>133</v>
      </c>
      <c r="B34" s="110" t="s">
        <v>134</v>
      </c>
      <c r="C34" s="96">
        <v>1776208.71</v>
      </c>
      <c r="D34" s="96"/>
      <c r="E34" s="96"/>
      <c r="F34" s="96"/>
      <c r="G34" s="96">
        <v>1776208.71</v>
      </c>
    </row>
    <row r="35" ht="20.25" customHeight="1" spans="1:7">
      <c r="A35" s="111">
        <v>2080801</v>
      </c>
      <c r="B35" s="111" t="s">
        <v>136</v>
      </c>
      <c r="C35" s="96">
        <v>350300.6</v>
      </c>
      <c r="D35" s="96"/>
      <c r="E35" s="96"/>
      <c r="F35" s="96"/>
      <c r="G35" s="96">
        <v>350300.6</v>
      </c>
    </row>
    <row r="36" ht="20.25" customHeight="1" spans="1:7">
      <c r="A36" s="111">
        <v>2080802</v>
      </c>
      <c r="B36" s="111" t="s">
        <v>138</v>
      </c>
      <c r="C36" s="96">
        <v>1425908.11</v>
      </c>
      <c r="D36" s="96"/>
      <c r="E36" s="96"/>
      <c r="F36" s="96"/>
      <c r="G36" s="96">
        <v>1425908.11</v>
      </c>
    </row>
    <row r="37" ht="20.25" customHeight="1" spans="1:7">
      <c r="A37" s="110" t="s">
        <v>139</v>
      </c>
      <c r="B37" s="110" t="s">
        <v>140</v>
      </c>
      <c r="C37" s="96">
        <v>970000</v>
      </c>
      <c r="D37" s="96"/>
      <c r="E37" s="96"/>
      <c r="F37" s="96"/>
      <c r="G37" s="96">
        <v>970000</v>
      </c>
    </row>
    <row r="38" ht="20.25" customHeight="1" spans="1:7">
      <c r="A38" s="111">
        <v>2081004</v>
      </c>
      <c r="B38" s="111" t="s">
        <v>143</v>
      </c>
      <c r="C38" s="96">
        <v>70000</v>
      </c>
      <c r="D38" s="96"/>
      <c r="E38" s="96"/>
      <c r="F38" s="96"/>
      <c r="G38" s="96">
        <v>70000</v>
      </c>
    </row>
    <row r="39" ht="20.25" customHeight="1" spans="1:7">
      <c r="A39" s="111">
        <v>2081006</v>
      </c>
      <c r="B39" s="111" t="s">
        <v>144</v>
      </c>
      <c r="C39" s="96">
        <v>900000</v>
      </c>
      <c r="D39" s="96"/>
      <c r="E39" s="96"/>
      <c r="F39" s="96"/>
      <c r="G39" s="96">
        <v>900000</v>
      </c>
    </row>
    <row r="40" ht="20.25" customHeight="1" spans="1:7">
      <c r="A40" s="109" t="s">
        <v>145</v>
      </c>
      <c r="B40" s="109" t="s">
        <v>146</v>
      </c>
      <c r="C40" s="96">
        <v>1509422.99</v>
      </c>
      <c r="D40" s="96">
        <v>1493442.99</v>
      </c>
      <c r="E40" s="96">
        <v>1493442.99</v>
      </c>
      <c r="F40" s="96"/>
      <c r="G40" s="96">
        <v>15980</v>
      </c>
    </row>
    <row r="41" ht="20.25" customHeight="1" spans="1:7">
      <c r="A41" s="110" t="s">
        <v>147</v>
      </c>
      <c r="B41" s="110" t="s">
        <v>148</v>
      </c>
      <c r="C41" s="96">
        <v>1493442.99</v>
      </c>
      <c r="D41" s="96">
        <v>1493442.99</v>
      </c>
      <c r="E41" s="96">
        <v>1493442.99</v>
      </c>
      <c r="F41" s="96"/>
      <c r="G41" s="96"/>
    </row>
    <row r="42" ht="20.25" customHeight="1" spans="1:7">
      <c r="A42" s="111">
        <v>2101101</v>
      </c>
      <c r="B42" s="111" t="s">
        <v>150</v>
      </c>
      <c r="C42" s="96">
        <v>239607.2</v>
      </c>
      <c r="D42" s="96">
        <v>239607.2</v>
      </c>
      <c r="E42" s="96">
        <v>239607.2</v>
      </c>
      <c r="F42" s="96"/>
      <c r="G42" s="96"/>
    </row>
    <row r="43" ht="20.25" customHeight="1" spans="1:7">
      <c r="A43" s="111">
        <v>2101102</v>
      </c>
      <c r="B43" s="111" t="s">
        <v>152</v>
      </c>
      <c r="C43" s="96">
        <v>681894.42</v>
      </c>
      <c r="D43" s="96">
        <v>681894.42</v>
      </c>
      <c r="E43" s="96">
        <v>681894.42</v>
      </c>
      <c r="F43" s="96"/>
      <c r="G43" s="96"/>
    </row>
    <row r="44" ht="20.25" customHeight="1" spans="1:7">
      <c r="A44" s="111">
        <v>2101103</v>
      </c>
      <c r="B44" s="111" t="s">
        <v>154</v>
      </c>
      <c r="C44" s="96">
        <v>534638.4</v>
      </c>
      <c r="D44" s="96">
        <v>534638.4</v>
      </c>
      <c r="E44" s="96">
        <v>534638.4</v>
      </c>
      <c r="F44" s="96"/>
      <c r="G44" s="96"/>
    </row>
    <row r="45" ht="20.25" customHeight="1" spans="1:7">
      <c r="A45" s="111">
        <v>2101199</v>
      </c>
      <c r="B45" s="111" t="s">
        <v>156</v>
      </c>
      <c r="C45" s="96">
        <v>37302.97</v>
      </c>
      <c r="D45" s="96">
        <v>37302.97</v>
      </c>
      <c r="E45" s="96">
        <v>37302.97</v>
      </c>
      <c r="F45" s="96"/>
      <c r="G45" s="96"/>
    </row>
    <row r="46" ht="20.25" customHeight="1" spans="1:7">
      <c r="A46" s="110">
        <v>21099</v>
      </c>
      <c r="B46" s="110" t="s">
        <v>157</v>
      </c>
      <c r="C46" s="96">
        <v>15980</v>
      </c>
      <c r="D46" s="96"/>
      <c r="E46" s="96"/>
      <c r="F46" s="96"/>
      <c r="G46" s="96">
        <v>15980</v>
      </c>
    </row>
    <row r="47" ht="20.25" customHeight="1" spans="1:7">
      <c r="A47" s="111">
        <v>2109999</v>
      </c>
      <c r="B47" s="111" t="s">
        <v>157</v>
      </c>
      <c r="C47" s="96">
        <v>15980</v>
      </c>
      <c r="D47" s="96"/>
      <c r="E47" s="96"/>
      <c r="F47" s="96"/>
      <c r="G47" s="96">
        <v>15980</v>
      </c>
    </row>
    <row r="48" ht="20.25" customHeight="1" spans="1:7">
      <c r="A48" s="109" t="s">
        <v>158</v>
      </c>
      <c r="B48" s="109" t="s">
        <v>159</v>
      </c>
      <c r="C48" s="96">
        <v>4397227.96</v>
      </c>
      <c r="D48" s="96">
        <v>2689727.96</v>
      </c>
      <c r="E48" s="96">
        <v>2634527.96</v>
      </c>
      <c r="F48" s="96">
        <v>55200</v>
      </c>
      <c r="G48" s="96">
        <v>1707500</v>
      </c>
    </row>
    <row r="49" ht="20.25" customHeight="1" spans="1:7">
      <c r="A49" s="110" t="s">
        <v>160</v>
      </c>
      <c r="B49" s="110" t="s">
        <v>161</v>
      </c>
      <c r="C49" s="96">
        <v>2689727.96</v>
      </c>
      <c r="D49" s="96">
        <v>2689727.96</v>
      </c>
      <c r="E49" s="96">
        <v>2634527.96</v>
      </c>
      <c r="F49" s="96">
        <v>55200</v>
      </c>
      <c r="G49" s="96"/>
    </row>
    <row r="50" ht="20.25" customHeight="1" spans="1:7">
      <c r="A50" s="111">
        <v>2120199</v>
      </c>
      <c r="B50" s="111" t="s">
        <v>163</v>
      </c>
      <c r="C50" s="96">
        <v>2689727.96</v>
      </c>
      <c r="D50" s="96">
        <v>2689727.96</v>
      </c>
      <c r="E50" s="96">
        <v>2634527.96</v>
      </c>
      <c r="F50" s="96">
        <v>55200</v>
      </c>
      <c r="G50" s="96"/>
    </row>
    <row r="51" ht="20.25" customHeight="1" spans="1:7">
      <c r="A51" s="110">
        <v>21299</v>
      </c>
      <c r="B51" s="110" t="s">
        <v>164</v>
      </c>
      <c r="C51" s="96">
        <v>1707500</v>
      </c>
      <c r="D51" s="96"/>
      <c r="E51" s="96"/>
      <c r="F51" s="96"/>
      <c r="G51" s="96">
        <v>1707500</v>
      </c>
    </row>
    <row r="52" ht="20.25" customHeight="1" spans="1:7">
      <c r="A52" s="111">
        <v>2129999</v>
      </c>
      <c r="B52" s="111" t="s">
        <v>164</v>
      </c>
      <c r="C52" s="96">
        <v>1707500</v>
      </c>
      <c r="D52" s="96"/>
      <c r="E52" s="96"/>
      <c r="F52" s="96"/>
      <c r="G52" s="96">
        <v>1707500</v>
      </c>
    </row>
    <row r="53" ht="20.25" customHeight="1" spans="1:7">
      <c r="A53" s="109" t="s">
        <v>165</v>
      </c>
      <c r="B53" s="109" t="s">
        <v>166</v>
      </c>
      <c r="C53" s="96">
        <v>15691989</v>
      </c>
      <c r="D53" s="96">
        <v>3715249</v>
      </c>
      <c r="E53" s="96">
        <v>3643949</v>
      </c>
      <c r="F53" s="96">
        <v>71300</v>
      </c>
      <c r="G53" s="96">
        <v>11976740</v>
      </c>
    </row>
    <row r="54" ht="20.25" customHeight="1" spans="1:7">
      <c r="A54" s="110" t="s">
        <v>167</v>
      </c>
      <c r="B54" s="110" t="s">
        <v>168</v>
      </c>
      <c r="C54" s="96">
        <v>3715249</v>
      </c>
      <c r="D54" s="96">
        <v>3715249</v>
      </c>
      <c r="E54" s="96">
        <v>3643949</v>
      </c>
      <c r="F54" s="96">
        <v>71300</v>
      </c>
      <c r="G54" s="96"/>
    </row>
    <row r="55" ht="20.25" customHeight="1" spans="1:7">
      <c r="A55" s="111">
        <v>2130104</v>
      </c>
      <c r="B55" s="111" t="s">
        <v>97</v>
      </c>
      <c r="C55" s="96">
        <v>3715249</v>
      </c>
      <c r="D55" s="96">
        <v>3715249</v>
      </c>
      <c r="E55" s="96">
        <v>3643949</v>
      </c>
      <c r="F55" s="96">
        <v>71300</v>
      </c>
      <c r="G55" s="96"/>
    </row>
    <row r="56" ht="20.25" customHeight="1" spans="1:7">
      <c r="A56" s="110">
        <v>21302</v>
      </c>
      <c r="B56" s="110" t="s">
        <v>172</v>
      </c>
      <c r="C56" s="96">
        <v>401940</v>
      </c>
      <c r="D56" s="96"/>
      <c r="E56" s="96"/>
      <c r="F56" s="96"/>
      <c r="G56" s="96">
        <v>401940</v>
      </c>
    </row>
    <row r="57" ht="20.25" customHeight="1" spans="1:7">
      <c r="A57" s="111">
        <v>2130209</v>
      </c>
      <c r="B57" s="111" t="s">
        <v>173</v>
      </c>
      <c r="C57" s="96">
        <v>357840</v>
      </c>
      <c r="D57" s="96"/>
      <c r="E57" s="96"/>
      <c r="F57" s="96"/>
      <c r="G57" s="96">
        <v>357840</v>
      </c>
    </row>
    <row r="58" ht="20.25" customHeight="1" spans="1:7">
      <c r="A58" s="111">
        <v>2130234</v>
      </c>
      <c r="B58" s="111" t="s">
        <v>174</v>
      </c>
      <c r="C58" s="96">
        <v>44100</v>
      </c>
      <c r="D58" s="96"/>
      <c r="E58" s="96"/>
      <c r="F58" s="96"/>
      <c r="G58" s="96">
        <v>44100</v>
      </c>
    </row>
    <row r="59" ht="20.25" customHeight="1" spans="1:7">
      <c r="A59" s="110" t="s">
        <v>175</v>
      </c>
      <c r="B59" s="110" t="s">
        <v>176</v>
      </c>
      <c r="C59" s="96">
        <v>27600</v>
      </c>
      <c r="D59" s="96"/>
      <c r="E59" s="96"/>
      <c r="F59" s="96"/>
      <c r="G59" s="96">
        <v>27600</v>
      </c>
    </row>
    <row r="60" ht="20.25" customHeight="1" spans="1:7">
      <c r="A60" s="111">
        <v>2130301</v>
      </c>
      <c r="B60" s="111" t="s">
        <v>95</v>
      </c>
      <c r="C60" s="96">
        <v>27600</v>
      </c>
      <c r="D60" s="96"/>
      <c r="E60" s="96"/>
      <c r="F60" s="96"/>
      <c r="G60" s="96">
        <v>27600</v>
      </c>
    </row>
    <row r="61" ht="20.25" customHeight="1" spans="1:7">
      <c r="A61" s="110" t="s">
        <v>178</v>
      </c>
      <c r="B61" s="110" t="s">
        <v>179</v>
      </c>
      <c r="C61" s="96">
        <v>11547200</v>
      </c>
      <c r="D61" s="96"/>
      <c r="E61" s="96"/>
      <c r="F61" s="96"/>
      <c r="G61" s="96">
        <v>11547200</v>
      </c>
    </row>
    <row r="62" ht="20.25" customHeight="1" spans="1:7">
      <c r="A62" s="111">
        <v>2130705</v>
      </c>
      <c r="B62" s="111" t="s">
        <v>181</v>
      </c>
      <c r="C62" s="96">
        <v>11547200</v>
      </c>
      <c r="D62" s="96"/>
      <c r="E62" s="96"/>
      <c r="F62" s="96"/>
      <c r="G62" s="96">
        <v>11547200</v>
      </c>
    </row>
    <row r="63" ht="20.25" customHeight="1" spans="1:7">
      <c r="A63" s="109" t="s">
        <v>182</v>
      </c>
      <c r="B63" s="109" t="s">
        <v>183</v>
      </c>
      <c r="C63" s="96">
        <v>713200</v>
      </c>
      <c r="D63" s="96"/>
      <c r="E63" s="96"/>
      <c r="F63" s="96"/>
      <c r="G63" s="96">
        <v>713200</v>
      </c>
    </row>
    <row r="64" ht="20.25" customHeight="1" spans="1:7">
      <c r="A64" s="110" t="s">
        <v>184</v>
      </c>
      <c r="B64" s="110" t="s">
        <v>185</v>
      </c>
      <c r="C64" s="96">
        <v>713200</v>
      </c>
      <c r="D64" s="96"/>
      <c r="E64" s="96"/>
      <c r="F64" s="96"/>
      <c r="G64" s="96">
        <v>713200</v>
      </c>
    </row>
    <row r="65" ht="20.25" customHeight="1" spans="1:7">
      <c r="A65" s="111">
        <v>2140106</v>
      </c>
      <c r="B65" s="111" t="s">
        <v>188</v>
      </c>
      <c r="C65" s="96">
        <v>713200</v>
      </c>
      <c r="D65" s="96"/>
      <c r="E65" s="96"/>
      <c r="F65" s="96"/>
      <c r="G65" s="96">
        <v>713200</v>
      </c>
    </row>
    <row r="66" ht="20.25" customHeight="1" spans="1:7">
      <c r="A66" s="109" t="s">
        <v>189</v>
      </c>
      <c r="B66" s="109" t="s">
        <v>190</v>
      </c>
      <c r="C66" s="96">
        <v>299123</v>
      </c>
      <c r="D66" s="96"/>
      <c r="E66" s="96"/>
      <c r="F66" s="96"/>
      <c r="G66" s="96">
        <v>299123</v>
      </c>
    </row>
    <row r="67" ht="20.25" customHeight="1" spans="1:7">
      <c r="A67" s="110" t="s">
        <v>191</v>
      </c>
      <c r="B67" s="110" t="s">
        <v>192</v>
      </c>
      <c r="C67" s="96">
        <v>299123</v>
      </c>
      <c r="D67" s="96"/>
      <c r="E67" s="96"/>
      <c r="F67" s="96"/>
      <c r="G67" s="96">
        <v>299123</v>
      </c>
    </row>
    <row r="68" ht="20.25" customHeight="1" spans="1:7">
      <c r="A68" s="111">
        <v>2200106</v>
      </c>
      <c r="B68" s="111" t="s">
        <v>194</v>
      </c>
      <c r="C68" s="96">
        <v>299123</v>
      </c>
      <c r="D68" s="96"/>
      <c r="E68" s="96"/>
      <c r="F68" s="96"/>
      <c r="G68" s="96">
        <v>299123</v>
      </c>
    </row>
    <row r="69" ht="20.25" customHeight="1" spans="1:7">
      <c r="A69" s="109" t="s">
        <v>195</v>
      </c>
      <c r="B69" s="109" t="s">
        <v>196</v>
      </c>
      <c r="C69" s="96">
        <v>2312766</v>
      </c>
      <c r="D69" s="96">
        <v>2312766</v>
      </c>
      <c r="E69" s="96">
        <v>2312766</v>
      </c>
      <c r="F69" s="96"/>
      <c r="G69" s="96"/>
    </row>
    <row r="70" ht="20.25" customHeight="1" spans="1:7">
      <c r="A70" s="110" t="s">
        <v>201</v>
      </c>
      <c r="B70" s="110" t="s">
        <v>202</v>
      </c>
      <c r="C70" s="96">
        <v>2312766</v>
      </c>
      <c r="D70" s="96">
        <v>2312766</v>
      </c>
      <c r="E70" s="96">
        <v>2312766</v>
      </c>
      <c r="F70" s="96"/>
      <c r="G70" s="96"/>
    </row>
    <row r="71" ht="20.25" customHeight="1" spans="1:7">
      <c r="A71" s="111">
        <v>2210201</v>
      </c>
      <c r="B71" s="111" t="s">
        <v>204</v>
      </c>
      <c r="C71" s="96">
        <v>2312766</v>
      </c>
      <c r="D71" s="96">
        <v>2312766</v>
      </c>
      <c r="E71" s="96">
        <v>2312766</v>
      </c>
      <c r="F71" s="96"/>
      <c r="G71" s="96"/>
    </row>
    <row r="72" ht="20.25" customHeight="1" spans="1:7">
      <c r="A72" s="109">
        <v>229</v>
      </c>
      <c r="B72" s="109" t="s">
        <v>79</v>
      </c>
      <c r="C72" s="96">
        <v>4490258.8</v>
      </c>
      <c r="D72" s="96"/>
      <c r="E72" s="96"/>
      <c r="F72" s="96"/>
      <c r="G72" s="96">
        <v>4490258.8</v>
      </c>
    </row>
    <row r="73" ht="20.25" customHeight="1" spans="1:7">
      <c r="A73" s="110">
        <v>22960</v>
      </c>
      <c r="B73" s="110" t="s">
        <v>205</v>
      </c>
      <c r="C73" s="96">
        <v>4490258.8</v>
      </c>
      <c r="D73" s="96"/>
      <c r="E73" s="96"/>
      <c r="F73" s="96"/>
      <c r="G73" s="96">
        <v>4490258.8</v>
      </c>
    </row>
    <row r="74" ht="20.25" customHeight="1" spans="1:7">
      <c r="A74" s="111">
        <v>2296002</v>
      </c>
      <c r="B74" s="111" t="s">
        <v>206</v>
      </c>
      <c r="C74" s="96">
        <v>570370.8</v>
      </c>
      <c r="D74" s="96"/>
      <c r="E74" s="96"/>
      <c r="F74" s="96"/>
      <c r="G74" s="96">
        <v>570370.8</v>
      </c>
    </row>
    <row r="75" ht="20.25" customHeight="1" spans="1:7">
      <c r="A75" s="111">
        <v>2296003</v>
      </c>
      <c r="B75" s="111" t="s">
        <v>207</v>
      </c>
      <c r="C75" s="96">
        <v>335888</v>
      </c>
      <c r="D75" s="96"/>
      <c r="E75" s="96"/>
      <c r="F75" s="96"/>
      <c r="G75" s="96">
        <v>335888</v>
      </c>
    </row>
    <row r="76" ht="20.25" customHeight="1" spans="1:7">
      <c r="A76" s="111">
        <v>2296006</v>
      </c>
      <c r="B76" s="111" t="s">
        <v>208</v>
      </c>
      <c r="C76" s="96">
        <v>84000</v>
      </c>
      <c r="D76" s="96"/>
      <c r="E76" s="96"/>
      <c r="F76" s="96"/>
      <c r="G76" s="96">
        <v>84000</v>
      </c>
    </row>
    <row r="77" ht="25" customHeight="1" spans="1:7">
      <c r="A77" s="111">
        <v>2296099</v>
      </c>
      <c r="B77" s="111" t="s">
        <v>209</v>
      </c>
      <c r="C77" s="96">
        <v>3500000</v>
      </c>
      <c r="D77" s="96"/>
      <c r="E77" s="96"/>
      <c r="F77" s="96"/>
      <c r="G77" s="96">
        <v>3500000</v>
      </c>
    </row>
    <row r="78" ht="20.25" customHeight="1" spans="1:7">
      <c r="A78" s="112" t="s">
        <v>210</v>
      </c>
      <c r="B78" s="112"/>
      <c r="C78" s="96">
        <v>45513935.28</v>
      </c>
      <c r="D78" s="96">
        <v>20112624.77</v>
      </c>
      <c r="E78" s="96">
        <v>18771424.77</v>
      </c>
      <c r="F78" s="113">
        <v>1341200</v>
      </c>
      <c r="G78" s="96">
        <v>25401310.51</v>
      </c>
    </row>
    <row r="88" customHeight="1" spans="11:11">
      <c r="K88" s="51" t="s">
        <v>228</v>
      </c>
    </row>
  </sheetData>
  <mergeCells count="7">
    <mergeCell ref="A3:G3"/>
    <mergeCell ref="A4:C4"/>
    <mergeCell ref="A5:B5"/>
    <mergeCell ref="D5:F5"/>
    <mergeCell ref="A78:B78"/>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Right="0"/>
  </sheetPr>
  <dimension ref="A1:F8"/>
  <sheetViews>
    <sheetView showZeros="0" workbookViewId="0">
      <pane ySplit="1" topLeftCell="A2" activePane="bottomLeft" state="frozen"/>
      <selection/>
      <selection pane="bottomLeft" activeCell="I25" sqref="I25"/>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98"/>
      <c r="B2" s="98"/>
      <c r="C2" s="99"/>
      <c r="D2" s="2"/>
      <c r="E2" s="2"/>
      <c r="F2" s="100" t="s">
        <v>229</v>
      </c>
    </row>
    <row r="3" ht="41.25" customHeight="1" spans="1:6">
      <c r="A3" s="101" t="s">
        <v>230</v>
      </c>
      <c r="B3" s="101"/>
      <c r="C3" s="101"/>
      <c r="D3" s="101"/>
      <c r="E3" s="101"/>
      <c r="F3" s="101"/>
    </row>
    <row r="4" ht="18.75" customHeight="1" spans="1:6">
      <c r="A4" s="5" t="str">
        <f>"单位名称："&amp;"戛洒镇"</f>
        <v>单位名称：戛洒镇</v>
      </c>
      <c r="B4" s="5"/>
      <c r="C4" s="5"/>
      <c r="D4" s="102"/>
      <c r="E4" s="2"/>
      <c r="F4" s="100" t="s">
        <v>29</v>
      </c>
    </row>
    <row r="5" ht="18.75" customHeight="1" spans="1:6">
      <c r="A5" s="13" t="s">
        <v>231</v>
      </c>
      <c r="B5" s="46" t="s">
        <v>232</v>
      </c>
      <c r="C5" s="46" t="s">
        <v>233</v>
      </c>
      <c r="D5" s="46"/>
      <c r="E5" s="46"/>
      <c r="F5" s="46" t="s">
        <v>234</v>
      </c>
    </row>
    <row r="6" ht="18.75" customHeight="1" spans="1:6">
      <c r="A6" s="13"/>
      <c r="B6" s="46"/>
      <c r="C6" s="46" t="s">
        <v>34</v>
      </c>
      <c r="D6" s="46" t="s">
        <v>235</v>
      </c>
      <c r="E6" s="46" t="s">
        <v>236</v>
      </c>
      <c r="F6" s="46"/>
    </row>
    <row r="7" ht="18.75" customHeight="1" spans="1:6">
      <c r="A7" s="103">
        <v>1</v>
      </c>
      <c r="B7" s="104">
        <v>2</v>
      </c>
      <c r="C7" s="103">
        <v>3</v>
      </c>
      <c r="D7" s="103">
        <v>4</v>
      </c>
      <c r="E7" s="103">
        <v>5</v>
      </c>
      <c r="F7" s="103">
        <v>6</v>
      </c>
    </row>
    <row r="8" ht="20.25" customHeight="1" spans="1:6">
      <c r="A8" s="17">
        <v>447000</v>
      </c>
      <c r="B8" s="17"/>
      <c r="C8" s="17">
        <v>397000</v>
      </c>
      <c r="D8" s="17"/>
      <c r="E8" s="17">
        <v>397000</v>
      </c>
      <c r="F8" s="17">
        <v>50000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Right="0"/>
  </sheetPr>
  <dimension ref="A1:W105"/>
  <sheetViews>
    <sheetView showZeros="0" topLeftCell="D1" workbookViewId="0">
      <pane ySplit="1" topLeftCell="A77" activePane="bottomLeft" state="frozen"/>
      <selection/>
      <selection pane="bottomLeft" activeCell="I93" sqref="I93"/>
    </sheetView>
  </sheetViews>
  <sheetFormatPr defaultColWidth="8.85" defaultRowHeight="15" customHeight="1"/>
  <cols>
    <col min="1" max="1" width="39.125" style="51" customWidth="1"/>
    <col min="2" max="7" width="28.575" style="51" customWidth="1"/>
    <col min="8" max="23" width="14.2833333333333" style="51" customWidth="1"/>
    <col min="24" max="16384" width="8.85" style="51"/>
  </cols>
  <sheetData>
    <row r="1" customHeight="1" spans="1:23">
      <c r="A1" s="75"/>
      <c r="B1" s="75"/>
      <c r="C1" s="75"/>
      <c r="D1" s="75"/>
      <c r="E1" s="75"/>
      <c r="F1" s="75"/>
      <c r="G1" s="75"/>
      <c r="H1" s="75"/>
      <c r="I1" s="75"/>
      <c r="J1" s="75"/>
      <c r="K1" s="75"/>
      <c r="L1" s="75"/>
      <c r="M1" s="75"/>
      <c r="N1" s="75"/>
      <c r="O1" s="75"/>
      <c r="P1" s="75"/>
      <c r="Q1" s="75"/>
      <c r="R1" s="75"/>
      <c r="S1" s="75"/>
      <c r="T1" s="75"/>
      <c r="U1" s="75"/>
      <c r="V1" s="75"/>
      <c r="W1" s="75"/>
    </row>
    <row r="2" ht="18.75" customHeight="1" spans="1:23">
      <c r="A2" s="76"/>
      <c r="B2" s="76"/>
      <c r="C2" s="76"/>
      <c r="D2" s="76"/>
      <c r="E2" s="76"/>
      <c r="F2" s="76"/>
      <c r="G2" s="76"/>
      <c r="H2" s="76"/>
      <c r="I2" s="76"/>
      <c r="J2" s="76"/>
      <c r="K2" s="76"/>
      <c r="L2" s="83"/>
      <c r="M2" s="83"/>
      <c r="N2" s="83"/>
      <c r="O2" s="83"/>
      <c r="P2" s="83"/>
      <c r="Q2" s="83"/>
      <c r="R2" s="83"/>
      <c r="S2" s="83"/>
      <c r="T2" s="83"/>
      <c r="U2" s="83"/>
      <c r="V2" s="83"/>
      <c r="W2" s="83" t="s">
        <v>237</v>
      </c>
    </row>
    <row r="3" ht="45" customHeight="1" spans="1:23">
      <c r="A3" s="77" t="s">
        <v>238</v>
      </c>
      <c r="B3" s="77"/>
      <c r="C3" s="77"/>
      <c r="D3" s="77"/>
      <c r="E3" s="77"/>
      <c r="F3" s="77"/>
      <c r="G3" s="77"/>
      <c r="H3" s="77"/>
      <c r="I3" s="77"/>
      <c r="J3" s="77"/>
      <c r="K3" s="77"/>
      <c r="L3" s="84"/>
      <c r="M3" s="84"/>
      <c r="N3" s="84"/>
      <c r="O3" s="84"/>
      <c r="P3" s="84"/>
      <c r="Q3" s="84"/>
      <c r="R3" s="84"/>
      <c r="S3" s="84"/>
      <c r="T3" s="84"/>
      <c r="U3" s="84"/>
      <c r="V3" s="84"/>
      <c r="W3" s="84"/>
    </row>
    <row r="4" ht="18.75" customHeight="1" spans="1:23">
      <c r="A4" s="78" t="str">
        <f>"单位名称："&amp;"戛洒镇"</f>
        <v>单位名称：戛洒镇</v>
      </c>
      <c r="B4" s="78"/>
      <c r="C4" s="78"/>
      <c r="D4" s="78"/>
      <c r="E4" s="78"/>
      <c r="F4" s="78"/>
      <c r="G4" s="78"/>
      <c r="H4" s="85"/>
      <c r="I4" s="85"/>
      <c r="J4" s="85"/>
      <c r="K4" s="85"/>
      <c r="L4" s="86"/>
      <c r="M4" s="86"/>
      <c r="N4" s="86"/>
      <c r="O4" s="86"/>
      <c r="P4" s="86"/>
      <c r="Q4" s="86"/>
      <c r="R4" s="86"/>
      <c r="S4" s="86"/>
      <c r="T4" s="86"/>
      <c r="U4" s="86"/>
      <c r="V4" s="86"/>
      <c r="W4" s="86" t="s">
        <v>29</v>
      </c>
    </row>
    <row r="5" ht="18.75" customHeight="1" spans="1:23">
      <c r="A5" s="94" t="s">
        <v>239</v>
      </c>
      <c r="B5" s="94" t="s">
        <v>240</v>
      </c>
      <c r="C5" s="94" t="s">
        <v>241</v>
      </c>
      <c r="D5" s="94" t="s">
        <v>242</v>
      </c>
      <c r="E5" s="94" t="s">
        <v>243</v>
      </c>
      <c r="F5" s="94" t="s">
        <v>244</v>
      </c>
      <c r="G5" s="94" t="s">
        <v>245</v>
      </c>
      <c r="H5" s="95" t="s">
        <v>32</v>
      </c>
      <c r="I5" s="95" t="s">
        <v>246</v>
      </c>
      <c r="J5" s="94"/>
      <c r="K5" s="94"/>
      <c r="L5" s="94"/>
      <c r="M5" s="94"/>
      <c r="N5" s="94" t="s">
        <v>247</v>
      </c>
      <c r="O5" s="94"/>
      <c r="P5" s="94"/>
      <c r="Q5" s="94" t="s">
        <v>38</v>
      </c>
      <c r="R5" s="94" t="s">
        <v>72</v>
      </c>
      <c r="S5" s="94"/>
      <c r="T5" s="94"/>
      <c r="U5" s="94"/>
      <c r="V5" s="94"/>
      <c r="W5" s="94"/>
    </row>
    <row r="6" ht="18.75" customHeight="1" spans="1:23">
      <c r="A6" s="94"/>
      <c r="B6" s="94"/>
      <c r="C6" s="94"/>
      <c r="D6" s="94"/>
      <c r="E6" s="94"/>
      <c r="F6" s="94"/>
      <c r="G6" s="94"/>
      <c r="H6" s="95" t="s">
        <v>248</v>
      </c>
      <c r="I6" s="95" t="s">
        <v>249</v>
      </c>
      <c r="J6" s="94" t="s">
        <v>36</v>
      </c>
      <c r="K6" s="94" t="s">
        <v>37</v>
      </c>
      <c r="L6" s="94"/>
      <c r="M6" s="94"/>
      <c r="N6" s="94" t="s">
        <v>247</v>
      </c>
      <c r="O6" s="94" t="s">
        <v>36</v>
      </c>
      <c r="P6" s="94" t="s">
        <v>37</v>
      </c>
      <c r="Q6" s="94" t="s">
        <v>38</v>
      </c>
      <c r="R6" s="94" t="s">
        <v>72</v>
      </c>
      <c r="S6" s="94" t="s">
        <v>41</v>
      </c>
      <c r="T6" s="94" t="s">
        <v>42</v>
      </c>
      <c r="U6" s="94" t="s">
        <v>43</v>
      </c>
      <c r="V6" s="94" t="s">
        <v>44</v>
      </c>
      <c r="W6" s="94" t="s">
        <v>45</v>
      </c>
    </row>
    <row r="7" ht="18.75" customHeight="1" spans="1:23">
      <c r="A7" s="94"/>
      <c r="B7" s="94"/>
      <c r="C7" s="94"/>
      <c r="D7" s="94"/>
      <c r="E7" s="94"/>
      <c r="F7" s="94"/>
      <c r="G7" s="94"/>
      <c r="H7" s="95"/>
      <c r="I7" s="95" t="s">
        <v>250</v>
      </c>
      <c r="J7" s="94" t="s">
        <v>251</v>
      </c>
      <c r="K7" s="94" t="s">
        <v>252</v>
      </c>
      <c r="L7" s="94" t="s">
        <v>253</v>
      </c>
      <c r="M7" s="94" t="s">
        <v>254</v>
      </c>
      <c r="N7" s="94" t="s">
        <v>35</v>
      </c>
      <c r="O7" s="94" t="s">
        <v>36</v>
      </c>
      <c r="P7" s="94" t="s">
        <v>37</v>
      </c>
      <c r="Q7" s="94"/>
      <c r="R7" s="94" t="s">
        <v>34</v>
      </c>
      <c r="S7" s="94" t="s">
        <v>41</v>
      </c>
      <c r="T7" s="94" t="s">
        <v>42</v>
      </c>
      <c r="U7" s="94" t="s">
        <v>43</v>
      </c>
      <c r="V7" s="94" t="s">
        <v>44</v>
      </c>
      <c r="W7" s="94" t="s">
        <v>45</v>
      </c>
    </row>
    <row r="8" ht="22.65" customHeight="1" spans="1:23">
      <c r="A8" s="94"/>
      <c r="B8" s="94"/>
      <c r="C8" s="94"/>
      <c r="D8" s="94"/>
      <c r="E8" s="94"/>
      <c r="F8" s="94"/>
      <c r="G8" s="94"/>
      <c r="H8" s="95"/>
      <c r="I8" s="95" t="s">
        <v>34</v>
      </c>
      <c r="J8" s="94"/>
      <c r="K8" s="94"/>
      <c r="L8" s="94"/>
      <c r="M8" s="94"/>
      <c r="N8" s="94"/>
      <c r="O8" s="94"/>
      <c r="P8" s="94"/>
      <c r="Q8" s="94"/>
      <c r="R8" s="94"/>
      <c r="S8" s="94"/>
      <c r="T8" s="94"/>
      <c r="U8" s="94"/>
      <c r="V8" s="94"/>
      <c r="W8" s="94"/>
    </row>
    <row r="9" ht="18.75" customHeight="1" spans="1:23">
      <c r="A9" s="95" t="s">
        <v>46</v>
      </c>
      <c r="B9" s="95">
        <v>2</v>
      </c>
      <c r="C9" s="95">
        <v>3</v>
      </c>
      <c r="D9" s="95">
        <v>4</v>
      </c>
      <c r="E9" s="95">
        <v>5</v>
      </c>
      <c r="F9" s="95">
        <v>6</v>
      </c>
      <c r="G9" s="95">
        <v>7</v>
      </c>
      <c r="H9" s="95">
        <v>8</v>
      </c>
      <c r="I9" s="95">
        <v>9</v>
      </c>
      <c r="J9" s="95">
        <v>10</v>
      </c>
      <c r="K9" s="95">
        <v>11</v>
      </c>
      <c r="L9" s="95">
        <v>12</v>
      </c>
      <c r="M9" s="95">
        <v>13</v>
      </c>
      <c r="N9" s="95">
        <v>14</v>
      </c>
      <c r="O9" s="95">
        <v>15</v>
      </c>
      <c r="P9" s="95">
        <v>16</v>
      </c>
      <c r="Q9" s="95">
        <v>17</v>
      </c>
      <c r="R9" s="95">
        <v>18</v>
      </c>
      <c r="S9" s="95">
        <v>19</v>
      </c>
      <c r="T9" s="95">
        <v>20</v>
      </c>
      <c r="U9" s="95">
        <v>21</v>
      </c>
      <c r="V9" s="95">
        <v>22</v>
      </c>
      <c r="W9" s="95">
        <v>23</v>
      </c>
    </row>
    <row r="10" ht="18.75" customHeight="1" spans="1:23">
      <c r="A10" s="81" t="s">
        <v>56</v>
      </c>
      <c r="B10" s="81"/>
      <c r="C10" s="82"/>
      <c r="D10" s="81"/>
      <c r="E10" s="81"/>
      <c r="F10" s="81"/>
      <c r="G10" s="81"/>
      <c r="H10" s="96">
        <v>20112624.77</v>
      </c>
      <c r="I10" s="96">
        <v>20112624.77</v>
      </c>
      <c r="J10" s="96"/>
      <c r="K10" s="96"/>
      <c r="L10" s="96">
        <v>20112624.77</v>
      </c>
      <c r="M10" s="96"/>
      <c r="N10" s="96"/>
      <c r="O10" s="96"/>
      <c r="P10" s="96"/>
      <c r="Q10" s="96"/>
      <c r="R10" s="96"/>
      <c r="S10" s="96"/>
      <c r="T10" s="96"/>
      <c r="U10" s="96"/>
      <c r="V10" s="96"/>
      <c r="W10" s="96"/>
    </row>
    <row r="11" ht="18.75" customHeight="1" spans="1:23">
      <c r="A11" s="97" t="s">
        <v>60</v>
      </c>
      <c r="B11" s="81" t="s">
        <v>255</v>
      </c>
      <c r="C11" s="82" t="s">
        <v>256</v>
      </c>
      <c r="D11" s="81" t="s">
        <v>151</v>
      </c>
      <c r="E11" s="81" t="s">
        <v>152</v>
      </c>
      <c r="F11" s="81" t="s">
        <v>257</v>
      </c>
      <c r="G11" s="81" t="s">
        <v>258</v>
      </c>
      <c r="H11" s="96">
        <v>6001</v>
      </c>
      <c r="I11" s="96">
        <v>6001</v>
      </c>
      <c r="J11" s="96"/>
      <c r="K11" s="96"/>
      <c r="L11" s="96">
        <v>6001</v>
      </c>
      <c r="M11" s="96"/>
      <c r="N11" s="96"/>
      <c r="O11" s="96"/>
      <c r="P11" s="58"/>
      <c r="Q11" s="96"/>
      <c r="R11" s="96"/>
      <c r="S11" s="96"/>
      <c r="T11" s="96"/>
      <c r="U11" s="96"/>
      <c r="V11" s="96"/>
      <c r="W11" s="96"/>
    </row>
    <row r="12" ht="18.75" customHeight="1" spans="1:23">
      <c r="A12" s="97" t="s">
        <v>60</v>
      </c>
      <c r="B12" s="81" t="s">
        <v>259</v>
      </c>
      <c r="C12" s="82" t="s">
        <v>260</v>
      </c>
      <c r="D12" s="81" t="s">
        <v>107</v>
      </c>
      <c r="E12" s="81" t="s">
        <v>97</v>
      </c>
      <c r="F12" s="81" t="s">
        <v>261</v>
      </c>
      <c r="G12" s="81" t="s">
        <v>262</v>
      </c>
      <c r="H12" s="96">
        <v>569880</v>
      </c>
      <c r="I12" s="96">
        <v>569880</v>
      </c>
      <c r="J12" s="96"/>
      <c r="K12" s="96"/>
      <c r="L12" s="96">
        <v>569880</v>
      </c>
      <c r="M12" s="96"/>
      <c r="N12" s="96"/>
      <c r="O12" s="96"/>
      <c r="P12" s="58"/>
      <c r="Q12" s="96"/>
      <c r="R12" s="96"/>
      <c r="S12" s="96"/>
      <c r="T12" s="96"/>
      <c r="U12" s="96"/>
      <c r="V12" s="96"/>
      <c r="W12" s="96"/>
    </row>
    <row r="13" ht="18.75" customHeight="1" spans="1:23">
      <c r="A13" s="97" t="s">
        <v>60</v>
      </c>
      <c r="B13" s="81" t="s">
        <v>259</v>
      </c>
      <c r="C13" s="82" t="s">
        <v>260</v>
      </c>
      <c r="D13" s="81" t="s">
        <v>107</v>
      </c>
      <c r="E13" s="81" t="s">
        <v>97</v>
      </c>
      <c r="F13" s="81" t="s">
        <v>263</v>
      </c>
      <c r="G13" s="81" t="s">
        <v>264</v>
      </c>
      <c r="H13" s="96">
        <v>102000</v>
      </c>
      <c r="I13" s="96">
        <v>102000</v>
      </c>
      <c r="J13" s="96"/>
      <c r="K13" s="96"/>
      <c r="L13" s="96">
        <v>102000</v>
      </c>
      <c r="M13" s="96"/>
      <c r="N13" s="96"/>
      <c r="O13" s="96"/>
      <c r="P13" s="58"/>
      <c r="Q13" s="96"/>
      <c r="R13" s="96"/>
      <c r="S13" s="96"/>
      <c r="T13" s="96"/>
      <c r="U13" s="96"/>
      <c r="V13" s="96"/>
      <c r="W13" s="96"/>
    </row>
    <row r="14" ht="18.75" customHeight="1" spans="1:23">
      <c r="A14" s="97" t="s">
        <v>60</v>
      </c>
      <c r="B14" s="81" t="s">
        <v>259</v>
      </c>
      <c r="C14" s="82" t="s">
        <v>260</v>
      </c>
      <c r="D14" s="81" t="s">
        <v>107</v>
      </c>
      <c r="E14" s="81" t="s">
        <v>97</v>
      </c>
      <c r="F14" s="81" t="s">
        <v>263</v>
      </c>
      <c r="G14" s="81" t="s">
        <v>264</v>
      </c>
      <c r="H14" s="96">
        <v>78276</v>
      </c>
      <c r="I14" s="96">
        <v>78276</v>
      </c>
      <c r="J14" s="96"/>
      <c r="K14" s="96"/>
      <c r="L14" s="96">
        <v>78276</v>
      </c>
      <c r="M14" s="96"/>
      <c r="N14" s="96"/>
      <c r="O14" s="96"/>
      <c r="P14" s="58"/>
      <c r="Q14" s="96"/>
      <c r="R14" s="96"/>
      <c r="S14" s="96"/>
      <c r="T14" s="96"/>
      <c r="U14" s="96"/>
      <c r="V14" s="96"/>
      <c r="W14" s="96"/>
    </row>
    <row r="15" ht="18.75" customHeight="1" spans="1:23">
      <c r="A15" s="97" t="s">
        <v>60</v>
      </c>
      <c r="B15" s="81" t="s">
        <v>259</v>
      </c>
      <c r="C15" s="82" t="s">
        <v>260</v>
      </c>
      <c r="D15" s="81" t="s">
        <v>107</v>
      </c>
      <c r="E15" s="81" t="s">
        <v>97</v>
      </c>
      <c r="F15" s="81" t="s">
        <v>265</v>
      </c>
      <c r="G15" s="81" t="s">
        <v>266</v>
      </c>
      <c r="H15" s="96">
        <v>510000</v>
      </c>
      <c r="I15" s="96">
        <v>510000</v>
      </c>
      <c r="J15" s="96"/>
      <c r="K15" s="96"/>
      <c r="L15" s="96">
        <v>510000</v>
      </c>
      <c r="M15" s="96"/>
      <c r="N15" s="96"/>
      <c r="O15" s="96"/>
      <c r="P15" s="58"/>
      <c r="Q15" s="96"/>
      <c r="R15" s="96"/>
      <c r="S15" s="96"/>
      <c r="T15" s="96"/>
      <c r="U15" s="96"/>
      <c r="V15" s="96"/>
      <c r="W15" s="96"/>
    </row>
    <row r="16" ht="18.75" customHeight="1" spans="1:23">
      <c r="A16" s="97" t="s">
        <v>60</v>
      </c>
      <c r="B16" s="81" t="s">
        <v>259</v>
      </c>
      <c r="C16" s="82" t="s">
        <v>260</v>
      </c>
      <c r="D16" s="81" t="s">
        <v>107</v>
      </c>
      <c r="E16" s="81" t="s">
        <v>97</v>
      </c>
      <c r="F16" s="81" t="s">
        <v>265</v>
      </c>
      <c r="G16" s="81" t="s">
        <v>266</v>
      </c>
      <c r="H16" s="96">
        <v>256920</v>
      </c>
      <c r="I16" s="96">
        <v>256920</v>
      </c>
      <c r="J16" s="96"/>
      <c r="K16" s="96"/>
      <c r="L16" s="96">
        <v>256920</v>
      </c>
      <c r="M16" s="96"/>
      <c r="N16" s="96"/>
      <c r="O16" s="96"/>
      <c r="P16" s="58"/>
      <c r="Q16" s="96"/>
      <c r="R16" s="96"/>
      <c r="S16" s="96"/>
      <c r="T16" s="96"/>
      <c r="U16" s="96"/>
      <c r="V16" s="96"/>
      <c r="W16" s="96"/>
    </row>
    <row r="17" ht="18.75" customHeight="1" spans="1:23">
      <c r="A17" s="97" t="s">
        <v>60</v>
      </c>
      <c r="B17" s="81" t="s">
        <v>267</v>
      </c>
      <c r="C17" s="82" t="s">
        <v>204</v>
      </c>
      <c r="D17" s="81" t="s">
        <v>203</v>
      </c>
      <c r="E17" s="81" t="s">
        <v>204</v>
      </c>
      <c r="F17" s="81" t="s">
        <v>268</v>
      </c>
      <c r="G17" s="81" t="s">
        <v>204</v>
      </c>
      <c r="H17" s="96">
        <v>352818</v>
      </c>
      <c r="I17" s="96">
        <v>352818</v>
      </c>
      <c r="J17" s="96"/>
      <c r="K17" s="96"/>
      <c r="L17" s="96">
        <v>352818</v>
      </c>
      <c r="M17" s="96"/>
      <c r="N17" s="96"/>
      <c r="O17" s="96"/>
      <c r="P17" s="58"/>
      <c r="Q17" s="96"/>
      <c r="R17" s="96"/>
      <c r="S17" s="96"/>
      <c r="T17" s="96"/>
      <c r="U17" s="96"/>
      <c r="V17" s="96"/>
      <c r="W17" s="96"/>
    </row>
    <row r="18" ht="18.75" customHeight="1" spans="1:23">
      <c r="A18" s="97" t="s">
        <v>60</v>
      </c>
      <c r="B18" s="81" t="s">
        <v>269</v>
      </c>
      <c r="C18" s="82" t="s">
        <v>270</v>
      </c>
      <c r="D18" s="81" t="s">
        <v>107</v>
      </c>
      <c r="E18" s="81" t="s">
        <v>97</v>
      </c>
      <c r="F18" s="81" t="s">
        <v>271</v>
      </c>
      <c r="G18" s="81" t="s">
        <v>270</v>
      </c>
      <c r="H18" s="96">
        <v>27200</v>
      </c>
      <c r="I18" s="96">
        <v>27200</v>
      </c>
      <c r="J18" s="96"/>
      <c r="K18" s="96"/>
      <c r="L18" s="96">
        <v>27200</v>
      </c>
      <c r="M18" s="96"/>
      <c r="N18" s="96"/>
      <c r="O18" s="96"/>
      <c r="P18" s="58"/>
      <c r="Q18" s="96"/>
      <c r="R18" s="96"/>
      <c r="S18" s="96"/>
      <c r="T18" s="96"/>
      <c r="U18" s="96"/>
      <c r="V18" s="96"/>
      <c r="W18" s="96"/>
    </row>
    <row r="19" ht="18.75" customHeight="1" spans="1:23">
      <c r="A19" s="97" t="s">
        <v>60</v>
      </c>
      <c r="B19" s="81" t="s">
        <v>272</v>
      </c>
      <c r="C19" s="82" t="s">
        <v>273</v>
      </c>
      <c r="D19" s="81" t="s">
        <v>107</v>
      </c>
      <c r="E19" s="81" t="s">
        <v>97</v>
      </c>
      <c r="F19" s="81" t="s">
        <v>274</v>
      </c>
      <c r="G19" s="81" t="s">
        <v>275</v>
      </c>
      <c r="H19" s="96">
        <v>11900</v>
      </c>
      <c r="I19" s="96">
        <v>11900</v>
      </c>
      <c r="J19" s="96"/>
      <c r="K19" s="96"/>
      <c r="L19" s="96">
        <v>11900</v>
      </c>
      <c r="M19" s="96"/>
      <c r="N19" s="96"/>
      <c r="O19" s="96"/>
      <c r="P19" s="58"/>
      <c r="Q19" s="96"/>
      <c r="R19" s="96"/>
      <c r="S19" s="96"/>
      <c r="T19" s="96"/>
      <c r="U19" s="96"/>
      <c r="V19" s="96"/>
      <c r="W19" s="96"/>
    </row>
    <row r="20" ht="18.75" customHeight="1" spans="1:23">
      <c r="A20" s="97" t="s">
        <v>60</v>
      </c>
      <c r="B20" s="81" t="s">
        <v>276</v>
      </c>
      <c r="C20" s="82" t="s">
        <v>277</v>
      </c>
      <c r="D20" s="81" t="s">
        <v>107</v>
      </c>
      <c r="E20" s="81" t="s">
        <v>97</v>
      </c>
      <c r="F20" s="81" t="s">
        <v>265</v>
      </c>
      <c r="G20" s="81" t="s">
        <v>266</v>
      </c>
      <c r="H20" s="96">
        <v>102000</v>
      </c>
      <c r="I20" s="96">
        <v>102000</v>
      </c>
      <c r="J20" s="96"/>
      <c r="K20" s="96"/>
      <c r="L20" s="96">
        <v>102000</v>
      </c>
      <c r="M20" s="96"/>
      <c r="N20" s="96"/>
      <c r="O20" s="96"/>
      <c r="P20" s="58"/>
      <c r="Q20" s="96"/>
      <c r="R20" s="96"/>
      <c r="S20" s="96"/>
      <c r="T20" s="96"/>
      <c r="U20" s="96"/>
      <c r="V20" s="96"/>
      <c r="W20" s="96"/>
    </row>
    <row r="21" ht="18.75" customHeight="1" spans="1:23">
      <c r="A21" s="97" t="s">
        <v>60</v>
      </c>
      <c r="B21" s="81" t="s">
        <v>276</v>
      </c>
      <c r="C21" s="82" t="s">
        <v>277</v>
      </c>
      <c r="D21" s="81" t="s">
        <v>107</v>
      </c>
      <c r="E21" s="81" t="s">
        <v>97</v>
      </c>
      <c r="F21" s="81" t="s">
        <v>265</v>
      </c>
      <c r="G21" s="81" t="s">
        <v>266</v>
      </c>
      <c r="H21" s="96">
        <v>204000</v>
      </c>
      <c r="I21" s="96">
        <v>204000</v>
      </c>
      <c r="J21" s="96"/>
      <c r="K21" s="96"/>
      <c r="L21" s="96">
        <v>204000</v>
      </c>
      <c r="M21" s="96"/>
      <c r="N21" s="96"/>
      <c r="O21" s="96"/>
      <c r="P21" s="58"/>
      <c r="Q21" s="96"/>
      <c r="R21" s="96"/>
      <c r="S21" s="96"/>
      <c r="T21" s="96"/>
      <c r="U21" s="96"/>
      <c r="V21" s="96"/>
      <c r="W21" s="96"/>
    </row>
    <row r="22" ht="18.75" customHeight="1" spans="1:23">
      <c r="A22" s="97" t="s">
        <v>60</v>
      </c>
      <c r="B22" s="81" t="s">
        <v>278</v>
      </c>
      <c r="C22" s="82" t="s">
        <v>279</v>
      </c>
      <c r="D22" s="81" t="s">
        <v>107</v>
      </c>
      <c r="E22" s="81" t="s">
        <v>97</v>
      </c>
      <c r="F22" s="81" t="s">
        <v>280</v>
      </c>
      <c r="G22" s="81" t="s">
        <v>281</v>
      </c>
      <c r="H22" s="96">
        <v>11269.23</v>
      </c>
      <c r="I22" s="96">
        <v>11269.23</v>
      </c>
      <c r="J22" s="96"/>
      <c r="K22" s="96"/>
      <c r="L22" s="96">
        <v>11269.23</v>
      </c>
      <c r="M22" s="96"/>
      <c r="N22" s="96"/>
      <c r="O22" s="96"/>
      <c r="P22" s="58"/>
      <c r="Q22" s="96"/>
      <c r="R22" s="96"/>
      <c r="S22" s="96"/>
      <c r="T22" s="96"/>
      <c r="U22" s="96"/>
      <c r="V22" s="96"/>
      <c r="W22" s="96"/>
    </row>
    <row r="23" ht="18.75" customHeight="1" spans="1:23">
      <c r="A23" s="97" t="s">
        <v>60</v>
      </c>
      <c r="B23" s="81" t="s">
        <v>278</v>
      </c>
      <c r="C23" s="82" t="s">
        <v>279</v>
      </c>
      <c r="D23" s="81" t="s">
        <v>131</v>
      </c>
      <c r="E23" s="81" t="s">
        <v>132</v>
      </c>
      <c r="F23" s="81" t="s">
        <v>282</v>
      </c>
      <c r="G23" s="81" t="s">
        <v>283</v>
      </c>
      <c r="H23" s="96">
        <v>257582.3</v>
      </c>
      <c r="I23" s="96">
        <v>257582.3</v>
      </c>
      <c r="J23" s="96"/>
      <c r="K23" s="96"/>
      <c r="L23" s="96">
        <v>257582.3</v>
      </c>
      <c r="M23" s="96"/>
      <c r="N23" s="96"/>
      <c r="O23" s="96"/>
      <c r="P23" s="58"/>
      <c r="Q23" s="96"/>
      <c r="R23" s="96"/>
      <c r="S23" s="96"/>
      <c r="T23" s="96"/>
      <c r="U23" s="96"/>
      <c r="V23" s="96"/>
      <c r="W23" s="96"/>
    </row>
    <row r="24" ht="18.75" customHeight="1" spans="1:23">
      <c r="A24" s="97" t="s">
        <v>60</v>
      </c>
      <c r="B24" s="81" t="s">
        <v>278</v>
      </c>
      <c r="C24" s="82" t="s">
        <v>279</v>
      </c>
      <c r="D24" s="81" t="s">
        <v>131</v>
      </c>
      <c r="E24" s="81" t="s">
        <v>132</v>
      </c>
      <c r="F24" s="81" t="s">
        <v>282</v>
      </c>
      <c r="G24" s="81" t="s">
        <v>283</v>
      </c>
      <c r="H24" s="96">
        <v>86772.16</v>
      </c>
      <c r="I24" s="96">
        <v>86772.16</v>
      </c>
      <c r="J24" s="96"/>
      <c r="K24" s="96"/>
      <c r="L24" s="96">
        <v>86772.16</v>
      </c>
      <c r="M24" s="96"/>
      <c r="N24" s="96"/>
      <c r="O24" s="96"/>
      <c r="P24" s="58"/>
      <c r="Q24" s="96"/>
      <c r="R24" s="96"/>
      <c r="S24" s="96"/>
      <c r="T24" s="96"/>
      <c r="U24" s="96"/>
      <c r="V24" s="96"/>
      <c r="W24" s="96"/>
    </row>
    <row r="25" ht="18.75" customHeight="1" spans="1:23">
      <c r="A25" s="97" t="s">
        <v>60</v>
      </c>
      <c r="B25" s="81" t="s">
        <v>278</v>
      </c>
      <c r="C25" s="82" t="s">
        <v>279</v>
      </c>
      <c r="D25" s="81" t="s">
        <v>151</v>
      </c>
      <c r="E25" s="81" t="s">
        <v>152</v>
      </c>
      <c r="F25" s="81" t="s">
        <v>257</v>
      </c>
      <c r="G25" s="81" t="s">
        <v>258</v>
      </c>
      <c r="H25" s="96">
        <v>137257.92</v>
      </c>
      <c r="I25" s="96">
        <v>137257.92</v>
      </c>
      <c r="J25" s="96"/>
      <c r="K25" s="96"/>
      <c r="L25" s="96">
        <v>137257.92</v>
      </c>
      <c r="M25" s="96"/>
      <c r="N25" s="96"/>
      <c r="O25" s="96"/>
      <c r="P25" s="58"/>
      <c r="Q25" s="96"/>
      <c r="R25" s="96"/>
      <c r="S25" s="96"/>
      <c r="T25" s="96"/>
      <c r="U25" s="96"/>
      <c r="V25" s="96"/>
      <c r="W25" s="96"/>
    </row>
    <row r="26" ht="18.75" customHeight="1" spans="1:23">
      <c r="A26" s="97" t="s">
        <v>60</v>
      </c>
      <c r="B26" s="81" t="s">
        <v>278</v>
      </c>
      <c r="C26" s="82" t="s">
        <v>279</v>
      </c>
      <c r="D26" s="81" t="s">
        <v>153</v>
      </c>
      <c r="E26" s="81" t="s">
        <v>154</v>
      </c>
      <c r="F26" s="81" t="s">
        <v>284</v>
      </c>
      <c r="G26" s="81" t="s">
        <v>285</v>
      </c>
      <c r="H26" s="96">
        <v>76661.4</v>
      </c>
      <c r="I26" s="96">
        <v>76661.4</v>
      </c>
      <c r="J26" s="96"/>
      <c r="K26" s="96"/>
      <c r="L26" s="96">
        <v>76661.4</v>
      </c>
      <c r="M26" s="96"/>
      <c r="N26" s="96"/>
      <c r="O26" s="96"/>
      <c r="P26" s="58"/>
      <c r="Q26" s="96"/>
      <c r="R26" s="96"/>
      <c r="S26" s="96"/>
      <c r="T26" s="96"/>
      <c r="U26" s="96"/>
      <c r="V26" s="96"/>
      <c r="W26" s="96"/>
    </row>
    <row r="27" ht="18.75" customHeight="1" spans="1:23">
      <c r="A27" s="97" t="s">
        <v>60</v>
      </c>
      <c r="B27" s="81" t="s">
        <v>278</v>
      </c>
      <c r="C27" s="82" t="s">
        <v>279</v>
      </c>
      <c r="D27" s="81" t="s">
        <v>155</v>
      </c>
      <c r="E27" s="81" t="s">
        <v>156</v>
      </c>
      <c r="F27" s="81" t="s">
        <v>280</v>
      </c>
      <c r="G27" s="81" t="s">
        <v>281</v>
      </c>
      <c r="H27" s="96">
        <v>3319.78</v>
      </c>
      <c r="I27" s="96">
        <v>3319.78</v>
      </c>
      <c r="J27" s="96"/>
      <c r="K27" s="96"/>
      <c r="L27" s="96">
        <v>3319.78</v>
      </c>
      <c r="M27" s="96"/>
      <c r="N27" s="96"/>
      <c r="O27" s="96"/>
      <c r="P27" s="58"/>
      <c r="Q27" s="96"/>
      <c r="R27" s="96"/>
      <c r="S27" s="96"/>
      <c r="T27" s="96"/>
      <c r="U27" s="96"/>
      <c r="V27" s="96"/>
      <c r="W27" s="96"/>
    </row>
    <row r="28" ht="18.75" customHeight="1" spans="1:23">
      <c r="A28" s="97" t="s">
        <v>58</v>
      </c>
      <c r="B28" s="81" t="s">
        <v>286</v>
      </c>
      <c r="C28" s="82" t="s">
        <v>273</v>
      </c>
      <c r="D28" s="81">
        <v>2010301</v>
      </c>
      <c r="E28" s="81" t="s">
        <v>95</v>
      </c>
      <c r="F28" s="81" t="s">
        <v>274</v>
      </c>
      <c r="G28" s="81" t="s">
        <v>275</v>
      </c>
      <c r="H28" s="96">
        <v>18200</v>
      </c>
      <c r="I28" s="96">
        <v>18200</v>
      </c>
      <c r="J28" s="96"/>
      <c r="K28" s="96"/>
      <c r="L28" s="96">
        <v>18200</v>
      </c>
      <c r="M28" s="96"/>
      <c r="N28" s="96"/>
      <c r="O28" s="96"/>
      <c r="P28" s="58"/>
      <c r="Q28" s="96"/>
      <c r="R28" s="96"/>
      <c r="S28" s="96"/>
      <c r="T28" s="96"/>
      <c r="U28" s="96"/>
      <c r="V28" s="96"/>
      <c r="W28" s="96"/>
    </row>
    <row r="29" ht="18.75" customHeight="1" spans="1:23">
      <c r="A29" s="97" t="s">
        <v>58</v>
      </c>
      <c r="B29" s="81" t="s">
        <v>287</v>
      </c>
      <c r="C29" s="82" t="s">
        <v>288</v>
      </c>
      <c r="D29" s="81" t="s">
        <v>94</v>
      </c>
      <c r="E29" s="81" t="s">
        <v>95</v>
      </c>
      <c r="F29" s="81" t="s">
        <v>261</v>
      </c>
      <c r="G29" s="81" t="s">
        <v>262</v>
      </c>
      <c r="H29" s="96">
        <v>981624</v>
      </c>
      <c r="I29" s="96">
        <v>981624</v>
      </c>
      <c r="J29" s="96"/>
      <c r="K29" s="96"/>
      <c r="L29" s="96">
        <v>981624</v>
      </c>
      <c r="M29" s="96"/>
      <c r="N29" s="96"/>
      <c r="O29" s="96"/>
      <c r="P29" s="58"/>
      <c r="Q29" s="96"/>
      <c r="R29" s="96"/>
      <c r="S29" s="96"/>
      <c r="T29" s="96"/>
      <c r="U29" s="96"/>
      <c r="V29" s="96"/>
      <c r="W29" s="96"/>
    </row>
    <row r="30" ht="18.75" customHeight="1" spans="1:23">
      <c r="A30" s="97" t="s">
        <v>58</v>
      </c>
      <c r="B30" s="81" t="s">
        <v>287</v>
      </c>
      <c r="C30" s="82" t="s">
        <v>288</v>
      </c>
      <c r="D30" s="81" t="s">
        <v>94</v>
      </c>
      <c r="E30" s="81" t="s">
        <v>95</v>
      </c>
      <c r="F30" s="81" t="s">
        <v>263</v>
      </c>
      <c r="G30" s="81" t="s">
        <v>264</v>
      </c>
      <c r="H30" s="96">
        <v>1547592</v>
      </c>
      <c r="I30" s="96">
        <v>1547592</v>
      </c>
      <c r="J30" s="96"/>
      <c r="K30" s="96"/>
      <c r="L30" s="96">
        <v>1547592</v>
      </c>
      <c r="M30" s="96"/>
      <c r="N30" s="96"/>
      <c r="O30" s="96"/>
      <c r="P30" s="58"/>
      <c r="Q30" s="96"/>
      <c r="R30" s="96"/>
      <c r="S30" s="96"/>
      <c r="T30" s="96"/>
      <c r="U30" s="96"/>
      <c r="V30" s="96"/>
      <c r="W30" s="96"/>
    </row>
    <row r="31" ht="18.75" customHeight="1" spans="1:23">
      <c r="A31" s="97" t="s">
        <v>58</v>
      </c>
      <c r="B31" s="81" t="s">
        <v>287</v>
      </c>
      <c r="C31" s="82" t="s">
        <v>288</v>
      </c>
      <c r="D31" s="81" t="s">
        <v>94</v>
      </c>
      <c r="E31" s="81" t="s">
        <v>95</v>
      </c>
      <c r="F31" s="81" t="s">
        <v>263</v>
      </c>
      <c r="G31" s="81" t="s">
        <v>264</v>
      </c>
      <c r="H31" s="96">
        <v>156000</v>
      </c>
      <c r="I31" s="96">
        <v>156000</v>
      </c>
      <c r="J31" s="96"/>
      <c r="K31" s="96"/>
      <c r="L31" s="96">
        <v>156000</v>
      </c>
      <c r="M31" s="96"/>
      <c r="N31" s="96"/>
      <c r="O31" s="96"/>
      <c r="P31" s="58"/>
      <c r="Q31" s="96"/>
      <c r="R31" s="96"/>
      <c r="S31" s="96"/>
      <c r="T31" s="96"/>
      <c r="U31" s="96"/>
      <c r="V31" s="96"/>
      <c r="W31" s="96"/>
    </row>
    <row r="32" ht="18.75" customHeight="1" spans="1:23">
      <c r="A32" s="97" t="s">
        <v>58</v>
      </c>
      <c r="B32" s="81" t="s">
        <v>289</v>
      </c>
      <c r="C32" s="82" t="s">
        <v>256</v>
      </c>
      <c r="D32" s="81" t="s">
        <v>149</v>
      </c>
      <c r="E32" s="81" t="s">
        <v>150</v>
      </c>
      <c r="F32" s="81" t="s">
        <v>257</v>
      </c>
      <c r="G32" s="81" t="s">
        <v>258</v>
      </c>
      <c r="H32" s="96">
        <v>12002</v>
      </c>
      <c r="I32" s="96">
        <v>12002</v>
      </c>
      <c r="J32" s="96"/>
      <c r="K32" s="96"/>
      <c r="L32" s="96">
        <v>12002</v>
      </c>
      <c r="M32" s="96"/>
      <c r="N32" s="96"/>
      <c r="O32" s="96"/>
      <c r="P32" s="58"/>
      <c r="Q32" s="96"/>
      <c r="R32" s="96"/>
      <c r="S32" s="96"/>
      <c r="T32" s="96"/>
      <c r="U32" s="96"/>
      <c r="V32" s="96"/>
      <c r="W32" s="96"/>
    </row>
    <row r="33" ht="18.75" customHeight="1" spans="1:23">
      <c r="A33" s="97" t="s">
        <v>58</v>
      </c>
      <c r="B33" s="81" t="s">
        <v>289</v>
      </c>
      <c r="C33" s="82" t="s">
        <v>256</v>
      </c>
      <c r="D33" s="81" t="s">
        <v>151</v>
      </c>
      <c r="E33" s="81" t="s">
        <v>152</v>
      </c>
      <c r="F33" s="81" t="s">
        <v>257</v>
      </c>
      <c r="G33" s="81" t="s">
        <v>258</v>
      </c>
      <c r="H33" s="96">
        <v>3530</v>
      </c>
      <c r="I33" s="96">
        <v>3530</v>
      </c>
      <c r="J33" s="96"/>
      <c r="K33" s="96"/>
      <c r="L33" s="96">
        <v>3530</v>
      </c>
      <c r="M33" s="96"/>
      <c r="N33" s="96"/>
      <c r="O33" s="96"/>
      <c r="P33" s="58"/>
      <c r="Q33" s="96"/>
      <c r="R33" s="96"/>
      <c r="S33" s="96"/>
      <c r="T33" s="96"/>
      <c r="U33" s="96"/>
      <c r="V33" s="96"/>
      <c r="W33" s="96"/>
    </row>
    <row r="34" ht="18.75" customHeight="1" spans="1:23">
      <c r="A34" s="97" t="s">
        <v>58</v>
      </c>
      <c r="B34" s="81" t="s">
        <v>290</v>
      </c>
      <c r="C34" s="82" t="s">
        <v>204</v>
      </c>
      <c r="D34" s="81" t="s">
        <v>203</v>
      </c>
      <c r="E34" s="81" t="s">
        <v>204</v>
      </c>
      <c r="F34" s="81" t="s">
        <v>268</v>
      </c>
      <c r="G34" s="81" t="s">
        <v>204</v>
      </c>
      <c r="H34" s="96">
        <v>659304</v>
      </c>
      <c r="I34" s="96">
        <v>659304</v>
      </c>
      <c r="J34" s="96"/>
      <c r="K34" s="96"/>
      <c r="L34" s="96">
        <v>659304</v>
      </c>
      <c r="M34" s="96"/>
      <c r="N34" s="96"/>
      <c r="O34" s="96"/>
      <c r="P34" s="58"/>
      <c r="Q34" s="96"/>
      <c r="R34" s="96"/>
      <c r="S34" s="96"/>
      <c r="T34" s="96"/>
      <c r="U34" s="96"/>
      <c r="V34" s="96"/>
      <c r="W34" s="96"/>
    </row>
    <row r="35" ht="18.75" customHeight="1" spans="1:23">
      <c r="A35" s="97" t="s">
        <v>58</v>
      </c>
      <c r="B35" s="81" t="s">
        <v>291</v>
      </c>
      <c r="C35" s="82" t="s">
        <v>292</v>
      </c>
      <c r="D35" s="81" t="s">
        <v>94</v>
      </c>
      <c r="E35" s="81" t="s">
        <v>95</v>
      </c>
      <c r="F35" s="81" t="s">
        <v>293</v>
      </c>
      <c r="G35" s="81" t="s">
        <v>294</v>
      </c>
      <c r="H35" s="96">
        <v>231600</v>
      </c>
      <c r="I35" s="96">
        <v>231600</v>
      </c>
      <c r="J35" s="96"/>
      <c r="K35" s="96"/>
      <c r="L35" s="96">
        <v>231600</v>
      </c>
      <c r="M35" s="96"/>
      <c r="N35" s="96"/>
      <c r="O35" s="96"/>
      <c r="P35" s="58"/>
      <c r="Q35" s="96"/>
      <c r="R35" s="96"/>
      <c r="S35" s="96"/>
      <c r="T35" s="96"/>
      <c r="U35" s="96"/>
      <c r="V35" s="96"/>
      <c r="W35" s="96"/>
    </row>
    <row r="36" ht="18.75" customHeight="1" spans="1:23">
      <c r="A36" s="97" t="s">
        <v>58</v>
      </c>
      <c r="B36" s="81" t="s">
        <v>295</v>
      </c>
      <c r="C36" s="82" t="s">
        <v>270</v>
      </c>
      <c r="D36" s="81" t="s">
        <v>94</v>
      </c>
      <c r="E36" s="81" t="s">
        <v>95</v>
      </c>
      <c r="F36" s="81" t="s">
        <v>271</v>
      </c>
      <c r="G36" s="81" t="s">
        <v>270</v>
      </c>
      <c r="H36" s="96">
        <v>41600</v>
      </c>
      <c r="I36" s="96">
        <v>41600</v>
      </c>
      <c r="J36" s="96"/>
      <c r="K36" s="96"/>
      <c r="L36" s="96">
        <v>41600</v>
      </c>
      <c r="M36" s="96"/>
      <c r="N36" s="96"/>
      <c r="O36" s="96"/>
      <c r="P36" s="58"/>
      <c r="Q36" s="96"/>
      <c r="R36" s="96"/>
      <c r="S36" s="96"/>
      <c r="T36" s="96"/>
      <c r="U36" s="96"/>
      <c r="V36" s="96"/>
      <c r="W36" s="96"/>
    </row>
    <row r="37" ht="18.75" customHeight="1" spans="1:23">
      <c r="A37" s="97" t="s">
        <v>58</v>
      </c>
      <c r="B37" s="81" t="s">
        <v>296</v>
      </c>
      <c r="C37" s="82" t="s">
        <v>297</v>
      </c>
      <c r="D37" s="81" t="s">
        <v>94</v>
      </c>
      <c r="E37" s="81" t="s">
        <v>95</v>
      </c>
      <c r="F37" s="81" t="s">
        <v>298</v>
      </c>
      <c r="G37" s="81" t="s">
        <v>299</v>
      </c>
      <c r="H37" s="96">
        <v>415992</v>
      </c>
      <c r="I37" s="96">
        <v>415992</v>
      </c>
      <c r="J37" s="96"/>
      <c r="K37" s="96"/>
      <c r="L37" s="96">
        <v>415992</v>
      </c>
      <c r="M37" s="96"/>
      <c r="N37" s="96"/>
      <c r="O37" s="96"/>
      <c r="P37" s="58"/>
      <c r="Q37" s="96"/>
      <c r="R37" s="96"/>
      <c r="S37" s="96"/>
      <c r="T37" s="96"/>
      <c r="U37" s="96"/>
      <c r="V37" s="96"/>
      <c r="W37" s="96"/>
    </row>
    <row r="38" ht="18.75" customHeight="1" spans="1:23">
      <c r="A38" s="97" t="s">
        <v>58</v>
      </c>
      <c r="B38" s="81" t="s">
        <v>300</v>
      </c>
      <c r="C38" s="82" t="s">
        <v>301</v>
      </c>
      <c r="D38" s="81" t="s">
        <v>127</v>
      </c>
      <c r="E38" s="81" t="s">
        <v>128</v>
      </c>
      <c r="F38" s="81" t="s">
        <v>302</v>
      </c>
      <c r="G38" s="81" t="s">
        <v>303</v>
      </c>
      <c r="H38" s="96">
        <v>46200</v>
      </c>
      <c r="I38" s="96">
        <v>46200</v>
      </c>
      <c r="J38" s="96"/>
      <c r="K38" s="96"/>
      <c r="L38" s="96">
        <v>46200</v>
      </c>
      <c r="M38" s="96"/>
      <c r="N38" s="96"/>
      <c r="O38" s="96"/>
      <c r="P38" s="58"/>
      <c r="Q38" s="96"/>
      <c r="R38" s="96"/>
      <c r="S38" s="96"/>
      <c r="T38" s="96"/>
      <c r="U38" s="96"/>
      <c r="V38" s="96"/>
      <c r="W38" s="96"/>
    </row>
    <row r="39" ht="18.75" customHeight="1" spans="1:23">
      <c r="A39" s="97" t="s">
        <v>58</v>
      </c>
      <c r="B39" s="81" t="s">
        <v>300</v>
      </c>
      <c r="C39" s="82" t="s">
        <v>301</v>
      </c>
      <c r="D39" s="81" t="s">
        <v>129</v>
      </c>
      <c r="E39" s="81" t="s">
        <v>130</v>
      </c>
      <c r="F39" s="81" t="s">
        <v>302</v>
      </c>
      <c r="G39" s="81" t="s">
        <v>303</v>
      </c>
      <c r="H39" s="96">
        <v>46800</v>
      </c>
      <c r="I39" s="96">
        <v>46800</v>
      </c>
      <c r="J39" s="96"/>
      <c r="K39" s="96"/>
      <c r="L39" s="96">
        <v>46800</v>
      </c>
      <c r="M39" s="96"/>
      <c r="N39" s="96"/>
      <c r="O39" s="96"/>
      <c r="P39" s="58"/>
      <c r="Q39" s="96"/>
      <c r="R39" s="96"/>
      <c r="S39" s="96"/>
      <c r="T39" s="96"/>
      <c r="U39" s="96"/>
      <c r="V39" s="96"/>
      <c r="W39" s="96"/>
    </row>
    <row r="40" ht="18.75" customHeight="1" spans="1:23">
      <c r="A40" s="97" t="s">
        <v>58</v>
      </c>
      <c r="B40" s="81" t="s">
        <v>304</v>
      </c>
      <c r="C40" s="82" t="s">
        <v>305</v>
      </c>
      <c r="D40" s="81">
        <v>2010301</v>
      </c>
      <c r="E40" s="81" t="s">
        <v>95</v>
      </c>
      <c r="F40" s="81" t="s">
        <v>306</v>
      </c>
      <c r="G40" s="81" t="s">
        <v>307</v>
      </c>
      <c r="H40" s="96">
        <v>1083000</v>
      </c>
      <c r="I40" s="96">
        <v>1083000</v>
      </c>
      <c r="J40" s="96"/>
      <c r="K40" s="96"/>
      <c r="L40" s="96">
        <v>1083000</v>
      </c>
      <c r="M40" s="96"/>
      <c r="N40" s="96"/>
      <c r="O40" s="96"/>
      <c r="P40" s="58"/>
      <c r="Q40" s="96"/>
      <c r="R40" s="96"/>
      <c r="S40" s="96"/>
      <c r="T40" s="96"/>
      <c r="U40" s="96"/>
      <c r="V40" s="96"/>
      <c r="W40" s="96"/>
    </row>
    <row r="41" ht="18.75" customHeight="1" spans="1:23">
      <c r="A41" s="97" t="s">
        <v>58</v>
      </c>
      <c r="B41" s="81" t="s">
        <v>308</v>
      </c>
      <c r="C41" s="82" t="s">
        <v>279</v>
      </c>
      <c r="D41" s="81" t="s">
        <v>94</v>
      </c>
      <c r="E41" s="81" t="s">
        <v>95</v>
      </c>
      <c r="F41" s="81" t="s">
        <v>280</v>
      </c>
      <c r="G41" s="81" t="s">
        <v>281</v>
      </c>
      <c r="H41" s="96">
        <v>1800</v>
      </c>
      <c r="I41" s="96">
        <v>1800</v>
      </c>
      <c r="J41" s="96"/>
      <c r="K41" s="96"/>
      <c r="L41" s="96">
        <v>1800</v>
      </c>
      <c r="M41" s="96"/>
      <c r="N41" s="96"/>
      <c r="O41" s="96"/>
      <c r="P41" s="58"/>
      <c r="Q41" s="96"/>
      <c r="R41" s="96"/>
      <c r="S41" s="96"/>
      <c r="T41" s="96"/>
      <c r="U41" s="96"/>
      <c r="V41" s="96"/>
      <c r="W41" s="96"/>
    </row>
    <row r="42" ht="18.75" customHeight="1" spans="1:23">
      <c r="A42" s="97" t="s">
        <v>58</v>
      </c>
      <c r="B42" s="81" t="s">
        <v>308</v>
      </c>
      <c r="C42" s="82" t="s">
        <v>279</v>
      </c>
      <c r="D42" s="81" t="s">
        <v>131</v>
      </c>
      <c r="E42" s="81" t="s">
        <v>132</v>
      </c>
      <c r="F42" s="81" t="s">
        <v>282</v>
      </c>
      <c r="G42" s="81" t="s">
        <v>283</v>
      </c>
      <c r="H42" s="96">
        <v>431397.79</v>
      </c>
      <c r="I42" s="96">
        <v>431397.79</v>
      </c>
      <c r="J42" s="96"/>
      <c r="K42" s="96"/>
      <c r="L42" s="96">
        <v>431397.79</v>
      </c>
      <c r="M42" s="96"/>
      <c r="N42" s="96"/>
      <c r="O42" s="96"/>
      <c r="P42" s="58"/>
      <c r="Q42" s="96"/>
      <c r="R42" s="96"/>
      <c r="S42" s="96"/>
      <c r="T42" s="96"/>
      <c r="U42" s="96"/>
      <c r="V42" s="96"/>
      <c r="W42" s="96"/>
    </row>
    <row r="43" ht="18.75" customHeight="1" spans="1:23">
      <c r="A43" s="97" t="s">
        <v>58</v>
      </c>
      <c r="B43" s="81" t="s">
        <v>308</v>
      </c>
      <c r="C43" s="82" t="s">
        <v>279</v>
      </c>
      <c r="D43" s="81" t="s">
        <v>131</v>
      </c>
      <c r="E43" s="81" t="s">
        <v>132</v>
      </c>
      <c r="F43" s="81" t="s">
        <v>282</v>
      </c>
      <c r="G43" s="81" t="s">
        <v>283</v>
      </c>
      <c r="H43" s="96">
        <v>143799.27</v>
      </c>
      <c r="I43" s="96">
        <v>143799.27</v>
      </c>
      <c r="J43" s="96"/>
      <c r="K43" s="96"/>
      <c r="L43" s="96">
        <v>143799.27</v>
      </c>
      <c r="M43" s="96"/>
      <c r="N43" s="96"/>
      <c r="O43" s="96"/>
      <c r="P43" s="58"/>
      <c r="Q43" s="96"/>
      <c r="R43" s="96"/>
      <c r="S43" s="96"/>
      <c r="T43" s="96"/>
      <c r="U43" s="96"/>
      <c r="V43" s="96"/>
      <c r="W43" s="96"/>
    </row>
    <row r="44" ht="18.75" customHeight="1" spans="1:23">
      <c r="A44" s="97" t="s">
        <v>58</v>
      </c>
      <c r="B44" s="81" t="s">
        <v>308</v>
      </c>
      <c r="C44" s="82" t="s">
        <v>279</v>
      </c>
      <c r="D44" s="81" t="s">
        <v>149</v>
      </c>
      <c r="E44" s="81" t="s">
        <v>150</v>
      </c>
      <c r="F44" s="81" t="s">
        <v>257</v>
      </c>
      <c r="G44" s="81" t="s">
        <v>258</v>
      </c>
      <c r="H44" s="96">
        <v>227605.2</v>
      </c>
      <c r="I44" s="96">
        <v>227605.2</v>
      </c>
      <c r="J44" s="96"/>
      <c r="K44" s="96"/>
      <c r="L44" s="96">
        <v>227605.2</v>
      </c>
      <c r="M44" s="96"/>
      <c r="N44" s="96"/>
      <c r="O44" s="96"/>
      <c r="P44" s="58"/>
      <c r="Q44" s="96"/>
      <c r="R44" s="96"/>
      <c r="S44" s="96"/>
      <c r="T44" s="96"/>
      <c r="U44" s="96"/>
      <c r="V44" s="96"/>
      <c r="W44" s="96"/>
    </row>
    <row r="45" ht="18.75" customHeight="1" spans="1:23">
      <c r="A45" s="97" t="s">
        <v>58</v>
      </c>
      <c r="B45" s="81" t="s">
        <v>308</v>
      </c>
      <c r="C45" s="82" t="s">
        <v>279</v>
      </c>
      <c r="D45" s="81" t="s">
        <v>153</v>
      </c>
      <c r="E45" s="81" t="s">
        <v>154</v>
      </c>
      <c r="F45" s="81" t="s">
        <v>284</v>
      </c>
      <c r="G45" s="81" t="s">
        <v>285</v>
      </c>
      <c r="H45" s="96">
        <v>145175.4</v>
      </c>
      <c r="I45" s="96">
        <v>145175.4</v>
      </c>
      <c r="J45" s="96"/>
      <c r="K45" s="96"/>
      <c r="L45" s="96">
        <v>145175.4</v>
      </c>
      <c r="M45" s="96"/>
      <c r="N45" s="96"/>
      <c r="O45" s="96"/>
      <c r="P45" s="58"/>
      <c r="Q45" s="96"/>
      <c r="R45" s="96"/>
      <c r="S45" s="96"/>
      <c r="T45" s="96"/>
      <c r="U45" s="96"/>
      <c r="V45" s="96"/>
      <c r="W45" s="96"/>
    </row>
    <row r="46" ht="18.75" customHeight="1" spans="1:23">
      <c r="A46" s="97" t="s">
        <v>58</v>
      </c>
      <c r="B46" s="81" t="s">
        <v>308</v>
      </c>
      <c r="C46" s="82" t="s">
        <v>279</v>
      </c>
      <c r="D46" s="81" t="s">
        <v>155</v>
      </c>
      <c r="E46" s="81" t="s">
        <v>156</v>
      </c>
      <c r="F46" s="81" t="s">
        <v>280</v>
      </c>
      <c r="G46" s="81" t="s">
        <v>281</v>
      </c>
      <c r="H46" s="96">
        <v>7323.2</v>
      </c>
      <c r="I46" s="96">
        <v>7323.2</v>
      </c>
      <c r="J46" s="96"/>
      <c r="K46" s="96"/>
      <c r="L46" s="96">
        <v>7323.2</v>
      </c>
      <c r="M46" s="96"/>
      <c r="N46" s="96"/>
      <c r="O46" s="96"/>
      <c r="P46" s="58"/>
      <c r="Q46" s="96"/>
      <c r="R46" s="96"/>
      <c r="S46" s="96"/>
      <c r="T46" s="96"/>
      <c r="U46" s="96"/>
      <c r="V46" s="96"/>
      <c r="W46" s="96"/>
    </row>
    <row r="47" ht="18.75" customHeight="1" spans="1:23">
      <c r="A47" s="97" t="s">
        <v>58</v>
      </c>
      <c r="B47" s="81" t="s">
        <v>309</v>
      </c>
      <c r="C47" s="82" t="s">
        <v>310</v>
      </c>
      <c r="D47" s="81" t="s">
        <v>94</v>
      </c>
      <c r="E47" s="81" t="s">
        <v>95</v>
      </c>
      <c r="F47" s="81" t="s">
        <v>311</v>
      </c>
      <c r="G47" s="81" t="s">
        <v>312</v>
      </c>
      <c r="H47" s="96">
        <v>45500</v>
      </c>
      <c r="I47" s="96">
        <v>45500</v>
      </c>
      <c r="J47" s="96"/>
      <c r="K47" s="96"/>
      <c r="L47" s="96">
        <v>45500</v>
      </c>
      <c r="M47" s="96"/>
      <c r="N47" s="96"/>
      <c r="O47" s="96"/>
      <c r="P47" s="58"/>
      <c r="Q47" s="96"/>
      <c r="R47" s="96"/>
      <c r="S47" s="96"/>
      <c r="T47" s="96"/>
      <c r="U47" s="96"/>
      <c r="V47" s="96"/>
      <c r="W47" s="96"/>
    </row>
    <row r="48" ht="18.75" customHeight="1" spans="1:23">
      <c r="A48" s="97" t="s">
        <v>58</v>
      </c>
      <c r="B48" s="81" t="s">
        <v>309</v>
      </c>
      <c r="C48" s="82" t="s">
        <v>310</v>
      </c>
      <c r="D48" s="81" t="s">
        <v>94</v>
      </c>
      <c r="E48" s="81" t="s">
        <v>95</v>
      </c>
      <c r="F48" s="81" t="s">
        <v>313</v>
      </c>
      <c r="G48" s="81" t="s">
        <v>314</v>
      </c>
      <c r="H48" s="96">
        <v>97500</v>
      </c>
      <c r="I48" s="96">
        <v>97500</v>
      </c>
      <c r="J48" s="96"/>
      <c r="K48" s="96"/>
      <c r="L48" s="96">
        <v>97500</v>
      </c>
      <c r="M48" s="96"/>
      <c r="N48" s="96"/>
      <c r="O48" s="96"/>
      <c r="P48" s="58"/>
      <c r="Q48" s="96"/>
      <c r="R48" s="96"/>
      <c r="S48" s="96"/>
      <c r="T48" s="96"/>
      <c r="U48" s="96"/>
      <c r="V48" s="96"/>
      <c r="W48" s="96"/>
    </row>
    <row r="49" ht="18.75" customHeight="1" spans="1:23">
      <c r="A49" s="97" t="s">
        <v>58</v>
      </c>
      <c r="B49" s="81" t="s">
        <v>309</v>
      </c>
      <c r="C49" s="82" t="s">
        <v>310</v>
      </c>
      <c r="D49" s="81">
        <v>2010350</v>
      </c>
      <c r="E49" s="81" t="s">
        <v>97</v>
      </c>
      <c r="F49" s="81" t="s">
        <v>302</v>
      </c>
      <c r="G49" s="81" t="s">
        <v>303</v>
      </c>
      <c r="H49" s="96">
        <v>67500</v>
      </c>
      <c r="I49" s="96">
        <v>67500</v>
      </c>
      <c r="J49" s="96"/>
      <c r="K49" s="96"/>
      <c r="L49" s="96">
        <v>67500</v>
      </c>
      <c r="M49" s="96"/>
      <c r="N49" s="96"/>
      <c r="O49" s="96"/>
      <c r="P49" s="58"/>
      <c r="Q49" s="96"/>
      <c r="R49" s="96"/>
      <c r="S49" s="96"/>
      <c r="T49" s="96"/>
      <c r="U49" s="96"/>
      <c r="V49" s="96"/>
      <c r="W49" s="96"/>
    </row>
    <row r="50" ht="18.75" customHeight="1" spans="1:23">
      <c r="A50" s="97" t="s">
        <v>58</v>
      </c>
      <c r="B50" s="81" t="s">
        <v>309</v>
      </c>
      <c r="C50" s="82" t="s">
        <v>310</v>
      </c>
      <c r="D50" s="81" t="s">
        <v>96</v>
      </c>
      <c r="E50" s="81" t="s">
        <v>97</v>
      </c>
      <c r="F50" s="81" t="s">
        <v>315</v>
      </c>
      <c r="G50" s="81" t="s">
        <v>316</v>
      </c>
      <c r="H50" s="96">
        <v>137000</v>
      </c>
      <c r="I50" s="96">
        <v>137000</v>
      </c>
      <c r="J50" s="96"/>
      <c r="K50" s="96"/>
      <c r="L50" s="96">
        <v>137000</v>
      </c>
      <c r="M50" s="96"/>
      <c r="N50" s="96"/>
      <c r="O50" s="96"/>
      <c r="P50" s="58"/>
      <c r="Q50" s="96"/>
      <c r="R50" s="96"/>
      <c r="S50" s="96"/>
      <c r="T50" s="96"/>
      <c r="U50" s="96"/>
      <c r="V50" s="96"/>
      <c r="W50" s="96"/>
    </row>
    <row r="51" ht="18.75" customHeight="1" spans="1:23">
      <c r="A51" s="97" t="s">
        <v>58</v>
      </c>
      <c r="B51" s="81" t="s">
        <v>309</v>
      </c>
      <c r="C51" s="82" t="s">
        <v>310</v>
      </c>
      <c r="D51" s="81" t="s">
        <v>96</v>
      </c>
      <c r="E51" s="81" t="s">
        <v>97</v>
      </c>
      <c r="F51" s="81" t="s">
        <v>317</v>
      </c>
      <c r="G51" s="81" t="s">
        <v>318</v>
      </c>
      <c r="H51" s="96">
        <v>74000</v>
      </c>
      <c r="I51" s="96">
        <v>74000</v>
      </c>
      <c r="J51" s="96"/>
      <c r="K51" s="96"/>
      <c r="L51" s="96">
        <v>74000</v>
      </c>
      <c r="M51" s="96"/>
      <c r="N51" s="96"/>
      <c r="O51" s="96"/>
      <c r="P51" s="58"/>
      <c r="Q51" s="96"/>
      <c r="R51" s="96"/>
      <c r="S51" s="96"/>
      <c r="T51" s="96"/>
      <c r="U51" s="96"/>
      <c r="V51" s="96"/>
      <c r="W51" s="96"/>
    </row>
    <row r="52" ht="18.75" customHeight="1" spans="1:23">
      <c r="A52" s="97" t="s">
        <v>58</v>
      </c>
      <c r="B52" s="81" t="s">
        <v>309</v>
      </c>
      <c r="C52" s="82" t="s">
        <v>310</v>
      </c>
      <c r="D52" s="81" t="s">
        <v>96</v>
      </c>
      <c r="E52" s="81" t="s">
        <v>97</v>
      </c>
      <c r="F52" s="81" t="s">
        <v>313</v>
      </c>
      <c r="G52" s="81" t="s">
        <v>314</v>
      </c>
      <c r="H52" s="96">
        <v>63500</v>
      </c>
      <c r="I52" s="96">
        <v>63500</v>
      </c>
      <c r="J52" s="96"/>
      <c r="K52" s="96"/>
      <c r="L52" s="96">
        <v>63500</v>
      </c>
      <c r="M52" s="96"/>
      <c r="N52" s="96"/>
      <c r="O52" s="96"/>
      <c r="P52" s="58"/>
      <c r="Q52" s="96"/>
      <c r="R52" s="96"/>
      <c r="S52" s="96"/>
      <c r="T52" s="96"/>
      <c r="U52" s="96"/>
      <c r="V52" s="96"/>
      <c r="W52" s="96"/>
    </row>
    <row r="53" ht="18.75" customHeight="1" spans="1:23">
      <c r="A53" s="97" t="s">
        <v>58</v>
      </c>
      <c r="B53" s="81" t="s">
        <v>319</v>
      </c>
      <c r="C53" s="82" t="s">
        <v>320</v>
      </c>
      <c r="D53" s="81" t="s">
        <v>94</v>
      </c>
      <c r="E53" s="81" t="s">
        <v>95</v>
      </c>
      <c r="F53" s="81" t="s">
        <v>321</v>
      </c>
      <c r="G53" s="81" t="s">
        <v>322</v>
      </c>
      <c r="H53" s="96">
        <v>297000</v>
      </c>
      <c r="I53" s="96">
        <v>297000</v>
      </c>
      <c r="J53" s="96"/>
      <c r="K53" s="96"/>
      <c r="L53" s="96">
        <v>297000</v>
      </c>
      <c r="M53" s="96"/>
      <c r="N53" s="96"/>
      <c r="O53" s="96"/>
      <c r="P53" s="58"/>
      <c r="Q53" s="96"/>
      <c r="R53" s="96"/>
      <c r="S53" s="96"/>
      <c r="T53" s="96"/>
      <c r="U53" s="96"/>
      <c r="V53" s="96"/>
      <c r="W53" s="96"/>
    </row>
    <row r="54" ht="18.75" customHeight="1" spans="1:23">
      <c r="A54" s="97" t="s">
        <v>62</v>
      </c>
      <c r="B54" s="81" t="s">
        <v>323</v>
      </c>
      <c r="C54" s="82" t="s">
        <v>256</v>
      </c>
      <c r="D54" s="81" t="s">
        <v>151</v>
      </c>
      <c r="E54" s="81" t="s">
        <v>152</v>
      </c>
      <c r="F54" s="81" t="s">
        <v>257</v>
      </c>
      <c r="G54" s="81" t="s">
        <v>258</v>
      </c>
      <c r="H54" s="96">
        <v>1412</v>
      </c>
      <c r="I54" s="96">
        <v>1412</v>
      </c>
      <c r="J54" s="96"/>
      <c r="K54" s="96"/>
      <c r="L54" s="96">
        <v>1412</v>
      </c>
      <c r="M54" s="96"/>
      <c r="N54" s="96"/>
      <c r="O54" s="96"/>
      <c r="P54" s="58"/>
      <c r="Q54" s="96"/>
      <c r="R54" s="96"/>
      <c r="S54" s="96"/>
      <c r="T54" s="96"/>
      <c r="U54" s="96"/>
      <c r="V54" s="96"/>
      <c r="W54" s="96"/>
    </row>
    <row r="55" ht="18.75" customHeight="1" spans="1:23">
      <c r="A55" s="97" t="s">
        <v>62</v>
      </c>
      <c r="B55" s="81" t="s">
        <v>324</v>
      </c>
      <c r="C55" s="82" t="s">
        <v>270</v>
      </c>
      <c r="D55" s="81" t="s">
        <v>121</v>
      </c>
      <c r="E55" s="81" t="s">
        <v>122</v>
      </c>
      <c r="F55" s="81" t="s">
        <v>271</v>
      </c>
      <c r="G55" s="81" t="s">
        <v>270</v>
      </c>
      <c r="H55" s="96">
        <v>6400</v>
      </c>
      <c r="I55" s="96">
        <v>6400</v>
      </c>
      <c r="J55" s="96"/>
      <c r="K55" s="96"/>
      <c r="L55" s="96">
        <v>6400</v>
      </c>
      <c r="M55" s="96"/>
      <c r="N55" s="96"/>
      <c r="O55" s="96"/>
      <c r="P55" s="58"/>
      <c r="Q55" s="96"/>
      <c r="R55" s="96"/>
      <c r="S55" s="96"/>
      <c r="T55" s="96"/>
      <c r="U55" s="96"/>
      <c r="V55" s="96"/>
      <c r="W55" s="96"/>
    </row>
    <row r="56" ht="18.75" customHeight="1" spans="1:23">
      <c r="A56" s="97" t="s">
        <v>62</v>
      </c>
      <c r="B56" s="81" t="s">
        <v>325</v>
      </c>
      <c r="C56" s="82" t="s">
        <v>273</v>
      </c>
      <c r="D56" s="81" t="s">
        <v>121</v>
      </c>
      <c r="E56" s="81" t="s">
        <v>122</v>
      </c>
      <c r="F56" s="81" t="s">
        <v>274</v>
      </c>
      <c r="G56" s="81" t="s">
        <v>275</v>
      </c>
      <c r="H56" s="96">
        <v>2800</v>
      </c>
      <c r="I56" s="96">
        <v>2800</v>
      </c>
      <c r="J56" s="96"/>
      <c r="K56" s="96"/>
      <c r="L56" s="96">
        <v>2800</v>
      </c>
      <c r="M56" s="96"/>
      <c r="N56" s="96"/>
      <c r="O56" s="96"/>
      <c r="P56" s="58"/>
      <c r="Q56" s="96"/>
      <c r="R56" s="96"/>
      <c r="S56" s="96"/>
      <c r="T56" s="96"/>
      <c r="U56" s="96"/>
      <c r="V56" s="96"/>
      <c r="W56" s="96"/>
    </row>
    <row r="57" ht="18.75" customHeight="1" spans="1:23">
      <c r="A57" s="97" t="s">
        <v>62</v>
      </c>
      <c r="B57" s="81" t="s">
        <v>326</v>
      </c>
      <c r="C57" s="82" t="s">
        <v>260</v>
      </c>
      <c r="D57" s="81" t="s">
        <v>121</v>
      </c>
      <c r="E57" s="81" t="s">
        <v>122</v>
      </c>
      <c r="F57" s="81" t="s">
        <v>261</v>
      </c>
      <c r="G57" s="81" t="s">
        <v>262</v>
      </c>
      <c r="H57" s="96">
        <v>136784.4</v>
      </c>
      <c r="I57" s="96">
        <v>136784.4</v>
      </c>
      <c r="J57" s="96"/>
      <c r="K57" s="96"/>
      <c r="L57" s="96">
        <v>136784.4</v>
      </c>
      <c r="M57" s="96"/>
      <c r="N57" s="96"/>
      <c r="O57" s="96"/>
      <c r="P57" s="58"/>
      <c r="Q57" s="96"/>
      <c r="R57" s="96"/>
      <c r="S57" s="96"/>
      <c r="T57" s="96"/>
      <c r="U57" s="96"/>
      <c r="V57" s="96"/>
      <c r="W57" s="96"/>
    </row>
    <row r="58" ht="18.75" customHeight="1" spans="1:23">
      <c r="A58" s="97" t="s">
        <v>62</v>
      </c>
      <c r="B58" s="81" t="s">
        <v>326</v>
      </c>
      <c r="C58" s="82" t="s">
        <v>260</v>
      </c>
      <c r="D58" s="81" t="s">
        <v>121</v>
      </c>
      <c r="E58" s="81" t="s">
        <v>122</v>
      </c>
      <c r="F58" s="81" t="s">
        <v>263</v>
      </c>
      <c r="G58" s="81" t="s">
        <v>264</v>
      </c>
      <c r="H58" s="96">
        <v>18876</v>
      </c>
      <c r="I58" s="96">
        <v>18876</v>
      </c>
      <c r="J58" s="96"/>
      <c r="K58" s="96"/>
      <c r="L58" s="96">
        <v>18876</v>
      </c>
      <c r="M58" s="96"/>
      <c r="N58" s="96"/>
      <c r="O58" s="96"/>
      <c r="P58" s="58"/>
      <c r="Q58" s="96"/>
      <c r="R58" s="96"/>
      <c r="S58" s="96"/>
      <c r="T58" s="96"/>
      <c r="U58" s="96"/>
      <c r="V58" s="96"/>
      <c r="W58" s="96"/>
    </row>
    <row r="59" ht="18.75" customHeight="1" spans="1:23">
      <c r="A59" s="97" t="s">
        <v>62</v>
      </c>
      <c r="B59" s="81" t="s">
        <v>326</v>
      </c>
      <c r="C59" s="82" t="s">
        <v>260</v>
      </c>
      <c r="D59" s="81" t="s">
        <v>121</v>
      </c>
      <c r="E59" s="81" t="s">
        <v>122</v>
      </c>
      <c r="F59" s="81" t="s">
        <v>263</v>
      </c>
      <c r="G59" s="81" t="s">
        <v>264</v>
      </c>
      <c r="H59" s="96">
        <v>18000</v>
      </c>
      <c r="I59" s="96">
        <v>18000</v>
      </c>
      <c r="J59" s="96"/>
      <c r="K59" s="96"/>
      <c r="L59" s="96">
        <v>18000</v>
      </c>
      <c r="M59" s="96"/>
      <c r="N59" s="96"/>
      <c r="O59" s="96"/>
      <c r="P59" s="58"/>
      <c r="Q59" s="96"/>
      <c r="R59" s="96"/>
      <c r="S59" s="96"/>
      <c r="T59" s="96"/>
      <c r="U59" s="96"/>
      <c r="V59" s="96"/>
      <c r="W59" s="96"/>
    </row>
    <row r="60" ht="18.75" customHeight="1" spans="1:23">
      <c r="A60" s="97" t="s">
        <v>62</v>
      </c>
      <c r="B60" s="81" t="s">
        <v>326</v>
      </c>
      <c r="C60" s="82" t="s">
        <v>260</v>
      </c>
      <c r="D60" s="81" t="s">
        <v>121</v>
      </c>
      <c r="E60" s="81" t="s">
        <v>122</v>
      </c>
      <c r="F60" s="81" t="s">
        <v>265</v>
      </c>
      <c r="G60" s="81" t="s">
        <v>266</v>
      </c>
      <c r="H60" s="96">
        <v>57180</v>
      </c>
      <c r="I60" s="96">
        <v>57180</v>
      </c>
      <c r="J60" s="96"/>
      <c r="K60" s="96"/>
      <c r="L60" s="96">
        <v>57180</v>
      </c>
      <c r="M60" s="96"/>
      <c r="N60" s="96"/>
      <c r="O60" s="96"/>
      <c r="P60" s="58"/>
      <c r="Q60" s="96"/>
      <c r="R60" s="96"/>
      <c r="S60" s="96"/>
      <c r="T60" s="96"/>
      <c r="U60" s="96"/>
      <c r="V60" s="96"/>
      <c r="W60" s="96"/>
    </row>
    <row r="61" ht="18.75" customHeight="1" spans="1:23">
      <c r="A61" s="97" t="s">
        <v>62</v>
      </c>
      <c r="B61" s="81" t="s">
        <v>326</v>
      </c>
      <c r="C61" s="82" t="s">
        <v>260</v>
      </c>
      <c r="D61" s="81" t="s">
        <v>121</v>
      </c>
      <c r="E61" s="81" t="s">
        <v>122</v>
      </c>
      <c r="F61" s="81" t="s">
        <v>265</v>
      </c>
      <c r="G61" s="81" t="s">
        <v>266</v>
      </c>
      <c r="H61" s="96">
        <v>120000</v>
      </c>
      <c r="I61" s="96">
        <v>120000</v>
      </c>
      <c r="J61" s="96"/>
      <c r="K61" s="96"/>
      <c r="L61" s="96">
        <v>120000</v>
      </c>
      <c r="M61" s="96"/>
      <c r="N61" s="96"/>
      <c r="O61" s="96"/>
      <c r="P61" s="58"/>
      <c r="Q61" s="96"/>
      <c r="R61" s="96"/>
      <c r="S61" s="96"/>
      <c r="T61" s="96"/>
      <c r="U61" s="96"/>
      <c r="V61" s="96"/>
      <c r="W61" s="96"/>
    </row>
    <row r="62" ht="18.75" customHeight="1" spans="1:23">
      <c r="A62" s="97" t="s">
        <v>62</v>
      </c>
      <c r="B62" s="81" t="s">
        <v>327</v>
      </c>
      <c r="C62" s="82" t="s">
        <v>204</v>
      </c>
      <c r="D62" s="81" t="s">
        <v>203</v>
      </c>
      <c r="E62" s="81" t="s">
        <v>204</v>
      </c>
      <c r="F62" s="81" t="s">
        <v>268</v>
      </c>
      <c r="G62" s="81" t="s">
        <v>204</v>
      </c>
      <c r="H62" s="96">
        <v>76968</v>
      </c>
      <c r="I62" s="96">
        <v>76968</v>
      </c>
      <c r="J62" s="96"/>
      <c r="K62" s="96"/>
      <c r="L62" s="96">
        <v>76968</v>
      </c>
      <c r="M62" s="96"/>
      <c r="N62" s="96"/>
      <c r="O62" s="96"/>
      <c r="P62" s="58"/>
      <c r="Q62" s="96"/>
      <c r="R62" s="96"/>
      <c r="S62" s="96"/>
      <c r="T62" s="96"/>
      <c r="U62" s="96"/>
      <c r="V62" s="96"/>
      <c r="W62" s="96"/>
    </row>
    <row r="63" ht="18.75" customHeight="1" spans="1:23">
      <c r="A63" s="97" t="s">
        <v>62</v>
      </c>
      <c r="B63" s="81" t="s">
        <v>328</v>
      </c>
      <c r="C63" s="82" t="s">
        <v>277</v>
      </c>
      <c r="D63" s="81" t="s">
        <v>121</v>
      </c>
      <c r="E63" s="81" t="s">
        <v>122</v>
      </c>
      <c r="F63" s="81" t="s">
        <v>265</v>
      </c>
      <c r="G63" s="81" t="s">
        <v>266</v>
      </c>
      <c r="H63" s="96">
        <v>24000</v>
      </c>
      <c r="I63" s="96">
        <v>24000</v>
      </c>
      <c r="J63" s="96"/>
      <c r="K63" s="96"/>
      <c r="L63" s="96">
        <v>24000</v>
      </c>
      <c r="M63" s="96"/>
      <c r="N63" s="96"/>
      <c r="O63" s="96"/>
      <c r="P63" s="58"/>
      <c r="Q63" s="96"/>
      <c r="R63" s="96"/>
      <c r="S63" s="96"/>
      <c r="T63" s="96"/>
      <c r="U63" s="96"/>
      <c r="V63" s="96"/>
      <c r="W63" s="96"/>
    </row>
    <row r="64" ht="18.75" customHeight="1" spans="1:23">
      <c r="A64" s="97" t="s">
        <v>62</v>
      </c>
      <c r="B64" s="81" t="s">
        <v>328</v>
      </c>
      <c r="C64" s="82" t="s">
        <v>277</v>
      </c>
      <c r="D64" s="81" t="s">
        <v>121</v>
      </c>
      <c r="E64" s="81" t="s">
        <v>122</v>
      </c>
      <c r="F64" s="81" t="s">
        <v>265</v>
      </c>
      <c r="G64" s="81" t="s">
        <v>266</v>
      </c>
      <c r="H64" s="96">
        <v>48000</v>
      </c>
      <c r="I64" s="96">
        <v>48000</v>
      </c>
      <c r="J64" s="96"/>
      <c r="K64" s="96"/>
      <c r="L64" s="96">
        <v>48000</v>
      </c>
      <c r="M64" s="96"/>
      <c r="N64" s="96"/>
      <c r="O64" s="96"/>
      <c r="P64" s="58"/>
      <c r="Q64" s="96"/>
      <c r="R64" s="96"/>
      <c r="S64" s="96"/>
      <c r="T64" s="96"/>
      <c r="U64" s="96"/>
      <c r="V64" s="96"/>
      <c r="W64" s="96"/>
    </row>
    <row r="65" ht="18.75" customHeight="1" spans="1:23">
      <c r="A65" s="97" t="s">
        <v>62</v>
      </c>
      <c r="B65" s="81" t="s">
        <v>329</v>
      </c>
      <c r="C65" s="82" t="s">
        <v>279</v>
      </c>
      <c r="D65" s="81" t="s">
        <v>121</v>
      </c>
      <c r="E65" s="81" t="s">
        <v>122</v>
      </c>
      <c r="F65" s="81" t="s">
        <v>280</v>
      </c>
      <c r="G65" s="81" t="s">
        <v>281</v>
      </c>
      <c r="H65" s="96">
        <v>3587.2</v>
      </c>
      <c r="I65" s="96">
        <v>3587.2</v>
      </c>
      <c r="J65" s="96"/>
      <c r="K65" s="96"/>
      <c r="L65" s="96">
        <v>3587.2</v>
      </c>
      <c r="M65" s="96"/>
      <c r="N65" s="96"/>
      <c r="O65" s="96"/>
      <c r="P65" s="58"/>
      <c r="Q65" s="96"/>
      <c r="R65" s="96"/>
      <c r="S65" s="96"/>
      <c r="T65" s="96"/>
      <c r="U65" s="96"/>
      <c r="V65" s="96"/>
      <c r="W65" s="96"/>
    </row>
    <row r="66" ht="18.75" customHeight="1" spans="1:23">
      <c r="A66" s="97" t="s">
        <v>62</v>
      </c>
      <c r="B66" s="81" t="s">
        <v>329</v>
      </c>
      <c r="C66" s="82" t="s">
        <v>279</v>
      </c>
      <c r="D66" s="81" t="s">
        <v>131</v>
      </c>
      <c r="E66" s="81" t="s">
        <v>132</v>
      </c>
      <c r="F66" s="81" t="s">
        <v>282</v>
      </c>
      <c r="G66" s="81" t="s">
        <v>283</v>
      </c>
      <c r="H66" s="96">
        <v>24880.48</v>
      </c>
      <c r="I66" s="96">
        <v>24880.48</v>
      </c>
      <c r="J66" s="96"/>
      <c r="K66" s="96"/>
      <c r="L66" s="96">
        <v>24880.48</v>
      </c>
      <c r="M66" s="96"/>
      <c r="N66" s="96"/>
      <c r="O66" s="96"/>
      <c r="P66" s="58"/>
      <c r="Q66" s="96"/>
      <c r="R66" s="96"/>
      <c r="S66" s="96"/>
      <c r="T66" s="96"/>
      <c r="U66" s="96"/>
      <c r="V66" s="96"/>
      <c r="W66" s="96"/>
    </row>
    <row r="67" ht="18.75" customHeight="1" spans="1:23">
      <c r="A67" s="97" t="s">
        <v>62</v>
      </c>
      <c r="B67" s="81" t="s">
        <v>329</v>
      </c>
      <c r="C67" s="82" t="s">
        <v>279</v>
      </c>
      <c r="D67" s="81" t="s">
        <v>131</v>
      </c>
      <c r="E67" s="81" t="s">
        <v>132</v>
      </c>
      <c r="F67" s="81" t="s">
        <v>282</v>
      </c>
      <c r="G67" s="81" t="s">
        <v>283</v>
      </c>
      <c r="H67" s="96">
        <v>69141.44</v>
      </c>
      <c r="I67" s="96">
        <v>69141.44</v>
      </c>
      <c r="J67" s="96"/>
      <c r="K67" s="96"/>
      <c r="L67" s="96">
        <v>69141.44</v>
      </c>
      <c r="M67" s="96"/>
      <c r="N67" s="96"/>
      <c r="O67" s="96"/>
      <c r="P67" s="58"/>
      <c r="Q67" s="96"/>
      <c r="R67" s="96"/>
      <c r="S67" s="96"/>
      <c r="T67" s="96"/>
      <c r="U67" s="96"/>
      <c r="V67" s="96"/>
      <c r="W67" s="96"/>
    </row>
    <row r="68" ht="18.75" customHeight="1" spans="1:23">
      <c r="A68" s="97" t="s">
        <v>62</v>
      </c>
      <c r="B68" s="81" t="s">
        <v>329</v>
      </c>
      <c r="C68" s="82" t="s">
        <v>279</v>
      </c>
      <c r="D68" s="81" t="s">
        <v>151</v>
      </c>
      <c r="E68" s="81" t="s">
        <v>152</v>
      </c>
      <c r="F68" s="81" t="s">
        <v>257</v>
      </c>
      <c r="G68" s="81" t="s">
        <v>258</v>
      </c>
      <c r="H68" s="96">
        <v>36392.61</v>
      </c>
      <c r="I68" s="96">
        <v>36392.61</v>
      </c>
      <c r="J68" s="96"/>
      <c r="K68" s="96"/>
      <c r="L68" s="96">
        <v>36392.61</v>
      </c>
      <c r="M68" s="96"/>
      <c r="N68" s="96"/>
      <c r="O68" s="96"/>
      <c r="P68" s="58"/>
      <c r="Q68" s="96"/>
      <c r="R68" s="96"/>
      <c r="S68" s="96"/>
      <c r="T68" s="96"/>
      <c r="U68" s="96"/>
      <c r="V68" s="96"/>
      <c r="W68" s="96"/>
    </row>
    <row r="69" ht="18.75" customHeight="1" spans="1:23">
      <c r="A69" s="97" t="s">
        <v>62</v>
      </c>
      <c r="B69" s="81" t="s">
        <v>329</v>
      </c>
      <c r="C69" s="82" t="s">
        <v>279</v>
      </c>
      <c r="D69" s="81" t="s">
        <v>153</v>
      </c>
      <c r="E69" s="81" t="s">
        <v>154</v>
      </c>
      <c r="F69" s="81" t="s">
        <v>284</v>
      </c>
      <c r="G69" s="81" t="s">
        <v>285</v>
      </c>
      <c r="H69" s="96">
        <v>21768</v>
      </c>
      <c r="I69" s="96">
        <v>21768</v>
      </c>
      <c r="J69" s="96"/>
      <c r="K69" s="96"/>
      <c r="L69" s="96">
        <v>21768</v>
      </c>
      <c r="M69" s="96"/>
      <c r="N69" s="96"/>
      <c r="O69" s="96"/>
      <c r="P69" s="58"/>
      <c r="Q69" s="96"/>
      <c r="R69" s="96"/>
      <c r="S69" s="96"/>
      <c r="T69" s="96"/>
      <c r="U69" s="96"/>
      <c r="V69" s="96"/>
      <c r="W69" s="96"/>
    </row>
    <row r="70" ht="18.75" customHeight="1" spans="1:23">
      <c r="A70" s="97" t="s">
        <v>62</v>
      </c>
      <c r="B70" s="81" t="s">
        <v>329</v>
      </c>
      <c r="C70" s="82" t="s">
        <v>279</v>
      </c>
      <c r="D70" s="81" t="s">
        <v>155</v>
      </c>
      <c r="E70" s="81" t="s">
        <v>156</v>
      </c>
      <c r="F70" s="81" t="s">
        <v>280</v>
      </c>
      <c r="G70" s="81" t="s">
        <v>281</v>
      </c>
      <c r="H70" s="96">
        <v>2045.94</v>
      </c>
      <c r="I70" s="96">
        <v>2045.94</v>
      </c>
      <c r="J70" s="96"/>
      <c r="K70" s="96"/>
      <c r="L70" s="96">
        <v>2045.94</v>
      </c>
      <c r="M70" s="96"/>
      <c r="N70" s="96"/>
      <c r="O70" s="96"/>
      <c r="P70" s="58"/>
      <c r="Q70" s="96"/>
      <c r="R70" s="96"/>
      <c r="S70" s="96"/>
      <c r="T70" s="96"/>
      <c r="U70" s="96"/>
      <c r="V70" s="96"/>
      <c r="W70" s="96"/>
    </row>
    <row r="71" ht="18.75" customHeight="1" spans="1:23">
      <c r="A71" s="97" t="s">
        <v>64</v>
      </c>
      <c r="B71" s="81" t="s">
        <v>330</v>
      </c>
      <c r="C71" s="82" t="s">
        <v>204</v>
      </c>
      <c r="D71" s="81" t="s">
        <v>203</v>
      </c>
      <c r="E71" s="81" t="s">
        <v>204</v>
      </c>
      <c r="F71" s="81" t="s">
        <v>268</v>
      </c>
      <c r="G71" s="81" t="s">
        <v>204</v>
      </c>
      <c r="H71" s="96">
        <v>524394</v>
      </c>
      <c r="I71" s="96">
        <v>524394</v>
      </c>
      <c r="J71" s="96"/>
      <c r="K71" s="96"/>
      <c r="L71" s="96">
        <v>524394</v>
      </c>
      <c r="M71" s="96"/>
      <c r="N71" s="96"/>
      <c r="O71" s="96"/>
      <c r="P71" s="58"/>
      <c r="Q71" s="96"/>
      <c r="R71" s="96"/>
      <c r="S71" s="96"/>
      <c r="T71" s="96"/>
      <c r="U71" s="96"/>
      <c r="V71" s="96"/>
      <c r="W71" s="96"/>
    </row>
    <row r="72" ht="18.75" customHeight="1" spans="1:23">
      <c r="A72" s="97" t="s">
        <v>64</v>
      </c>
      <c r="B72" s="81" t="s">
        <v>331</v>
      </c>
      <c r="C72" s="82" t="s">
        <v>270</v>
      </c>
      <c r="D72" s="81">
        <v>2120199</v>
      </c>
      <c r="E72" s="81" t="s">
        <v>163</v>
      </c>
      <c r="F72" s="81" t="s">
        <v>271</v>
      </c>
      <c r="G72" s="81" t="s">
        <v>270</v>
      </c>
      <c r="H72" s="96">
        <v>38400</v>
      </c>
      <c r="I72" s="96">
        <v>38400</v>
      </c>
      <c r="J72" s="96"/>
      <c r="K72" s="96"/>
      <c r="L72" s="96">
        <v>38400</v>
      </c>
      <c r="M72" s="96"/>
      <c r="N72" s="96"/>
      <c r="O72" s="96"/>
      <c r="P72" s="58"/>
      <c r="Q72" s="96"/>
      <c r="R72" s="96"/>
      <c r="S72" s="96"/>
      <c r="T72" s="96"/>
      <c r="U72" s="96"/>
      <c r="V72" s="96"/>
      <c r="W72" s="96"/>
    </row>
    <row r="73" ht="18.75" customHeight="1" spans="1:23">
      <c r="A73" s="97" t="s">
        <v>64</v>
      </c>
      <c r="B73" s="81" t="s">
        <v>332</v>
      </c>
      <c r="C73" s="82" t="s">
        <v>273</v>
      </c>
      <c r="D73" s="81" t="s">
        <v>162</v>
      </c>
      <c r="E73" s="81" t="s">
        <v>163</v>
      </c>
      <c r="F73" s="81" t="s">
        <v>274</v>
      </c>
      <c r="G73" s="81" t="s">
        <v>275</v>
      </c>
      <c r="H73" s="96">
        <v>16800</v>
      </c>
      <c r="I73" s="96">
        <v>16800</v>
      </c>
      <c r="J73" s="96"/>
      <c r="K73" s="96"/>
      <c r="L73" s="96">
        <v>16800</v>
      </c>
      <c r="M73" s="96"/>
      <c r="N73" s="96"/>
      <c r="O73" s="96"/>
      <c r="P73" s="58"/>
      <c r="Q73" s="96"/>
      <c r="R73" s="96"/>
      <c r="S73" s="96"/>
      <c r="T73" s="96"/>
      <c r="U73" s="96"/>
      <c r="V73" s="96"/>
      <c r="W73" s="96"/>
    </row>
    <row r="74" ht="18.75" customHeight="1" spans="1:23">
      <c r="A74" s="97" t="s">
        <v>64</v>
      </c>
      <c r="B74" s="81" t="s">
        <v>333</v>
      </c>
      <c r="C74" s="82" t="s">
        <v>260</v>
      </c>
      <c r="D74" s="81" t="s">
        <v>162</v>
      </c>
      <c r="E74" s="81" t="s">
        <v>163</v>
      </c>
      <c r="F74" s="81" t="s">
        <v>261</v>
      </c>
      <c r="G74" s="81" t="s">
        <v>262</v>
      </c>
      <c r="H74" s="96">
        <v>836904</v>
      </c>
      <c r="I74" s="96">
        <v>836904</v>
      </c>
      <c r="J74" s="96"/>
      <c r="K74" s="96"/>
      <c r="L74" s="96">
        <v>836904</v>
      </c>
      <c r="M74" s="96"/>
      <c r="N74" s="96"/>
      <c r="O74" s="96"/>
      <c r="P74" s="58"/>
      <c r="Q74" s="96"/>
      <c r="R74" s="96"/>
      <c r="S74" s="96"/>
      <c r="T74" s="96"/>
      <c r="U74" s="96"/>
      <c r="V74" s="96"/>
      <c r="W74" s="96"/>
    </row>
    <row r="75" ht="18.75" customHeight="1" spans="1:23">
      <c r="A75" s="97" t="s">
        <v>64</v>
      </c>
      <c r="B75" s="81" t="s">
        <v>333</v>
      </c>
      <c r="C75" s="82" t="s">
        <v>260</v>
      </c>
      <c r="D75" s="81" t="s">
        <v>162</v>
      </c>
      <c r="E75" s="81" t="s">
        <v>163</v>
      </c>
      <c r="F75" s="81" t="s">
        <v>263</v>
      </c>
      <c r="G75" s="81" t="s">
        <v>264</v>
      </c>
      <c r="H75" s="96">
        <v>113052</v>
      </c>
      <c r="I75" s="96">
        <v>113052</v>
      </c>
      <c r="J75" s="96"/>
      <c r="K75" s="96"/>
      <c r="L75" s="96">
        <v>113052</v>
      </c>
      <c r="M75" s="96"/>
      <c r="N75" s="96"/>
      <c r="O75" s="96"/>
      <c r="P75" s="58"/>
      <c r="Q75" s="96"/>
      <c r="R75" s="96"/>
      <c r="S75" s="96"/>
      <c r="T75" s="96"/>
      <c r="U75" s="96"/>
      <c r="V75" s="96"/>
      <c r="W75" s="96"/>
    </row>
    <row r="76" ht="18.75" customHeight="1" spans="1:23">
      <c r="A76" s="97" t="s">
        <v>64</v>
      </c>
      <c r="B76" s="81" t="s">
        <v>333</v>
      </c>
      <c r="C76" s="82" t="s">
        <v>260</v>
      </c>
      <c r="D76" s="81" t="s">
        <v>162</v>
      </c>
      <c r="E76" s="81" t="s">
        <v>163</v>
      </c>
      <c r="F76" s="81" t="s">
        <v>263</v>
      </c>
      <c r="G76" s="81" t="s">
        <v>264</v>
      </c>
      <c r="H76" s="96">
        <v>144000</v>
      </c>
      <c r="I76" s="96">
        <v>144000</v>
      </c>
      <c r="J76" s="96"/>
      <c r="K76" s="96"/>
      <c r="L76" s="96">
        <v>144000</v>
      </c>
      <c r="M76" s="96"/>
      <c r="N76" s="96"/>
      <c r="O76" s="96"/>
      <c r="P76" s="58"/>
      <c r="Q76" s="96"/>
      <c r="R76" s="96"/>
      <c r="S76" s="96"/>
      <c r="T76" s="96"/>
      <c r="U76" s="96"/>
      <c r="V76" s="96"/>
      <c r="W76" s="96"/>
    </row>
    <row r="77" ht="18.75" customHeight="1" spans="1:23">
      <c r="A77" s="97" t="s">
        <v>64</v>
      </c>
      <c r="B77" s="81" t="s">
        <v>333</v>
      </c>
      <c r="C77" s="82" t="s">
        <v>260</v>
      </c>
      <c r="D77" s="81" t="s">
        <v>162</v>
      </c>
      <c r="E77" s="81" t="s">
        <v>163</v>
      </c>
      <c r="F77" s="81" t="s">
        <v>265</v>
      </c>
      <c r="G77" s="81" t="s">
        <v>266</v>
      </c>
      <c r="H77" s="96">
        <v>367260</v>
      </c>
      <c r="I77" s="96">
        <v>367260</v>
      </c>
      <c r="J77" s="96"/>
      <c r="K77" s="96"/>
      <c r="L77" s="96">
        <v>367260</v>
      </c>
      <c r="M77" s="96"/>
      <c r="N77" s="96"/>
      <c r="O77" s="96"/>
      <c r="P77" s="58"/>
      <c r="Q77" s="96"/>
      <c r="R77" s="96"/>
      <c r="S77" s="96"/>
      <c r="T77" s="96"/>
      <c r="U77" s="96"/>
      <c r="V77" s="96"/>
      <c r="W77" s="96"/>
    </row>
    <row r="78" ht="18.75" customHeight="1" spans="1:23">
      <c r="A78" s="97" t="s">
        <v>64</v>
      </c>
      <c r="B78" s="81" t="s">
        <v>333</v>
      </c>
      <c r="C78" s="82" t="s">
        <v>260</v>
      </c>
      <c r="D78" s="81" t="s">
        <v>162</v>
      </c>
      <c r="E78" s="81" t="s">
        <v>163</v>
      </c>
      <c r="F78" s="81" t="s">
        <v>265</v>
      </c>
      <c r="G78" s="81" t="s">
        <v>266</v>
      </c>
      <c r="H78" s="96">
        <v>720000</v>
      </c>
      <c r="I78" s="96">
        <v>720000</v>
      </c>
      <c r="J78" s="96"/>
      <c r="K78" s="96"/>
      <c r="L78" s="96">
        <v>720000</v>
      </c>
      <c r="M78" s="96"/>
      <c r="N78" s="96"/>
      <c r="O78" s="96"/>
      <c r="P78" s="58"/>
      <c r="Q78" s="96"/>
      <c r="R78" s="96"/>
      <c r="S78" s="96"/>
      <c r="T78" s="96"/>
      <c r="U78" s="96"/>
      <c r="V78" s="96"/>
      <c r="W78" s="96"/>
    </row>
    <row r="79" ht="18.75" customHeight="1" spans="1:23">
      <c r="A79" s="97" t="s">
        <v>64</v>
      </c>
      <c r="B79" s="81" t="s">
        <v>334</v>
      </c>
      <c r="C79" s="82" t="s">
        <v>277</v>
      </c>
      <c r="D79" s="81" t="s">
        <v>162</v>
      </c>
      <c r="E79" s="81" t="s">
        <v>163</v>
      </c>
      <c r="F79" s="81" t="s">
        <v>265</v>
      </c>
      <c r="G79" s="81" t="s">
        <v>266</v>
      </c>
      <c r="H79" s="96">
        <v>288000</v>
      </c>
      <c r="I79" s="96">
        <v>288000</v>
      </c>
      <c r="J79" s="96"/>
      <c r="K79" s="96"/>
      <c r="L79" s="96">
        <v>288000</v>
      </c>
      <c r="M79" s="96"/>
      <c r="N79" s="96"/>
      <c r="O79" s="96"/>
      <c r="P79" s="58"/>
      <c r="Q79" s="96"/>
      <c r="R79" s="96"/>
      <c r="S79" s="96"/>
      <c r="T79" s="96"/>
      <c r="U79" s="96"/>
      <c r="V79" s="96"/>
      <c r="W79" s="96"/>
    </row>
    <row r="80" ht="18.75" customHeight="1" spans="1:23">
      <c r="A80" s="97" t="s">
        <v>64</v>
      </c>
      <c r="B80" s="81" t="s">
        <v>334</v>
      </c>
      <c r="C80" s="82" t="s">
        <v>277</v>
      </c>
      <c r="D80" s="81" t="s">
        <v>162</v>
      </c>
      <c r="E80" s="81" t="s">
        <v>163</v>
      </c>
      <c r="F80" s="81" t="s">
        <v>265</v>
      </c>
      <c r="G80" s="81" t="s">
        <v>266</v>
      </c>
      <c r="H80" s="96">
        <v>144000</v>
      </c>
      <c r="I80" s="96">
        <v>144000</v>
      </c>
      <c r="J80" s="96"/>
      <c r="K80" s="96"/>
      <c r="L80" s="96">
        <v>144000</v>
      </c>
      <c r="M80" s="96"/>
      <c r="N80" s="96"/>
      <c r="O80" s="96"/>
      <c r="P80" s="58"/>
      <c r="Q80" s="96"/>
      <c r="R80" s="96"/>
      <c r="S80" s="96"/>
      <c r="T80" s="96"/>
      <c r="U80" s="96"/>
      <c r="V80" s="96"/>
      <c r="W80" s="96"/>
    </row>
    <row r="81" ht="18.75" customHeight="1" spans="1:23">
      <c r="A81" s="97" t="s">
        <v>64</v>
      </c>
      <c r="B81" s="81" t="s">
        <v>335</v>
      </c>
      <c r="C81" s="82" t="s">
        <v>256</v>
      </c>
      <c r="D81" s="81" t="s">
        <v>151</v>
      </c>
      <c r="E81" s="81" t="s">
        <v>152</v>
      </c>
      <c r="F81" s="81" t="s">
        <v>257</v>
      </c>
      <c r="G81" s="81" t="s">
        <v>258</v>
      </c>
      <c r="H81" s="96">
        <v>8472</v>
      </c>
      <c r="I81" s="96">
        <v>8472</v>
      </c>
      <c r="J81" s="96"/>
      <c r="K81" s="96"/>
      <c r="L81" s="96">
        <v>8472</v>
      </c>
      <c r="M81" s="96"/>
      <c r="N81" s="96"/>
      <c r="O81" s="96"/>
      <c r="P81" s="58"/>
      <c r="Q81" s="96"/>
      <c r="R81" s="96"/>
      <c r="S81" s="96"/>
      <c r="T81" s="96"/>
      <c r="U81" s="96"/>
      <c r="V81" s="96"/>
      <c r="W81" s="96"/>
    </row>
    <row r="82" ht="18.75" customHeight="1" spans="1:23">
      <c r="A82" s="97" t="s">
        <v>64</v>
      </c>
      <c r="B82" s="81" t="s">
        <v>336</v>
      </c>
      <c r="C82" s="82" t="s">
        <v>279</v>
      </c>
      <c r="D82" s="81" t="s">
        <v>131</v>
      </c>
      <c r="E82" s="81" t="s">
        <v>132</v>
      </c>
      <c r="F82" s="81" t="s">
        <v>282</v>
      </c>
      <c r="G82" s="81" t="s">
        <v>283</v>
      </c>
      <c r="H82" s="96">
        <v>134274.56</v>
      </c>
      <c r="I82" s="96">
        <v>134274.56</v>
      </c>
      <c r="J82" s="96"/>
      <c r="K82" s="96"/>
      <c r="L82" s="96">
        <v>134274.56</v>
      </c>
      <c r="M82" s="96"/>
      <c r="N82" s="96"/>
      <c r="O82" s="96"/>
      <c r="P82" s="58"/>
      <c r="Q82" s="96"/>
      <c r="R82" s="96"/>
      <c r="S82" s="96"/>
      <c r="T82" s="96"/>
      <c r="U82" s="96"/>
      <c r="V82" s="96"/>
      <c r="W82" s="96"/>
    </row>
    <row r="83" ht="18.75" customHeight="1" spans="1:23">
      <c r="A83" s="97" t="s">
        <v>64</v>
      </c>
      <c r="B83" s="81" t="s">
        <v>336</v>
      </c>
      <c r="C83" s="82" t="s">
        <v>279</v>
      </c>
      <c r="D83" s="81" t="s">
        <v>131</v>
      </c>
      <c r="E83" s="81" t="s">
        <v>132</v>
      </c>
      <c r="F83" s="81" t="s">
        <v>282</v>
      </c>
      <c r="G83" s="81" t="s">
        <v>283</v>
      </c>
      <c r="H83" s="96">
        <v>391464.87</v>
      </c>
      <c r="I83" s="96">
        <v>391464.87</v>
      </c>
      <c r="J83" s="96"/>
      <c r="K83" s="96"/>
      <c r="L83" s="96">
        <v>391464.87</v>
      </c>
      <c r="M83" s="96"/>
      <c r="N83" s="96"/>
      <c r="O83" s="96"/>
      <c r="P83" s="58"/>
      <c r="Q83" s="96"/>
      <c r="R83" s="96"/>
      <c r="S83" s="96"/>
      <c r="T83" s="96"/>
      <c r="U83" s="96"/>
      <c r="V83" s="96"/>
      <c r="W83" s="96"/>
    </row>
    <row r="84" ht="18.75" customHeight="1" spans="1:23">
      <c r="A84" s="97" t="s">
        <v>64</v>
      </c>
      <c r="B84" s="81" t="s">
        <v>336</v>
      </c>
      <c r="C84" s="82" t="s">
        <v>279</v>
      </c>
      <c r="D84" s="81" t="s">
        <v>151</v>
      </c>
      <c r="E84" s="81" t="s">
        <v>152</v>
      </c>
      <c r="F84" s="81" t="s">
        <v>257</v>
      </c>
      <c r="G84" s="81" t="s">
        <v>258</v>
      </c>
      <c r="H84" s="96">
        <v>203072.4</v>
      </c>
      <c r="I84" s="96">
        <v>203072.4</v>
      </c>
      <c r="J84" s="96"/>
      <c r="K84" s="96"/>
      <c r="L84" s="96">
        <v>203072.4</v>
      </c>
      <c r="M84" s="96"/>
      <c r="N84" s="96"/>
      <c r="O84" s="96"/>
      <c r="P84" s="58"/>
      <c r="Q84" s="96"/>
      <c r="R84" s="96"/>
      <c r="S84" s="96"/>
      <c r="T84" s="96"/>
      <c r="U84" s="96"/>
      <c r="V84" s="96"/>
      <c r="W84" s="96"/>
    </row>
    <row r="85" ht="18.75" customHeight="1" spans="1:23">
      <c r="A85" s="97" t="s">
        <v>64</v>
      </c>
      <c r="B85" s="81" t="s">
        <v>336</v>
      </c>
      <c r="C85" s="82" t="s">
        <v>279</v>
      </c>
      <c r="D85" s="81" t="s">
        <v>153</v>
      </c>
      <c r="E85" s="81" t="s">
        <v>154</v>
      </c>
      <c r="F85" s="81" t="s">
        <v>284</v>
      </c>
      <c r="G85" s="81" t="s">
        <v>285</v>
      </c>
      <c r="H85" s="96">
        <v>126507.4</v>
      </c>
      <c r="I85" s="96">
        <v>126507.4</v>
      </c>
      <c r="J85" s="96"/>
      <c r="K85" s="96"/>
      <c r="L85" s="96">
        <v>126507.4</v>
      </c>
      <c r="M85" s="96"/>
      <c r="N85" s="96"/>
      <c r="O85" s="96"/>
      <c r="P85" s="58"/>
      <c r="Q85" s="96"/>
      <c r="R85" s="96"/>
      <c r="S85" s="96"/>
      <c r="T85" s="96"/>
      <c r="U85" s="96"/>
      <c r="V85" s="96"/>
      <c r="W85" s="96"/>
    </row>
    <row r="86" ht="18.75" customHeight="1" spans="1:23">
      <c r="A86" s="97" t="s">
        <v>64</v>
      </c>
      <c r="B86" s="81" t="s">
        <v>336</v>
      </c>
      <c r="C86" s="82" t="s">
        <v>279</v>
      </c>
      <c r="D86" s="81" t="s">
        <v>155</v>
      </c>
      <c r="E86" s="81" t="s">
        <v>156</v>
      </c>
      <c r="F86" s="81" t="s">
        <v>280</v>
      </c>
      <c r="G86" s="81" t="s">
        <v>281</v>
      </c>
      <c r="H86" s="96">
        <v>11069.84</v>
      </c>
      <c r="I86" s="96">
        <v>11069.84</v>
      </c>
      <c r="J86" s="96"/>
      <c r="K86" s="96"/>
      <c r="L86" s="96">
        <v>11069.84</v>
      </c>
      <c r="M86" s="96"/>
      <c r="N86" s="96"/>
      <c r="O86" s="96"/>
      <c r="P86" s="58"/>
      <c r="Q86" s="96"/>
      <c r="R86" s="96"/>
      <c r="S86" s="96"/>
      <c r="T86" s="96"/>
      <c r="U86" s="96"/>
      <c r="V86" s="96"/>
      <c r="W86" s="96"/>
    </row>
    <row r="87" ht="18.75" customHeight="1" spans="1:23">
      <c r="A87" s="97" t="s">
        <v>64</v>
      </c>
      <c r="B87" s="81" t="s">
        <v>336</v>
      </c>
      <c r="C87" s="82" t="s">
        <v>279</v>
      </c>
      <c r="D87" s="81" t="s">
        <v>162</v>
      </c>
      <c r="E87" s="81" t="s">
        <v>163</v>
      </c>
      <c r="F87" s="81" t="s">
        <v>280</v>
      </c>
      <c r="G87" s="81" t="s">
        <v>281</v>
      </c>
      <c r="H87" s="96">
        <v>21311.96</v>
      </c>
      <c r="I87" s="96">
        <v>21311.96</v>
      </c>
      <c r="J87" s="96"/>
      <c r="K87" s="96"/>
      <c r="L87" s="96">
        <v>21311.96</v>
      </c>
      <c r="M87" s="96"/>
      <c r="N87" s="96"/>
      <c r="O87" s="96"/>
      <c r="P87" s="58"/>
      <c r="Q87" s="96"/>
      <c r="R87" s="96"/>
      <c r="S87" s="96"/>
      <c r="T87" s="96"/>
      <c r="U87" s="96"/>
      <c r="V87" s="96"/>
      <c r="W87" s="96"/>
    </row>
    <row r="88" ht="18.75" customHeight="1" spans="1:23">
      <c r="A88" s="97" t="s">
        <v>66</v>
      </c>
      <c r="B88" s="81" t="s">
        <v>337</v>
      </c>
      <c r="C88" s="82" t="s">
        <v>279</v>
      </c>
      <c r="D88" s="81" t="s">
        <v>131</v>
      </c>
      <c r="E88" s="81" t="s">
        <v>132</v>
      </c>
      <c r="F88" s="81" t="s">
        <v>282</v>
      </c>
      <c r="G88" s="81" t="s">
        <v>283</v>
      </c>
      <c r="H88" s="96">
        <v>520483.84</v>
      </c>
      <c r="I88" s="96">
        <v>520483.84</v>
      </c>
      <c r="J88" s="96"/>
      <c r="K88" s="96"/>
      <c r="L88" s="96">
        <v>520483.84</v>
      </c>
      <c r="M88" s="96"/>
      <c r="N88" s="96"/>
      <c r="O88" s="96"/>
      <c r="P88" s="58"/>
      <c r="Q88" s="96"/>
      <c r="R88" s="96"/>
      <c r="S88" s="96"/>
      <c r="T88" s="96"/>
      <c r="U88" s="96"/>
      <c r="V88" s="96"/>
      <c r="W88" s="96"/>
    </row>
    <row r="89" ht="18.75" customHeight="1" spans="1:23">
      <c r="A89" s="97" t="s">
        <v>66</v>
      </c>
      <c r="B89" s="81" t="s">
        <v>337</v>
      </c>
      <c r="C89" s="82" t="s">
        <v>279</v>
      </c>
      <c r="D89" s="81" t="s">
        <v>131</v>
      </c>
      <c r="E89" s="81" t="s">
        <v>132</v>
      </c>
      <c r="F89" s="81" t="s">
        <v>282</v>
      </c>
      <c r="G89" s="81" t="s">
        <v>283</v>
      </c>
      <c r="H89" s="96">
        <v>180161.28</v>
      </c>
      <c r="I89" s="96">
        <v>180161.28</v>
      </c>
      <c r="J89" s="96"/>
      <c r="K89" s="96"/>
      <c r="L89" s="96">
        <v>180161.28</v>
      </c>
      <c r="M89" s="96"/>
      <c r="N89" s="96"/>
      <c r="O89" s="96"/>
      <c r="P89" s="58"/>
      <c r="Q89" s="96"/>
      <c r="R89" s="96"/>
      <c r="S89" s="96"/>
      <c r="T89" s="96"/>
      <c r="U89" s="96"/>
      <c r="V89" s="96"/>
      <c r="W89" s="96"/>
    </row>
    <row r="90" ht="18.75" customHeight="1" spans="1:23">
      <c r="A90" s="97" t="s">
        <v>66</v>
      </c>
      <c r="B90" s="81" t="s">
        <v>337</v>
      </c>
      <c r="C90" s="82" t="s">
        <v>279</v>
      </c>
      <c r="D90" s="81" t="s">
        <v>151</v>
      </c>
      <c r="E90" s="81" t="s">
        <v>152</v>
      </c>
      <c r="F90" s="81" t="s">
        <v>257</v>
      </c>
      <c r="G90" s="81" t="s">
        <v>258</v>
      </c>
      <c r="H90" s="96">
        <v>274813.49</v>
      </c>
      <c r="I90" s="96">
        <v>274813.49</v>
      </c>
      <c r="J90" s="96"/>
      <c r="K90" s="96"/>
      <c r="L90" s="96">
        <v>274813.49</v>
      </c>
      <c r="M90" s="96"/>
      <c r="N90" s="96"/>
      <c r="O90" s="96"/>
      <c r="P90" s="58"/>
      <c r="Q90" s="96"/>
      <c r="R90" s="96"/>
      <c r="S90" s="96"/>
      <c r="T90" s="96"/>
      <c r="U90" s="96"/>
      <c r="V90" s="96"/>
      <c r="W90" s="96"/>
    </row>
    <row r="91" ht="18.75" customHeight="1" spans="1:23">
      <c r="A91" s="97" t="s">
        <v>66</v>
      </c>
      <c r="B91" s="81" t="s">
        <v>337</v>
      </c>
      <c r="C91" s="82" t="s">
        <v>279</v>
      </c>
      <c r="D91" s="81" t="s">
        <v>153</v>
      </c>
      <c r="E91" s="81" t="s">
        <v>154</v>
      </c>
      <c r="F91" s="81" t="s">
        <v>284</v>
      </c>
      <c r="G91" s="81" t="s">
        <v>285</v>
      </c>
      <c r="H91" s="96">
        <v>164526.2</v>
      </c>
      <c r="I91" s="96">
        <v>164526.2</v>
      </c>
      <c r="J91" s="96"/>
      <c r="K91" s="96"/>
      <c r="L91" s="96">
        <v>164526.2</v>
      </c>
      <c r="M91" s="96"/>
      <c r="N91" s="96"/>
      <c r="O91" s="96"/>
      <c r="P91" s="58"/>
      <c r="Q91" s="96"/>
      <c r="R91" s="96"/>
      <c r="S91" s="96"/>
      <c r="T91" s="96"/>
      <c r="U91" s="96"/>
      <c r="V91" s="96"/>
      <c r="W91" s="96"/>
    </row>
    <row r="92" ht="18.75" customHeight="1" spans="1:23">
      <c r="A92" s="97" t="s">
        <v>66</v>
      </c>
      <c r="B92" s="81" t="s">
        <v>337</v>
      </c>
      <c r="C92" s="82" t="s">
        <v>279</v>
      </c>
      <c r="D92" s="81" t="s">
        <v>155</v>
      </c>
      <c r="E92" s="81" t="s">
        <v>156</v>
      </c>
      <c r="F92" s="81" t="s">
        <v>280</v>
      </c>
      <c r="G92" s="81" t="s">
        <v>281</v>
      </c>
      <c r="H92" s="96">
        <v>13544.21</v>
      </c>
      <c r="I92" s="96">
        <v>13544.21</v>
      </c>
      <c r="J92" s="96"/>
      <c r="K92" s="96"/>
      <c r="L92" s="96">
        <v>13544.21</v>
      </c>
      <c r="M92" s="96"/>
      <c r="N92" s="96"/>
      <c r="O92" s="96"/>
      <c r="P92" s="58"/>
      <c r="Q92" s="96"/>
      <c r="R92" s="96"/>
      <c r="S92" s="96"/>
      <c r="T92" s="96"/>
      <c r="U92" s="96"/>
      <c r="V92" s="96"/>
      <c r="W92" s="96"/>
    </row>
    <row r="93" ht="18.75" customHeight="1" spans="1:23">
      <c r="A93" s="97" t="s">
        <v>66</v>
      </c>
      <c r="B93" s="81" t="s">
        <v>337</v>
      </c>
      <c r="C93" s="82" t="s">
        <v>279</v>
      </c>
      <c r="D93" s="81" t="s">
        <v>169</v>
      </c>
      <c r="E93" s="81" t="s">
        <v>97</v>
      </c>
      <c r="F93" s="81" t="s">
        <v>280</v>
      </c>
      <c r="G93" s="81" t="s">
        <v>281</v>
      </c>
      <c r="H93" s="96">
        <v>24449</v>
      </c>
      <c r="I93" s="96">
        <v>24449</v>
      </c>
      <c r="J93" s="96"/>
      <c r="K93" s="96"/>
      <c r="L93" s="96">
        <v>24449</v>
      </c>
      <c r="M93" s="96"/>
      <c r="N93" s="96"/>
      <c r="O93" s="96"/>
      <c r="P93" s="58"/>
      <c r="Q93" s="96"/>
      <c r="R93" s="96"/>
      <c r="S93" s="96"/>
      <c r="T93" s="96"/>
      <c r="U93" s="96"/>
      <c r="V93" s="96"/>
      <c r="W93" s="96"/>
    </row>
    <row r="94" ht="18.75" customHeight="1" spans="1:23">
      <c r="A94" s="97" t="s">
        <v>66</v>
      </c>
      <c r="B94" s="81" t="s">
        <v>338</v>
      </c>
      <c r="C94" s="82" t="s">
        <v>277</v>
      </c>
      <c r="D94" s="81" t="s">
        <v>169</v>
      </c>
      <c r="E94" s="81" t="s">
        <v>97</v>
      </c>
      <c r="F94" s="81" t="s">
        <v>265</v>
      </c>
      <c r="G94" s="81" t="s">
        <v>266</v>
      </c>
      <c r="H94" s="96">
        <v>372000</v>
      </c>
      <c r="I94" s="96">
        <v>372000</v>
      </c>
      <c r="J94" s="96"/>
      <c r="K94" s="96"/>
      <c r="L94" s="96">
        <v>372000</v>
      </c>
      <c r="M94" s="96"/>
      <c r="N94" s="96"/>
      <c r="O94" s="96"/>
      <c r="P94" s="58"/>
      <c r="Q94" s="96"/>
      <c r="R94" s="96"/>
      <c r="S94" s="96"/>
      <c r="T94" s="96"/>
      <c r="U94" s="96"/>
      <c r="V94" s="96"/>
      <c r="W94" s="96"/>
    </row>
    <row r="95" ht="18.75" customHeight="1" spans="1:23">
      <c r="A95" s="97" t="s">
        <v>66</v>
      </c>
      <c r="B95" s="81" t="s">
        <v>338</v>
      </c>
      <c r="C95" s="82" t="s">
        <v>277</v>
      </c>
      <c r="D95" s="81" t="s">
        <v>169</v>
      </c>
      <c r="E95" s="81" t="s">
        <v>97</v>
      </c>
      <c r="F95" s="81" t="s">
        <v>265</v>
      </c>
      <c r="G95" s="81" t="s">
        <v>266</v>
      </c>
      <c r="H95" s="96">
        <v>186000</v>
      </c>
      <c r="I95" s="96">
        <v>186000</v>
      </c>
      <c r="J95" s="96"/>
      <c r="K95" s="96"/>
      <c r="L95" s="96">
        <v>186000</v>
      </c>
      <c r="M95" s="96"/>
      <c r="N95" s="96"/>
      <c r="O95" s="96"/>
      <c r="P95" s="58"/>
      <c r="Q95" s="96"/>
      <c r="R95" s="96"/>
      <c r="S95" s="96"/>
      <c r="T95" s="96"/>
      <c r="U95" s="96"/>
      <c r="V95" s="96"/>
      <c r="W95" s="96"/>
    </row>
    <row r="96" ht="18.75" customHeight="1" spans="1:23">
      <c r="A96" s="97" t="s">
        <v>66</v>
      </c>
      <c r="B96" s="81" t="s">
        <v>339</v>
      </c>
      <c r="C96" s="82" t="s">
        <v>260</v>
      </c>
      <c r="D96" s="81" t="s">
        <v>169</v>
      </c>
      <c r="E96" s="81" t="s">
        <v>97</v>
      </c>
      <c r="F96" s="81" t="s">
        <v>261</v>
      </c>
      <c r="G96" s="81" t="s">
        <v>262</v>
      </c>
      <c r="H96" s="96">
        <v>1242804</v>
      </c>
      <c r="I96" s="96">
        <v>1242804</v>
      </c>
      <c r="J96" s="96"/>
      <c r="K96" s="96"/>
      <c r="L96" s="96">
        <v>1242804</v>
      </c>
      <c r="M96" s="96"/>
      <c r="N96" s="96"/>
      <c r="O96" s="96"/>
      <c r="P96" s="58"/>
      <c r="Q96" s="96"/>
      <c r="R96" s="96"/>
      <c r="S96" s="96"/>
      <c r="T96" s="96"/>
      <c r="U96" s="96"/>
      <c r="V96" s="96"/>
      <c r="W96" s="96"/>
    </row>
    <row r="97" ht="18.75" customHeight="1" spans="1:23">
      <c r="A97" s="97" t="s">
        <v>66</v>
      </c>
      <c r="B97" s="81" t="s">
        <v>339</v>
      </c>
      <c r="C97" s="82" t="s">
        <v>260</v>
      </c>
      <c r="D97" s="81" t="s">
        <v>169</v>
      </c>
      <c r="E97" s="81" t="s">
        <v>97</v>
      </c>
      <c r="F97" s="81" t="s">
        <v>263</v>
      </c>
      <c r="G97" s="81" t="s">
        <v>264</v>
      </c>
      <c r="H97" s="96">
        <v>203976</v>
      </c>
      <c r="I97" s="96">
        <v>203976</v>
      </c>
      <c r="J97" s="96"/>
      <c r="K97" s="96"/>
      <c r="L97" s="96">
        <v>203976</v>
      </c>
      <c r="M97" s="96"/>
      <c r="N97" s="96"/>
      <c r="O97" s="96"/>
      <c r="P97" s="58"/>
      <c r="Q97" s="96"/>
      <c r="R97" s="96"/>
      <c r="S97" s="96"/>
      <c r="T97" s="96"/>
      <c r="U97" s="96"/>
      <c r="V97" s="96"/>
      <c r="W97" s="96"/>
    </row>
    <row r="98" ht="18.75" customHeight="1" spans="1:23">
      <c r="A98" s="97" t="s">
        <v>66</v>
      </c>
      <c r="B98" s="81" t="s">
        <v>339</v>
      </c>
      <c r="C98" s="82" t="s">
        <v>260</v>
      </c>
      <c r="D98" s="81" t="s">
        <v>169</v>
      </c>
      <c r="E98" s="81" t="s">
        <v>97</v>
      </c>
      <c r="F98" s="81" t="s">
        <v>263</v>
      </c>
      <c r="G98" s="81" t="s">
        <v>264</v>
      </c>
      <c r="H98" s="96">
        <v>186000</v>
      </c>
      <c r="I98" s="96">
        <v>186000</v>
      </c>
      <c r="J98" s="96"/>
      <c r="K98" s="96"/>
      <c r="L98" s="96">
        <v>186000</v>
      </c>
      <c r="M98" s="96"/>
      <c r="N98" s="96"/>
      <c r="O98" s="96"/>
      <c r="P98" s="58"/>
      <c r="Q98" s="96"/>
      <c r="R98" s="96"/>
      <c r="S98" s="96"/>
      <c r="T98" s="96"/>
      <c r="U98" s="96"/>
      <c r="V98" s="96"/>
      <c r="W98" s="96"/>
    </row>
    <row r="99" ht="18.75" customHeight="1" spans="1:23">
      <c r="A99" s="97" t="s">
        <v>66</v>
      </c>
      <c r="B99" s="81" t="s">
        <v>339</v>
      </c>
      <c r="C99" s="82" t="s">
        <v>260</v>
      </c>
      <c r="D99" s="81" t="s">
        <v>169</v>
      </c>
      <c r="E99" s="81" t="s">
        <v>97</v>
      </c>
      <c r="F99" s="81" t="s">
        <v>265</v>
      </c>
      <c r="G99" s="81" t="s">
        <v>266</v>
      </c>
      <c r="H99" s="96">
        <v>930000</v>
      </c>
      <c r="I99" s="96">
        <v>930000</v>
      </c>
      <c r="J99" s="96"/>
      <c r="K99" s="96"/>
      <c r="L99" s="96">
        <v>930000</v>
      </c>
      <c r="M99" s="96"/>
      <c r="N99" s="96"/>
      <c r="O99" s="96"/>
      <c r="P99" s="58"/>
      <c r="Q99" s="96"/>
      <c r="R99" s="96"/>
      <c r="S99" s="96"/>
      <c r="T99" s="96"/>
      <c r="U99" s="96"/>
      <c r="V99" s="96"/>
      <c r="W99" s="96"/>
    </row>
    <row r="100" ht="18.75" customHeight="1" spans="1:23">
      <c r="A100" s="97" t="s">
        <v>66</v>
      </c>
      <c r="B100" s="81" t="s">
        <v>339</v>
      </c>
      <c r="C100" s="82" t="s">
        <v>260</v>
      </c>
      <c r="D100" s="81" t="s">
        <v>169</v>
      </c>
      <c r="E100" s="81" t="s">
        <v>97</v>
      </c>
      <c r="F100" s="81" t="s">
        <v>265</v>
      </c>
      <c r="G100" s="81" t="s">
        <v>266</v>
      </c>
      <c r="H100" s="96">
        <v>498720</v>
      </c>
      <c r="I100" s="96">
        <v>498720</v>
      </c>
      <c r="J100" s="96"/>
      <c r="K100" s="96"/>
      <c r="L100" s="96">
        <v>498720</v>
      </c>
      <c r="M100" s="96"/>
      <c r="N100" s="96"/>
      <c r="O100" s="96"/>
      <c r="P100" s="58"/>
      <c r="Q100" s="96"/>
      <c r="R100" s="96"/>
      <c r="S100" s="96"/>
      <c r="T100" s="96"/>
      <c r="U100" s="96"/>
      <c r="V100" s="96"/>
      <c r="W100" s="96"/>
    </row>
    <row r="101" ht="18.75" customHeight="1" spans="1:23">
      <c r="A101" s="97" t="s">
        <v>66</v>
      </c>
      <c r="B101" s="81" t="s">
        <v>340</v>
      </c>
      <c r="C101" s="82" t="s">
        <v>270</v>
      </c>
      <c r="D101" s="81" t="s">
        <v>169</v>
      </c>
      <c r="E101" s="81" t="s">
        <v>97</v>
      </c>
      <c r="F101" s="81" t="s">
        <v>271</v>
      </c>
      <c r="G101" s="81" t="s">
        <v>270</v>
      </c>
      <c r="H101" s="96">
        <v>49600</v>
      </c>
      <c r="I101" s="96">
        <v>49600</v>
      </c>
      <c r="J101" s="96"/>
      <c r="K101" s="96"/>
      <c r="L101" s="96">
        <v>49600</v>
      </c>
      <c r="M101" s="96"/>
      <c r="N101" s="96"/>
      <c r="O101" s="96"/>
      <c r="P101" s="58"/>
      <c r="Q101" s="96"/>
      <c r="R101" s="96"/>
      <c r="S101" s="96"/>
      <c r="T101" s="96"/>
      <c r="U101" s="96"/>
      <c r="V101" s="96"/>
      <c r="W101" s="96"/>
    </row>
    <row r="102" ht="18.75" customHeight="1" spans="1:23">
      <c r="A102" s="97" t="s">
        <v>66</v>
      </c>
      <c r="B102" s="81" t="s">
        <v>341</v>
      </c>
      <c r="C102" s="82" t="s">
        <v>256</v>
      </c>
      <c r="D102" s="81" t="s">
        <v>151</v>
      </c>
      <c r="E102" s="81" t="s">
        <v>152</v>
      </c>
      <c r="F102" s="81" t="s">
        <v>257</v>
      </c>
      <c r="G102" s="81" t="s">
        <v>258</v>
      </c>
      <c r="H102" s="96">
        <v>10943</v>
      </c>
      <c r="I102" s="96">
        <v>10943</v>
      </c>
      <c r="J102" s="96"/>
      <c r="K102" s="96"/>
      <c r="L102" s="96">
        <v>10943</v>
      </c>
      <c r="M102" s="96"/>
      <c r="N102" s="96"/>
      <c r="O102" s="96"/>
      <c r="P102" s="58"/>
      <c r="Q102" s="96"/>
      <c r="R102" s="96"/>
      <c r="S102" s="96"/>
      <c r="T102" s="96"/>
      <c r="U102" s="96"/>
      <c r="V102" s="96"/>
      <c r="W102" s="96"/>
    </row>
    <row r="103" ht="18.75" customHeight="1" spans="1:23">
      <c r="A103" s="97" t="s">
        <v>66</v>
      </c>
      <c r="B103" s="81" t="s">
        <v>342</v>
      </c>
      <c r="C103" s="82" t="s">
        <v>204</v>
      </c>
      <c r="D103" s="81" t="s">
        <v>203</v>
      </c>
      <c r="E103" s="81" t="s">
        <v>204</v>
      </c>
      <c r="F103" s="81" t="s">
        <v>268</v>
      </c>
      <c r="G103" s="81" t="s">
        <v>204</v>
      </c>
      <c r="H103" s="96">
        <v>699282</v>
      </c>
      <c r="I103" s="96">
        <v>699282</v>
      </c>
      <c r="J103" s="96"/>
      <c r="K103" s="96"/>
      <c r="L103" s="96">
        <v>699282</v>
      </c>
      <c r="M103" s="96"/>
      <c r="N103" s="96"/>
      <c r="O103" s="96"/>
      <c r="P103" s="58"/>
      <c r="Q103" s="96"/>
      <c r="R103" s="96"/>
      <c r="S103" s="96"/>
      <c r="T103" s="96"/>
      <c r="U103" s="96"/>
      <c r="V103" s="96"/>
      <c r="W103" s="96"/>
    </row>
    <row r="104" ht="18.75" customHeight="1" spans="1:23">
      <c r="A104" s="97" t="s">
        <v>66</v>
      </c>
      <c r="B104" s="81" t="s">
        <v>343</v>
      </c>
      <c r="C104" s="82" t="s">
        <v>273</v>
      </c>
      <c r="D104" s="81" t="s">
        <v>169</v>
      </c>
      <c r="E104" s="81" t="s">
        <v>97</v>
      </c>
      <c r="F104" s="81" t="s">
        <v>274</v>
      </c>
      <c r="G104" s="81" t="s">
        <v>275</v>
      </c>
      <c r="H104" s="96">
        <v>21700</v>
      </c>
      <c r="I104" s="96">
        <v>21700</v>
      </c>
      <c r="J104" s="96"/>
      <c r="K104" s="96"/>
      <c r="L104" s="96">
        <v>21700</v>
      </c>
      <c r="M104" s="96"/>
      <c r="N104" s="96"/>
      <c r="O104" s="96"/>
      <c r="P104" s="58"/>
      <c r="Q104" s="96"/>
      <c r="R104" s="96"/>
      <c r="S104" s="96"/>
      <c r="T104" s="96"/>
      <c r="U104" s="96"/>
      <c r="V104" s="96"/>
      <c r="W104" s="96"/>
    </row>
    <row r="105" ht="18.75" customHeight="1" spans="1:23">
      <c r="A105" s="93" t="s">
        <v>32</v>
      </c>
      <c r="B105" s="93"/>
      <c r="C105" s="93"/>
      <c r="D105" s="93"/>
      <c r="E105" s="93"/>
      <c r="F105" s="93"/>
      <c r="G105" s="93"/>
      <c r="H105" s="96">
        <v>20112624.77</v>
      </c>
      <c r="I105" s="96">
        <v>20112624.77</v>
      </c>
      <c r="J105" s="96"/>
      <c r="K105" s="96"/>
      <c r="L105" s="96">
        <v>20112624.77</v>
      </c>
      <c r="M105" s="96"/>
      <c r="N105" s="96"/>
      <c r="O105" s="96"/>
      <c r="P105" s="96"/>
      <c r="Q105" s="96"/>
      <c r="R105" s="96"/>
      <c r="S105" s="96"/>
      <c r="T105" s="96"/>
      <c r="U105" s="96"/>
      <c r="V105" s="96"/>
      <c r="W105" s="96"/>
    </row>
  </sheetData>
  <mergeCells count="30">
    <mergeCell ref="A3:W3"/>
    <mergeCell ref="A4:G4"/>
    <mergeCell ref="I5:W5"/>
    <mergeCell ref="I6:M6"/>
    <mergeCell ref="N6:P6"/>
    <mergeCell ref="R6:W6"/>
    <mergeCell ref="A105:G105"/>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Right="0"/>
  </sheetPr>
  <dimension ref="A1:W213"/>
  <sheetViews>
    <sheetView showZeros="0" topLeftCell="C1" workbookViewId="0">
      <pane ySplit="8" topLeftCell="A176" activePane="bottomLeft" state="frozen"/>
      <selection/>
      <selection pane="bottomLeft" activeCell="C160" sqref="C160:C173"/>
    </sheetView>
  </sheetViews>
  <sheetFormatPr defaultColWidth="8.85" defaultRowHeight="15" customHeight="1"/>
  <cols>
    <col min="1" max="2" width="28.575" style="51" customWidth="1"/>
    <col min="3" max="3" width="45.375" style="51" customWidth="1"/>
    <col min="4" max="5" width="28.575" style="51" customWidth="1"/>
    <col min="6" max="6" width="29.875" style="51" customWidth="1"/>
    <col min="7" max="8" width="28.575" style="51" customWidth="1"/>
    <col min="9" max="23" width="14.2833333333333" style="51" customWidth="1"/>
    <col min="24" max="16384" width="8.85" style="51"/>
  </cols>
  <sheetData>
    <row r="1" customHeight="1" spans="1:23">
      <c r="A1" s="75"/>
      <c r="B1" s="75"/>
      <c r="C1" s="75"/>
      <c r="D1" s="75"/>
      <c r="E1" s="75"/>
      <c r="F1" s="75"/>
      <c r="G1" s="75"/>
      <c r="H1" s="75"/>
      <c r="I1" s="75"/>
      <c r="J1" s="75"/>
      <c r="K1" s="75"/>
      <c r="L1" s="75"/>
      <c r="M1" s="75"/>
      <c r="N1" s="75"/>
      <c r="O1" s="75"/>
      <c r="P1" s="75"/>
      <c r="Q1" s="75"/>
      <c r="R1" s="75"/>
      <c r="S1" s="75"/>
      <c r="T1" s="75"/>
      <c r="U1" s="75"/>
      <c r="V1" s="75"/>
      <c r="W1" s="75"/>
    </row>
    <row r="2" ht="18.75" customHeight="1" spans="1:23">
      <c r="A2" s="76"/>
      <c r="B2" s="76"/>
      <c r="C2" s="76"/>
      <c r="D2" s="76"/>
      <c r="E2" s="76"/>
      <c r="F2" s="76"/>
      <c r="G2" s="76"/>
      <c r="H2" s="76"/>
      <c r="I2" s="76"/>
      <c r="J2" s="76"/>
      <c r="K2" s="76"/>
      <c r="L2" s="76"/>
      <c r="M2" s="76"/>
      <c r="N2" s="83"/>
      <c r="O2" s="83"/>
      <c r="P2" s="83"/>
      <c r="Q2" s="83"/>
      <c r="R2" s="83"/>
      <c r="S2" s="83"/>
      <c r="T2" s="83"/>
      <c r="U2" s="83"/>
      <c r="V2" s="83"/>
      <c r="W2" s="83" t="s">
        <v>344</v>
      </c>
    </row>
    <row r="3" ht="45" customHeight="1" spans="1:23">
      <c r="A3" s="77" t="s">
        <v>345</v>
      </c>
      <c r="B3" s="77"/>
      <c r="C3" s="77"/>
      <c r="D3" s="77"/>
      <c r="E3" s="77"/>
      <c r="F3" s="77"/>
      <c r="G3" s="77"/>
      <c r="H3" s="77"/>
      <c r="I3" s="77"/>
      <c r="J3" s="77"/>
      <c r="K3" s="77"/>
      <c r="L3" s="77"/>
      <c r="M3" s="77"/>
      <c r="N3" s="84"/>
      <c r="O3" s="84"/>
      <c r="P3" s="84"/>
      <c r="Q3" s="84"/>
      <c r="R3" s="84"/>
      <c r="S3" s="84"/>
      <c r="T3" s="84"/>
      <c r="U3" s="84"/>
      <c r="V3" s="84"/>
      <c r="W3" s="84"/>
    </row>
    <row r="4" ht="18.75" customHeight="1" spans="1:23">
      <c r="A4" s="78" t="str">
        <f>"单位名称："&amp;"戛洒镇"</f>
        <v>单位名称：戛洒镇</v>
      </c>
      <c r="B4" s="78"/>
      <c r="C4" s="78"/>
      <c r="D4" s="78"/>
      <c r="E4" s="78"/>
      <c r="F4" s="78"/>
      <c r="G4" s="78"/>
      <c r="H4" s="78"/>
      <c r="I4" s="85"/>
      <c r="J4" s="85"/>
      <c r="K4" s="85"/>
      <c r="L4" s="85"/>
      <c r="M4" s="85"/>
      <c r="N4" s="86"/>
      <c r="O4" s="86"/>
      <c r="P4" s="86"/>
      <c r="Q4" s="86"/>
      <c r="R4" s="86"/>
      <c r="S4" s="86"/>
      <c r="T4" s="86"/>
      <c r="U4" s="86"/>
      <c r="V4" s="86"/>
      <c r="W4" s="86" t="s">
        <v>29</v>
      </c>
    </row>
    <row r="5" ht="18.75" customHeight="1" spans="1:23">
      <c r="A5" s="79" t="s">
        <v>346</v>
      </c>
      <c r="B5" s="79" t="s">
        <v>240</v>
      </c>
      <c r="C5" s="79" t="s">
        <v>241</v>
      </c>
      <c r="D5" s="79" t="s">
        <v>347</v>
      </c>
      <c r="E5" s="79" t="s">
        <v>242</v>
      </c>
      <c r="F5" s="79" t="s">
        <v>243</v>
      </c>
      <c r="G5" s="79" t="s">
        <v>348</v>
      </c>
      <c r="H5" s="79" t="s">
        <v>245</v>
      </c>
      <c r="I5" s="87" t="s">
        <v>32</v>
      </c>
      <c r="J5" s="87" t="s">
        <v>349</v>
      </c>
      <c r="K5" s="79"/>
      <c r="L5" s="79"/>
      <c r="M5" s="79"/>
      <c r="N5" s="79" t="s">
        <v>247</v>
      </c>
      <c r="O5" s="79"/>
      <c r="P5" s="79"/>
      <c r="Q5" s="79" t="s">
        <v>38</v>
      </c>
      <c r="R5" s="79" t="s">
        <v>72</v>
      </c>
      <c r="S5" s="79"/>
      <c r="T5" s="79"/>
      <c r="U5" s="79"/>
      <c r="V5" s="79"/>
      <c r="W5" s="79"/>
    </row>
    <row r="6" ht="18.75" customHeight="1" spans="1:23">
      <c r="A6" s="79"/>
      <c r="B6" s="79"/>
      <c r="C6" s="79"/>
      <c r="D6" s="79"/>
      <c r="E6" s="79"/>
      <c r="F6" s="79"/>
      <c r="G6" s="79"/>
      <c r="H6" s="79"/>
      <c r="I6" s="87" t="s">
        <v>248</v>
      </c>
      <c r="J6" s="87" t="s">
        <v>35</v>
      </c>
      <c r="K6" s="79"/>
      <c r="L6" s="79" t="s">
        <v>36</v>
      </c>
      <c r="M6" s="79" t="s">
        <v>37</v>
      </c>
      <c r="N6" s="79" t="s">
        <v>35</v>
      </c>
      <c r="O6" s="79" t="s">
        <v>36</v>
      </c>
      <c r="P6" s="79" t="s">
        <v>37</v>
      </c>
      <c r="Q6" s="79" t="s">
        <v>38</v>
      </c>
      <c r="R6" s="79" t="s">
        <v>34</v>
      </c>
      <c r="S6" s="79" t="s">
        <v>41</v>
      </c>
      <c r="T6" s="79" t="s">
        <v>42</v>
      </c>
      <c r="U6" s="79" t="s">
        <v>43</v>
      </c>
      <c r="V6" s="79" t="s">
        <v>44</v>
      </c>
      <c r="W6" s="79" t="s">
        <v>45</v>
      </c>
    </row>
    <row r="7" ht="18.75" customHeight="1" spans="1:23">
      <c r="A7" s="79"/>
      <c r="B7" s="79"/>
      <c r="C7" s="79"/>
      <c r="D7" s="79"/>
      <c r="E7" s="79"/>
      <c r="F7" s="79"/>
      <c r="G7" s="79"/>
      <c r="H7" s="79"/>
      <c r="I7" s="87"/>
      <c r="J7" s="87" t="s">
        <v>35</v>
      </c>
      <c r="K7" s="79"/>
      <c r="L7" s="79" t="s">
        <v>36</v>
      </c>
      <c r="M7" s="79" t="s">
        <v>37</v>
      </c>
      <c r="N7" s="79" t="s">
        <v>35</v>
      </c>
      <c r="O7" s="79" t="s">
        <v>36</v>
      </c>
      <c r="P7" s="79" t="s">
        <v>37</v>
      </c>
      <c r="Q7" s="79"/>
      <c r="R7" s="79" t="s">
        <v>34</v>
      </c>
      <c r="S7" s="79" t="s">
        <v>41</v>
      </c>
      <c r="T7" s="79" t="s">
        <v>42</v>
      </c>
      <c r="U7" s="79" t="s">
        <v>43</v>
      </c>
      <c r="V7" s="79" t="s">
        <v>44</v>
      </c>
      <c r="W7" s="79" t="s">
        <v>45</v>
      </c>
    </row>
    <row r="8" ht="22.65" customHeight="1" spans="1:23">
      <c r="A8" s="79"/>
      <c r="B8" s="79"/>
      <c r="C8" s="79"/>
      <c r="D8" s="79"/>
      <c r="E8" s="79"/>
      <c r="F8" s="79"/>
      <c r="G8" s="79"/>
      <c r="H8" s="79"/>
      <c r="I8" s="87"/>
      <c r="J8" s="87" t="s">
        <v>34</v>
      </c>
      <c r="K8" s="79" t="s">
        <v>350</v>
      </c>
      <c r="L8" s="79"/>
      <c r="M8" s="79"/>
      <c r="N8" s="79"/>
      <c r="O8" s="79"/>
      <c r="P8" s="79"/>
      <c r="Q8" s="79"/>
      <c r="R8" s="79"/>
      <c r="S8" s="79"/>
      <c r="T8" s="79"/>
      <c r="U8" s="79"/>
      <c r="V8" s="79"/>
      <c r="W8" s="79"/>
    </row>
    <row r="9" ht="18.75" customHeight="1" spans="1:23">
      <c r="A9" s="80" t="s">
        <v>46</v>
      </c>
      <c r="B9" s="80">
        <v>2</v>
      </c>
      <c r="C9" s="80">
        <v>3</v>
      </c>
      <c r="D9" s="80">
        <v>4</v>
      </c>
      <c r="E9" s="80">
        <v>5</v>
      </c>
      <c r="F9" s="80">
        <v>6</v>
      </c>
      <c r="G9" s="80">
        <v>7</v>
      </c>
      <c r="H9" s="80">
        <v>8</v>
      </c>
      <c r="I9" s="80">
        <v>9</v>
      </c>
      <c r="J9" s="80">
        <v>10</v>
      </c>
      <c r="K9" s="80">
        <v>11</v>
      </c>
      <c r="L9" s="80">
        <v>12</v>
      </c>
      <c r="M9" s="80">
        <v>13</v>
      </c>
      <c r="N9" s="80">
        <v>14</v>
      </c>
      <c r="O9" s="80">
        <v>15</v>
      </c>
      <c r="P9" s="80">
        <v>16</v>
      </c>
      <c r="Q9" s="80">
        <v>17</v>
      </c>
      <c r="R9" s="80">
        <v>18</v>
      </c>
      <c r="S9" s="80">
        <v>19</v>
      </c>
      <c r="T9" s="80">
        <v>20</v>
      </c>
      <c r="U9" s="80">
        <v>21</v>
      </c>
      <c r="V9" s="80">
        <v>22</v>
      </c>
      <c r="W9" s="80">
        <v>23</v>
      </c>
    </row>
    <row r="10" ht="18.75" customHeight="1" spans="1:23">
      <c r="A10" s="81"/>
      <c r="B10" s="81"/>
      <c r="C10" s="82" t="s">
        <v>351</v>
      </c>
      <c r="D10" s="81"/>
      <c r="E10" s="81"/>
      <c r="F10" s="81"/>
      <c r="G10" s="81"/>
      <c r="H10" s="81"/>
      <c r="I10" s="88">
        <v>30000</v>
      </c>
      <c r="J10" s="88"/>
      <c r="K10" s="88"/>
      <c r="L10" s="88"/>
      <c r="M10" s="88"/>
      <c r="N10" s="88"/>
      <c r="O10" s="88"/>
      <c r="P10" s="88"/>
      <c r="Q10" s="88"/>
      <c r="R10" s="88">
        <v>30000</v>
      </c>
      <c r="S10" s="88"/>
      <c r="T10" s="88"/>
      <c r="U10" s="88"/>
      <c r="V10" s="88"/>
      <c r="W10" s="88">
        <v>30000</v>
      </c>
    </row>
    <row r="11" ht="18.75" customHeight="1" spans="1:23">
      <c r="A11" s="81" t="s">
        <v>352</v>
      </c>
      <c r="B11" s="81" t="s">
        <v>353</v>
      </c>
      <c r="C11" s="82" t="s">
        <v>351</v>
      </c>
      <c r="D11" s="81" t="s">
        <v>58</v>
      </c>
      <c r="E11" s="81">
        <v>2130122</v>
      </c>
      <c r="F11" s="81" t="s">
        <v>171</v>
      </c>
      <c r="G11" s="81" t="s">
        <v>302</v>
      </c>
      <c r="H11" s="81" t="s">
        <v>303</v>
      </c>
      <c r="I11" s="88">
        <v>12180</v>
      </c>
      <c r="J11" s="88"/>
      <c r="K11" s="88"/>
      <c r="L11" s="88"/>
      <c r="M11" s="88"/>
      <c r="N11" s="88"/>
      <c r="O11" s="88"/>
      <c r="P11" s="88"/>
      <c r="Q11" s="88"/>
      <c r="R11" s="88">
        <v>12180</v>
      </c>
      <c r="S11" s="88"/>
      <c r="T11" s="88"/>
      <c r="U11" s="88"/>
      <c r="V11" s="88"/>
      <c r="W11" s="88">
        <v>12180</v>
      </c>
    </row>
    <row r="12" ht="18.75" customHeight="1" spans="1:23">
      <c r="A12" s="81" t="s">
        <v>352</v>
      </c>
      <c r="B12" s="81" t="s">
        <v>353</v>
      </c>
      <c r="C12" s="82" t="s">
        <v>351</v>
      </c>
      <c r="D12" s="81" t="s">
        <v>58</v>
      </c>
      <c r="E12" s="81">
        <v>2130122</v>
      </c>
      <c r="F12" s="81" t="s">
        <v>171</v>
      </c>
      <c r="G12" s="81" t="s">
        <v>354</v>
      </c>
      <c r="H12" s="81" t="s">
        <v>355</v>
      </c>
      <c r="I12" s="88">
        <v>17820</v>
      </c>
      <c r="J12" s="88"/>
      <c r="K12" s="88"/>
      <c r="L12" s="88"/>
      <c r="M12" s="88"/>
      <c r="N12" s="88"/>
      <c r="O12" s="88"/>
      <c r="P12" s="58"/>
      <c r="Q12" s="88"/>
      <c r="R12" s="88">
        <v>17820</v>
      </c>
      <c r="S12" s="88"/>
      <c r="T12" s="88"/>
      <c r="U12" s="88"/>
      <c r="V12" s="88"/>
      <c r="W12" s="88">
        <v>17820</v>
      </c>
    </row>
    <row r="13" ht="18.75" customHeight="1" spans="1:23">
      <c r="A13" s="58"/>
      <c r="B13" s="58"/>
      <c r="C13" s="82" t="s">
        <v>356</v>
      </c>
      <c r="D13" s="58"/>
      <c r="E13" s="58"/>
      <c r="F13" s="58"/>
      <c r="G13" s="58"/>
      <c r="H13" s="58"/>
      <c r="I13" s="88">
        <v>30000</v>
      </c>
      <c r="J13" s="88"/>
      <c r="K13" s="88"/>
      <c r="L13" s="88"/>
      <c r="M13" s="88"/>
      <c r="N13" s="88"/>
      <c r="O13" s="88"/>
      <c r="P13" s="58"/>
      <c r="Q13" s="88"/>
      <c r="R13" s="88">
        <v>30000</v>
      </c>
      <c r="S13" s="88"/>
      <c r="T13" s="88"/>
      <c r="U13" s="88"/>
      <c r="V13" s="88"/>
      <c r="W13" s="88">
        <v>30000</v>
      </c>
    </row>
    <row r="14" ht="18.75" customHeight="1" spans="1:23">
      <c r="A14" s="81" t="s">
        <v>357</v>
      </c>
      <c r="B14" s="81" t="s">
        <v>358</v>
      </c>
      <c r="C14" s="82" t="s">
        <v>356</v>
      </c>
      <c r="D14" s="81" t="s">
        <v>58</v>
      </c>
      <c r="E14" s="81">
        <v>2013999</v>
      </c>
      <c r="F14" s="81" t="s">
        <v>111</v>
      </c>
      <c r="G14" s="81" t="s">
        <v>359</v>
      </c>
      <c r="H14" s="81" t="s">
        <v>360</v>
      </c>
      <c r="I14" s="88">
        <v>10000</v>
      </c>
      <c r="J14" s="88"/>
      <c r="K14" s="88"/>
      <c r="L14" s="88"/>
      <c r="M14" s="88"/>
      <c r="N14" s="88"/>
      <c r="O14" s="88"/>
      <c r="P14" s="58"/>
      <c r="Q14" s="88"/>
      <c r="R14" s="88">
        <v>10000</v>
      </c>
      <c r="S14" s="88"/>
      <c r="T14" s="88"/>
      <c r="U14" s="88"/>
      <c r="V14" s="88"/>
      <c r="W14" s="88">
        <v>10000</v>
      </c>
    </row>
    <row r="15" ht="18.75" customHeight="1" spans="1:23">
      <c r="A15" s="81" t="s">
        <v>357</v>
      </c>
      <c r="B15" s="81" t="s">
        <v>358</v>
      </c>
      <c r="C15" s="82" t="s">
        <v>356</v>
      </c>
      <c r="D15" s="81" t="s">
        <v>58</v>
      </c>
      <c r="E15" s="81" t="s">
        <v>110</v>
      </c>
      <c r="F15" s="81" t="s">
        <v>111</v>
      </c>
      <c r="G15" s="81" t="s">
        <v>313</v>
      </c>
      <c r="H15" s="81" t="s">
        <v>314</v>
      </c>
      <c r="I15" s="88">
        <v>20000</v>
      </c>
      <c r="J15" s="88"/>
      <c r="K15" s="88"/>
      <c r="L15" s="88"/>
      <c r="M15" s="88"/>
      <c r="N15" s="88"/>
      <c r="O15" s="88"/>
      <c r="P15" s="58"/>
      <c r="Q15" s="88"/>
      <c r="R15" s="88">
        <v>20000</v>
      </c>
      <c r="S15" s="88"/>
      <c r="T15" s="88"/>
      <c r="U15" s="88"/>
      <c r="V15" s="88"/>
      <c r="W15" s="88">
        <v>20000</v>
      </c>
    </row>
    <row r="16" ht="30" customHeight="1" spans="1:23">
      <c r="A16" s="58"/>
      <c r="B16" s="58"/>
      <c r="C16" s="82" t="s">
        <v>361</v>
      </c>
      <c r="D16" s="58"/>
      <c r="E16" s="58"/>
      <c r="F16" s="58"/>
      <c r="G16" s="58"/>
      <c r="H16" s="58"/>
      <c r="I16" s="88">
        <v>800000</v>
      </c>
      <c r="J16" s="88"/>
      <c r="K16" s="88"/>
      <c r="L16" s="88"/>
      <c r="M16" s="88"/>
      <c r="N16" s="88"/>
      <c r="O16" s="88"/>
      <c r="P16" s="58"/>
      <c r="Q16" s="88"/>
      <c r="R16" s="88">
        <v>800000</v>
      </c>
      <c r="S16" s="88"/>
      <c r="T16" s="88"/>
      <c r="U16" s="88"/>
      <c r="V16" s="88"/>
      <c r="W16" s="88">
        <v>800000</v>
      </c>
    </row>
    <row r="17" ht="30" customHeight="1" spans="1:23">
      <c r="A17" s="81" t="s">
        <v>352</v>
      </c>
      <c r="B17" s="81" t="s">
        <v>362</v>
      </c>
      <c r="C17" s="82" t="s">
        <v>361</v>
      </c>
      <c r="D17" s="81" t="s">
        <v>58</v>
      </c>
      <c r="E17" s="81">
        <v>2140104</v>
      </c>
      <c r="F17" s="81" t="s">
        <v>187</v>
      </c>
      <c r="G17" s="81" t="s">
        <v>363</v>
      </c>
      <c r="H17" s="81" t="s">
        <v>364</v>
      </c>
      <c r="I17" s="88">
        <v>800000</v>
      </c>
      <c r="J17" s="88"/>
      <c r="K17" s="88"/>
      <c r="L17" s="88"/>
      <c r="M17" s="88"/>
      <c r="N17" s="88"/>
      <c r="O17" s="88"/>
      <c r="P17" s="58"/>
      <c r="Q17" s="88"/>
      <c r="R17" s="88">
        <v>800000</v>
      </c>
      <c r="S17" s="88"/>
      <c r="T17" s="88"/>
      <c r="U17" s="88"/>
      <c r="V17" s="88"/>
      <c r="W17" s="88">
        <v>800000</v>
      </c>
    </row>
    <row r="18" ht="18.75" customHeight="1" spans="1:23">
      <c r="A18" s="58"/>
      <c r="B18" s="58"/>
      <c r="C18" s="82" t="s">
        <v>365</v>
      </c>
      <c r="D18" s="58"/>
      <c r="E18" s="58"/>
      <c r="F18" s="58"/>
      <c r="G18" s="58"/>
      <c r="H18" s="58"/>
      <c r="I18" s="88">
        <v>30000</v>
      </c>
      <c r="J18" s="88"/>
      <c r="K18" s="88"/>
      <c r="L18" s="88"/>
      <c r="M18" s="88"/>
      <c r="N18" s="88"/>
      <c r="O18" s="88"/>
      <c r="P18" s="58"/>
      <c r="Q18" s="88"/>
      <c r="R18" s="88">
        <v>30000</v>
      </c>
      <c r="S18" s="88"/>
      <c r="T18" s="88"/>
      <c r="U18" s="88"/>
      <c r="V18" s="88"/>
      <c r="W18" s="88">
        <v>30000</v>
      </c>
    </row>
    <row r="19" s="51" customFormat="1" ht="18.75" customHeight="1" spans="1:23">
      <c r="A19" s="81" t="s">
        <v>357</v>
      </c>
      <c r="B19" s="81" t="s">
        <v>366</v>
      </c>
      <c r="C19" s="82" t="s">
        <v>365</v>
      </c>
      <c r="D19" s="81" t="s">
        <v>58</v>
      </c>
      <c r="E19" s="81">
        <v>2010199</v>
      </c>
      <c r="F19" s="81" t="s">
        <v>89</v>
      </c>
      <c r="G19" s="81" t="s">
        <v>302</v>
      </c>
      <c r="H19" s="81" t="s">
        <v>303</v>
      </c>
      <c r="I19" s="88">
        <v>21000</v>
      </c>
      <c r="J19" s="88"/>
      <c r="K19" s="88"/>
      <c r="L19" s="88"/>
      <c r="M19" s="88"/>
      <c r="N19" s="88"/>
      <c r="O19" s="88"/>
      <c r="P19" s="58"/>
      <c r="Q19" s="88"/>
      <c r="R19" s="88">
        <v>21000</v>
      </c>
      <c r="S19" s="88"/>
      <c r="T19" s="88"/>
      <c r="U19" s="88"/>
      <c r="V19" s="88"/>
      <c r="W19" s="88">
        <v>21000</v>
      </c>
    </row>
    <row r="20" s="51" customFormat="1" ht="18.75" customHeight="1" spans="1:23">
      <c r="A20" s="81" t="s">
        <v>357</v>
      </c>
      <c r="B20" s="81" t="s">
        <v>366</v>
      </c>
      <c r="C20" s="82" t="s">
        <v>365</v>
      </c>
      <c r="D20" s="81" t="s">
        <v>58</v>
      </c>
      <c r="E20" s="81" t="s">
        <v>88</v>
      </c>
      <c r="F20" s="81" t="s">
        <v>89</v>
      </c>
      <c r="G20" s="81" t="s">
        <v>367</v>
      </c>
      <c r="H20" s="81" t="s">
        <v>368</v>
      </c>
      <c r="I20" s="88">
        <v>3000</v>
      </c>
      <c r="J20" s="88"/>
      <c r="K20" s="88"/>
      <c r="L20" s="88"/>
      <c r="M20" s="88"/>
      <c r="N20" s="88"/>
      <c r="O20" s="88"/>
      <c r="P20" s="58"/>
      <c r="Q20" s="88"/>
      <c r="R20" s="88">
        <v>3000</v>
      </c>
      <c r="S20" s="88"/>
      <c r="T20" s="88"/>
      <c r="U20" s="88"/>
      <c r="V20" s="88"/>
      <c r="W20" s="88">
        <v>3000</v>
      </c>
    </row>
    <row r="21" s="51" customFormat="1" ht="18.75" customHeight="1" spans="1:23">
      <c r="A21" s="81" t="s">
        <v>357</v>
      </c>
      <c r="B21" s="81" t="s">
        <v>366</v>
      </c>
      <c r="C21" s="82" t="s">
        <v>365</v>
      </c>
      <c r="D21" s="81" t="s">
        <v>58</v>
      </c>
      <c r="E21" s="81" t="s">
        <v>88</v>
      </c>
      <c r="F21" s="81" t="s">
        <v>89</v>
      </c>
      <c r="G21" s="81" t="s">
        <v>354</v>
      </c>
      <c r="H21" s="81" t="s">
        <v>355</v>
      </c>
      <c r="I21" s="88">
        <v>6000</v>
      </c>
      <c r="J21" s="88"/>
      <c r="K21" s="88"/>
      <c r="L21" s="88"/>
      <c r="M21" s="88"/>
      <c r="N21" s="88"/>
      <c r="O21" s="88"/>
      <c r="P21" s="58"/>
      <c r="Q21" s="88"/>
      <c r="R21" s="88">
        <v>6000</v>
      </c>
      <c r="S21" s="88"/>
      <c r="T21" s="88"/>
      <c r="U21" s="88"/>
      <c r="V21" s="88"/>
      <c r="W21" s="88">
        <v>6000</v>
      </c>
    </row>
    <row r="22" ht="18.75" customHeight="1" spans="1:23">
      <c r="A22" s="58"/>
      <c r="B22" s="58"/>
      <c r="C22" s="82" t="s">
        <v>369</v>
      </c>
      <c r="D22" s="58"/>
      <c r="E22" s="58"/>
      <c r="F22" s="58"/>
      <c r="G22" s="58"/>
      <c r="H22" s="58"/>
      <c r="I22" s="88">
        <v>23000</v>
      </c>
      <c r="J22" s="88"/>
      <c r="K22" s="88"/>
      <c r="L22" s="88"/>
      <c r="M22" s="88"/>
      <c r="N22" s="88"/>
      <c r="O22" s="88"/>
      <c r="P22" s="58"/>
      <c r="Q22" s="88"/>
      <c r="R22" s="88">
        <v>23000</v>
      </c>
      <c r="S22" s="88"/>
      <c r="T22" s="88"/>
      <c r="U22" s="88"/>
      <c r="V22" s="88"/>
      <c r="W22" s="88">
        <v>23000</v>
      </c>
    </row>
    <row r="23" ht="18.75" customHeight="1" spans="1:23">
      <c r="A23" s="81" t="s">
        <v>357</v>
      </c>
      <c r="B23" s="81" t="s">
        <v>370</v>
      </c>
      <c r="C23" s="82" t="s">
        <v>369</v>
      </c>
      <c r="D23" s="81" t="s">
        <v>58</v>
      </c>
      <c r="E23" s="81">
        <v>2040101</v>
      </c>
      <c r="F23" s="81" t="s">
        <v>115</v>
      </c>
      <c r="G23" s="81" t="s">
        <v>302</v>
      </c>
      <c r="H23" s="81" t="s">
        <v>303</v>
      </c>
      <c r="I23" s="88">
        <v>12640</v>
      </c>
      <c r="J23" s="88"/>
      <c r="K23" s="88"/>
      <c r="L23" s="88"/>
      <c r="M23" s="88"/>
      <c r="N23" s="88"/>
      <c r="O23" s="88"/>
      <c r="P23" s="58"/>
      <c r="Q23" s="88"/>
      <c r="R23" s="88">
        <v>12640</v>
      </c>
      <c r="S23" s="88"/>
      <c r="T23" s="88"/>
      <c r="U23" s="88"/>
      <c r="V23" s="88"/>
      <c r="W23" s="88">
        <v>12640</v>
      </c>
    </row>
    <row r="24" ht="18.75" customHeight="1" spans="1:23">
      <c r="A24" s="81" t="s">
        <v>357</v>
      </c>
      <c r="B24" s="81" t="s">
        <v>370</v>
      </c>
      <c r="C24" s="82" t="s">
        <v>369</v>
      </c>
      <c r="D24" s="81" t="s">
        <v>58</v>
      </c>
      <c r="E24" s="81" t="s">
        <v>116</v>
      </c>
      <c r="F24" s="81" t="s">
        <v>115</v>
      </c>
      <c r="G24" s="81" t="s">
        <v>371</v>
      </c>
      <c r="H24" s="81" t="s">
        <v>372</v>
      </c>
      <c r="I24" s="88">
        <v>10360</v>
      </c>
      <c r="J24" s="88"/>
      <c r="K24" s="88"/>
      <c r="L24" s="88"/>
      <c r="M24" s="88"/>
      <c r="N24" s="88"/>
      <c r="O24" s="88"/>
      <c r="P24" s="58"/>
      <c r="Q24" s="88"/>
      <c r="R24" s="88">
        <v>10360</v>
      </c>
      <c r="S24" s="88"/>
      <c r="T24" s="88"/>
      <c r="U24" s="88"/>
      <c r="V24" s="88"/>
      <c r="W24" s="88">
        <v>10360</v>
      </c>
    </row>
    <row r="25" ht="18.75" customHeight="1" spans="1:23">
      <c r="A25" s="58"/>
      <c r="B25" s="58"/>
      <c r="C25" s="82" t="s">
        <v>373</v>
      </c>
      <c r="D25" s="58"/>
      <c r="E25" s="58"/>
      <c r="F25" s="58"/>
      <c r="G25" s="58"/>
      <c r="H25" s="58"/>
      <c r="I25" s="88">
        <v>30000</v>
      </c>
      <c r="J25" s="88"/>
      <c r="K25" s="88"/>
      <c r="L25" s="88"/>
      <c r="M25" s="88"/>
      <c r="N25" s="88"/>
      <c r="O25" s="88"/>
      <c r="P25" s="58"/>
      <c r="Q25" s="88"/>
      <c r="R25" s="88">
        <v>30000</v>
      </c>
      <c r="S25" s="88"/>
      <c r="T25" s="88"/>
      <c r="U25" s="88"/>
      <c r="V25" s="88"/>
      <c r="W25" s="88">
        <v>30000</v>
      </c>
    </row>
    <row r="26" ht="18.75" customHeight="1" spans="1:23">
      <c r="A26" s="81" t="s">
        <v>357</v>
      </c>
      <c r="B26" s="81" t="s">
        <v>374</v>
      </c>
      <c r="C26" s="82" t="s">
        <v>373</v>
      </c>
      <c r="D26" s="81" t="s">
        <v>58</v>
      </c>
      <c r="E26" s="81">
        <v>2120199</v>
      </c>
      <c r="F26" s="81" t="s">
        <v>163</v>
      </c>
      <c r="G26" s="81" t="s">
        <v>302</v>
      </c>
      <c r="H26" s="81" t="s">
        <v>303</v>
      </c>
      <c r="I26" s="88">
        <v>3400</v>
      </c>
      <c r="J26" s="88"/>
      <c r="K26" s="88"/>
      <c r="L26" s="88"/>
      <c r="M26" s="88"/>
      <c r="N26" s="88"/>
      <c r="O26" s="88"/>
      <c r="P26" s="58"/>
      <c r="Q26" s="88"/>
      <c r="R26" s="88">
        <v>3400</v>
      </c>
      <c r="S26" s="88"/>
      <c r="T26" s="88"/>
      <c r="U26" s="88"/>
      <c r="V26" s="88"/>
      <c r="W26" s="88">
        <v>3400</v>
      </c>
    </row>
    <row r="27" ht="18.75" customHeight="1" spans="1:23">
      <c r="A27" s="81" t="s">
        <v>357</v>
      </c>
      <c r="B27" s="81" t="s">
        <v>374</v>
      </c>
      <c r="C27" s="82" t="s">
        <v>373</v>
      </c>
      <c r="D27" s="81" t="s">
        <v>58</v>
      </c>
      <c r="E27" s="81" t="s">
        <v>162</v>
      </c>
      <c r="F27" s="81" t="s">
        <v>163</v>
      </c>
      <c r="G27" s="81" t="s">
        <v>371</v>
      </c>
      <c r="H27" s="81" t="s">
        <v>372</v>
      </c>
      <c r="I27" s="88">
        <v>26600</v>
      </c>
      <c r="J27" s="88"/>
      <c r="K27" s="88"/>
      <c r="L27" s="88"/>
      <c r="M27" s="88"/>
      <c r="N27" s="88"/>
      <c r="O27" s="88"/>
      <c r="P27" s="58"/>
      <c r="Q27" s="88"/>
      <c r="R27" s="88">
        <v>26600</v>
      </c>
      <c r="S27" s="88"/>
      <c r="T27" s="88"/>
      <c r="U27" s="88"/>
      <c r="V27" s="88"/>
      <c r="W27" s="88">
        <v>26600</v>
      </c>
    </row>
    <row r="28" ht="18.75" customHeight="1" spans="1:23">
      <c r="A28" s="58"/>
      <c r="B28" s="58"/>
      <c r="C28" s="82" t="s">
        <v>375</v>
      </c>
      <c r="D28" s="58"/>
      <c r="E28" s="58"/>
      <c r="F28" s="58"/>
      <c r="G28" s="58"/>
      <c r="H28" s="58"/>
      <c r="I28" s="88">
        <v>50000</v>
      </c>
      <c r="J28" s="88"/>
      <c r="K28" s="88"/>
      <c r="L28" s="88"/>
      <c r="M28" s="88"/>
      <c r="N28" s="88"/>
      <c r="O28" s="88"/>
      <c r="P28" s="58"/>
      <c r="Q28" s="88"/>
      <c r="R28" s="88">
        <v>50000</v>
      </c>
      <c r="S28" s="88"/>
      <c r="T28" s="88"/>
      <c r="U28" s="88"/>
      <c r="V28" s="88"/>
      <c r="W28" s="88">
        <v>50000</v>
      </c>
    </row>
    <row r="29" ht="18.75" customHeight="1" spans="1:23">
      <c r="A29" s="81" t="s">
        <v>357</v>
      </c>
      <c r="B29" s="81" t="s">
        <v>376</v>
      </c>
      <c r="C29" s="82" t="s">
        <v>375</v>
      </c>
      <c r="D29" s="81" t="s">
        <v>58</v>
      </c>
      <c r="E29" s="81">
        <v>2081001</v>
      </c>
      <c r="F29" s="81" t="s">
        <v>142</v>
      </c>
      <c r="G29" s="81" t="s">
        <v>302</v>
      </c>
      <c r="H29" s="81" t="s">
        <v>303</v>
      </c>
      <c r="I29" s="88">
        <v>39961.2</v>
      </c>
      <c r="J29" s="88"/>
      <c r="K29" s="88"/>
      <c r="L29" s="88"/>
      <c r="M29" s="88"/>
      <c r="N29" s="88"/>
      <c r="O29" s="88"/>
      <c r="P29" s="58"/>
      <c r="Q29" s="88"/>
      <c r="R29" s="88">
        <v>39961.2</v>
      </c>
      <c r="S29" s="88"/>
      <c r="T29" s="88"/>
      <c r="U29" s="88"/>
      <c r="V29" s="88"/>
      <c r="W29" s="88">
        <v>39961.2</v>
      </c>
    </row>
    <row r="30" ht="18.75" customHeight="1" spans="1:23">
      <c r="A30" s="81" t="s">
        <v>357</v>
      </c>
      <c r="B30" s="81" t="s">
        <v>376</v>
      </c>
      <c r="C30" s="82" t="s">
        <v>375</v>
      </c>
      <c r="D30" s="81" t="s">
        <v>58</v>
      </c>
      <c r="E30" s="81" t="s">
        <v>141</v>
      </c>
      <c r="F30" s="81" t="s">
        <v>142</v>
      </c>
      <c r="G30" s="81" t="s">
        <v>377</v>
      </c>
      <c r="H30" s="81" t="s">
        <v>378</v>
      </c>
      <c r="I30" s="88">
        <v>3738.8</v>
      </c>
      <c r="J30" s="88"/>
      <c r="K30" s="88"/>
      <c r="L30" s="88"/>
      <c r="M30" s="88"/>
      <c r="N30" s="88"/>
      <c r="O30" s="88"/>
      <c r="P30" s="58"/>
      <c r="Q30" s="88"/>
      <c r="R30" s="88">
        <v>3738.8</v>
      </c>
      <c r="S30" s="88"/>
      <c r="T30" s="88"/>
      <c r="U30" s="88"/>
      <c r="V30" s="88"/>
      <c r="W30" s="88">
        <v>3738.8</v>
      </c>
    </row>
    <row r="31" ht="18.75" customHeight="1" spans="1:23">
      <c r="A31" s="81" t="s">
        <v>357</v>
      </c>
      <c r="B31" s="81" t="s">
        <v>376</v>
      </c>
      <c r="C31" s="82" t="s">
        <v>375</v>
      </c>
      <c r="D31" s="81" t="s">
        <v>58</v>
      </c>
      <c r="E31" s="81" t="s">
        <v>141</v>
      </c>
      <c r="F31" s="81" t="s">
        <v>142</v>
      </c>
      <c r="G31" s="81" t="s">
        <v>371</v>
      </c>
      <c r="H31" s="81" t="s">
        <v>372</v>
      </c>
      <c r="I31" s="88">
        <v>6300</v>
      </c>
      <c r="J31" s="88"/>
      <c r="K31" s="88"/>
      <c r="L31" s="88"/>
      <c r="M31" s="88"/>
      <c r="N31" s="88"/>
      <c r="O31" s="88"/>
      <c r="P31" s="58"/>
      <c r="Q31" s="88"/>
      <c r="R31" s="88">
        <v>6300</v>
      </c>
      <c r="S31" s="88"/>
      <c r="T31" s="88"/>
      <c r="U31" s="88"/>
      <c r="V31" s="88"/>
      <c r="W31" s="88">
        <v>6300</v>
      </c>
    </row>
    <row r="32" ht="18.75" customHeight="1" spans="1:23">
      <c r="A32" s="58"/>
      <c r="B32" s="58"/>
      <c r="C32" s="82" t="s">
        <v>379</v>
      </c>
      <c r="D32" s="58"/>
      <c r="E32" s="58"/>
      <c r="F32" s="58"/>
      <c r="G32" s="58"/>
      <c r="H32" s="58"/>
      <c r="I32" s="88">
        <v>20000</v>
      </c>
      <c r="J32" s="88"/>
      <c r="K32" s="88"/>
      <c r="L32" s="88"/>
      <c r="M32" s="88"/>
      <c r="N32" s="88"/>
      <c r="O32" s="88"/>
      <c r="P32" s="58"/>
      <c r="Q32" s="88"/>
      <c r="R32" s="88">
        <v>20000</v>
      </c>
      <c r="S32" s="88"/>
      <c r="T32" s="88"/>
      <c r="U32" s="88"/>
      <c r="V32" s="88"/>
      <c r="W32" s="88">
        <v>20000</v>
      </c>
    </row>
    <row r="33" ht="18.75" customHeight="1" spans="1:23">
      <c r="A33" s="81" t="s">
        <v>357</v>
      </c>
      <c r="B33" s="81" t="s">
        <v>380</v>
      </c>
      <c r="C33" s="82" t="s">
        <v>379</v>
      </c>
      <c r="D33" s="81" t="s">
        <v>58</v>
      </c>
      <c r="E33" s="81">
        <v>2210105</v>
      </c>
      <c r="F33" s="81" t="s">
        <v>200</v>
      </c>
      <c r="G33" s="81" t="s">
        <v>363</v>
      </c>
      <c r="H33" s="81" t="s">
        <v>364</v>
      </c>
      <c r="I33" s="88">
        <v>20000</v>
      </c>
      <c r="J33" s="88"/>
      <c r="K33" s="88"/>
      <c r="L33" s="88"/>
      <c r="M33" s="88"/>
      <c r="N33" s="88"/>
      <c r="O33" s="88"/>
      <c r="P33" s="58"/>
      <c r="Q33" s="88"/>
      <c r="R33" s="88">
        <v>20000</v>
      </c>
      <c r="S33" s="88"/>
      <c r="T33" s="88"/>
      <c r="U33" s="88"/>
      <c r="V33" s="88"/>
      <c r="W33" s="88">
        <v>20000</v>
      </c>
    </row>
    <row r="34" ht="18.75" customHeight="1" spans="1:23">
      <c r="A34" s="58"/>
      <c r="B34" s="58"/>
      <c r="C34" s="82" t="s">
        <v>381</v>
      </c>
      <c r="D34" s="58"/>
      <c r="E34" s="58"/>
      <c r="F34" s="58"/>
      <c r="G34" s="58"/>
      <c r="H34" s="58"/>
      <c r="I34" s="88">
        <v>6380400</v>
      </c>
      <c r="J34" s="88">
        <v>6380400</v>
      </c>
      <c r="K34" s="88">
        <v>6380400</v>
      </c>
      <c r="L34" s="88"/>
      <c r="M34" s="88"/>
      <c r="N34" s="88"/>
      <c r="O34" s="88"/>
      <c r="P34" s="58"/>
      <c r="Q34" s="88"/>
      <c r="R34" s="88"/>
      <c r="S34" s="88"/>
      <c r="T34" s="88"/>
      <c r="U34" s="88"/>
      <c r="V34" s="88"/>
      <c r="W34" s="88"/>
    </row>
    <row r="35" ht="18.75" customHeight="1" spans="1:23">
      <c r="A35" s="81" t="s">
        <v>382</v>
      </c>
      <c r="B35" s="81" t="s">
        <v>383</v>
      </c>
      <c r="C35" s="82" t="s">
        <v>381</v>
      </c>
      <c r="D35" s="81" t="s">
        <v>58</v>
      </c>
      <c r="E35" s="81" t="s">
        <v>180</v>
      </c>
      <c r="F35" s="81" t="s">
        <v>181</v>
      </c>
      <c r="G35" s="81" t="s">
        <v>384</v>
      </c>
      <c r="H35" s="81" t="s">
        <v>385</v>
      </c>
      <c r="I35" s="88">
        <v>360000</v>
      </c>
      <c r="J35" s="88">
        <v>360000</v>
      </c>
      <c r="K35" s="88">
        <v>360000</v>
      </c>
      <c r="L35" s="88"/>
      <c r="M35" s="88"/>
      <c r="N35" s="88"/>
      <c r="O35" s="88"/>
      <c r="P35" s="58"/>
      <c r="Q35" s="88"/>
      <c r="R35" s="88"/>
      <c r="S35" s="88"/>
      <c r="T35" s="88"/>
      <c r="U35" s="88"/>
      <c r="V35" s="88"/>
      <c r="W35" s="88"/>
    </row>
    <row r="36" ht="18.75" customHeight="1" spans="1:23">
      <c r="A36" s="81" t="s">
        <v>382</v>
      </c>
      <c r="B36" s="81" t="s">
        <v>383</v>
      </c>
      <c r="C36" s="82" t="s">
        <v>381</v>
      </c>
      <c r="D36" s="81" t="s">
        <v>58</v>
      </c>
      <c r="E36" s="81" t="s">
        <v>180</v>
      </c>
      <c r="F36" s="81" t="s">
        <v>181</v>
      </c>
      <c r="G36" s="81" t="s">
        <v>384</v>
      </c>
      <c r="H36" s="81" t="s">
        <v>385</v>
      </c>
      <c r="I36" s="88">
        <v>1116000</v>
      </c>
      <c r="J36" s="88">
        <v>1116000</v>
      </c>
      <c r="K36" s="88">
        <v>1116000</v>
      </c>
      <c r="L36" s="88"/>
      <c r="M36" s="88"/>
      <c r="N36" s="88"/>
      <c r="O36" s="88"/>
      <c r="P36" s="58"/>
      <c r="Q36" s="88"/>
      <c r="R36" s="88"/>
      <c r="S36" s="88"/>
      <c r="T36" s="88"/>
      <c r="U36" s="88"/>
      <c r="V36" s="88"/>
      <c r="W36" s="88"/>
    </row>
    <row r="37" ht="18.75" customHeight="1" spans="1:23">
      <c r="A37" s="81" t="s">
        <v>382</v>
      </c>
      <c r="B37" s="81" t="s">
        <v>383</v>
      </c>
      <c r="C37" s="82" t="s">
        <v>381</v>
      </c>
      <c r="D37" s="81" t="s">
        <v>58</v>
      </c>
      <c r="E37" s="81" t="s">
        <v>180</v>
      </c>
      <c r="F37" s="81" t="s">
        <v>181</v>
      </c>
      <c r="G37" s="81" t="s">
        <v>384</v>
      </c>
      <c r="H37" s="81" t="s">
        <v>385</v>
      </c>
      <c r="I37" s="88">
        <v>720000</v>
      </c>
      <c r="J37" s="88">
        <v>720000</v>
      </c>
      <c r="K37" s="88">
        <v>720000</v>
      </c>
      <c r="L37" s="88"/>
      <c r="M37" s="88"/>
      <c r="N37" s="88"/>
      <c r="O37" s="88"/>
      <c r="P37" s="58"/>
      <c r="Q37" s="88"/>
      <c r="R37" s="88"/>
      <c r="S37" s="88"/>
      <c r="T37" s="88"/>
      <c r="U37" s="88"/>
      <c r="V37" s="88"/>
      <c r="W37" s="88"/>
    </row>
    <row r="38" ht="18.75" customHeight="1" spans="1:23">
      <c r="A38" s="81" t="s">
        <v>382</v>
      </c>
      <c r="B38" s="81" t="s">
        <v>383</v>
      </c>
      <c r="C38" s="82" t="s">
        <v>381</v>
      </c>
      <c r="D38" s="81" t="s">
        <v>58</v>
      </c>
      <c r="E38" s="81" t="s">
        <v>180</v>
      </c>
      <c r="F38" s="81" t="s">
        <v>181</v>
      </c>
      <c r="G38" s="81" t="s">
        <v>384</v>
      </c>
      <c r="H38" s="81" t="s">
        <v>385</v>
      </c>
      <c r="I38" s="88">
        <v>1728000</v>
      </c>
      <c r="J38" s="88">
        <v>1728000</v>
      </c>
      <c r="K38" s="88">
        <v>1728000</v>
      </c>
      <c r="L38" s="88"/>
      <c r="M38" s="88"/>
      <c r="N38" s="88"/>
      <c r="O38" s="88"/>
      <c r="P38" s="58"/>
      <c r="Q38" s="88"/>
      <c r="R38" s="88"/>
      <c r="S38" s="88"/>
      <c r="T38" s="88"/>
      <c r="U38" s="88"/>
      <c r="V38" s="88"/>
      <c r="W38" s="88"/>
    </row>
    <row r="39" ht="18.75" customHeight="1" spans="1:23">
      <c r="A39" s="81" t="s">
        <v>382</v>
      </c>
      <c r="B39" s="81" t="s">
        <v>383</v>
      </c>
      <c r="C39" s="82" t="s">
        <v>381</v>
      </c>
      <c r="D39" s="81" t="s">
        <v>58</v>
      </c>
      <c r="E39" s="81" t="s">
        <v>180</v>
      </c>
      <c r="F39" s="81" t="s">
        <v>181</v>
      </c>
      <c r="G39" s="81" t="s">
        <v>384</v>
      </c>
      <c r="H39" s="81" t="s">
        <v>385</v>
      </c>
      <c r="I39" s="88">
        <v>38400</v>
      </c>
      <c r="J39" s="88">
        <v>38400</v>
      </c>
      <c r="K39" s="88">
        <v>38400</v>
      </c>
      <c r="L39" s="88"/>
      <c r="M39" s="88"/>
      <c r="N39" s="88"/>
      <c r="O39" s="88"/>
      <c r="P39" s="58"/>
      <c r="Q39" s="88"/>
      <c r="R39" s="88"/>
      <c r="S39" s="88"/>
      <c r="T39" s="88"/>
      <c r="U39" s="88"/>
      <c r="V39" s="88"/>
      <c r="W39" s="88"/>
    </row>
    <row r="40" ht="18.75" customHeight="1" spans="1:23">
      <c r="A40" s="81" t="s">
        <v>382</v>
      </c>
      <c r="B40" s="81" t="s">
        <v>383</v>
      </c>
      <c r="C40" s="82" t="s">
        <v>381</v>
      </c>
      <c r="D40" s="81" t="s">
        <v>58</v>
      </c>
      <c r="E40" s="81" t="s">
        <v>180</v>
      </c>
      <c r="F40" s="81" t="s">
        <v>181</v>
      </c>
      <c r="G40" s="81" t="s">
        <v>384</v>
      </c>
      <c r="H40" s="81" t="s">
        <v>385</v>
      </c>
      <c r="I40" s="88">
        <v>864000</v>
      </c>
      <c r="J40" s="88">
        <v>864000</v>
      </c>
      <c r="K40" s="88">
        <v>864000</v>
      </c>
      <c r="L40" s="88"/>
      <c r="M40" s="88"/>
      <c r="N40" s="88"/>
      <c r="O40" s="88"/>
      <c r="P40" s="58"/>
      <c r="Q40" s="88"/>
      <c r="R40" s="88"/>
      <c r="S40" s="88"/>
      <c r="T40" s="88"/>
      <c r="U40" s="88"/>
      <c r="V40" s="88"/>
      <c r="W40" s="88"/>
    </row>
    <row r="41" ht="18.75" customHeight="1" spans="1:23">
      <c r="A41" s="81" t="s">
        <v>382</v>
      </c>
      <c r="B41" s="81" t="s">
        <v>383</v>
      </c>
      <c r="C41" s="82" t="s">
        <v>381</v>
      </c>
      <c r="D41" s="81" t="s">
        <v>58</v>
      </c>
      <c r="E41" s="81" t="s">
        <v>180</v>
      </c>
      <c r="F41" s="81" t="s">
        <v>181</v>
      </c>
      <c r="G41" s="81" t="s">
        <v>384</v>
      </c>
      <c r="H41" s="81" t="s">
        <v>385</v>
      </c>
      <c r="I41" s="88">
        <v>19200</v>
      </c>
      <c r="J41" s="88">
        <v>19200</v>
      </c>
      <c r="K41" s="88">
        <v>19200</v>
      </c>
      <c r="L41" s="88"/>
      <c r="M41" s="88"/>
      <c r="N41" s="88"/>
      <c r="O41" s="88"/>
      <c r="P41" s="58"/>
      <c r="Q41" s="88"/>
      <c r="R41" s="88"/>
      <c r="S41" s="88"/>
      <c r="T41" s="88"/>
      <c r="U41" s="88"/>
      <c r="V41" s="88"/>
      <c r="W41" s="88"/>
    </row>
    <row r="42" ht="18.75" customHeight="1" spans="1:23">
      <c r="A42" s="81" t="s">
        <v>382</v>
      </c>
      <c r="B42" s="81" t="s">
        <v>383</v>
      </c>
      <c r="C42" s="82" t="s">
        <v>381</v>
      </c>
      <c r="D42" s="81" t="s">
        <v>58</v>
      </c>
      <c r="E42" s="81" t="s">
        <v>180</v>
      </c>
      <c r="F42" s="81" t="s">
        <v>181</v>
      </c>
      <c r="G42" s="81" t="s">
        <v>384</v>
      </c>
      <c r="H42" s="81" t="s">
        <v>385</v>
      </c>
      <c r="I42" s="88">
        <v>79200</v>
      </c>
      <c r="J42" s="88">
        <v>79200</v>
      </c>
      <c r="K42" s="88">
        <v>79200</v>
      </c>
      <c r="L42" s="88"/>
      <c r="M42" s="88"/>
      <c r="N42" s="88"/>
      <c r="O42" s="88"/>
      <c r="P42" s="58"/>
      <c r="Q42" s="88"/>
      <c r="R42" s="88"/>
      <c r="S42" s="88"/>
      <c r="T42" s="88"/>
      <c r="U42" s="88"/>
      <c r="V42" s="88"/>
      <c r="W42" s="88"/>
    </row>
    <row r="43" ht="18.75" customHeight="1" spans="1:23">
      <c r="A43" s="81" t="s">
        <v>382</v>
      </c>
      <c r="B43" s="81" t="s">
        <v>383</v>
      </c>
      <c r="C43" s="82" t="s">
        <v>381</v>
      </c>
      <c r="D43" s="81" t="s">
        <v>58</v>
      </c>
      <c r="E43" s="81" t="s">
        <v>180</v>
      </c>
      <c r="F43" s="81" t="s">
        <v>181</v>
      </c>
      <c r="G43" s="81" t="s">
        <v>384</v>
      </c>
      <c r="H43" s="81" t="s">
        <v>385</v>
      </c>
      <c r="I43" s="88">
        <v>1416000</v>
      </c>
      <c r="J43" s="88">
        <v>1416000</v>
      </c>
      <c r="K43" s="88">
        <v>1416000</v>
      </c>
      <c r="L43" s="88"/>
      <c r="M43" s="88"/>
      <c r="N43" s="88"/>
      <c r="O43" s="88"/>
      <c r="P43" s="58"/>
      <c r="Q43" s="88"/>
      <c r="R43" s="88"/>
      <c r="S43" s="88"/>
      <c r="T43" s="88"/>
      <c r="U43" s="88"/>
      <c r="V43" s="88"/>
      <c r="W43" s="88"/>
    </row>
    <row r="44" ht="18.75" customHeight="1" spans="1:23">
      <c r="A44" s="81" t="s">
        <v>382</v>
      </c>
      <c r="B44" s="81" t="s">
        <v>383</v>
      </c>
      <c r="C44" s="82" t="s">
        <v>381</v>
      </c>
      <c r="D44" s="81" t="s">
        <v>58</v>
      </c>
      <c r="E44" s="81" t="s">
        <v>180</v>
      </c>
      <c r="F44" s="81" t="s">
        <v>181</v>
      </c>
      <c r="G44" s="81" t="s">
        <v>384</v>
      </c>
      <c r="H44" s="81" t="s">
        <v>385</v>
      </c>
      <c r="I44" s="88">
        <v>39600</v>
      </c>
      <c r="J44" s="88">
        <v>39600</v>
      </c>
      <c r="K44" s="88">
        <v>39600</v>
      </c>
      <c r="L44" s="88"/>
      <c r="M44" s="88"/>
      <c r="N44" s="88"/>
      <c r="O44" s="88"/>
      <c r="P44" s="58"/>
      <c r="Q44" s="88"/>
      <c r="R44" s="88"/>
      <c r="S44" s="88"/>
      <c r="T44" s="88"/>
      <c r="U44" s="88"/>
      <c r="V44" s="88"/>
      <c r="W44" s="88"/>
    </row>
    <row r="45" ht="18.75" customHeight="1" spans="1:23">
      <c r="A45" s="58"/>
      <c r="B45" s="58"/>
      <c r="C45" s="82" t="s">
        <v>386</v>
      </c>
      <c r="D45" s="58"/>
      <c r="E45" s="58"/>
      <c r="F45" s="58"/>
      <c r="G45" s="58"/>
      <c r="H45" s="58"/>
      <c r="I45" s="88">
        <v>896000</v>
      </c>
      <c r="J45" s="88">
        <v>896000</v>
      </c>
      <c r="K45" s="88">
        <v>896000</v>
      </c>
      <c r="L45" s="88"/>
      <c r="M45" s="88"/>
      <c r="N45" s="88"/>
      <c r="O45" s="88"/>
      <c r="P45" s="58"/>
      <c r="Q45" s="88"/>
      <c r="R45" s="88"/>
      <c r="S45" s="88"/>
      <c r="T45" s="88"/>
      <c r="U45" s="88"/>
      <c r="V45" s="88"/>
      <c r="W45" s="88"/>
    </row>
    <row r="46" ht="18.75" customHeight="1" spans="1:23">
      <c r="A46" s="81" t="s">
        <v>382</v>
      </c>
      <c r="B46" s="81" t="s">
        <v>387</v>
      </c>
      <c r="C46" s="82" t="s">
        <v>386</v>
      </c>
      <c r="D46" s="81" t="s">
        <v>58</v>
      </c>
      <c r="E46" s="81" t="s">
        <v>180</v>
      </c>
      <c r="F46" s="81" t="s">
        <v>181</v>
      </c>
      <c r="G46" s="81" t="s">
        <v>302</v>
      </c>
      <c r="H46" s="81" t="s">
        <v>303</v>
      </c>
      <c r="I46" s="88">
        <v>300000</v>
      </c>
      <c r="J46" s="88">
        <v>300000</v>
      </c>
      <c r="K46" s="88">
        <v>300000</v>
      </c>
      <c r="L46" s="88"/>
      <c r="M46" s="88"/>
      <c r="N46" s="88"/>
      <c r="O46" s="88"/>
      <c r="P46" s="58"/>
      <c r="Q46" s="88"/>
      <c r="R46" s="88"/>
      <c r="S46" s="88"/>
      <c r="T46" s="88"/>
      <c r="U46" s="88"/>
      <c r="V46" s="88"/>
      <c r="W46" s="88"/>
    </row>
    <row r="47" ht="18.75" customHeight="1" spans="1:23">
      <c r="A47" s="81" t="s">
        <v>382</v>
      </c>
      <c r="B47" s="81" t="s">
        <v>387</v>
      </c>
      <c r="C47" s="82" t="s">
        <v>386</v>
      </c>
      <c r="D47" s="81" t="s">
        <v>58</v>
      </c>
      <c r="E47" s="81" t="s">
        <v>180</v>
      </c>
      <c r="F47" s="81" t="s">
        <v>181</v>
      </c>
      <c r="G47" s="81" t="s">
        <v>302</v>
      </c>
      <c r="H47" s="81" t="s">
        <v>303</v>
      </c>
      <c r="I47" s="88">
        <v>360000</v>
      </c>
      <c r="J47" s="88">
        <v>360000</v>
      </c>
      <c r="K47" s="88">
        <v>360000</v>
      </c>
      <c r="L47" s="88"/>
      <c r="M47" s="88"/>
      <c r="N47" s="88"/>
      <c r="O47" s="88"/>
      <c r="P47" s="58"/>
      <c r="Q47" s="88"/>
      <c r="R47" s="88"/>
      <c r="S47" s="88"/>
      <c r="T47" s="88"/>
      <c r="U47" s="88"/>
      <c r="V47" s="88"/>
      <c r="W47" s="88"/>
    </row>
    <row r="48" ht="18.75" customHeight="1" spans="1:23">
      <c r="A48" s="81" t="s">
        <v>382</v>
      </c>
      <c r="B48" s="81" t="s">
        <v>387</v>
      </c>
      <c r="C48" s="82" t="s">
        <v>386</v>
      </c>
      <c r="D48" s="81" t="s">
        <v>58</v>
      </c>
      <c r="E48" s="81" t="s">
        <v>180</v>
      </c>
      <c r="F48" s="81" t="s">
        <v>181</v>
      </c>
      <c r="G48" s="81" t="s">
        <v>302</v>
      </c>
      <c r="H48" s="81" t="s">
        <v>303</v>
      </c>
      <c r="I48" s="88">
        <v>236000</v>
      </c>
      <c r="J48" s="88">
        <v>236000</v>
      </c>
      <c r="K48" s="88">
        <v>236000</v>
      </c>
      <c r="L48" s="88"/>
      <c r="M48" s="88"/>
      <c r="N48" s="88"/>
      <c r="O48" s="88"/>
      <c r="P48" s="58"/>
      <c r="Q48" s="88"/>
      <c r="R48" s="88"/>
      <c r="S48" s="88"/>
      <c r="T48" s="88"/>
      <c r="U48" s="88"/>
      <c r="V48" s="88"/>
      <c r="W48" s="88"/>
    </row>
    <row r="49" ht="18.75" customHeight="1" spans="1:23">
      <c r="A49" s="58"/>
      <c r="B49" s="58"/>
      <c r="C49" s="82" t="s">
        <v>388</v>
      </c>
      <c r="D49" s="58"/>
      <c r="E49" s="58"/>
      <c r="F49" s="58"/>
      <c r="G49" s="58"/>
      <c r="H49" s="58"/>
      <c r="I49" s="88">
        <v>2074000</v>
      </c>
      <c r="J49" s="88">
        <v>2074000</v>
      </c>
      <c r="K49" s="88">
        <v>2074000</v>
      </c>
      <c r="L49" s="88"/>
      <c r="M49" s="88"/>
      <c r="N49" s="88"/>
      <c r="O49" s="88"/>
      <c r="P49" s="58"/>
      <c r="Q49" s="88"/>
      <c r="R49" s="88"/>
      <c r="S49" s="88"/>
      <c r="T49" s="88"/>
      <c r="U49" s="88"/>
      <c r="V49" s="88"/>
      <c r="W49" s="88"/>
    </row>
    <row r="50" ht="18.75" customHeight="1" spans="1:23">
      <c r="A50" s="81" t="s">
        <v>357</v>
      </c>
      <c r="B50" s="81" t="s">
        <v>389</v>
      </c>
      <c r="C50" s="82" t="s">
        <v>388</v>
      </c>
      <c r="D50" s="81" t="s">
        <v>58</v>
      </c>
      <c r="E50" s="81" t="s">
        <v>94</v>
      </c>
      <c r="F50" s="81" t="s">
        <v>95</v>
      </c>
      <c r="G50" s="81" t="s">
        <v>302</v>
      </c>
      <c r="H50" s="81" t="s">
        <v>303</v>
      </c>
      <c r="I50" s="88">
        <v>50000</v>
      </c>
      <c r="J50" s="88">
        <v>50000</v>
      </c>
      <c r="K50" s="88">
        <v>50000</v>
      </c>
      <c r="L50" s="88"/>
      <c r="M50" s="88"/>
      <c r="N50" s="88"/>
      <c r="O50" s="88"/>
      <c r="P50" s="58"/>
      <c r="Q50" s="88"/>
      <c r="R50" s="88"/>
      <c r="S50" s="88"/>
      <c r="T50" s="88"/>
      <c r="U50" s="88"/>
      <c r="V50" s="88"/>
      <c r="W50" s="88"/>
    </row>
    <row r="51" ht="18.75" customHeight="1" spans="1:23">
      <c r="A51" s="81" t="s">
        <v>357</v>
      </c>
      <c r="B51" s="81" t="s">
        <v>389</v>
      </c>
      <c r="C51" s="82" t="s">
        <v>388</v>
      </c>
      <c r="D51" s="81" t="s">
        <v>58</v>
      </c>
      <c r="E51" s="81" t="s">
        <v>94</v>
      </c>
      <c r="F51" s="81" t="s">
        <v>95</v>
      </c>
      <c r="G51" s="81" t="s">
        <v>302</v>
      </c>
      <c r="H51" s="81" t="s">
        <v>303</v>
      </c>
      <c r="I51" s="88">
        <v>129000</v>
      </c>
      <c r="J51" s="88">
        <v>129000</v>
      </c>
      <c r="K51" s="88">
        <v>129000</v>
      </c>
      <c r="L51" s="88"/>
      <c r="M51" s="88"/>
      <c r="N51" s="88"/>
      <c r="O51" s="88"/>
      <c r="P51" s="58"/>
      <c r="Q51" s="88"/>
      <c r="R51" s="88"/>
      <c r="S51" s="88"/>
      <c r="T51" s="88"/>
      <c r="U51" s="88"/>
      <c r="V51" s="88"/>
      <c r="W51" s="88"/>
    </row>
    <row r="52" ht="18.75" customHeight="1" spans="1:23">
      <c r="A52" s="81" t="s">
        <v>357</v>
      </c>
      <c r="B52" s="81" t="s">
        <v>389</v>
      </c>
      <c r="C52" s="82" t="s">
        <v>388</v>
      </c>
      <c r="D52" s="81" t="s">
        <v>58</v>
      </c>
      <c r="E52" s="81" t="s">
        <v>94</v>
      </c>
      <c r="F52" s="81" t="s">
        <v>95</v>
      </c>
      <c r="G52" s="81" t="s">
        <v>302</v>
      </c>
      <c r="H52" s="81" t="s">
        <v>303</v>
      </c>
      <c r="I52" s="88">
        <v>50000</v>
      </c>
      <c r="J52" s="88">
        <v>50000</v>
      </c>
      <c r="K52" s="88">
        <v>50000</v>
      </c>
      <c r="L52" s="88"/>
      <c r="M52" s="88"/>
      <c r="N52" s="88"/>
      <c r="O52" s="88"/>
      <c r="P52" s="58"/>
      <c r="Q52" s="88"/>
      <c r="R52" s="88"/>
      <c r="S52" s="88"/>
      <c r="T52" s="88"/>
      <c r="U52" s="88"/>
      <c r="V52" s="88"/>
      <c r="W52" s="88"/>
    </row>
    <row r="53" ht="18.75" customHeight="1" spans="1:23">
      <c r="A53" s="81" t="s">
        <v>357</v>
      </c>
      <c r="B53" s="81" t="s">
        <v>389</v>
      </c>
      <c r="C53" s="82" t="s">
        <v>388</v>
      </c>
      <c r="D53" s="81" t="s">
        <v>58</v>
      </c>
      <c r="E53" s="81" t="s">
        <v>94</v>
      </c>
      <c r="F53" s="81" t="s">
        <v>95</v>
      </c>
      <c r="G53" s="81" t="s">
        <v>311</v>
      </c>
      <c r="H53" s="81" t="s">
        <v>312</v>
      </c>
      <c r="I53" s="88">
        <v>10000</v>
      </c>
      <c r="J53" s="88">
        <v>10000</v>
      </c>
      <c r="K53" s="88">
        <v>10000</v>
      </c>
      <c r="L53" s="88"/>
      <c r="M53" s="88"/>
      <c r="N53" s="88"/>
      <c r="O53" s="88"/>
      <c r="P53" s="58"/>
      <c r="Q53" s="88"/>
      <c r="R53" s="88"/>
      <c r="S53" s="88"/>
      <c r="T53" s="88"/>
      <c r="U53" s="88"/>
      <c r="V53" s="88"/>
      <c r="W53" s="88"/>
    </row>
    <row r="54" ht="18.75" customHeight="1" spans="1:23">
      <c r="A54" s="81" t="s">
        <v>357</v>
      </c>
      <c r="B54" s="81" t="s">
        <v>389</v>
      </c>
      <c r="C54" s="82" t="s">
        <v>388</v>
      </c>
      <c r="D54" s="81" t="s">
        <v>58</v>
      </c>
      <c r="E54" s="81" t="s">
        <v>94</v>
      </c>
      <c r="F54" s="81" t="s">
        <v>95</v>
      </c>
      <c r="G54" s="81" t="s">
        <v>315</v>
      </c>
      <c r="H54" s="81" t="s">
        <v>316</v>
      </c>
      <c r="I54" s="88">
        <v>450000</v>
      </c>
      <c r="J54" s="88">
        <v>450000</v>
      </c>
      <c r="K54" s="88">
        <v>450000</v>
      </c>
      <c r="L54" s="88"/>
      <c r="M54" s="88"/>
      <c r="N54" s="88"/>
      <c r="O54" s="88"/>
      <c r="P54" s="58"/>
      <c r="Q54" s="88"/>
      <c r="R54" s="88"/>
      <c r="S54" s="88"/>
      <c r="T54" s="88"/>
      <c r="U54" s="88"/>
      <c r="V54" s="88"/>
      <c r="W54" s="88"/>
    </row>
    <row r="55" ht="18.75" customHeight="1" spans="1:23">
      <c r="A55" s="81" t="s">
        <v>357</v>
      </c>
      <c r="B55" s="81" t="s">
        <v>389</v>
      </c>
      <c r="C55" s="82" t="s">
        <v>388</v>
      </c>
      <c r="D55" s="81" t="s">
        <v>58</v>
      </c>
      <c r="E55" s="81" t="s">
        <v>94</v>
      </c>
      <c r="F55" s="81" t="s">
        <v>95</v>
      </c>
      <c r="G55" s="81" t="s">
        <v>359</v>
      </c>
      <c r="H55" s="81" t="s">
        <v>360</v>
      </c>
      <c r="I55" s="88">
        <v>50000</v>
      </c>
      <c r="J55" s="88">
        <v>50000</v>
      </c>
      <c r="K55" s="88">
        <v>50000</v>
      </c>
      <c r="L55" s="88"/>
      <c r="M55" s="88"/>
      <c r="N55" s="88"/>
      <c r="O55" s="88"/>
      <c r="P55" s="58"/>
      <c r="Q55" s="88"/>
      <c r="R55" s="88"/>
      <c r="S55" s="88"/>
      <c r="T55" s="88"/>
      <c r="U55" s="88"/>
      <c r="V55" s="88"/>
      <c r="W55" s="88"/>
    </row>
    <row r="56" ht="18.75" customHeight="1" spans="1:23">
      <c r="A56" s="81" t="s">
        <v>357</v>
      </c>
      <c r="B56" s="81" t="s">
        <v>389</v>
      </c>
      <c r="C56" s="82" t="s">
        <v>388</v>
      </c>
      <c r="D56" s="81" t="s">
        <v>58</v>
      </c>
      <c r="E56" s="81" t="s">
        <v>94</v>
      </c>
      <c r="F56" s="81" t="s">
        <v>95</v>
      </c>
      <c r="G56" s="81" t="s">
        <v>367</v>
      </c>
      <c r="H56" s="81" t="s">
        <v>368</v>
      </c>
      <c r="I56" s="88">
        <v>150000</v>
      </c>
      <c r="J56" s="88">
        <v>150000</v>
      </c>
      <c r="K56" s="88">
        <v>150000</v>
      </c>
      <c r="L56" s="88"/>
      <c r="M56" s="88"/>
      <c r="N56" s="88"/>
      <c r="O56" s="88"/>
      <c r="P56" s="58"/>
      <c r="Q56" s="88"/>
      <c r="R56" s="88"/>
      <c r="S56" s="88"/>
      <c r="T56" s="88"/>
      <c r="U56" s="88"/>
      <c r="V56" s="88"/>
      <c r="W56" s="88"/>
    </row>
    <row r="57" ht="18.75" customHeight="1" spans="1:23">
      <c r="A57" s="81" t="s">
        <v>357</v>
      </c>
      <c r="B57" s="81" t="s">
        <v>389</v>
      </c>
      <c r="C57" s="82" t="s">
        <v>388</v>
      </c>
      <c r="D57" s="81" t="s">
        <v>58</v>
      </c>
      <c r="E57" s="81" t="s">
        <v>94</v>
      </c>
      <c r="F57" s="81" t="s">
        <v>95</v>
      </c>
      <c r="G57" s="81" t="s">
        <v>354</v>
      </c>
      <c r="H57" s="81" t="s">
        <v>355</v>
      </c>
      <c r="I57" s="88">
        <v>10000</v>
      </c>
      <c r="J57" s="88">
        <v>10000</v>
      </c>
      <c r="K57" s="88">
        <v>10000</v>
      </c>
      <c r="L57" s="88"/>
      <c r="M57" s="88"/>
      <c r="N57" s="88"/>
      <c r="O57" s="88"/>
      <c r="P57" s="58"/>
      <c r="Q57" s="88"/>
      <c r="R57" s="88"/>
      <c r="S57" s="88"/>
      <c r="T57" s="88"/>
      <c r="U57" s="88"/>
      <c r="V57" s="88"/>
      <c r="W57" s="88"/>
    </row>
    <row r="58" ht="18.75" customHeight="1" spans="1:23">
      <c r="A58" s="81" t="s">
        <v>357</v>
      </c>
      <c r="B58" s="81" t="s">
        <v>389</v>
      </c>
      <c r="C58" s="82" t="s">
        <v>388</v>
      </c>
      <c r="D58" s="81" t="s">
        <v>58</v>
      </c>
      <c r="E58" s="81" t="s">
        <v>94</v>
      </c>
      <c r="F58" s="81" t="s">
        <v>95</v>
      </c>
      <c r="G58" s="81" t="s">
        <v>390</v>
      </c>
      <c r="H58" s="81" t="s">
        <v>234</v>
      </c>
      <c r="I58" s="88">
        <v>50000</v>
      </c>
      <c r="J58" s="88">
        <v>50000</v>
      </c>
      <c r="K58" s="88">
        <v>50000</v>
      </c>
      <c r="L58" s="88"/>
      <c r="M58" s="88"/>
      <c r="N58" s="88"/>
      <c r="O58" s="88"/>
      <c r="P58" s="58"/>
      <c r="Q58" s="88"/>
      <c r="R58" s="88"/>
      <c r="S58" s="88"/>
      <c r="T58" s="88"/>
      <c r="U58" s="88"/>
      <c r="V58" s="88"/>
      <c r="W58" s="88"/>
    </row>
    <row r="59" ht="18.75" customHeight="1" spans="1:23">
      <c r="A59" s="81" t="s">
        <v>357</v>
      </c>
      <c r="B59" s="81" t="s">
        <v>389</v>
      </c>
      <c r="C59" s="82" t="s">
        <v>388</v>
      </c>
      <c r="D59" s="81" t="s">
        <v>58</v>
      </c>
      <c r="E59" s="81" t="s">
        <v>94</v>
      </c>
      <c r="F59" s="81" t="s">
        <v>95</v>
      </c>
      <c r="G59" s="81" t="s">
        <v>391</v>
      </c>
      <c r="H59" s="81" t="s">
        <v>392</v>
      </c>
      <c r="I59" s="88">
        <v>1000000</v>
      </c>
      <c r="J59" s="88">
        <v>1000000</v>
      </c>
      <c r="K59" s="88">
        <v>1000000</v>
      </c>
      <c r="L59" s="88"/>
      <c r="M59" s="88"/>
      <c r="N59" s="88"/>
      <c r="O59" s="88"/>
      <c r="P59" s="58"/>
      <c r="Q59" s="88"/>
      <c r="R59" s="88"/>
      <c r="S59" s="88"/>
      <c r="T59" s="88"/>
      <c r="U59" s="88"/>
      <c r="V59" s="88"/>
      <c r="W59" s="88"/>
    </row>
    <row r="60" ht="18.75" customHeight="1" spans="1:23">
      <c r="A60" s="81" t="s">
        <v>357</v>
      </c>
      <c r="B60" s="81" t="s">
        <v>389</v>
      </c>
      <c r="C60" s="82" t="s">
        <v>388</v>
      </c>
      <c r="D60" s="81" t="s">
        <v>58</v>
      </c>
      <c r="E60" s="81" t="s">
        <v>94</v>
      </c>
      <c r="F60" s="81" t="s">
        <v>95</v>
      </c>
      <c r="G60" s="81" t="s">
        <v>391</v>
      </c>
      <c r="H60" s="81" t="s">
        <v>392</v>
      </c>
      <c r="I60" s="88">
        <v>25000</v>
      </c>
      <c r="J60" s="88">
        <v>25000</v>
      </c>
      <c r="K60" s="88">
        <v>25000</v>
      </c>
      <c r="L60" s="88"/>
      <c r="M60" s="88"/>
      <c r="N60" s="88"/>
      <c r="O60" s="88"/>
      <c r="P60" s="58"/>
      <c r="Q60" s="88"/>
      <c r="R60" s="88"/>
      <c r="S60" s="88"/>
      <c r="T60" s="88"/>
      <c r="U60" s="88"/>
      <c r="V60" s="88"/>
      <c r="W60" s="88"/>
    </row>
    <row r="61" ht="18.75" customHeight="1" spans="1:23">
      <c r="A61" s="81" t="s">
        <v>357</v>
      </c>
      <c r="B61" s="81" t="s">
        <v>389</v>
      </c>
      <c r="C61" s="82" t="s">
        <v>388</v>
      </c>
      <c r="D61" s="81" t="s">
        <v>58</v>
      </c>
      <c r="E61" s="81" t="s">
        <v>94</v>
      </c>
      <c r="F61" s="81" t="s">
        <v>95</v>
      </c>
      <c r="G61" s="81" t="s">
        <v>321</v>
      </c>
      <c r="H61" s="81" t="s">
        <v>322</v>
      </c>
      <c r="I61" s="88">
        <v>100000</v>
      </c>
      <c r="J61" s="88">
        <v>100000</v>
      </c>
      <c r="K61" s="88">
        <v>100000</v>
      </c>
      <c r="L61" s="88"/>
      <c r="M61" s="88"/>
      <c r="N61" s="88"/>
      <c r="O61" s="88"/>
      <c r="P61" s="58"/>
      <c r="Q61" s="88"/>
      <c r="R61" s="88"/>
      <c r="S61" s="88"/>
      <c r="T61" s="88"/>
      <c r="U61" s="88"/>
      <c r="V61" s="88"/>
      <c r="W61" s="88"/>
    </row>
    <row r="62" ht="18.75" customHeight="1" spans="1:23">
      <c r="A62" s="58"/>
      <c r="B62" s="58"/>
      <c r="C62" s="82" t="s">
        <v>393</v>
      </c>
      <c r="D62" s="58"/>
      <c r="E62" s="58"/>
      <c r="F62" s="58"/>
      <c r="G62" s="58"/>
      <c r="H62" s="58"/>
      <c r="I62" s="88">
        <v>286000</v>
      </c>
      <c r="J62" s="88">
        <v>286000</v>
      </c>
      <c r="K62" s="88">
        <v>286000</v>
      </c>
      <c r="L62" s="88"/>
      <c r="M62" s="88"/>
      <c r="N62" s="88"/>
      <c r="O62" s="88"/>
      <c r="P62" s="58"/>
      <c r="Q62" s="88"/>
      <c r="R62" s="88"/>
      <c r="S62" s="88"/>
      <c r="T62" s="88"/>
      <c r="U62" s="88"/>
      <c r="V62" s="88"/>
      <c r="W62" s="88"/>
    </row>
    <row r="63" ht="18.75" customHeight="1" spans="1:23">
      <c r="A63" s="81" t="s">
        <v>357</v>
      </c>
      <c r="B63" s="81" t="s">
        <v>394</v>
      </c>
      <c r="C63" s="82" t="s">
        <v>393</v>
      </c>
      <c r="D63" s="81" t="s">
        <v>58</v>
      </c>
      <c r="E63" s="81" t="s">
        <v>94</v>
      </c>
      <c r="F63" s="81" t="s">
        <v>95</v>
      </c>
      <c r="G63" s="81" t="s">
        <v>371</v>
      </c>
      <c r="H63" s="81" t="s">
        <v>372</v>
      </c>
      <c r="I63" s="88">
        <v>286000</v>
      </c>
      <c r="J63" s="88">
        <v>286000</v>
      </c>
      <c r="K63" s="88">
        <v>286000</v>
      </c>
      <c r="L63" s="88"/>
      <c r="M63" s="88"/>
      <c r="N63" s="88"/>
      <c r="O63" s="88"/>
      <c r="P63" s="58"/>
      <c r="Q63" s="88"/>
      <c r="R63" s="88"/>
      <c r="S63" s="88"/>
      <c r="T63" s="88"/>
      <c r="U63" s="88"/>
      <c r="V63" s="88"/>
      <c r="W63" s="88"/>
    </row>
    <row r="64" ht="18.75" customHeight="1" spans="1:23">
      <c r="A64" s="58"/>
      <c r="B64" s="58"/>
      <c r="C64" s="82" t="s">
        <v>395</v>
      </c>
      <c r="D64" s="58"/>
      <c r="E64" s="58"/>
      <c r="F64" s="58"/>
      <c r="G64" s="58"/>
      <c r="H64" s="58"/>
      <c r="I64" s="88">
        <v>1425908.11</v>
      </c>
      <c r="J64" s="88">
        <v>1425908.11</v>
      </c>
      <c r="K64" s="88">
        <v>1425908.11</v>
      </c>
      <c r="L64" s="88"/>
      <c r="M64" s="88"/>
      <c r="N64" s="88"/>
      <c r="O64" s="88"/>
      <c r="P64" s="58"/>
      <c r="Q64" s="88"/>
      <c r="R64" s="88"/>
      <c r="S64" s="88"/>
      <c r="T64" s="88"/>
      <c r="U64" s="88"/>
      <c r="V64" s="88"/>
      <c r="W64" s="88"/>
    </row>
    <row r="65" ht="18.75" customHeight="1" spans="1:23">
      <c r="A65" s="81" t="s">
        <v>357</v>
      </c>
      <c r="B65" s="81" t="s">
        <v>396</v>
      </c>
      <c r="C65" s="82" t="s">
        <v>395</v>
      </c>
      <c r="D65" s="81" t="s">
        <v>58</v>
      </c>
      <c r="E65" s="81" t="s">
        <v>137</v>
      </c>
      <c r="F65" s="81" t="s">
        <v>138</v>
      </c>
      <c r="G65" s="81" t="s">
        <v>397</v>
      </c>
      <c r="H65" s="81" t="s">
        <v>398</v>
      </c>
      <c r="I65" s="88">
        <v>1425908.11</v>
      </c>
      <c r="J65" s="88">
        <v>1425908.11</v>
      </c>
      <c r="K65" s="88">
        <v>1425908.11</v>
      </c>
      <c r="L65" s="88"/>
      <c r="M65" s="88"/>
      <c r="N65" s="88"/>
      <c r="O65" s="88"/>
      <c r="P65" s="58"/>
      <c r="Q65" s="88"/>
      <c r="R65" s="88"/>
      <c r="S65" s="88"/>
      <c r="T65" s="88"/>
      <c r="U65" s="88"/>
      <c r="V65" s="88"/>
      <c r="W65" s="88"/>
    </row>
    <row r="66" ht="18.75" customHeight="1" spans="1:23">
      <c r="A66" s="58"/>
      <c r="B66" s="58"/>
      <c r="C66" s="82" t="s">
        <v>399</v>
      </c>
      <c r="D66" s="58"/>
      <c r="E66" s="58"/>
      <c r="F66" s="58"/>
      <c r="G66" s="58"/>
      <c r="H66" s="58"/>
      <c r="I66" s="88">
        <v>4286780</v>
      </c>
      <c r="J66" s="88">
        <v>4286780</v>
      </c>
      <c r="K66" s="88">
        <v>4286780</v>
      </c>
      <c r="L66" s="88"/>
      <c r="M66" s="88"/>
      <c r="N66" s="88"/>
      <c r="O66" s="88"/>
      <c r="P66" s="58"/>
      <c r="Q66" s="88"/>
      <c r="R66" s="88"/>
      <c r="S66" s="88"/>
      <c r="T66" s="88"/>
      <c r="U66" s="88"/>
      <c r="V66" s="88"/>
      <c r="W66" s="88"/>
    </row>
    <row r="67" ht="18.75" customHeight="1" spans="1:23">
      <c r="A67" s="81" t="s">
        <v>382</v>
      </c>
      <c r="B67" s="81" t="s">
        <v>400</v>
      </c>
      <c r="C67" s="82" t="s">
        <v>399</v>
      </c>
      <c r="D67" s="81" t="s">
        <v>58</v>
      </c>
      <c r="E67" s="81" t="s">
        <v>180</v>
      </c>
      <c r="F67" s="81" t="s">
        <v>181</v>
      </c>
      <c r="G67" s="81" t="s">
        <v>384</v>
      </c>
      <c r="H67" s="81" t="s">
        <v>385</v>
      </c>
      <c r="I67" s="88">
        <v>7200</v>
      </c>
      <c r="J67" s="88">
        <v>7200</v>
      </c>
      <c r="K67" s="88">
        <v>7200</v>
      </c>
      <c r="L67" s="88"/>
      <c r="M67" s="88"/>
      <c r="N67" s="88"/>
      <c r="O67" s="88"/>
      <c r="P67" s="58"/>
      <c r="Q67" s="88"/>
      <c r="R67" s="88"/>
      <c r="S67" s="88"/>
      <c r="T67" s="88"/>
      <c r="U67" s="88"/>
      <c r="V67" s="88"/>
      <c r="W67" s="88"/>
    </row>
    <row r="68" ht="18.75" customHeight="1" spans="1:23">
      <c r="A68" s="81" t="s">
        <v>382</v>
      </c>
      <c r="B68" s="81" t="s">
        <v>400</v>
      </c>
      <c r="C68" s="82" t="s">
        <v>399</v>
      </c>
      <c r="D68" s="81" t="s">
        <v>58</v>
      </c>
      <c r="E68" s="81" t="s">
        <v>180</v>
      </c>
      <c r="F68" s="81" t="s">
        <v>181</v>
      </c>
      <c r="G68" s="81" t="s">
        <v>384</v>
      </c>
      <c r="H68" s="81" t="s">
        <v>385</v>
      </c>
      <c r="I68" s="88">
        <v>140400</v>
      </c>
      <c r="J68" s="88">
        <v>140400</v>
      </c>
      <c r="K68" s="88">
        <v>140400</v>
      </c>
      <c r="L68" s="88"/>
      <c r="M68" s="88"/>
      <c r="N68" s="88"/>
      <c r="O68" s="88"/>
      <c r="P68" s="58"/>
      <c r="Q68" s="88"/>
      <c r="R68" s="88"/>
      <c r="S68" s="88"/>
      <c r="T68" s="88"/>
      <c r="U68" s="88"/>
      <c r="V68" s="88"/>
      <c r="W68" s="88"/>
    </row>
    <row r="69" ht="18.75" customHeight="1" spans="1:23">
      <c r="A69" s="81" t="s">
        <v>382</v>
      </c>
      <c r="B69" s="81" t="s">
        <v>400</v>
      </c>
      <c r="C69" s="82" t="s">
        <v>399</v>
      </c>
      <c r="D69" s="81" t="s">
        <v>58</v>
      </c>
      <c r="E69" s="81" t="s">
        <v>180</v>
      </c>
      <c r="F69" s="81" t="s">
        <v>181</v>
      </c>
      <c r="G69" s="81" t="s">
        <v>384</v>
      </c>
      <c r="H69" s="81" t="s">
        <v>385</v>
      </c>
      <c r="I69" s="88">
        <v>230400</v>
      </c>
      <c r="J69" s="88">
        <v>230400</v>
      </c>
      <c r="K69" s="88">
        <v>230400</v>
      </c>
      <c r="L69" s="88"/>
      <c r="M69" s="88"/>
      <c r="N69" s="88"/>
      <c r="O69" s="88"/>
      <c r="P69" s="58"/>
      <c r="Q69" s="88"/>
      <c r="R69" s="88"/>
      <c r="S69" s="88"/>
      <c r="T69" s="88"/>
      <c r="U69" s="88"/>
      <c r="V69" s="88"/>
      <c r="W69" s="88"/>
    </row>
    <row r="70" ht="18.75" customHeight="1" spans="1:23">
      <c r="A70" s="81" t="s">
        <v>382</v>
      </c>
      <c r="B70" s="81" t="s">
        <v>400</v>
      </c>
      <c r="C70" s="82" t="s">
        <v>399</v>
      </c>
      <c r="D70" s="81" t="s">
        <v>58</v>
      </c>
      <c r="E70" s="81" t="s">
        <v>180</v>
      </c>
      <c r="F70" s="81" t="s">
        <v>181</v>
      </c>
      <c r="G70" s="81" t="s">
        <v>384</v>
      </c>
      <c r="H70" s="81" t="s">
        <v>385</v>
      </c>
      <c r="I70" s="88">
        <v>7200</v>
      </c>
      <c r="J70" s="88">
        <v>7200</v>
      </c>
      <c r="K70" s="88">
        <v>7200</v>
      </c>
      <c r="L70" s="88"/>
      <c r="M70" s="88"/>
      <c r="N70" s="88"/>
      <c r="O70" s="88"/>
      <c r="P70" s="58"/>
      <c r="Q70" s="88"/>
      <c r="R70" s="88"/>
      <c r="S70" s="88"/>
      <c r="T70" s="88"/>
      <c r="U70" s="88"/>
      <c r="V70" s="88"/>
      <c r="W70" s="88"/>
    </row>
    <row r="71" ht="18.75" customHeight="1" spans="1:23">
      <c r="A71" s="81" t="s">
        <v>382</v>
      </c>
      <c r="B71" s="81" t="s">
        <v>400</v>
      </c>
      <c r="C71" s="82" t="s">
        <v>399</v>
      </c>
      <c r="D71" s="81" t="s">
        <v>58</v>
      </c>
      <c r="E71" s="81" t="s">
        <v>180</v>
      </c>
      <c r="F71" s="81" t="s">
        <v>181</v>
      </c>
      <c r="G71" s="81" t="s">
        <v>384</v>
      </c>
      <c r="H71" s="81" t="s">
        <v>385</v>
      </c>
      <c r="I71" s="88">
        <v>108000</v>
      </c>
      <c r="J71" s="88">
        <v>108000</v>
      </c>
      <c r="K71" s="88">
        <v>108000</v>
      </c>
      <c r="L71" s="88"/>
      <c r="M71" s="88"/>
      <c r="N71" s="88"/>
      <c r="O71" s="88"/>
      <c r="P71" s="58"/>
      <c r="Q71" s="88"/>
      <c r="R71" s="88"/>
      <c r="S71" s="88"/>
      <c r="T71" s="88"/>
      <c r="U71" s="88"/>
      <c r="V71" s="88"/>
      <c r="W71" s="88"/>
    </row>
    <row r="72" ht="18.75" customHeight="1" spans="1:23">
      <c r="A72" s="81" t="s">
        <v>382</v>
      </c>
      <c r="B72" s="81" t="s">
        <v>400</v>
      </c>
      <c r="C72" s="82" t="s">
        <v>399</v>
      </c>
      <c r="D72" s="81" t="s">
        <v>58</v>
      </c>
      <c r="E72" s="81" t="s">
        <v>180</v>
      </c>
      <c r="F72" s="81" t="s">
        <v>181</v>
      </c>
      <c r="G72" s="81" t="s">
        <v>384</v>
      </c>
      <c r="H72" s="81" t="s">
        <v>385</v>
      </c>
      <c r="I72" s="88">
        <v>1132800</v>
      </c>
      <c r="J72" s="88">
        <v>1132800</v>
      </c>
      <c r="K72" s="88">
        <v>1132800</v>
      </c>
      <c r="L72" s="88"/>
      <c r="M72" s="88"/>
      <c r="N72" s="88"/>
      <c r="O72" s="88"/>
      <c r="P72" s="58"/>
      <c r="Q72" s="88"/>
      <c r="R72" s="88"/>
      <c r="S72" s="88"/>
      <c r="T72" s="88"/>
      <c r="U72" s="88"/>
      <c r="V72" s="88"/>
      <c r="W72" s="88"/>
    </row>
    <row r="73" ht="18.75" customHeight="1" spans="1:23">
      <c r="A73" s="81" t="s">
        <v>382</v>
      </c>
      <c r="B73" s="81" t="s">
        <v>400</v>
      </c>
      <c r="C73" s="82" t="s">
        <v>399</v>
      </c>
      <c r="D73" s="81" t="s">
        <v>58</v>
      </c>
      <c r="E73" s="81" t="s">
        <v>180</v>
      </c>
      <c r="F73" s="81" t="s">
        <v>181</v>
      </c>
      <c r="G73" s="81" t="s">
        <v>384</v>
      </c>
      <c r="H73" s="81" t="s">
        <v>385</v>
      </c>
      <c r="I73" s="88">
        <v>3000</v>
      </c>
      <c r="J73" s="88">
        <v>3000</v>
      </c>
      <c r="K73" s="88">
        <v>3000</v>
      </c>
      <c r="L73" s="88"/>
      <c r="M73" s="88"/>
      <c r="N73" s="88"/>
      <c r="O73" s="88"/>
      <c r="P73" s="58"/>
      <c r="Q73" s="88"/>
      <c r="R73" s="88"/>
      <c r="S73" s="88"/>
      <c r="T73" s="88"/>
      <c r="U73" s="88"/>
      <c r="V73" s="88"/>
      <c r="W73" s="88"/>
    </row>
    <row r="74" ht="18.75" customHeight="1" spans="1:23">
      <c r="A74" s="81" t="s">
        <v>382</v>
      </c>
      <c r="B74" s="81" t="s">
        <v>400</v>
      </c>
      <c r="C74" s="82" t="s">
        <v>399</v>
      </c>
      <c r="D74" s="81" t="s">
        <v>58</v>
      </c>
      <c r="E74" s="81" t="s">
        <v>180</v>
      </c>
      <c r="F74" s="81" t="s">
        <v>181</v>
      </c>
      <c r="G74" s="81" t="s">
        <v>384</v>
      </c>
      <c r="H74" s="81" t="s">
        <v>385</v>
      </c>
      <c r="I74" s="88">
        <v>259200</v>
      </c>
      <c r="J74" s="88">
        <v>259200</v>
      </c>
      <c r="K74" s="88">
        <v>259200</v>
      </c>
      <c r="L74" s="88"/>
      <c r="M74" s="88"/>
      <c r="N74" s="88"/>
      <c r="O74" s="88"/>
      <c r="P74" s="58"/>
      <c r="Q74" s="88"/>
      <c r="R74" s="88"/>
      <c r="S74" s="88"/>
      <c r="T74" s="88"/>
      <c r="U74" s="88"/>
      <c r="V74" s="88"/>
      <c r="W74" s="88"/>
    </row>
    <row r="75" ht="18.75" customHeight="1" spans="1:23">
      <c r="A75" s="81" t="s">
        <v>382</v>
      </c>
      <c r="B75" s="81" t="s">
        <v>400</v>
      </c>
      <c r="C75" s="82" t="s">
        <v>399</v>
      </c>
      <c r="D75" s="81" t="s">
        <v>58</v>
      </c>
      <c r="E75" s="81" t="s">
        <v>180</v>
      </c>
      <c r="F75" s="81" t="s">
        <v>181</v>
      </c>
      <c r="G75" s="81" t="s">
        <v>384</v>
      </c>
      <c r="H75" s="81" t="s">
        <v>385</v>
      </c>
      <c r="I75" s="88">
        <v>2304000</v>
      </c>
      <c r="J75" s="88">
        <v>2304000</v>
      </c>
      <c r="K75" s="88">
        <v>2304000</v>
      </c>
      <c r="L75" s="88"/>
      <c r="M75" s="88"/>
      <c r="N75" s="88"/>
      <c r="O75" s="88"/>
      <c r="P75" s="58"/>
      <c r="Q75" s="88"/>
      <c r="R75" s="88"/>
      <c r="S75" s="88"/>
      <c r="T75" s="88"/>
      <c r="U75" s="88"/>
      <c r="V75" s="88"/>
      <c r="W75" s="88"/>
    </row>
    <row r="76" ht="18.75" customHeight="1" spans="1:23">
      <c r="A76" s="81" t="s">
        <v>382</v>
      </c>
      <c r="B76" s="81" t="s">
        <v>400</v>
      </c>
      <c r="C76" s="82" t="s">
        <v>399</v>
      </c>
      <c r="D76" s="81" t="s">
        <v>58</v>
      </c>
      <c r="E76" s="81" t="s">
        <v>180</v>
      </c>
      <c r="F76" s="81" t="s">
        <v>181</v>
      </c>
      <c r="G76" s="81" t="s">
        <v>384</v>
      </c>
      <c r="H76" s="81" t="s">
        <v>385</v>
      </c>
      <c r="I76" s="88">
        <v>76800</v>
      </c>
      <c r="J76" s="88">
        <v>76800</v>
      </c>
      <c r="K76" s="88">
        <v>76800</v>
      </c>
      <c r="L76" s="88"/>
      <c r="M76" s="88"/>
      <c r="N76" s="88"/>
      <c r="O76" s="88"/>
      <c r="P76" s="58"/>
      <c r="Q76" s="88"/>
      <c r="R76" s="88"/>
      <c r="S76" s="88"/>
      <c r="T76" s="88"/>
      <c r="U76" s="88"/>
      <c r="V76" s="88"/>
      <c r="W76" s="88"/>
    </row>
    <row r="77" s="51" customFormat="1" ht="18.75" customHeight="1" spans="1:23">
      <c r="A77" s="81" t="s">
        <v>382</v>
      </c>
      <c r="B77" s="81" t="s">
        <v>400</v>
      </c>
      <c r="C77" s="82" t="s">
        <v>399</v>
      </c>
      <c r="D77" s="81" t="s">
        <v>58</v>
      </c>
      <c r="E77" s="81" t="s">
        <v>180</v>
      </c>
      <c r="F77" s="81" t="s">
        <v>181</v>
      </c>
      <c r="G77" s="81" t="s">
        <v>384</v>
      </c>
      <c r="H77" s="81" t="s">
        <v>385</v>
      </c>
      <c r="I77" s="88">
        <v>1800</v>
      </c>
      <c r="J77" s="88">
        <v>1800</v>
      </c>
      <c r="K77" s="88">
        <v>1800</v>
      </c>
      <c r="L77" s="88"/>
      <c r="M77" s="88"/>
      <c r="N77" s="88"/>
      <c r="O77" s="88"/>
      <c r="P77" s="58"/>
      <c r="Q77" s="88"/>
      <c r="R77" s="88"/>
      <c r="S77" s="88"/>
      <c r="T77" s="88"/>
      <c r="U77" s="88"/>
      <c r="V77" s="88"/>
      <c r="W77" s="88"/>
    </row>
    <row r="78" s="51" customFormat="1" ht="18.75" customHeight="1" spans="1:23">
      <c r="A78" s="81" t="s">
        <v>382</v>
      </c>
      <c r="B78" s="135" t="s">
        <v>400</v>
      </c>
      <c r="C78" s="82" t="s">
        <v>399</v>
      </c>
      <c r="D78" s="81" t="s">
        <v>58</v>
      </c>
      <c r="E78" s="81">
        <v>2109999</v>
      </c>
      <c r="F78" s="81" t="s">
        <v>157</v>
      </c>
      <c r="G78" s="81">
        <v>30305</v>
      </c>
      <c r="H78" s="81" t="s">
        <v>385</v>
      </c>
      <c r="I78" s="90">
        <v>3020</v>
      </c>
      <c r="J78" s="90">
        <v>3020</v>
      </c>
      <c r="K78" s="90">
        <v>3020</v>
      </c>
      <c r="L78" s="88"/>
      <c r="M78" s="88"/>
      <c r="N78" s="88"/>
      <c r="O78" s="88"/>
      <c r="P78" s="58"/>
      <c r="Q78" s="88"/>
      <c r="R78" s="88"/>
      <c r="S78" s="88"/>
      <c r="T78" s="88"/>
      <c r="U78" s="88"/>
      <c r="V78" s="88"/>
      <c r="W78" s="88"/>
    </row>
    <row r="79" s="51" customFormat="1" ht="18.75" customHeight="1" spans="1:23">
      <c r="A79" s="81" t="s">
        <v>382</v>
      </c>
      <c r="B79" s="135" t="s">
        <v>400</v>
      </c>
      <c r="C79" s="82" t="s">
        <v>399</v>
      </c>
      <c r="D79" s="81" t="s">
        <v>58</v>
      </c>
      <c r="E79" s="81">
        <v>2109999</v>
      </c>
      <c r="F79" s="81" t="s">
        <v>157</v>
      </c>
      <c r="G79" s="81">
        <v>30305</v>
      </c>
      <c r="H79" s="81" t="s">
        <v>385</v>
      </c>
      <c r="I79" s="90">
        <v>12960</v>
      </c>
      <c r="J79" s="90">
        <v>12960</v>
      </c>
      <c r="K79" s="90">
        <v>12960</v>
      </c>
      <c r="L79" s="88"/>
      <c r="M79" s="88"/>
      <c r="N79" s="88"/>
      <c r="O79" s="88"/>
      <c r="P79" s="58"/>
      <c r="Q79" s="88"/>
      <c r="R79" s="88"/>
      <c r="S79" s="88"/>
      <c r="T79" s="88"/>
      <c r="U79" s="88"/>
      <c r="V79" s="88"/>
      <c r="W79" s="88"/>
    </row>
    <row r="80" s="51" customFormat="1" ht="18.75" customHeight="1" spans="1:23">
      <c r="A80" s="58"/>
      <c r="B80" s="58"/>
      <c r="C80" s="82" t="s">
        <v>401</v>
      </c>
      <c r="D80" s="58"/>
      <c r="E80" s="58"/>
      <c r="F80" s="58"/>
      <c r="G80" s="58"/>
      <c r="H80" s="58"/>
      <c r="I80" s="88">
        <v>350300.6</v>
      </c>
      <c r="J80" s="88">
        <v>350300.6</v>
      </c>
      <c r="K80" s="88">
        <v>350300.6</v>
      </c>
      <c r="L80" s="88"/>
      <c r="M80" s="88"/>
      <c r="N80" s="88"/>
      <c r="O80" s="88"/>
      <c r="P80" s="58"/>
      <c r="Q80" s="88"/>
      <c r="R80" s="88"/>
      <c r="S80" s="88"/>
      <c r="T80" s="88"/>
      <c r="U80" s="88"/>
      <c r="V80" s="88"/>
      <c r="W80" s="88"/>
    </row>
    <row r="81" s="51" customFormat="1" ht="18.75" customHeight="1" spans="1:23">
      <c r="A81" s="81" t="s">
        <v>382</v>
      </c>
      <c r="B81" s="81" t="s">
        <v>402</v>
      </c>
      <c r="C81" s="82" t="s">
        <v>401</v>
      </c>
      <c r="D81" s="81" t="s">
        <v>58</v>
      </c>
      <c r="E81" s="81" t="s">
        <v>135</v>
      </c>
      <c r="F81" s="81" t="s">
        <v>136</v>
      </c>
      <c r="G81" s="81" t="s">
        <v>403</v>
      </c>
      <c r="H81" s="81" t="s">
        <v>404</v>
      </c>
      <c r="I81" s="88">
        <v>1200</v>
      </c>
      <c r="J81" s="88">
        <v>1200</v>
      </c>
      <c r="K81" s="88">
        <v>1200</v>
      </c>
      <c r="L81" s="88"/>
      <c r="M81" s="88"/>
      <c r="N81" s="88"/>
      <c r="O81" s="88"/>
      <c r="P81" s="58"/>
      <c r="Q81" s="88"/>
      <c r="R81" s="88"/>
      <c r="S81" s="88"/>
      <c r="T81" s="88"/>
      <c r="U81" s="88"/>
      <c r="V81" s="88"/>
      <c r="W81" s="88"/>
    </row>
    <row r="82" s="51" customFormat="1" ht="18.75" customHeight="1" spans="1:23">
      <c r="A82" s="81" t="s">
        <v>382</v>
      </c>
      <c r="B82" s="81" t="s">
        <v>402</v>
      </c>
      <c r="C82" s="82" t="s">
        <v>401</v>
      </c>
      <c r="D82" s="81" t="s">
        <v>58</v>
      </c>
      <c r="E82" s="81" t="s">
        <v>135</v>
      </c>
      <c r="F82" s="81" t="s">
        <v>136</v>
      </c>
      <c r="G82" s="81" t="s">
        <v>403</v>
      </c>
      <c r="H82" s="81" t="s">
        <v>404</v>
      </c>
      <c r="I82" s="88">
        <v>248465.6</v>
      </c>
      <c r="J82" s="88">
        <v>248465.6</v>
      </c>
      <c r="K82" s="88">
        <v>248465.6</v>
      </c>
      <c r="L82" s="88"/>
      <c r="M82" s="88"/>
      <c r="N82" s="88"/>
      <c r="O82" s="88"/>
      <c r="P82" s="58"/>
      <c r="Q82" s="88"/>
      <c r="R82" s="88"/>
      <c r="S82" s="88"/>
      <c r="T82" s="88"/>
      <c r="U82" s="88"/>
      <c r="V82" s="88"/>
      <c r="W82" s="88"/>
    </row>
    <row r="83" s="51" customFormat="1" ht="18.75" customHeight="1" spans="1:23">
      <c r="A83" s="81" t="s">
        <v>382</v>
      </c>
      <c r="B83" s="81" t="s">
        <v>402</v>
      </c>
      <c r="C83" s="82" t="s">
        <v>401</v>
      </c>
      <c r="D83" s="81" t="s">
        <v>58</v>
      </c>
      <c r="E83" s="81" t="s">
        <v>135</v>
      </c>
      <c r="F83" s="81" t="s">
        <v>136</v>
      </c>
      <c r="G83" s="81" t="s">
        <v>384</v>
      </c>
      <c r="H83" s="81" t="s">
        <v>385</v>
      </c>
      <c r="I83" s="88">
        <v>95784</v>
      </c>
      <c r="J83" s="88">
        <v>95784</v>
      </c>
      <c r="K83" s="88">
        <v>95784</v>
      </c>
      <c r="L83" s="88"/>
      <c r="M83" s="88"/>
      <c r="N83" s="88"/>
      <c r="O83" s="88"/>
      <c r="P83" s="58"/>
      <c r="Q83" s="88"/>
      <c r="R83" s="88"/>
      <c r="S83" s="88"/>
      <c r="T83" s="88"/>
      <c r="U83" s="88"/>
      <c r="V83" s="88"/>
      <c r="W83" s="88"/>
    </row>
    <row r="84" s="51" customFormat="1" ht="18.75" customHeight="1" spans="1:23">
      <c r="A84" s="81" t="s">
        <v>382</v>
      </c>
      <c r="B84" s="81" t="s">
        <v>402</v>
      </c>
      <c r="C84" s="82" t="s">
        <v>401</v>
      </c>
      <c r="D84" s="81" t="s">
        <v>58</v>
      </c>
      <c r="E84" s="81" t="s">
        <v>135</v>
      </c>
      <c r="F84" s="81" t="s">
        <v>136</v>
      </c>
      <c r="G84" s="81" t="s">
        <v>384</v>
      </c>
      <c r="H84" s="81" t="s">
        <v>385</v>
      </c>
      <c r="I84" s="88">
        <v>4851</v>
      </c>
      <c r="J84" s="88">
        <v>4851</v>
      </c>
      <c r="K84" s="88">
        <v>4851</v>
      </c>
      <c r="L84" s="88"/>
      <c r="M84" s="88"/>
      <c r="N84" s="88"/>
      <c r="O84" s="88"/>
      <c r="P84" s="58"/>
      <c r="Q84" s="88"/>
      <c r="R84" s="88"/>
      <c r="S84" s="88"/>
      <c r="T84" s="88"/>
      <c r="U84" s="88"/>
      <c r="V84" s="88"/>
      <c r="W84" s="88"/>
    </row>
    <row r="85" s="51" customFormat="1" ht="18.75" customHeight="1" spans="1:23">
      <c r="A85" s="58"/>
      <c r="B85" s="58"/>
      <c r="C85" s="82" t="s">
        <v>405</v>
      </c>
      <c r="D85" s="58"/>
      <c r="E85" s="58"/>
      <c r="F85" s="58"/>
      <c r="G85" s="58"/>
      <c r="H85" s="58"/>
      <c r="I85" s="88">
        <v>7000</v>
      </c>
      <c r="J85" s="88">
        <v>7000</v>
      </c>
      <c r="K85" s="88"/>
      <c r="L85" s="88"/>
      <c r="M85" s="88"/>
      <c r="N85" s="88"/>
      <c r="O85" s="88"/>
      <c r="P85" s="58"/>
      <c r="Q85" s="88"/>
      <c r="R85" s="88"/>
      <c r="S85" s="88"/>
      <c r="T85" s="88"/>
      <c r="U85" s="88"/>
      <c r="V85" s="88"/>
      <c r="W85" s="88"/>
    </row>
    <row r="86" s="51" customFormat="1" ht="18.75" customHeight="1" spans="1:23">
      <c r="A86" s="81" t="s">
        <v>357</v>
      </c>
      <c r="B86" s="81" t="s">
        <v>406</v>
      </c>
      <c r="C86" s="82" t="s">
        <v>405</v>
      </c>
      <c r="D86" s="81" t="s">
        <v>58</v>
      </c>
      <c r="E86" s="81" t="s">
        <v>103</v>
      </c>
      <c r="F86" s="81" t="s">
        <v>104</v>
      </c>
      <c r="G86" s="81" t="s">
        <v>354</v>
      </c>
      <c r="H86" s="81" t="s">
        <v>355</v>
      </c>
      <c r="I86" s="88">
        <v>1360</v>
      </c>
      <c r="J86" s="88">
        <v>1360</v>
      </c>
      <c r="K86" s="88"/>
      <c r="L86" s="88"/>
      <c r="M86" s="88"/>
      <c r="N86" s="88"/>
      <c r="O86" s="88"/>
      <c r="P86" s="58"/>
      <c r="Q86" s="88"/>
      <c r="R86" s="88"/>
      <c r="S86" s="88"/>
      <c r="T86" s="88"/>
      <c r="U86" s="88"/>
      <c r="V86" s="88"/>
      <c r="W86" s="88"/>
    </row>
    <row r="87" s="51" customFormat="1" ht="18.75" customHeight="1" spans="1:23">
      <c r="A87" s="81" t="s">
        <v>357</v>
      </c>
      <c r="B87" s="81" t="s">
        <v>406</v>
      </c>
      <c r="C87" s="82" t="s">
        <v>405</v>
      </c>
      <c r="D87" s="81" t="s">
        <v>58</v>
      </c>
      <c r="E87" s="81" t="s">
        <v>103</v>
      </c>
      <c r="F87" s="81" t="s">
        <v>104</v>
      </c>
      <c r="G87" s="81" t="s">
        <v>354</v>
      </c>
      <c r="H87" s="81" t="s">
        <v>355</v>
      </c>
      <c r="I87" s="88">
        <v>5640</v>
      </c>
      <c r="J87" s="88">
        <v>5640</v>
      </c>
      <c r="K87" s="88"/>
      <c r="L87" s="88"/>
      <c r="M87" s="88"/>
      <c r="N87" s="88"/>
      <c r="O87" s="88"/>
      <c r="P87" s="58"/>
      <c r="Q87" s="88"/>
      <c r="R87" s="88"/>
      <c r="S87" s="88"/>
      <c r="T87" s="88"/>
      <c r="U87" s="88"/>
      <c r="V87" s="88"/>
      <c r="W87" s="88"/>
    </row>
    <row r="88" s="51" customFormat="1" ht="18.75" customHeight="1" spans="1:23">
      <c r="A88" s="58"/>
      <c r="B88" s="58"/>
      <c r="C88" s="82" t="s">
        <v>407</v>
      </c>
      <c r="D88" s="58"/>
      <c r="E88" s="58"/>
      <c r="F88" s="58"/>
      <c r="G88" s="58"/>
      <c r="H88" s="58"/>
      <c r="I88" s="88">
        <v>23520</v>
      </c>
      <c r="J88" s="88">
        <v>23520</v>
      </c>
      <c r="K88" s="88">
        <v>23520</v>
      </c>
      <c r="L88" s="88"/>
      <c r="M88" s="88"/>
      <c r="N88" s="88"/>
      <c r="O88" s="88"/>
      <c r="P88" s="58"/>
      <c r="Q88" s="88"/>
      <c r="R88" s="88"/>
      <c r="S88" s="88"/>
      <c r="T88" s="88"/>
      <c r="U88" s="88"/>
      <c r="V88" s="88"/>
      <c r="W88" s="88"/>
    </row>
    <row r="89" s="51" customFormat="1" ht="18.75" customHeight="1" spans="1:23">
      <c r="A89" s="81" t="s">
        <v>352</v>
      </c>
      <c r="B89" s="81" t="s">
        <v>408</v>
      </c>
      <c r="C89" s="82" t="s">
        <v>407</v>
      </c>
      <c r="D89" s="81" t="s">
        <v>58</v>
      </c>
      <c r="E89" s="81" t="s">
        <v>103</v>
      </c>
      <c r="F89" s="81" t="s">
        <v>104</v>
      </c>
      <c r="G89" s="81" t="s">
        <v>302</v>
      </c>
      <c r="H89" s="81" t="s">
        <v>303</v>
      </c>
      <c r="I89" s="88">
        <v>10500</v>
      </c>
      <c r="J89" s="88">
        <v>10500</v>
      </c>
      <c r="K89" s="88">
        <v>10500</v>
      </c>
      <c r="L89" s="88"/>
      <c r="M89" s="88"/>
      <c r="N89" s="88"/>
      <c r="O89" s="88"/>
      <c r="P89" s="58"/>
      <c r="Q89" s="88"/>
      <c r="R89" s="88"/>
      <c r="S89" s="88"/>
      <c r="T89" s="88"/>
      <c r="U89" s="88"/>
      <c r="V89" s="88"/>
      <c r="W89" s="88"/>
    </row>
    <row r="90" s="51" customFormat="1" ht="18.75" customHeight="1" spans="1:23">
      <c r="A90" s="81" t="s">
        <v>352</v>
      </c>
      <c r="B90" s="81" t="s">
        <v>408</v>
      </c>
      <c r="C90" s="82" t="s">
        <v>407</v>
      </c>
      <c r="D90" s="81" t="s">
        <v>58</v>
      </c>
      <c r="E90" s="81" t="s">
        <v>103</v>
      </c>
      <c r="F90" s="81" t="s">
        <v>104</v>
      </c>
      <c r="G90" s="81" t="s">
        <v>302</v>
      </c>
      <c r="H90" s="81" t="s">
        <v>303</v>
      </c>
      <c r="I90" s="88">
        <v>13020</v>
      </c>
      <c r="J90" s="88">
        <v>13020</v>
      </c>
      <c r="K90" s="88">
        <v>13020</v>
      </c>
      <c r="L90" s="88"/>
      <c r="M90" s="88"/>
      <c r="N90" s="88"/>
      <c r="O90" s="88"/>
      <c r="P90" s="58"/>
      <c r="Q90" s="88"/>
      <c r="R90" s="88"/>
      <c r="S90" s="88"/>
      <c r="T90" s="88"/>
      <c r="U90" s="88"/>
      <c r="V90" s="88"/>
      <c r="W90" s="88"/>
    </row>
    <row r="91" s="51" customFormat="1" ht="18.75" customHeight="1" spans="1:23">
      <c r="A91" s="58"/>
      <c r="B91" s="58"/>
      <c r="C91" s="82" t="s">
        <v>409</v>
      </c>
      <c r="D91" s="58"/>
      <c r="E91" s="58"/>
      <c r="F91" s="58"/>
      <c r="G91" s="58"/>
      <c r="H91" s="58"/>
      <c r="I91" s="88">
        <v>299123</v>
      </c>
      <c r="J91" s="88">
        <v>299123</v>
      </c>
      <c r="K91" s="88">
        <v>299123</v>
      </c>
      <c r="L91" s="88"/>
      <c r="M91" s="88"/>
      <c r="N91" s="88"/>
      <c r="O91" s="88"/>
      <c r="P91" s="58"/>
      <c r="Q91" s="88"/>
      <c r="R91" s="88"/>
      <c r="S91" s="88"/>
      <c r="T91" s="88"/>
      <c r="U91" s="88"/>
      <c r="V91" s="88"/>
      <c r="W91" s="88"/>
    </row>
    <row r="92" s="51" customFormat="1" ht="18.75" customHeight="1" spans="1:23">
      <c r="A92" s="81" t="s">
        <v>352</v>
      </c>
      <c r="B92" s="81" t="s">
        <v>410</v>
      </c>
      <c r="C92" s="82" t="s">
        <v>409</v>
      </c>
      <c r="D92" s="81" t="s">
        <v>58</v>
      </c>
      <c r="E92" s="81" t="s">
        <v>193</v>
      </c>
      <c r="F92" s="81" t="s">
        <v>194</v>
      </c>
      <c r="G92" s="81" t="s">
        <v>411</v>
      </c>
      <c r="H92" s="81" t="s">
        <v>412</v>
      </c>
      <c r="I92" s="88">
        <v>299123</v>
      </c>
      <c r="J92" s="88">
        <v>299123</v>
      </c>
      <c r="K92" s="88">
        <v>299123</v>
      </c>
      <c r="L92" s="88"/>
      <c r="M92" s="88"/>
      <c r="N92" s="88"/>
      <c r="O92" s="88"/>
      <c r="P92" s="58"/>
      <c r="Q92" s="88"/>
      <c r="R92" s="88"/>
      <c r="S92" s="88"/>
      <c r="T92" s="88"/>
      <c r="U92" s="88"/>
      <c r="V92" s="88"/>
      <c r="W92" s="88"/>
    </row>
    <row r="93" s="51" customFormat="1" ht="18.75" customHeight="1" spans="1:23">
      <c r="A93" s="58"/>
      <c r="B93" s="58"/>
      <c r="C93" s="82" t="s">
        <v>413</v>
      </c>
      <c r="D93" s="58"/>
      <c r="E93" s="58"/>
      <c r="F93" s="58"/>
      <c r="G93" s="58"/>
      <c r="H93" s="58"/>
      <c r="I93" s="88">
        <v>6120</v>
      </c>
      <c r="J93" s="88">
        <v>6120</v>
      </c>
      <c r="K93" s="88">
        <v>6120</v>
      </c>
      <c r="L93" s="88"/>
      <c r="M93" s="88"/>
      <c r="N93" s="88"/>
      <c r="O93" s="88"/>
      <c r="P93" s="58"/>
      <c r="Q93" s="88"/>
      <c r="R93" s="88"/>
      <c r="S93" s="88"/>
      <c r="T93" s="88"/>
      <c r="U93" s="88"/>
      <c r="V93" s="88"/>
      <c r="W93" s="88"/>
    </row>
    <row r="94" s="51" customFormat="1" ht="18.75" customHeight="1" spans="1:23">
      <c r="A94" s="81" t="s">
        <v>352</v>
      </c>
      <c r="B94" s="81" t="s">
        <v>414</v>
      </c>
      <c r="C94" s="82" t="s">
        <v>413</v>
      </c>
      <c r="D94" s="81" t="s">
        <v>58</v>
      </c>
      <c r="E94" s="81" t="s">
        <v>103</v>
      </c>
      <c r="F94" s="81" t="s">
        <v>104</v>
      </c>
      <c r="G94" s="81" t="s">
        <v>302</v>
      </c>
      <c r="H94" s="81" t="s">
        <v>303</v>
      </c>
      <c r="I94" s="88">
        <v>510</v>
      </c>
      <c r="J94" s="88">
        <v>510</v>
      </c>
      <c r="K94" s="88">
        <v>510</v>
      </c>
      <c r="L94" s="88"/>
      <c r="M94" s="88"/>
      <c r="N94" s="88"/>
      <c r="O94" s="88"/>
      <c r="P94" s="58"/>
      <c r="Q94" s="88"/>
      <c r="R94" s="88"/>
      <c r="S94" s="88"/>
      <c r="T94" s="88"/>
      <c r="U94" s="88"/>
      <c r="V94" s="88"/>
      <c r="W94" s="88"/>
    </row>
    <row r="95" s="51" customFormat="1" ht="18.75" customHeight="1" spans="1:23">
      <c r="A95" s="81" t="s">
        <v>352</v>
      </c>
      <c r="B95" s="81" t="s">
        <v>414</v>
      </c>
      <c r="C95" s="82" t="s">
        <v>413</v>
      </c>
      <c r="D95" s="81" t="s">
        <v>58</v>
      </c>
      <c r="E95" s="81" t="s">
        <v>103</v>
      </c>
      <c r="F95" s="81" t="s">
        <v>104</v>
      </c>
      <c r="G95" s="81" t="s">
        <v>302</v>
      </c>
      <c r="H95" s="81" t="s">
        <v>303</v>
      </c>
      <c r="I95" s="88">
        <v>1470</v>
      </c>
      <c r="J95" s="88">
        <v>1470</v>
      </c>
      <c r="K95" s="88">
        <v>1470</v>
      </c>
      <c r="L95" s="88"/>
      <c r="M95" s="88"/>
      <c r="N95" s="88"/>
      <c r="O95" s="88"/>
      <c r="P95" s="58"/>
      <c r="Q95" s="88"/>
      <c r="R95" s="88"/>
      <c r="S95" s="88"/>
      <c r="T95" s="88"/>
      <c r="U95" s="88"/>
      <c r="V95" s="88"/>
      <c r="W95" s="88"/>
    </row>
    <row r="96" s="51" customFormat="1" ht="18.75" customHeight="1" spans="1:23">
      <c r="A96" s="81" t="s">
        <v>352</v>
      </c>
      <c r="B96" s="81" t="s">
        <v>414</v>
      </c>
      <c r="C96" s="82" t="s">
        <v>413</v>
      </c>
      <c r="D96" s="81" t="s">
        <v>58</v>
      </c>
      <c r="E96" s="81" t="s">
        <v>103</v>
      </c>
      <c r="F96" s="81" t="s">
        <v>104</v>
      </c>
      <c r="G96" s="81" t="s">
        <v>354</v>
      </c>
      <c r="H96" s="81" t="s">
        <v>355</v>
      </c>
      <c r="I96" s="88">
        <v>1020</v>
      </c>
      <c r="J96" s="88">
        <v>1020</v>
      </c>
      <c r="K96" s="88">
        <v>1020</v>
      </c>
      <c r="L96" s="88"/>
      <c r="M96" s="88"/>
      <c r="N96" s="88"/>
      <c r="O96" s="88"/>
      <c r="P96" s="58"/>
      <c r="Q96" s="88"/>
      <c r="R96" s="88"/>
      <c r="S96" s="88"/>
      <c r="T96" s="88"/>
      <c r="U96" s="88"/>
      <c r="V96" s="88"/>
      <c r="W96" s="88"/>
    </row>
    <row r="97" s="51" customFormat="1" ht="18.75" customHeight="1" spans="1:23">
      <c r="A97" s="81" t="s">
        <v>352</v>
      </c>
      <c r="B97" s="81" t="s">
        <v>414</v>
      </c>
      <c r="C97" s="82" t="s">
        <v>413</v>
      </c>
      <c r="D97" s="81" t="s">
        <v>58</v>
      </c>
      <c r="E97" s="81" t="s">
        <v>103</v>
      </c>
      <c r="F97" s="81" t="s">
        <v>104</v>
      </c>
      <c r="G97" s="81" t="s">
        <v>384</v>
      </c>
      <c r="H97" s="81" t="s">
        <v>385</v>
      </c>
      <c r="I97" s="88">
        <v>1920</v>
      </c>
      <c r="J97" s="88">
        <v>1920</v>
      </c>
      <c r="K97" s="88">
        <v>1920</v>
      </c>
      <c r="L97" s="88"/>
      <c r="M97" s="88"/>
      <c r="N97" s="88"/>
      <c r="O97" s="88"/>
      <c r="P97" s="58"/>
      <c r="Q97" s="88"/>
      <c r="R97" s="88"/>
      <c r="S97" s="88"/>
      <c r="T97" s="88"/>
      <c r="U97" s="88"/>
      <c r="V97" s="88"/>
      <c r="W97" s="88"/>
    </row>
    <row r="98" s="51" customFormat="1" ht="18.75" customHeight="1" spans="1:23">
      <c r="A98" s="81" t="s">
        <v>352</v>
      </c>
      <c r="B98" s="81" t="s">
        <v>414</v>
      </c>
      <c r="C98" s="82" t="s">
        <v>413</v>
      </c>
      <c r="D98" s="81" t="s">
        <v>58</v>
      </c>
      <c r="E98" s="81" t="s">
        <v>103</v>
      </c>
      <c r="F98" s="81" t="s">
        <v>104</v>
      </c>
      <c r="G98" s="81" t="s">
        <v>384</v>
      </c>
      <c r="H98" s="81" t="s">
        <v>385</v>
      </c>
      <c r="I98" s="88">
        <v>1200</v>
      </c>
      <c r="J98" s="88">
        <v>1200</v>
      </c>
      <c r="K98" s="88">
        <v>1200</v>
      </c>
      <c r="L98" s="88"/>
      <c r="M98" s="88"/>
      <c r="N98" s="88"/>
      <c r="O98" s="88"/>
      <c r="P98" s="58"/>
      <c r="Q98" s="88"/>
      <c r="R98" s="88"/>
      <c r="S98" s="88"/>
      <c r="T98" s="88"/>
      <c r="U98" s="88"/>
      <c r="V98" s="88"/>
      <c r="W98" s="88"/>
    </row>
    <row r="99" s="51" customFormat="1" ht="18.75" customHeight="1" spans="1:23">
      <c r="A99" s="58"/>
      <c r="B99" s="58"/>
      <c r="C99" s="82" t="s">
        <v>415</v>
      </c>
      <c r="D99" s="58"/>
      <c r="E99" s="58"/>
      <c r="F99" s="58"/>
      <c r="G99" s="58"/>
      <c r="H99" s="58"/>
      <c r="I99" s="88">
        <v>1800</v>
      </c>
      <c r="J99" s="88">
        <v>1800</v>
      </c>
      <c r="K99" s="88">
        <v>1800</v>
      </c>
      <c r="L99" s="88"/>
      <c r="M99" s="88"/>
      <c r="N99" s="88"/>
      <c r="O99" s="88"/>
      <c r="P99" s="58"/>
      <c r="Q99" s="88"/>
      <c r="R99" s="88"/>
      <c r="S99" s="88"/>
      <c r="T99" s="88"/>
      <c r="U99" s="88"/>
      <c r="V99" s="88"/>
      <c r="W99" s="88"/>
    </row>
    <row r="100" s="51" customFormat="1" ht="18.75" customHeight="1" spans="1:23">
      <c r="A100" s="81" t="s">
        <v>352</v>
      </c>
      <c r="B100" s="81" t="s">
        <v>416</v>
      </c>
      <c r="C100" s="82" t="s">
        <v>415</v>
      </c>
      <c r="D100" s="81" t="s">
        <v>58</v>
      </c>
      <c r="E100" s="81" t="s">
        <v>121</v>
      </c>
      <c r="F100" s="81" t="s">
        <v>122</v>
      </c>
      <c r="G100" s="81" t="s">
        <v>302</v>
      </c>
      <c r="H100" s="81" t="s">
        <v>303</v>
      </c>
      <c r="I100" s="88">
        <v>1800</v>
      </c>
      <c r="J100" s="88">
        <v>1800</v>
      </c>
      <c r="K100" s="88">
        <v>1800</v>
      </c>
      <c r="L100" s="88"/>
      <c r="M100" s="88"/>
      <c r="N100" s="88"/>
      <c r="O100" s="88"/>
      <c r="P100" s="58"/>
      <c r="Q100" s="88"/>
      <c r="R100" s="88"/>
      <c r="S100" s="88"/>
      <c r="T100" s="88"/>
      <c r="U100" s="88"/>
      <c r="V100" s="88"/>
      <c r="W100" s="88"/>
    </row>
    <row r="101" s="51" customFormat="1" ht="18.75" customHeight="1" spans="1:23">
      <c r="A101" s="58"/>
      <c r="B101" s="58"/>
      <c r="C101" s="82" t="s">
        <v>417</v>
      </c>
      <c r="D101" s="58"/>
      <c r="E101" s="58"/>
      <c r="F101" s="58"/>
      <c r="G101" s="58"/>
      <c r="H101" s="58"/>
      <c r="I101" s="88">
        <v>234480</v>
      </c>
      <c r="J101" s="88">
        <v>234480</v>
      </c>
      <c r="K101" s="88">
        <v>234480</v>
      </c>
      <c r="L101" s="88"/>
      <c r="M101" s="88"/>
      <c r="N101" s="88"/>
      <c r="O101" s="88"/>
      <c r="P101" s="58"/>
      <c r="Q101" s="88"/>
      <c r="R101" s="88"/>
      <c r="S101" s="88"/>
      <c r="T101" s="88"/>
      <c r="U101" s="88"/>
      <c r="V101" s="88"/>
      <c r="W101" s="88"/>
    </row>
    <row r="102" s="51" customFormat="1" ht="18.75" customHeight="1" spans="1:23">
      <c r="A102" s="81" t="s">
        <v>352</v>
      </c>
      <c r="B102" s="81" t="s">
        <v>418</v>
      </c>
      <c r="C102" s="82" t="s">
        <v>417</v>
      </c>
      <c r="D102" s="81" t="s">
        <v>58</v>
      </c>
      <c r="E102" s="81" t="s">
        <v>103</v>
      </c>
      <c r="F102" s="81" t="s">
        <v>104</v>
      </c>
      <c r="G102" s="81" t="s">
        <v>384</v>
      </c>
      <c r="H102" s="81" t="s">
        <v>385</v>
      </c>
      <c r="I102" s="88">
        <v>171000</v>
      </c>
      <c r="J102" s="88">
        <v>171000</v>
      </c>
      <c r="K102" s="88">
        <v>171000</v>
      </c>
      <c r="L102" s="88"/>
      <c r="M102" s="88"/>
      <c r="N102" s="88"/>
      <c r="O102" s="88"/>
      <c r="P102" s="58"/>
      <c r="Q102" s="88"/>
      <c r="R102" s="88"/>
      <c r="S102" s="88"/>
      <c r="T102" s="88"/>
      <c r="U102" s="88"/>
      <c r="V102" s="88"/>
      <c r="W102" s="88"/>
    </row>
    <row r="103" s="51" customFormat="1" ht="18.75" customHeight="1" spans="1:23">
      <c r="A103" s="81" t="s">
        <v>352</v>
      </c>
      <c r="B103" s="81" t="s">
        <v>418</v>
      </c>
      <c r="C103" s="82" t="s">
        <v>417</v>
      </c>
      <c r="D103" s="81" t="s">
        <v>58</v>
      </c>
      <c r="E103" s="81" t="s">
        <v>103</v>
      </c>
      <c r="F103" s="81" t="s">
        <v>104</v>
      </c>
      <c r="G103" s="81" t="s">
        <v>384</v>
      </c>
      <c r="H103" s="81" t="s">
        <v>385</v>
      </c>
      <c r="I103" s="88">
        <v>63480</v>
      </c>
      <c r="J103" s="88">
        <v>63480</v>
      </c>
      <c r="K103" s="88">
        <v>63480</v>
      </c>
      <c r="L103" s="88"/>
      <c r="M103" s="88"/>
      <c r="N103" s="88"/>
      <c r="O103" s="88"/>
      <c r="P103" s="58"/>
      <c r="Q103" s="88"/>
      <c r="R103" s="88"/>
      <c r="S103" s="88"/>
      <c r="T103" s="88"/>
      <c r="U103" s="88"/>
      <c r="V103" s="88"/>
      <c r="W103" s="88"/>
    </row>
    <row r="104" s="51" customFormat="1" ht="18.75" customHeight="1" spans="1:23">
      <c r="A104" s="58"/>
      <c r="B104" s="58"/>
      <c r="C104" s="82" t="s">
        <v>419</v>
      </c>
      <c r="D104" s="58"/>
      <c r="E104" s="58"/>
      <c r="F104" s="58"/>
      <c r="G104" s="58"/>
      <c r="H104" s="58"/>
      <c r="I104" s="88">
        <v>69000</v>
      </c>
      <c r="J104" s="88">
        <v>69000</v>
      </c>
      <c r="K104" s="88">
        <v>69000</v>
      </c>
      <c r="L104" s="88"/>
      <c r="M104" s="88"/>
      <c r="N104" s="88"/>
      <c r="O104" s="88"/>
      <c r="P104" s="58"/>
      <c r="Q104" s="88"/>
      <c r="R104" s="88"/>
      <c r="S104" s="88"/>
      <c r="T104" s="88"/>
      <c r="U104" s="88"/>
      <c r="V104" s="88"/>
      <c r="W104" s="88"/>
    </row>
    <row r="105" s="51" customFormat="1" ht="18.75" customHeight="1" spans="1:23">
      <c r="A105" s="81" t="s">
        <v>352</v>
      </c>
      <c r="B105" s="81" t="s">
        <v>420</v>
      </c>
      <c r="C105" s="82" t="s">
        <v>419</v>
      </c>
      <c r="D105" s="81" t="s">
        <v>58</v>
      </c>
      <c r="E105" s="81" t="s">
        <v>86</v>
      </c>
      <c r="F105" s="81" t="s">
        <v>87</v>
      </c>
      <c r="G105" s="81" t="s">
        <v>302</v>
      </c>
      <c r="H105" s="81" t="s">
        <v>303</v>
      </c>
      <c r="I105" s="88">
        <v>29200</v>
      </c>
      <c r="J105" s="88">
        <v>29200</v>
      </c>
      <c r="K105" s="88">
        <v>29200</v>
      </c>
      <c r="L105" s="88"/>
      <c r="M105" s="88"/>
      <c r="N105" s="88"/>
      <c r="O105" s="88"/>
      <c r="P105" s="58"/>
      <c r="Q105" s="88"/>
      <c r="R105" s="88"/>
      <c r="S105" s="88"/>
      <c r="T105" s="88"/>
      <c r="U105" s="88"/>
      <c r="V105" s="88"/>
      <c r="W105" s="88"/>
    </row>
    <row r="106" s="51" customFormat="1" ht="18.75" customHeight="1" spans="1:23">
      <c r="A106" s="81" t="s">
        <v>352</v>
      </c>
      <c r="B106" s="81" t="s">
        <v>420</v>
      </c>
      <c r="C106" s="82" t="s">
        <v>419</v>
      </c>
      <c r="D106" s="81" t="s">
        <v>58</v>
      </c>
      <c r="E106" s="81" t="s">
        <v>86</v>
      </c>
      <c r="F106" s="81" t="s">
        <v>87</v>
      </c>
      <c r="G106" s="81" t="s">
        <v>302</v>
      </c>
      <c r="H106" s="81" t="s">
        <v>303</v>
      </c>
      <c r="I106" s="88">
        <v>6800</v>
      </c>
      <c r="J106" s="88">
        <v>6800</v>
      </c>
      <c r="K106" s="88">
        <v>6800</v>
      </c>
      <c r="L106" s="88"/>
      <c r="M106" s="88"/>
      <c r="N106" s="88"/>
      <c r="O106" s="88"/>
      <c r="P106" s="58"/>
      <c r="Q106" s="88"/>
      <c r="R106" s="88"/>
      <c r="S106" s="88"/>
      <c r="T106" s="88"/>
      <c r="U106" s="88"/>
      <c r="V106" s="88"/>
      <c r="W106" s="88"/>
    </row>
    <row r="107" s="51" customFormat="1" ht="18.75" customHeight="1" spans="1:23">
      <c r="A107" s="81" t="s">
        <v>352</v>
      </c>
      <c r="B107" s="81" t="s">
        <v>420</v>
      </c>
      <c r="C107" s="82" t="s">
        <v>419</v>
      </c>
      <c r="D107" s="81" t="s">
        <v>58</v>
      </c>
      <c r="E107" s="81" t="s">
        <v>86</v>
      </c>
      <c r="F107" s="81" t="s">
        <v>87</v>
      </c>
      <c r="G107" s="81" t="s">
        <v>302</v>
      </c>
      <c r="H107" s="81" t="s">
        <v>303</v>
      </c>
      <c r="I107" s="88">
        <v>21000</v>
      </c>
      <c r="J107" s="88">
        <v>21000</v>
      </c>
      <c r="K107" s="88">
        <v>21000</v>
      </c>
      <c r="L107" s="88"/>
      <c r="M107" s="88"/>
      <c r="N107" s="88"/>
      <c r="O107" s="88"/>
      <c r="P107" s="58"/>
      <c r="Q107" s="88"/>
      <c r="R107" s="88"/>
      <c r="S107" s="88"/>
      <c r="T107" s="88"/>
      <c r="U107" s="88"/>
      <c r="V107" s="88"/>
      <c r="W107" s="88"/>
    </row>
    <row r="108" s="51" customFormat="1" ht="18.75" customHeight="1" spans="1:23">
      <c r="A108" s="81" t="s">
        <v>352</v>
      </c>
      <c r="B108" s="81" t="s">
        <v>420</v>
      </c>
      <c r="C108" s="82" t="s">
        <v>419</v>
      </c>
      <c r="D108" s="81" t="s">
        <v>58</v>
      </c>
      <c r="E108" s="81">
        <v>2010108</v>
      </c>
      <c r="F108" s="81" t="s">
        <v>87</v>
      </c>
      <c r="G108" s="81" t="s">
        <v>354</v>
      </c>
      <c r="H108" s="81" t="s">
        <v>355</v>
      </c>
      <c r="I108" s="88">
        <v>12000</v>
      </c>
      <c r="J108" s="88">
        <v>12000</v>
      </c>
      <c r="K108" s="88">
        <v>12000</v>
      </c>
      <c r="L108" s="88"/>
      <c r="M108" s="88"/>
      <c r="N108" s="88"/>
      <c r="O108" s="88"/>
      <c r="P108" s="58"/>
      <c r="Q108" s="88"/>
      <c r="R108" s="88"/>
      <c r="S108" s="88"/>
      <c r="T108" s="88"/>
      <c r="U108" s="88"/>
      <c r="V108" s="88"/>
      <c r="W108" s="88"/>
    </row>
    <row r="109" s="51" customFormat="1" ht="18.75" customHeight="1" spans="1:23">
      <c r="A109" s="58"/>
      <c r="B109" s="58"/>
      <c r="C109" s="82" t="s">
        <v>421</v>
      </c>
      <c r="D109" s="58"/>
      <c r="E109" s="58"/>
      <c r="F109" s="58"/>
      <c r="G109" s="58"/>
      <c r="H109" s="58"/>
      <c r="I109" s="88">
        <v>82800</v>
      </c>
      <c r="J109" s="88">
        <v>82800</v>
      </c>
      <c r="K109" s="88">
        <v>82800</v>
      </c>
      <c r="L109" s="88"/>
      <c r="M109" s="88"/>
      <c r="N109" s="88"/>
      <c r="O109" s="88"/>
      <c r="P109" s="58"/>
      <c r="Q109" s="88"/>
      <c r="R109" s="88"/>
      <c r="S109" s="88"/>
      <c r="T109" s="88"/>
      <c r="U109" s="88"/>
      <c r="V109" s="88"/>
      <c r="W109" s="88"/>
    </row>
    <row r="110" s="51" customFormat="1" ht="18.75" customHeight="1" spans="1:23">
      <c r="A110" s="81" t="s">
        <v>352</v>
      </c>
      <c r="B110" s="81" t="s">
        <v>422</v>
      </c>
      <c r="C110" s="82" t="s">
        <v>421</v>
      </c>
      <c r="D110" s="81" t="s">
        <v>58</v>
      </c>
      <c r="E110" s="81" t="s">
        <v>86</v>
      </c>
      <c r="F110" s="81" t="s">
        <v>87</v>
      </c>
      <c r="G110" s="81" t="s">
        <v>397</v>
      </c>
      <c r="H110" s="81" t="s">
        <v>398</v>
      </c>
      <c r="I110" s="88">
        <v>82800</v>
      </c>
      <c r="J110" s="88">
        <v>82800</v>
      </c>
      <c r="K110" s="88">
        <v>82800</v>
      </c>
      <c r="L110" s="88"/>
      <c r="M110" s="88"/>
      <c r="N110" s="88"/>
      <c r="O110" s="88"/>
      <c r="P110" s="58"/>
      <c r="Q110" s="88"/>
      <c r="R110" s="88"/>
      <c r="S110" s="88"/>
      <c r="T110" s="88"/>
      <c r="U110" s="88"/>
      <c r="V110" s="88"/>
      <c r="W110" s="88"/>
    </row>
    <row r="111" s="51" customFormat="1" ht="18.75" customHeight="1" spans="1:23">
      <c r="A111" s="58"/>
      <c r="B111" s="58"/>
      <c r="C111" s="82" t="s">
        <v>423</v>
      </c>
      <c r="D111" s="58"/>
      <c r="E111" s="58"/>
      <c r="F111" s="58"/>
      <c r="G111" s="58"/>
      <c r="H111" s="58"/>
      <c r="I111" s="88">
        <v>5000</v>
      </c>
      <c r="J111" s="88">
        <v>5000</v>
      </c>
      <c r="K111" s="88">
        <v>5000</v>
      </c>
      <c r="L111" s="88"/>
      <c r="M111" s="88"/>
      <c r="N111" s="88"/>
      <c r="O111" s="88"/>
      <c r="P111" s="58"/>
      <c r="Q111" s="88"/>
      <c r="R111" s="88"/>
      <c r="S111" s="88"/>
      <c r="T111" s="88"/>
      <c r="U111" s="88"/>
      <c r="V111" s="88"/>
      <c r="W111" s="88"/>
    </row>
    <row r="112" s="51" customFormat="1" ht="18.75" customHeight="1" spans="1:23">
      <c r="A112" s="81" t="s">
        <v>352</v>
      </c>
      <c r="B112" s="81" t="s">
        <v>424</v>
      </c>
      <c r="C112" s="82" t="s">
        <v>423</v>
      </c>
      <c r="D112" s="81" t="s">
        <v>58</v>
      </c>
      <c r="E112" s="81" t="s">
        <v>86</v>
      </c>
      <c r="F112" s="81" t="s">
        <v>87</v>
      </c>
      <c r="G112" s="81" t="s">
        <v>397</v>
      </c>
      <c r="H112" s="81" t="s">
        <v>398</v>
      </c>
      <c r="I112" s="88">
        <v>5000</v>
      </c>
      <c r="J112" s="88">
        <v>5000</v>
      </c>
      <c r="K112" s="88">
        <v>5000</v>
      </c>
      <c r="L112" s="88"/>
      <c r="M112" s="88"/>
      <c r="N112" s="88"/>
      <c r="O112" s="88"/>
      <c r="P112" s="58"/>
      <c r="Q112" s="88"/>
      <c r="R112" s="88"/>
      <c r="S112" s="88"/>
      <c r="T112" s="88"/>
      <c r="U112" s="88"/>
      <c r="V112" s="88"/>
      <c r="W112" s="88"/>
    </row>
    <row r="113" s="51" customFormat="1" ht="18.75" customHeight="1" spans="1:23">
      <c r="A113" s="58"/>
      <c r="B113" s="58"/>
      <c r="C113" s="82" t="s">
        <v>425</v>
      </c>
      <c r="D113" s="58"/>
      <c r="E113" s="58"/>
      <c r="F113" s="58"/>
      <c r="G113" s="58"/>
      <c r="H113" s="58"/>
      <c r="I113" s="88">
        <v>27600</v>
      </c>
      <c r="J113" s="88">
        <v>27600</v>
      </c>
      <c r="K113" s="88">
        <v>27600</v>
      </c>
      <c r="L113" s="88"/>
      <c r="M113" s="88"/>
      <c r="N113" s="88"/>
      <c r="O113" s="88"/>
      <c r="P113" s="58"/>
      <c r="Q113" s="88"/>
      <c r="R113" s="88"/>
      <c r="S113" s="88"/>
      <c r="T113" s="88"/>
      <c r="U113" s="88"/>
      <c r="V113" s="88"/>
      <c r="W113" s="88"/>
    </row>
    <row r="114" s="51" customFormat="1" ht="18.75" customHeight="1" spans="1:23">
      <c r="A114" s="81" t="s">
        <v>352</v>
      </c>
      <c r="B114" s="81" t="s">
        <v>426</v>
      </c>
      <c r="C114" s="82" t="s">
        <v>425</v>
      </c>
      <c r="D114" s="81" t="s">
        <v>58</v>
      </c>
      <c r="E114" s="81" t="s">
        <v>177</v>
      </c>
      <c r="F114" s="81" t="s">
        <v>95</v>
      </c>
      <c r="G114" s="81" t="s">
        <v>427</v>
      </c>
      <c r="H114" s="81" t="s">
        <v>428</v>
      </c>
      <c r="I114" s="88">
        <v>19200</v>
      </c>
      <c r="J114" s="88">
        <v>19200</v>
      </c>
      <c r="K114" s="88">
        <v>19200</v>
      </c>
      <c r="L114" s="88"/>
      <c r="M114" s="88"/>
      <c r="N114" s="88"/>
      <c r="O114" s="88"/>
      <c r="P114" s="58"/>
      <c r="Q114" s="88"/>
      <c r="R114" s="88"/>
      <c r="S114" s="88"/>
      <c r="T114" s="88"/>
      <c r="U114" s="88"/>
      <c r="V114" s="88"/>
      <c r="W114" s="88"/>
    </row>
    <row r="115" s="51" customFormat="1" ht="18.75" customHeight="1" spans="1:23">
      <c r="A115" s="81" t="s">
        <v>352</v>
      </c>
      <c r="B115" s="81" t="s">
        <v>426</v>
      </c>
      <c r="C115" s="82" t="s">
        <v>425</v>
      </c>
      <c r="D115" s="81" t="s">
        <v>58</v>
      </c>
      <c r="E115" s="81" t="s">
        <v>177</v>
      </c>
      <c r="F115" s="81" t="s">
        <v>95</v>
      </c>
      <c r="G115" s="81" t="s">
        <v>427</v>
      </c>
      <c r="H115" s="81" t="s">
        <v>428</v>
      </c>
      <c r="I115" s="88">
        <v>8400</v>
      </c>
      <c r="J115" s="88">
        <v>8400</v>
      </c>
      <c r="K115" s="88">
        <v>8400</v>
      </c>
      <c r="L115" s="88"/>
      <c r="M115" s="88"/>
      <c r="N115" s="88"/>
      <c r="O115" s="88"/>
      <c r="P115" s="58"/>
      <c r="Q115" s="88"/>
      <c r="R115" s="88"/>
      <c r="S115" s="88"/>
      <c r="T115" s="88"/>
      <c r="U115" s="88"/>
      <c r="V115" s="88"/>
      <c r="W115" s="88"/>
    </row>
    <row r="116" s="51" customFormat="1" ht="18.75" customHeight="1" spans="1:23">
      <c r="A116" s="81"/>
      <c r="B116" s="81"/>
      <c r="C116" s="82" t="s">
        <v>429</v>
      </c>
      <c r="D116" s="81"/>
      <c r="E116" s="81"/>
      <c r="F116" s="81"/>
      <c r="G116" s="81"/>
      <c r="H116" s="81"/>
      <c r="I116" s="88">
        <v>14100</v>
      </c>
      <c r="J116" s="88">
        <v>14100</v>
      </c>
      <c r="K116" s="88">
        <v>14100</v>
      </c>
      <c r="L116" s="88"/>
      <c r="M116" s="88"/>
      <c r="N116" s="88"/>
      <c r="O116" s="88"/>
      <c r="P116" s="58"/>
      <c r="Q116" s="88"/>
      <c r="R116" s="88"/>
      <c r="S116" s="88"/>
      <c r="T116" s="88"/>
      <c r="U116" s="88"/>
      <c r="V116" s="88"/>
      <c r="W116" s="88"/>
    </row>
    <row r="117" s="51" customFormat="1" ht="18.75" customHeight="1" spans="1:23">
      <c r="A117" s="89" t="s">
        <v>430</v>
      </c>
      <c r="B117" s="89" t="s">
        <v>431</v>
      </c>
      <c r="C117" s="82" t="s">
        <v>429</v>
      </c>
      <c r="D117" s="81" t="s">
        <v>58</v>
      </c>
      <c r="E117" s="81">
        <v>2130234</v>
      </c>
      <c r="F117" s="81" t="s">
        <v>174</v>
      </c>
      <c r="G117" s="81">
        <v>30201</v>
      </c>
      <c r="H117" s="81" t="s">
        <v>303</v>
      </c>
      <c r="I117" s="88">
        <v>12500</v>
      </c>
      <c r="J117" s="88">
        <v>12500</v>
      </c>
      <c r="K117" s="88">
        <v>12500</v>
      </c>
      <c r="L117" s="88"/>
      <c r="M117" s="88"/>
      <c r="N117" s="88"/>
      <c r="O117" s="88"/>
      <c r="P117" s="58"/>
      <c r="Q117" s="88"/>
      <c r="R117" s="88"/>
      <c r="S117" s="88"/>
      <c r="T117" s="88"/>
      <c r="U117" s="88"/>
      <c r="V117" s="88"/>
      <c r="W117" s="88"/>
    </row>
    <row r="118" s="51" customFormat="1" ht="18.75" customHeight="1" spans="1:23">
      <c r="A118" s="89" t="s">
        <v>430</v>
      </c>
      <c r="B118" s="89" t="s">
        <v>431</v>
      </c>
      <c r="C118" s="82" t="s">
        <v>429</v>
      </c>
      <c r="D118" s="81" t="s">
        <v>58</v>
      </c>
      <c r="E118" s="81">
        <v>2130234</v>
      </c>
      <c r="F118" s="81" t="s">
        <v>174</v>
      </c>
      <c r="G118" s="81">
        <v>30216</v>
      </c>
      <c r="H118" s="81" t="s">
        <v>355</v>
      </c>
      <c r="I118" s="88">
        <v>1600</v>
      </c>
      <c r="J118" s="88">
        <v>1600</v>
      </c>
      <c r="K118" s="88">
        <v>1600</v>
      </c>
      <c r="L118" s="88"/>
      <c r="M118" s="88"/>
      <c r="N118" s="88"/>
      <c r="O118" s="88"/>
      <c r="P118" s="58"/>
      <c r="Q118" s="88"/>
      <c r="R118" s="88"/>
      <c r="S118" s="88"/>
      <c r="T118" s="88"/>
      <c r="U118" s="88"/>
      <c r="V118" s="88"/>
      <c r="W118" s="88"/>
    </row>
    <row r="119" s="51" customFormat="1" ht="18.75" customHeight="1" spans="1:23">
      <c r="A119" s="81"/>
      <c r="B119" s="81"/>
      <c r="C119" s="82" t="s">
        <v>432</v>
      </c>
      <c r="D119" s="81"/>
      <c r="E119" s="81"/>
      <c r="F119" s="81"/>
      <c r="G119" s="81"/>
      <c r="H119" s="81"/>
      <c r="I119" s="88">
        <v>30000</v>
      </c>
      <c r="J119" s="88">
        <v>30000</v>
      </c>
      <c r="K119" s="88">
        <v>30000</v>
      </c>
      <c r="L119" s="88"/>
      <c r="M119" s="88"/>
      <c r="N119" s="88"/>
      <c r="O119" s="88"/>
      <c r="P119" s="58"/>
      <c r="Q119" s="88"/>
      <c r="R119" s="88"/>
      <c r="S119" s="88"/>
      <c r="T119" s="88"/>
      <c r="U119" s="88"/>
      <c r="V119" s="88"/>
      <c r="W119" s="88"/>
    </row>
    <row r="120" s="51" customFormat="1" ht="18.75" customHeight="1" spans="1:23">
      <c r="A120" s="81" t="s">
        <v>357</v>
      </c>
      <c r="B120" s="135" t="s">
        <v>433</v>
      </c>
      <c r="C120" s="82" t="s">
        <v>432</v>
      </c>
      <c r="D120" s="81" t="s">
        <v>58</v>
      </c>
      <c r="E120" s="81">
        <v>2130234</v>
      </c>
      <c r="F120" s="81" t="s">
        <v>174</v>
      </c>
      <c r="G120" s="81">
        <v>30201</v>
      </c>
      <c r="H120" s="81" t="s">
        <v>303</v>
      </c>
      <c r="I120" s="90">
        <v>27000</v>
      </c>
      <c r="J120" s="90">
        <v>27000</v>
      </c>
      <c r="K120" s="90">
        <v>27000</v>
      </c>
      <c r="L120" s="88"/>
      <c r="M120" s="88"/>
      <c r="N120" s="90"/>
      <c r="O120" s="88"/>
      <c r="P120" s="58"/>
      <c r="Q120" s="88"/>
      <c r="R120" s="88"/>
      <c r="S120" s="88"/>
      <c r="T120" s="88"/>
      <c r="U120" s="88"/>
      <c r="V120" s="88"/>
      <c r="W120" s="88"/>
    </row>
    <row r="121" s="51" customFormat="1" ht="18.75" customHeight="1" spans="1:23">
      <c r="A121" s="81" t="s">
        <v>357</v>
      </c>
      <c r="B121" s="135" t="s">
        <v>433</v>
      </c>
      <c r="C121" s="82" t="s">
        <v>432</v>
      </c>
      <c r="D121" s="81" t="s">
        <v>58</v>
      </c>
      <c r="E121" s="81">
        <v>2130234</v>
      </c>
      <c r="F121" s="81" t="s">
        <v>174</v>
      </c>
      <c r="G121" s="81">
        <v>30213</v>
      </c>
      <c r="H121" s="81" t="s">
        <v>378</v>
      </c>
      <c r="I121" s="90">
        <v>3000</v>
      </c>
      <c r="J121" s="90">
        <v>3000</v>
      </c>
      <c r="K121" s="90">
        <v>3000</v>
      </c>
      <c r="L121" s="88"/>
      <c r="M121" s="88"/>
      <c r="N121" s="90"/>
      <c r="O121" s="88"/>
      <c r="P121" s="58"/>
      <c r="Q121" s="88"/>
      <c r="R121" s="88"/>
      <c r="S121" s="88"/>
      <c r="T121" s="88"/>
      <c r="U121" s="88"/>
      <c r="V121" s="88"/>
      <c r="W121" s="88"/>
    </row>
    <row r="122" s="51" customFormat="1" ht="18.75" customHeight="1" spans="1:23">
      <c r="A122" s="81"/>
      <c r="B122" s="81"/>
      <c r="C122" s="82" t="s">
        <v>434</v>
      </c>
      <c r="D122" s="81"/>
      <c r="E122" s="81"/>
      <c r="F122" s="81"/>
      <c r="G122" s="81"/>
      <c r="H122" s="81"/>
      <c r="I122" s="88">
        <v>40000</v>
      </c>
      <c r="J122" s="88"/>
      <c r="K122" s="88"/>
      <c r="L122" s="88">
        <v>40000</v>
      </c>
      <c r="M122" s="88"/>
      <c r="N122" s="88"/>
      <c r="O122" s="88"/>
      <c r="P122" s="58"/>
      <c r="Q122" s="88"/>
      <c r="R122" s="88"/>
      <c r="S122" s="88"/>
      <c r="T122" s="88"/>
      <c r="U122" s="88"/>
      <c r="V122" s="88"/>
      <c r="W122" s="88"/>
    </row>
    <row r="123" s="51" customFormat="1" ht="18.75" customHeight="1" spans="1:23">
      <c r="A123" s="81" t="s">
        <v>357</v>
      </c>
      <c r="B123" s="135" t="s">
        <v>435</v>
      </c>
      <c r="C123" s="82" t="s">
        <v>434</v>
      </c>
      <c r="D123" s="81" t="s">
        <v>58</v>
      </c>
      <c r="E123" s="81">
        <v>2296002</v>
      </c>
      <c r="F123" s="81" t="s">
        <v>206</v>
      </c>
      <c r="G123" s="81">
        <v>31005</v>
      </c>
      <c r="H123" s="81" t="s">
        <v>364</v>
      </c>
      <c r="I123" s="88">
        <v>40000</v>
      </c>
      <c r="J123" s="88"/>
      <c r="K123" s="88"/>
      <c r="L123" s="88">
        <v>40000</v>
      </c>
      <c r="M123" s="88"/>
      <c r="N123" s="88"/>
      <c r="O123" s="88"/>
      <c r="P123" s="58"/>
      <c r="Q123" s="88"/>
      <c r="R123" s="88"/>
      <c r="S123" s="88"/>
      <c r="T123" s="88"/>
      <c r="U123" s="88"/>
      <c r="V123" s="88"/>
      <c r="W123" s="88"/>
    </row>
    <row r="124" s="51" customFormat="1" ht="18.75" customHeight="1" spans="1:23">
      <c r="A124" s="81"/>
      <c r="B124" s="81"/>
      <c r="C124" s="82" t="s">
        <v>436</v>
      </c>
      <c r="D124" s="81"/>
      <c r="E124" s="81"/>
      <c r="F124" s="81"/>
      <c r="G124" s="81"/>
      <c r="H124" s="81"/>
      <c r="I124" s="88">
        <v>50000</v>
      </c>
      <c r="J124" s="88">
        <v>50000</v>
      </c>
      <c r="K124" s="88">
        <v>50000</v>
      </c>
      <c r="L124" s="88"/>
      <c r="M124" s="88"/>
      <c r="N124" s="88"/>
      <c r="O124" s="88"/>
      <c r="P124" s="58"/>
      <c r="Q124" s="88"/>
      <c r="R124" s="88"/>
      <c r="S124" s="88"/>
      <c r="T124" s="88"/>
      <c r="U124" s="88"/>
      <c r="V124" s="88"/>
      <c r="W124" s="88"/>
    </row>
    <row r="125" s="51" customFormat="1" ht="18.75" customHeight="1" spans="1:23">
      <c r="A125" s="81" t="s">
        <v>357</v>
      </c>
      <c r="B125" s="135" t="s">
        <v>437</v>
      </c>
      <c r="C125" s="82" t="s">
        <v>436</v>
      </c>
      <c r="D125" s="81" t="s">
        <v>58</v>
      </c>
      <c r="E125" s="81">
        <v>2010108</v>
      </c>
      <c r="F125" s="81" t="s">
        <v>87</v>
      </c>
      <c r="G125" s="81">
        <v>30201</v>
      </c>
      <c r="H125" s="81" t="s">
        <v>303</v>
      </c>
      <c r="I125" s="88">
        <v>50000</v>
      </c>
      <c r="J125" s="88">
        <v>50000</v>
      </c>
      <c r="K125" s="88">
        <v>50000</v>
      </c>
      <c r="L125" s="88"/>
      <c r="M125" s="88"/>
      <c r="N125" s="88"/>
      <c r="O125" s="88"/>
      <c r="P125" s="58"/>
      <c r="Q125" s="88"/>
      <c r="R125" s="88"/>
      <c r="S125" s="88"/>
      <c r="T125" s="88"/>
      <c r="U125" s="88"/>
      <c r="V125" s="88"/>
      <c r="W125" s="88"/>
    </row>
    <row r="126" s="51" customFormat="1" ht="18.75" customHeight="1" spans="1:23">
      <c r="A126" s="81"/>
      <c r="B126" s="81"/>
      <c r="C126" s="82" t="s">
        <v>438</v>
      </c>
      <c r="D126" s="81"/>
      <c r="E126" s="81"/>
      <c r="F126" s="81"/>
      <c r="G126" s="81"/>
      <c r="H126" s="81"/>
      <c r="I126" s="88">
        <v>100000</v>
      </c>
      <c r="J126" s="88">
        <v>100000</v>
      </c>
      <c r="K126" s="88">
        <v>100000</v>
      </c>
      <c r="L126" s="88"/>
      <c r="M126" s="88"/>
      <c r="N126" s="88"/>
      <c r="O126" s="88"/>
      <c r="P126" s="58"/>
      <c r="Q126" s="88"/>
      <c r="R126" s="88"/>
      <c r="S126" s="88"/>
      <c r="T126" s="88"/>
      <c r="U126" s="88"/>
      <c r="V126" s="88"/>
      <c r="W126" s="88"/>
    </row>
    <row r="127" s="51" customFormat="1" ht="18.75" customHeight="1" spans="1:23">
      <c r="A127" s="81" t="s">
        <v>352</v>
      </c>
      <c r="B127" s="135" t="s">
        <v>439</v>
      </c>
      <c r="C127" s="82" t="s">
        <v>438</v>
      </c>
      <c r="D127" s="81" t="s">
        <v>58</v>
      </c>
      <c r="E127" s="81">
        <v>2010199</v>
      </c>
      <c r="F127" s="81" t="s">
        <v>89</v>
      </c>
      <c r="G127" s="81">
        <v>31005</v>
      </c>
      <c r="H127" s="81" t="s">
        <v>364</v>
      </c>
      <c r="I127" s="88">
        <v>100000</v>
      </c>
      <c r="J127" s="88">
        <v>100000</v>
      </c>
      <c r="K127" s="88">
        <v>100000</v>
      </c>
      <c r="L127" s="88"/>
      <c r="M127" s="88"/>
      <c r="N127" s="88"/>
      <c r="O127" s="88"/>
      <c r="P127" s="58"/>
      <c r="Q127" s="88"/>
      <c r="R127" s="88"/>
      <c r="S127" s="88"/>
      <c r="T127" s="88"/>
      <c r="U127" s="88"/>
      <c r="V127" s="88"/>
      <c r="W127" s="88"/>
    </row>
    <row r="128" s="51" customFormat="1" ht="18.75" customHeight="1" spans="1:23">
      <c r="A128" s="81"/>
      <c r="B128" s="81"/>
      <c r="C128" s="82" t="s">
        <v>440</v>
      </c>
      <c r="D128" s="81"/>
      <c r="E128" s="81"/>
      <c r="F128" s="81"/>
      <c r="G128" s="81"/>
      <c r="H128" s="81"/>
      <c r="I128" s="88">
        <v>70000</v>
      </c>
      <c r="J128" s="88">
        <v>70000</v>
      </c>
      <c r="K128" s="88">
        <v>70000</v>
      </c>
      <c r="L128" s="88"/>
      <c r="M128" s="88"/>
      <c r="N128" s="88"/>
      <c r="O128" s="88"/>
      <c r="P128" s="58"/>
      <c r="Q128" s="88"/>
      <c r="R128" s="88"/>
      <c r="S128" s="88"/>
      <c r="T128" s="88"/>
      <c r="U128" s="88"/>
      <c r="V128" s="88"/>
      <c r="W128" s="88"/>
    </row>
    <row r="129" s="51" customFormat="1" ht="18.75" customHeight="1" spans="1:23">
      <c r="A129" s="81" t="s">
        <v>357</v>
      </c>
      <c r="B129" s="135" t="s">
        <v>441</v>
      </c>
      <c r="C129" s="82" t="s">
        <v>440</v>
      </c>
      <c r="D129" s="81" t="s">
        <v>58</v>
      </c>
      <c r="E129" s="81">
        <v>2081004</v>
      </c>
      <c r="F129" s="81" t="s">
        <v>143</v>
      </c>
      <c r="G129" s="81">
        <v>31005</v>
      </c>
      <c r="H129" s="81" t="s">
        <v>364</v>
      </c>
      <c r="I129" s="88">
        <v>70000</v>
      </c>
      <c r="J129" s="88">
        <v>70000</v>
      </c>
      <c r="K129" s="88">
        <v>70000</v>
      </c>
      <c r="L129" s="88"/>
      <c r="M129" s="88"/>
      <c r="N129" s="88"/>
      <c r="O129" s="88"/>
      <c r="P129" s="58"/>
      <c r="Q129" s="88"/>
      <c r="R129" s="88"/>
      <c r="S129" s="88"/>
      <c r="T129" s="88"/>
      <c r="U129" s="88"/>
      <c r="V129" s="88"/>
      <c r="W129" s="88"/>
    </row>
    <row r="130" s="51" customFormat="1" ht="18.75" customHeight="1" spans="1:23">
      <c r="A130" s="81"/>
      <c r="B130" s="81"/>
      <c r="C130" s="82" t="s">
        <v>442</v>
      </c>
      <c r="D130" s="81"/>
      <c r="E130" s="81"/>
      <c r="F130" s="81"/>
      <c r="G130" s="81"/>
      <c r="H130" s="81"/>
      <c r="I130" s="88">
        <v>100000</v>
      </c>
      <c r="J130" s="88">
        <v>100000</v>
      </c>
      <c r="K130" s="88">
        <v>100000</v>
      </c>
      <c r="L130" s="88"/>
      <c r="M130" s="88"/>
      <c r="N130" s="88"/>
      <c r="O130" s="88"/>
      <c r="P130" s="58"/>
      <c r="Q130" s="88"/>
      <c r="R130" s="88"/>
      <c r="S130" s="88"/>
      <c r="T130" s="88"/>
      <c r="U130" s="88"/>
      <c r="V130" s="88"/>
      <c r="W130" s="88"/>
    </row>
    <row r="131" s="51" customFormat="1" ht="18.75" customHeight="1" spans="1:23">
      <c r="A131" s="81" t="s">
        <v>352</v>
      </c>
      <c r="B131" s="135" t="s">
        <v>443</v>
      </c>
      <c r="C131" s="82" t="s">
        <v>442</v>
      </c>
      <c r="D131" s="81" t="s">
        <v>58</v>
      </c>
      <c r="E131" s="81">
        <v>2010202</v>
      </c>
      <c r="F131" s="81" t="s">
        <v>91</v>
      </c>
      <c r="G131" s="81">
        <v>31005</v>
      </c>
      <c r="H131" s="81" t="s">
        <v>364</v>
      </c>
      <c r="I131" s="88">
        <v>100000</v>
      </c>
      <c r="J131" s="88">
        <v>100000</v>
      </c>
      <c r="K131" s="88">
        <v>100000</v>
      </c>
      <c r="L131" s="88"/>
      <c r="M131" s="88"/>
      <c r="N131" s="88"/>
      <c r="O131" s="88"/>
      <c r="P131" s="58"/>
      <c r="Q131" s="88"/>
      <c r="R131" s="88"/>
      <c r="S131" s="88"/>
      <c r="T131" s="88"/>
      <c r="U131" s="88"/>
      <c r="V131" s="88"/>
      <c r="W131" s="88"/>
    </row>
    <row r="132" s="51" customFormat="1" ht="18.75" customHeight="1" spans="1:23">
      <c r="A132" s="81"/>
      <c r="B132" s="81"/>
      <c r="C132" s="82" t="s">
        <v>444</v>
      </c>
      <c r="D132" s="81"/>
      <c r="E132" s="81"/>
      <c r="F132" s="81"/>
      <c r="G132" s="81"/>
      <c r="H132" s="81"/>
      <c r="I132" s="88">
        <v>14580</v>
      </c>
      <c r="J132" s="88">
        <v>14580</v>
      </c>
      <c r="K132" s="88">
        <v>14580</v>
      </c>
      <c r="L132" s="88"/>
      <c r="M132" s="88"/>
      <c r="N132" s="88"/>
      <c r="O132" s="88"/>
      <c r="P132" s="58"/>
      <c r="Q132" s="88"/>
      <c r="R132" s="88"/>
      <c r="S132" s="88"/>
      <c r="T132" s="88"/>
      <c r="U132" s="88"/>
      <c r="V132" s="88"/>
      <c r="W132" s="88"/>
    </row>
    <row r="133" s="51" customFormat="1" ht="18.75" customHeight="1" spans="1:23">
      <c r="A133" s="81" t="s">
        <v>445</v>
      </c>
      <c r="B133" s="135" t="s">
        <v>446</v>
      </c>
      <c r="C133" s="82" t="s">
        <v>444</v>
      </c>
      <c r="D133" s="81" t="s">
        <v>58</v>
      </c>
      <c r="E133" s="81">
        <v>2010301</v>
      </c>
      <c r="F133" s="81" t="s">
        <v>95</v>
      </c>
      <c r="G133" s="81">
        <v>30305</v>
      </c>
      <c r="H133" s="81" t="s">
        <v>385</v>
      </c>
      <c r="I133" s="88">
        <v>14580</v>
      </c>
      <c r="J133" s="88">
        <v>14580</v>
      </c>
      <c r="K133" s="88">
        <v>14580</v>
      </c>
      <c r="L133" s="88"/>
      <c r="M133" s="88"/>
      <c r="N133" s="88"/>
      <c r="O133" s="88"/>
      <c r="P133" s="58"/>
      <c r="Q133" s="88"/>
      <c r="R133" s="88"/>
      <c r="S133" s="88"/>
      <c r="T133" s="88"/>
      <c r="U133" s="88"/>
      <c r="V133" s="88"/>
      <c r="W133" s="88"/>
    </row>
    <row r="134" s="51" customFormat="1" ht="18.75" customHeight="1" spans="1:23">
      <c r="A134" s="81"/>
      <c r="B134" s="81"/>
      <c r="C134" s="82" t="s">
        <v>447</v>
      </c>
      <c r="D134" s="81"/>
      <c r="E134" s="81"/>
      <c r="F134" s="81"/>
      <c r="G134" s="81"/>
      <c r="H134" s="81"/>
      <c r="I134" s="88">
        <v>500000</v>
      </c>
      <c r="J134" s="88"/>
      <c r="K134" s="88"/>
      <c r="L134" s="88">
        <v>500000</v>
      </c>
      <c r="M134" s="88"/>
      <c r="N134" s="88"/>
      <c r="O134" s="88"/>
      <c r="P134" s="58"/>
      <c r="Q134" s="88"/>
      <c r="R134" s="88"/>
      <c r="S134" s="88"/>
      <c r="T134" s="88"/>
      <c r="U134" s="88"/>
      <c r="V134" s="88"/>
      <c r="W134" s="88"/>
    </row>
    <row r="135" s="51" customFormat="1" ht="18.75" customHeight="1" spans="1:23">
      <c r="A135" s="81" t="s">
        <v>357</v>
      </c>
      <c r="B135" s="135" t="s">
        <v>448</v>
      </c>
      <c r="C135" s="82" t="s">
        <v>447</v>
      </c>
      <c r="D135" s="81" t="s">
        <v>58</v>
      </c>
      <c r="E135" s="81">
        <v>2296099</v>
      </c>
      <c r="F135" s="81" t="s">
        <v>209</v>
      </c>
      <c r="G135" s="81">
        <v>31005</v>
      </c>
      <c r="H135" s="81" t="s">
        <v>364</v>
      </c>
      <c r="I135" s="88">
        <v>500000</v>
      </c>
      <c r="J135" s="88"/>
      <c r="K135" s="88"/>
      <c r="L135" s="88">
        <v>500000</v>
      </c>
      <c r="M135" s="88"/>
      <c r="N135" s="88"/>
      <c r="O135" s="88"/>
      <c r="P135" s="58"/>
      <c r="Q135" s="88"/>
      <c r="R135" s="88"/>
      <c r="S135" s="88"/>
      <c r="T135" s="88"/>
      <c r="U135" s="88"/>
      <c r="V135" s="88"/>
      <c r="W135" s="88"/>
    </row>
    <row r="136" s="51" customFormat="1" ht="18.75" customHeight="1" spans="1:23">
      <c r="A136" s="81"/>
      <c r="B136" s="81"/>
      <c r="C136" s="82" t="s">
        <v>449</v>
      </c>
      <c r="D136" s="81"/>
      <c r="E136" s="81"/>
      <c r="F136" s="81"/>
      <c r="G136" s="81"/>
      <c r="H136" s="81"/>
      <c r="I136" s="88">
        <v>300000</v>
      </c>
      <c r="J136" s="88"/>
      <c r="K136" s="88"/>
      <c r="L136" s="88">
        <v>300000</v>
      </c>
      <c r="M136" s="88"/>
      <c r="N136" s="88"/>
      <c r="O136" s="88"/>
      <c r="P136" s="58"/>
      <c r="Q136" s="88"/>
      <c r="R136" s="88"/>
      <c r="S136" s="88"/>
      <c r="T136" s="88"/>
      <c r="U136" s="88"/>
      <c r="V136" s="88"/>
      <c r="W136" s="88"/>
    </row>
    <row r="137" s="51" customFormat="1" ht="18.75" customHeight="1" spans="1:23">
      <c r="A137" s="81" t="s">
        <v>357</v>
      </c>
      <c r="B137" s="135" t="s">
        <v>450</v>
      </c>
      <c r="C137" s="82" t="s">
        <v>449</v>
      </c>
      <c r="D137" s="81" t="s">
        <v>58</v>
      </c>
      <c r="E137" s="81">
        <v>2296099</v>
      </c>
      <c r="F137" s="81" t="s">
        <v>209</v>
      </c>
      <c r="G137" s="81">
        <v>31005</v>
      </c>
      <c r="H137" s="81" t="s">
        <v>364</v>
      </c>
      <c r="I137" s="88">
        <v>300000</v>
      </c>
      <c r="J137" s="88"/>
      <c r="K137" s="88"/>
      <c r="L137" s="88">
        <v>300000</v>
      </c>
      <c r="M137" s="88"/>
      <c r="N137" s="88"/>
      <c r="O137" s="88"/>
      <c r="P137" s="58"/>
      <c r="Q137" s="88"/>
      <c r="R137" s="88"/>
      <c r="S137" s="88"/>
      <c r="T137" s="88"/>
      <c r="U137" s="88"/>
      <c r="V137" s="88"/>
      <c r="W137" s="88"/>
    </row>
    <row r="138" s="51" customFormat="1" ht="18.75" customHeight="1" spans="1:23">
      <c r="A138" s="81"/>
      <c r="B138" s="81"/>
      <c r="C138" s="82" t="s">
        <v>451</v>
      </c>
      <c r="D138" s="81"/>
      <c r="E138" s="81"/>
      <c r="F138" s="81"/>
      <c r="G138" s="81"/>
      <c r="H138" s="81"/>
      <c r="I138" s="88">
        <v>50000</v>
      </c>
      <c r="J138" s="88">
        <v>50000</v>
      </c>
      <c r="K138" s="88">
        <v>50000</v>
      </c>
      <c r="L138" s="88"/>
      <c r="M138" s="88"/>
      <c r="N138" s="88"/>
      <c r="O138" s="88"/>
      <c r="P138" s="58"/>
      <c r="Q138" s="88"/>
      <c r="R138" s="88"/>
      <c r="S138" s="88"/>
      <c r="T138" s="88"/>
      <c r="U138" s="88"/>
      <c r="V138" s="88"/>
      <c r="W138" s="88"/>
    </row>
    <row r="139" s="51" customFormat="1" ht="18.75" customHeight="1" spans="1:23">
      <c r="A139" s="81" t="s">
        <v>352</v>
      </c>
      <c r="B139" s="135" t="s">
        <v>452</v>
      </c>
      <c r="C139" s="82" t="s">
        <v>451</v>
      </c>
      <c r="D139" s="81" t="s">
        <v>58</v>
      </c>
      <c r="E139" s="81">
        <v>2013299</v>
      </c>
      <c r="F139" s="81" t="s">
        <v>104</v>
      </c>
      <c r="G139" s="81">
        <v>30226</v>
      </c>
      <c r="H139" s="81" t="s">
        <v>428</v>
      </c>
      <c r="I139" s="88">
        <v>45700</v>
      </c>
      <c r="J139" s="88">
        <v>45700</v>
      </c>
      <c r="K139" s="88">
        <v>45700</v>
      </c>
      <c r="L139" s="88"/>
      <c r="M139" s="88"/>
      <c r="N139" s="88"/>
      <c r="O139" s="88"/>
      <c r="P139" s="58"/>
      <c r="Q139" s="88"/>
      <c r="R139" s="88"/>
      <c r="S139" s="88"/>
      <c r="T139" s="88"/>
      <c r="U139" s="88"/>
      <c r="V139" s="88"/>
      <c r="W139" s="88"/>
    </row>
    <row r="140" s="51" customFormat="1" ht="18.75" customHeight="1" spans="1:23">
      <c r="A140" s="81" t="s">
        <v>352</v>
      </c>
      <c r="B140" s="135" t="s">
        <v>452</v>
      </c>
      <c r="C140" s="82" t="s">
        <v>451</v>
      </c>
      <c r="D140" s="81" t="s">
        <v>58</v>
      </c>
      <c r="E140" s="81">
        <v>2013299</v>
      </c>
      <c r="F140" s="81" t="s">
        <v>104</v>
      </c>
      <c r="G140" s="81">
        <v>31005</v>
      </c>
      <c r="H140" s="81" t="s">
        <v>364</v>
      </c>
      <c r="I140" s="88">
        <v>4300</v>
      </c>
      <c r="J140" s="88">
        <v>4300</v>
      </c>
      <c r="K140" s="88">
        <v>4300</v>
      </c>
      <c r="L140" s="88"/>
      <c r="M140" s="88"/>
      <c r="N140" s="88"/>
      <c r="O140" s="88"/>
      <c r="P140" s="58"/>
      <c r="Q140" s="88"/>
      <c r="R140" s="88"/>
      <c r="S140" s="88"/>
      <c r="T140" s="88"/>
      <c r="U140" s="88"/>
      <c r="V140" s="88"/>
      <c r="W140" s="88"/>
    </row>
    <row r="141" s="51" customFormat="1" ht="18.75" customHeight="1" spans="1:23">
      <c r="A141" s="81"/>
      <c r="B141" s="81"/>
      <c r="C141" s="82" t="s">
        <v>453</v>
      </c>
      <c r="D141" s="81"/>
      <c r="E141" s="81"/>
      <c r="F141" s="81"/>
      <c r="G141" s="81"/>
      <c r="H141" s="81"/>
      <c r="I141" s="88">
        <v>50000</v>
      </c>
      <c r="J141" s="88">
        <v>50000</v>
      </c>
      <c r="K141" s="88">
        <v>50000</v>
      </c>
      <c r="L141" s="88"/>
      <c r="M141" s="88"/>
      <c r="N141" s="88"/>
      <c r="O141" s="88"/>
      <c r="P141" s="58"/>
      <c r="Q141" s="88"/>
      <c r="R141" s="88"/>
      <c r="S141" s="88"/>
      <c r="T141" s="88"/>
      <c r="U141" s="88"/>
      <c r="V141" s="88"/>
      <c r="W141" s="88"/>
    </row>
    <row r="142" s="51" customFormat="1" ht="18.75" customHeight="1" spans="1:23">
      <c r="A142" s="81" t="s">
        <v>357</v>
      </c>
      <c r="B142" s="135" t="s">
        <v>454</v>
      </c>
      <c r="C142" s="82" t="s">
        <v>453</v>
      </c>
      <c r="D142" s="81" t="s">
        <v>58</v>
      </c>
      <c r="E142" s="81">
        <v>2129999</v>
      </c>
      <c r="F142" s="81" t="s">
        <v>164</v>
      </c>
      <c r="G142" s="81">
        <v>31005</v>
      </c>
      <c r="H142" s="81" t="s">
        <v>364</v>
      </c>
      <c r="I142" s="88">
        <v>50000</v>
      </c>
      <c r="J142" s="88">
        <v>50000</v>
      </c>
      <c r="K142" s="88">
        <v>50000</v>
      </c>
      <c r="L142" s="88"/>
      <c r="M142" s="88"/>
      <c r="N142" s="88"/>
      <c r="O142" s="88"/>
      <c r="P142" s="58"/>
      <c r="Q142" s="88"/>
      <c r="R142" s="88"/>
      <c r="S142" s="88"/>
      <c r="T142" s="88"/>
      <c r="U142" s="88"/>
      <c r="V142" s="88"/>
      <c r="W142" s="88"/>
    </row>
    <row r="143" s="51" customFormat="1" ht="18.75" customHeight="1" spans="1:23">
      <c r="A143" s="81"/>
      <c r="B143" s="81"/>
      <c r="C143" s="82" t="s">
        <v>455</v>
      </c>
      <c r="D143" s="81"/>
      <c r="E143" s="81"/>
      <c r="F143" s="81"/>
      <c r="G143" s="81"/>
      <c r="H143" s="81"/>
      <c r="I143" s="88">
        <v>713200</v>
      </c>
      <c r="J143" s="88">
        <v>713200</v>
      </c>
      <c r="K143" s="88">
        <v>713200</v>
      </c>
      <c r="L143" s="88"/>
      <c r="M143" s="88"/>
      <c r="N143" s="88"/>
      <c r="O143" s="88"/>
      <c r="P143" s="58"/>
      <c r="Q143" s="88"/>
      <c r="R143" s="88"/>
      <c r="S143" s="88"/>
      <c r="T143" s="88"/>
      <c r="U143" s="88"/>
      <c r="V143" s="88"/>
      <c r="W143" s="88"/>
    </row>
    <row r="144" s="51" customFormat="1" ht="18.75" customHeight="1" spans="1:23">
      <c r="A144" s="81" t="s">
        <v>357</v>
      </c>
      <c r="B144" s="135" t="s">
        <v>456</v>
      </c>
      <c r="C144" s="82" t="s">
        <v>455</v>
      </c>
      <c r="D144" s="81" t="s">
        <v>58</v>
      </c>
      <c r="E144" s="81">
        <v>2140106</v>
      </c>
      <c r="F144" s="81" t="s">
        <v>188</v>
      </c>
      <c r="G144" s="91">
        <v>30226</v>
      </c>
      <c r="H144" s="81" t="s">
        <v>428</v>
      </c>
      <c r="I144" s="90">
        <v>79264.5</v>
      </c>
      <c r="J144" s="90">
        <v>79264.5</v>
      </c>
      <c r="K144" s="90">
        <v>79264.5</v>
      </c>
      <c r="L144" s="88"/>
      <c r="M144" s="88"/>
      <c r="N144" s="88"/>
      <c r="O144" s="88"/>
      <c r="P144" s="58"/>
      <c r="Q144" s="88"/>
      <c r="R144" s="88"/>
      <c r="S144" s="88"/>
      <c r="T144" s="88"/>
      <c r="U144" s="88"/>
      <c r="V144" s="88"/>
      <c r="W144" s="88"/>
    </row>
    <row r="145" s="51" customFormat="1" ht="18.75" customHeight="1" spans="1:23">
      <c r="A145" s="81" t="s">
        <v>357</v>
      </c>
      <c r="B145" s="135" t="s">
        <v>456</v>
      </c>
      <c r="C145" s="82" t="s">
        <v>455</v>
      </c>
      <c r="D145" s="81" t="s">
        <v>58</v>
      </c>
      <c r="E145" s="81">
        <v>2140106</v>
      </c>
      <c r="F145" s="81" t="s">
        <v>188</v>
      </c>
      <c r="G145" s="91">
        <v>30226</v>
      </c>
      <c r="H145" s="81" t="s">
        <v>428</v>
      </c>
      <c r="I145" s="90">
        <v>265118</v>
      </c>
      <c r="J145" s="90">
        <v>265118</v>
      </c>
      <c r="K145" s="90">
        <v>265118</v>
      </c>
      <c r="L145" s="88"/>
      <c r="M145" s="88"/>
      <c r="N145" s="88"/>
      <c r="O145" s="88"/>
      <c r="P145" s="58"/>
      <c r="Q145" s="88"/>
      <c r="R145" s="88"/>
      <c r="S145" s="88"/>
      <c r="T145" s="88"/>
      <c r="U145" s="88"/>
      <c r="V145" s="88"/>
      <c r="W145" s="88"/>
    </row>
    <row r="146" s="51" customFormat="1" ht="18.75" customHeight="1" spans="1:23">
      <c r="A146" s="81" t="s">
        <v>357</v>
      </c>
      <c r="B146" s="135" t="s">
        <v>456</v>
      </c>
      <c r="C146" s="82" t="s">
        <v>455</v>
      </c>
      <c r="D146" s="81" t="s">
        <v>58</v>
      </c>
      <c r="E146" s="81">
        <v>2140106</v>
      </c>
      <c r="F146" s="81" t="s">
        <v>188</v>
      </c>
      <c r="G146" s="91">
        <v>30213</v>
      </c>
      <c r="H146" s="81" t="s">
        <v>378</v>
      </c>
      <c r="I146" s="90">
        <v>368817.5</v>
      </c>
      <c r="J146" s="90">
        <v>368817.5</v>
      </c>
      <c r="K146" s="90">
        <v>368817.5</v>
      </c>
      <c r="L146" s="88"/>
      <c r="M146" s="88"/>
      <c r="N146" s="88"/>
      <c r="O146" s="88"/>
      <c r="P146" s="58"/>
      <c r="Q146" s="88"/>
      <c r="R146" s="88"/>
      <c r="S146" s="88"/>
      <c r="T146" s="88"/>
      <c r="U146" s="88"/>
      <c r="V146" s="88"/>
      <c r="W146" s="88"/>
    </row>
    <row r="147" s="51" customFormat="1" ht="18.75" customHeight="1" spans="1:23">
      <c r="A147" s="81"/>
      <c r="B147" s="81"/>
      <c r="C147" s="82" t="s">
        <v>457</v>
      </c>
      <c r="D147" s="81"/>
      <c r="E147" s="81"/>
      <c r="F147" s="81"/>
      <c r="G147" s="92"/>
      <c r="H147" s="81"/>
      <c r="I147" s="88">
        <v>1657500</v>
      </c>
      <c r="J147" s="88">
        <v>1657500</v>
      </c>
      <c r="K147" s="88">
        <v>1657500</v>
      </c>
      <c r="L147" s="88"/>
      <c r="M147" s="88"/>
      <c r="N147" s="88"/>
      <c r="O147" s="88"/>
      <c r="P147" s="58"/>
      <c r="Q147" s="88"/>
      <c r="R147" s="88"/>
      <c r="S147" s="88"/>
      <c r="T147" s="88"/>
      <c r="U147" s="88"/>
      <c r="V147" s="88"/>
      <c r="W147" s="88"/>
    </row>
    <row r="148" s="51" customFormat="1" ht="18.75" customHeight="1" spans="1:23">
      <c r="A148" s="81" t="s">
        <v>357</v>
      </c>
      <c r="B148" s="135" t="s">
        <v>458</v>
      </c>
      <c r="C148" s="82" t="s">
        <v>457</v>
      </c>
      <c r="D148" s="81" t="s">
        <v>58</v>
      </c>
      <c r="E148" s="81">
        <v>2129999</v>
      </c>
      <c r="F148" s="81" t="s">
        <v>164</v>
      </c>
      <c r="G148" s="81">
        <v>30227</v>
      </c>
      <c r="H148" s="81" t="s">
        <v>392</v>
      </c>
      <c r="I148" s="90">
        <v>357500</v>
      </c>
      <c r="J148" s="90">
        <v>357500</v>
      </c>
      <c r="K148" s="90">
        <v>357500</v>
      </c>
      <c r="L148" s="88"/>
      <c r="M148" s="88"/>
      <c r="N148" s="88"/>
      <c r="O148" s="88"/>
      <c r="P148" s="58"/>
      <c r="Q148" s="88"/>
      <c r="R148" s="88"/>
      <c r="S148" s="88"/>
      <c r="T148" s="88"/>
      <c r="U148" s="88"/>
      <c r="V148" s="88"/>
      <c r="W148" s="88"/>
    </row>
    <row r="149" s="51" customFormat="1" ht="18.75" customHeight="1" spans="1:23">
      <c r="A149" s="81" t="s">
        <v>357</v>
      </c>
      <c r="B149" s="135" t="s">
        <v>458</v>
      </c>
      <c r="C149" s="82" t="s">
        <v>457</v>
      </c>
      <c r="D149" s="81" t="s">
        <v>58</v>
      </c>
      <c r="E149" s="81">
        <v>2129999</v>
      </c>
      <c r="F149" s="81" t="s">
        <v>164</v>
      </c>
      <c r="G149" s="81">
        <v>30227</v>
      </c>
      <c r="H149" s="81" t="s">
        <v>392</v>
      </c>
      <c r="I149" s="90">
        <v>1300000</v>
      </c>
      <c r="J149" s="90">
        <v>1300000</v>
      </c>
      <c r="K149" s="90">
        <v>1300000</v>
      </c>
      <c r="L149" s="88"/>
      <c r="M149" s="88"/>
      <c r="N149" s="88"/>
      <c r="O149" s="88"/>
      <c r="P149" s="58"/>
      <c r="Q149" s="88"/>
      <c r="R149" s="88"/>
      <c r="S149" s="88"/>
      <c r="T149" s="88"/>
      <c r="U149" s="88"/>
      <c r="V149" s="88"/>
      <c r="W149" s="88"/>
    </row>
    <row r="150" s="51" customFormat="1" ht="18.75" customHeight="1" spans="1:23">
      <c r="A150" s="81"/>
      <c r="B150" s="81"/>
      <c r="C150" s="82" t="s">
        <v>459</v>
      </c>
      <c r="D150" s="81"/>
      <c r="E150" s="81"/>
      <c r="F150" s="81"/>
      <c r="G150" s="81"/>
      <c r="H150" s="81"/>
      <c r="I150" s="88">
        <v>400000</v>
      </c>
      <c r="J150" s="88"/>
      <c r="K150" s="88"/>
      <c r="L150" s="88">
        <v>400000</v>
      </c>
      <c r="M150" s="88"/>
      <c r="N150" s="88"/>
      <c r="O150" s="88"/>
      <c r="P150" s="58"/>
      <c r="Q150" s="88"/>
      <c r="R150" s="88"/>
      <c r="S150" s="88"/>
      <c r="T150" s="88"/>
      <c r="U150" s="88"/>
      <c r="V150" s="88"/>
      <c r="W150" s="88"/>
    </row>
    <row r="151" s="51" customFormat="1" ht="18.75" customHeight="1" spans="1:23">
      <c r="A151" s="81" t="s">
        <v>352</v>
      </c>
      <c r="B151" s="135" t="s">
        <v>460</v>
      </c>
      <c r="C151" s="82" t="s">
        <v>459</v>
      </c>
      <c r="D151" s="81" t="s">
        <v>58</v>
      </c>
      <c r="E151" s="81">
        <v>2296099</v>
      </c>
      <c r="F151" s="81" t="s">
        <v>209</v>
      </c>
      <c r="G151" s="81">
        <v>31005</v>
      </c>
      <c r="H151" s="81" t="s">
        <v>364</v>
      </c>
      <c r="I151" s="88">
        <v>400000</v>
      </c>
      <c r="J151" s="88"/>
      <c r="K151" s="88"/>
      <c r="L151" s="88">
        <v>400000</v>
      </c>
      <c r="M151" s="88"/>
      <c r="N151" s="88"/>
      <c r="O151" s="88"/>
      <c r="P151" s="58"/>
      <c r="Q151" s="88"/>
      <c r="R151" s="88"/>
      <c r="S151" s="88"/>
      <c r="T151" s="88"/>
      <c r="U151" s="88"/>
      <c r="V151" s="88"/>
      <c r="W151" s="88"/>
    </row>
    <row r="152" s="51" customFormat="1" ht="18.75" customHeight="1" spans="1:23">
      <c r="A152" s="81"/>
      <c r="B152" s="81"/>
      <c r="C152" s="82" t="s">
        <v>461</v>
      </c>
      <c r="D152" s="81"/>
      <c r="E152" s="81"/>
      <c r="F152" s="81"/>
      <c r="G152" s="81"/>
      <c r="H152" s="81"/>
      <c r="I152" s="88">
        <v>30000</v>
      </c>
      <c r="J152" s="88">
        <v>30000</v>
      </c>
      <c r="K152" s="88">
        <v>30000</v>
      </c>
      <c r="L152" s="88"/>
      <c r="M152" s="88"/>
      <c r="N152" s="88"/>
      <c r="O152" s="88"/>
      <c r="P152" s="58"/>
      <c r="Q152" s="88"/>
      <c r="R152" s="88"/>
      <c r="S152" s="88"/>
      <c r="T152" s="88"/>
      <c r="U152" s="88"/>
      <c r="V152" s="88"/>
      <c r="W152" s="88"/>
    </row>
    <row r="153" s="51" customFormat="1" ht="18.75" customHeight="1" spans="1:23">
      <c r="A153" s="81" t="s">
        <v>357</v>
      </c>
      <c r="B153" s="135" t="s">
        <v>462</v>
      </c>
      <c r="C153" s="82" t="s">
        <v>461</v>
      </c>
      <c r="D153" s="81" t="s">
        <v>58</v>
      </c>
      <c r="E153" s="81">
        <v>2010199</v>
      </c>
      <c r="F153" s="81" t="s">
        <v>89</v>
      </c>
      <c r="G153" s="81">
        <v>30201</v>
      </c>
      <c r="H153" s="81" t="s">
        <v>303</v>
      </c>
      <c r="I153" s="90">
        <v>2500</v>
      </c>
      <c r="J153" s="90">
        <v>2500</v>
      </c>
      <c r="K153" s="90">
        <v>2500</v>
      </c>
      <c r="L153" s="88"/>
      <c r="M153" s="88"/>
      <c r="N153" s="88"/>
      <c r="O153" s="88"/>
      <c r="P153" s="58"/>
      <c r="Q153" s="88"/>
      <c r="R153" s="88"/>
      <c r="S153" s="88"/>
      <c r="T153" s="88"/>
      <c r="U153" s="88"/>
      <c r="V153" s="88"/>
      <c r="W153" s="88"/>
    </row>
    <row r="154" s="51" customFormat="1" ht="18.75" customHeight="1" spans="1:23">
      <c r="A154" s="81" t="s">
        <v>357</v>
      </c>
      <c r="B154" s="135" t="s">
        <v>462</v>
      </c>
      <c r="C154" s="82" t="s">
        <v>461</v>
      </c>
      <c r="D154" s="81" t="s">
        <v>58</v>
      </c>
      <c r="E154" s="81">
        <v>2010199</v>
      </c>
      <c r="F154" s="81" t="s">
        <v>89</v>
      </c>
      <c r="G154" s="81">
        <v>30211</v>
      </c>
      <c r="H154" s="81" t="s">
        <v>360</v>
      </c>
      <c r="I154" s="90">
        <v>20000</v>
      </c>
      <c r="J154" s="90">
        <v>20000</v>
      </c>
      <c r="K154" s="90">
        <v>20000</v>
      </c>
      <c r="L154" s="88"/>
      <c r="M154" s="88"/>
      <c r="N154" s="88"/>
      <c r="O154" s="88"/>
      <c r="P154" s="58"/>
      <c r="Q154" s="88"/>
      <c r="R154" s="88"/>
      <c r="S154" s="88"/>
      <c r="T154" s="88"/>
      <c r="U154" s="88"/>
      <c r="V154" s="88"/>
      <c r="W154" s="88"/>
    </row>
    <row r="155" s="51" customFormat="1" ht="18.75" customHeight="1" spans="1:23">
      <c r="A155" s="81" t="s">
        <v>357</v>
      </c>
      <c r="B155" s="135" t="s">
        <v>462</v>
      </c>
      <c r="C155" s="82" t="s">
        <v>461</v>
      </c>
      <c r="D155" s="81" t="s">
        <v>58</v>
      </c>
      <c r="E155" s="81">
        <v>2010199</v>
      </c>
      <c r="F155" s="81" t="s">
        <v>89</v>
      </c>
      <c r="G155" s="81">
        <v>30216</v>
      </c>
      <c r="H155" s="81" t="s">
        <v>355</v>
      </c>
      <c r="I155" s="90">
        <v>7500</v>
      </c>
      <c r="J155" s="90">
        <v>7500</v>
      </c>
      <c r="K155" s="90">
        <v>7500</v>
      </c>
      <c r="L155" s="88"/>
      <c r="M155" s="88"/>
      <c r="N155" s="88"/>
      <c r="O155" s="88"/>
      <c r="P155" s="58"/>
      <c r="Q155" s="88"/>
      <c r="R155" s="88"/>
      <c r="S155" s="88"/>
      <c r="T155" s="88"/>
      <c r="U155" s="88"/>
      <c r="V155" s="88"/>
      <c r="W155" s="88"/>
    </row>
    <row r="156" s="51" customFormat="1" ht="18.75" customHeight="1" spans="1:23">
      <c r="A156" s="81"/>
      <c r="B156" s="81"/>
      <c r="C156" s="82" t="s">
        <v>463</v>
      </c>
      <c r="D156" s="81"/>
      <c r="E156" s="81"/>
      <c r="F156" s="81"/>
      <c r="G156" s="81"/>
      <c r="H156" s="81"/>
      <c r="I156" s="88">
        <v>170000</v>
      </c>
      <c r="J156" s="88">
        <v>170000</v>
      </c>
      <c r="K156" s="88">
        <v>170000</v>
      </c>
      <c r="L156" s="88"/>
      <c r="M156" s="88"/>
      <c r="N156" s="88"/>
      <c r="O156" s="88"/>
      <c r="P156" s="58"/>
      <c r="Q156" s="88"/>
      <c r="R156" s="88"/>
      <c r="S156" s="88"/>
      <c r="T156" s="88"/>
      <c r="U156" s="88"/>
      <c r="V156" s="88"/>
      <c r="W156" s="88"/>
    </row>
    <row r="157" s="51" customFormat="1" ht="18.75" customHeight="1" spans="1:23">
      <c r="A157" s="81" t="s">
        <v>352</v>
      </c>
      <c r="B157" s="135" t="s">
        <v>464</v>
      </c>
      <c r="C157" s="82" t="s">
        <v>463</v>
      </c>
      <c r="D157" s="81" t="s">
        <v>58</v>
      </c>
      <c r="E157" s="81">
        <v>2010107</v>
      </c>
      <c r="F157" s="81" t="s">
        <v>85</v>
      </c>
      <c r="G157" s="81">
        <v>30215</v>
      </c>
      <c r="H157" s="81" t="s">
        <v>368</v>
      </c>
      <c r="I157" s="90">
        <v>12000</v>
      </c>
      <c r="J157" s="90">
        <v>12000</v>
      </c>
      <c r="K157" s="90">
        <v>12000</v>
      </c>
      <c r="L157" s="88"/>
      <c r="M157" s="88"/>
      <c r="N157" s="88"/>
      <c r="O157" s="88"/>
      <c r="P157" s="58"/>
      <c r="Q157" s="88"/>
      <c r="R157" s="88"/>
      <c r="S157" s="88"/>
      <c r="T157" s="88"/>
      <c r="U157" s="88"/>
      <c r="V157" s="88"/>
      <c r="W157" s="88"/>
    </row>
    <row r="158" s="51" customFormat="1" ht="18.75" customHeight="1" spans="1:23">
      <c r="A158" s="81" t="s">
        <v>352</v>
      </c>
      <c r="B158" s="135" t="s">
        <v>464</v>
      </c>
      <c r="C158" s="82" t="s">
        <v>463</v>
      </c>
      <c r="D158" s="81" t="s">
        <v>58</v>
      </c>
      <c r="E158" s="81">
        <v>2010107</v>
      </c>
      <c r="F158" s="81" t="s">
        <v>85</v>
      </c>
      <c r="G158" s="81">
        <v>30201</v>
      </c>
      <c r="H158" s="81" t="s">
        <v>303</v>
      </c>
      <c r="I158" s="90">
        <v>108800</v>
      </c>
      <c r="J158" s="90">
        <v>108800</v>
      </c>
      <c r="K158" s="90">
        <v>108800</v>
      </c>
      <c r="L158" s="88"/>
      <c r="M158" s="88"/>
      <c r="N158" s="88"/>
      <c r="O158" s="88"/>
      <c r="P158" s="58"/>
      <c r="Q158" s="88"/>
      <c r="R158" s="88"/>
      <c r="S158" s="88"/>
      <c r="T158" s="88"/>
      <c r="U158" s="88"/>
      <c r="V158" s="88"/>
      <c r="W158" s="88"/>
    </row>
    <row r="159" s="51" customFormat="1" ht="18.75" customHeight="1" spans="1:23">
      <c r="A159" s="81" t="s">
        <v>352</v>
      </c>
      <c r="B159" s="135" t="s">
        <v>464</v>
      </c>
      <c r="C159" s="82" t="s">
        <v>463</v>
      </c>
      <c r="D159" s="81" t="s">
        <v>58</v>
      </c>
      <c r="E159" s="81">
        <v>2010107</v>
      </c>
      <c r="F159" s="81" t="s">
        <v>85</v>
      </c>
      <c r="G159" s="81">
        <v>31002</v>
      </c>
      <c r="H159" s="81" t="s">
        <v>372</v>
      </c>
      <c r="I159" s="90">
        <v>40200</v>
      </c>
      <c r="J159" s="90">
        <v>40200</v>
      </c>
      <c r="K159" s="90">
        <v>40200</v>
      </c>
      <c r="L159" s="88"/>
      <c r="M159" s="88"/>
      <c r="N159" s="88"/>
      <c r="O159" s="88"/>
      <c r="P159" s="58"/>
      <c r="Q159" s="88"/>
      <c r="R159" s="88"/>
      <c r="S159" s="88"/>
      <c r="T159" s="88"/>
      <c r="U159" s="88"/>
      <c r="V159" s="88"/>
      <c r="W159" s="88"/>
    </row>
    <row r="160" s="51" customFormat="1" ht="18.75" customHeight="1" spans="1:23">
      <c r="A160" s="81" t="s">
        <v>352</v>
      </c>
      <c r="B160" s="135" t="s">
        <v>464</v>
      </c>
      <c r="C160" s="82" t="s">
        <v>463</v>
      </c>
      <c r="D160" s="81" t="s">
        <v>58</v>
      </c>
      <c r="E160" s="81">
        <v>2010107</v>
      </c>
      <c r="F160" s="81" t="s">
        <v>85</v>
      </c>
      <c r="G160" s="81">
        <v>30216</v>
      </c>
      <c r="H160" s="81" t="s">
        <v>355</v>
      </c>
      <c r="I160" s="90">
        <v>9000</v>
      </c>
      <c r="J160" s="90">
        <v>9000</v>
      </c>
      <c r="K160" s="90">
        <v>9000</v>
      </c>
      <c r="L160" s="88"/>
      <c r="M160" s="88"/>
      <c r="N160" s="88"/>
      <c r="O160" s="88"/>
      <c r="P160" s="58"/>
      <c r="Q160" s="88"/>
      <c r="R160" s="88"/>
      <c r="S160" s="88"/>
      <c r="T160" s="88"/>
      <c r="U160" s="88"/>
      <c r="V160" s="88"/>
      <c r="W160" s="88"/>
    </row>
    <row r="161" s="51" customFormat="1" ht="18.75" customHeight="1" spans="1:23">
      <c r="A161" s="81"/>
      <c r="B161" s="81"/>
      <c r="C161" s="82" t="s">
        <v>465</v>
      </c>
      <c r="D161" s="81"/>
      <c r="E161" s="81"/>
      <c r="F161" s="81"/>
      <c r="G161" s="81"/>
      <c r="H161" s="81"/>
      <c r="I161" s="88">
        <v>90000</v>
      </c>
      <c r="J161" s="88"/>
      <c r="K161" s="88"/>
      <c r="L161" s="88">
        <v>90000</v>
      </c>
      <c r="M161" s="88"/>
      <c r="N161" s="88"/>
      <c r="O161" s="88"/>
      <c r="P161" s="58"/>
      <c r="Q161" s="88"/>
      <c r="R161" s="88"/>
      <c r="S161" s="88"/>
      <c r="T161" s="88"/>
      <c r="U161" s="88"/>
      <c r="V161" s="88"/>
      <c r="W161" s="88"/>
    </row>
    <row r="162" s="51" customFormat="1" ht="18.75" customHeight="1" spans="1:23">
      <c r="A162" s="81" t="s">
        <v>357</v>
      </c>
      <c r="B162" s="135" t="s">
        <v>466</v>
      </c>
      <c r="C162" s="82" t="s">
        <v>465</v>
      </c>
      <c r="D162" s="81" t="s">
        <v>58</v>
      </c>
      <c r="E162" s="81">
        <v>2296002</v>
      </c>
      <c r="F162" s="81" t="s">
        <v>206</v>
      </c>
      <c r="G162" s="81">
        <v>31005</v>
      </c>
      <c r="H162" s="81" t="s">
        <v>364</v>
      </c>
      <c r="I162" s="88">
        <v>90000</v>
      </c>
      <c r="J162" s="88"/>
      <c r="K162" s="88"/>
      <c r="L162" s="88">
        <v>90000</v>
      </c>
      <c r="M162" s="88"/>
      <c r="N162" s="88"/>
      <c r="O162" s="88"/>
      <c r="P162" s="58"/>
      <c r="Q162" s="88"/>
      <c r="R162" s="88"/>
      <c r="S162" s="88"/>
      <c r="T162" s="88"/>
      <c r="U162" s="88"/>
      <c r="V162" s="88"/>
      <c r="W162" s="88"/>
    </row>
    <row r="163" s="51" customFormat="1" ht="18.75" customHeight="1" spans="1:23">
      <c r="A163" s="81"/>
      <c r="B163" s="81"/>
      <c r="C163" s="82" t="s">
        <v>467</v>
      </c>
      <c r="D163" s="81"/>
      <c r="E163" s="81"/>
      <c r="F163" s="81"/>
      <c r="G163" s="81"/>
      <c r="H163" s="81"/>
      <c r="I163" s="88">
        <v>235888</v>
      </c>
      <c r="J163" s="88"/>
      <c r="K163" s="88"/>
      <c r="L163" s="88">
        <v>235888</v>
      </c>
      <c r="M163" s="88"/>
      <c r="N163" s="88"/>
      <c r="O163" s="88"/>
      <c r="P163" s="58"/>
      <c r="Q163" s="88"/>
      <c r="R163" s="88"/>
      <c r="S163" s="88"/>
      <c r="T163" s="88"/>
      <c r="U163" s="88"/>
      <c r="V163" s="88"/>
      <c r="W163" s="88"/>
    </row>
    <row r="164" s="51" customFormat="1" ht="18.75" customHeight="1" spans="1:23">
      <c r="A164" s="81" t="s">
        <v>352</v>
      </c>
      <c r="B164" s="135" t="s">
        <v>468</v>
      </c>
      <c r="C164" s="82" t="s">
        <v>467</v>
      </c>
      <c r="D164" s="81" t="s">
        <v>58</v>
      </c>
      <c r="E164" s="81">
        <v>2296003</v>
      </c>
      <c r="F164" s="81" t="s">
        <v>207</v>
      </c>
      <c r="G164" s="81">
        <v>31005</v>
      </c>
      <c r="H164" s="81" t="s">
        <v>364</v>
      </c>
      <c r="I164" s="88">
        <v>235888</v>
      </c>
      <c r="J164" s="88"/>
      <c r="K164" s="88"/>
      <c r="L164" s="88">
        <v>235888</v>
      </c>
      <c r="M164" s="88"/>
      <c r="N164" s="88"/>
      <c r="O164" s="88"/>
      <c r="P164" s="58"/>
      <c r="Q164" s="88"/>
      <c r="R164" s="88"/>
      <c r="S164" s="88"/>
      <c r="T164" s="88"/>
      <c r="U164" s="88"/>
      <c r="V164" s="88"/>
      <c r="W164" s="88"/>
    </row>
    <row r="165" s="51" customFormat="1" ht="18.75" customHeight="1" spans="1:23">
      <c r="A165" s="81"/>
      <c r="B165" s="81"/>
      <c r="C165" s="82" t="s">
        <v>469</v>
      </c>
      <c r="D165" s="81"/>
      <c r="E165" s="81"/>
      <c r="F165" s="81"/>
      <c r="G165" s="81"/>
      <c r="H165" s="81"/>
      <c r="I165" s="88">
        <v>100000</v>
      </c>
      <c r="J165" s="88"/>
      <c r="K165" s="88"/>
      <c r="L165" s="88">
        <v>100000</v>
      </c>
      <c r="M165" s="88"/>
      <c r="N165" s="88"/>
      <c r="O165" s="88"/>
      <c r="P165" s="58"/>
      <c r="Q165" s="88"/>
      <c r="R165" s="88"/>
      <c r="S165" s="88"/>
      <c r="T165" s="88"/>
      <c r="U165" s="88"/>
      <c r="V165" s="88"/>
      <c r="W165" s="88"/>
    </row>
    <row r="166" s="51" customFormat="1" ht="18.75" customHeight="1" spans="1:23">
      <c r="A166" s="81" t="s">
        <v>352</v>
      </c>
      <c r="B166" s="135" t="s">
        <v>470</v>
      </c>
      <c r="C166" s="82" t="s">
        <v>469</v>
      </c>
      <c r="D166" s="81" t="s">
        <v>58</v>
      </c>
      <c r="E166" s="81">
        <v>2296003</v>
      </c>
      <c r="F166" s="81" t="s">
        <v>207</v>
      </c>
      <c r="G166" s="81">
        <v>31005</v>
      </c>
      <c r="H166" s="81" t="s">
        <v>364</v>
      </c>
      <c r="I166" s="88">
        <v>100000</v>
      </c>
      <c r="J166" s="88"/>
      <c r="K166" s="88"/>
      <c r="L166" s="88">
        <v>100000</v>
      </c>
      <c r="M166" s="88"/>
      <c r="N166" s="88"/>
      <c r="O166" s="88"/>
      <c r="P166" s="58"/>
      <c r="Q166" s="88"/>
      <c r="R166" s="88"/>
      <c r="S166" s="88"/>
      <c r="T166" s="88"/>
      <c r="U166" s="88"/>
      <c r="V166" s="88"/>
      <c r="W166" s="88"/>
    </row>
    <row r="167" s="51" customFormat="1" ht="18.75" customHeight="1" spans="1:23">
      <c r="A167" s="81"/>
      <c r="B167" s="81"/>
      <c r="C167" s="82" t="s">
        <v>471</v>
      </c>
      <c r="D167" s="81"/>
      <c r="E167" s="81"/>
      <c r="F167" s="81"/>
      <c r="G167" s="81"/>
      <c r="H167" s="81"/>
      <c r="I167" s="88">
        <v>50370.8</v>
      </c>
      <c r="J167" s="88"/>
      <c r="K167" s="88"/>
      <c r="L167" s="88">
        <v>50370.8</v>
      </c>
      <c r="M167" s="88"/>
      <c r="N167" s="88"/>
      <c r="O167" s="88"/>
      <c r="P167" s="58"/>
      <c r="Q167" s="88"/>
      <c r="R167" s="88"/>
      <c r="S167" s="88"/>
      <c r="T167" s="88"/>
      <c r="U167" s="88"/>
      <c r="V167" s="88"/>
      <c r="W167" s="88"/>
    </row>
    <row r="168" s="51" customFormat="1" ht="18.75" customHeight="1" spans="1:23">
      <c r="A168" s="81" t="s">
        <v>352</v>
      </c>
      <c r="B168" s="135" t="s">
        <v>472</v>
      </c>
      <c r="C168" s="82" t="s">
        <v>471</v>
      </c>
      <c r="D168" s="81" t="s">
        <v>58</v>
      </c>
      <c r="E168" s="81">
        <v>2296002</v>
      </c>
      <c r="F168" s="81" t="s">
        <v>206</v>
      </c>
      <c r="G168" s="81">
        <v>30201</v>
      </c>
      <c r="H168" s="81" t="s">
        <v>303</v>
      </c>
      <c r="I168" s="88">
        <v>50370.8</v>
      </c>
      <c r="J168" s="88"/>
      <c r="K168" s="88"/>
      <c r="L168" s="88">
        <v>50370.8</v>
      </c>
      <c r="M168" s="88"/>
      <c r="N168" s="88"/>
      <c r="O168" s="88"/>
      <c r="P168" s="58"/>
      <c r="Q168" s="88"/>
      <c r="R168" s="88"/>
      <c r="S168" s="88"/>
      <c r="T168" s="88"/>
      <c r="U168" s="88"/>
      <c r="V168" s="88"/>
      <c r="W168" s="88"/>
    </row>
    <row r="169" s="51" customFormat="1" ht="18.75" customHeight="1" spans="1:23">
      <c r="A169" s="81"/>
      <c r="B169" s="81"/>
      <c r="C169" s="82" t="s">
        <v>473</v>
      </c>
      <c r="D169" s="81"/>
      <c r="E169" s="81"/>
      <c r="F169" s="81"/>
      <c r="G169" s="81"/>
      <c r="H169" s="81"/>
      <c r="I169" s="88">
        <v>60000</v>
      </c>
      <c r="J169" s="88"/>
      <c r="K169" s="88"/>
      <c r="L169" s="88">
        <v>60000</v>
      </c>
      <c r="M169" s="88"/>
      <c r="N169" s="88"/>
      <c r="O169" s="88"/>
      <c r="P169" s="58"/>
      <c r="Q169" s="88"/>
      <c r="R169" s="88"/>
      <c r="S169" s="88"/>
      <c r="T169" s="88"/>
      <c r="U169" s="88"/>
      <c r="V169" s="88"/>
      <c r="W169" s="88"/>
    </row>
    <row r="170" s="51" customFormat="1" ht="18.75" customHeight="1" spans="1:23">
      <c r="A170" s="81" t="s">
        <v>357</v>
      </c>
      <c r="B170" s="135" t="s">
        <v>474</v>
      </c>
      <c r="C170" s="82" t="s">
        <v>473</v>
      </c>
      <c r="D170" s="81" t="s">
        <v>58</v>
      </c>
      <c r="E170" s="81">
        <v>2296002</v>
      </c>
      <c r="F170" s="81" t="s">
        <v>206</v>
      </c>
      <c r="G170" s="81">
        <v>30201</v>
      </c>
      <c r="H170" s="81" t="s">
        <v>303</v>
      </c>
      <c r="I170" s="88">
        <v>60000</v>
      </c>
      <c r="J170" s="88"/>
      <c r="K170" s="88"/>
      <c r="L170" s="88">
        <v>60000</v>
      </c>
      <c r="M170" s="88"/>
      <c r="N170" s="88"/>
      <c r="O170" s="88"/>
      <c r="P170" s="58"/>
      <c r="Q170" s="88"/>
      <c r="R170" s="88"/>
      <c r="S170" s="88"/>
      <c r="T170" s="88"/>
      <c r="U170" s="88"/>
      <c r="V170" s="88"/>
      <c r="W170" s="88"/>
    </row>
    <row r="171" s="51" customFormat="1" ht="18.75" customHeight="1" spans="1:23">
      <c r="A171" s="81"/>
      <c r="B171" s="81"/>
      <c r="C171" s="82" t="s">
        <v>475</v>
      </c>
      <c r="D171" s="81"/>
      <c r="E171" s="81"/>
      <c r="F171" s="81"/>
      <c r="G171" s="81"/>
      <c r="H171" s="81"/>
      <c r="I171" s="88">
        <v>100000</v>
      </c>
      <c r="J171" s="88">
        <v>100000</v>
      </c>
      <c r="K171" s="88">
        <v>100000</v>
      </c>
      <c r="L171" s="88"/>
      <c r="M171" s="88"/>
      <c r="N171" s="88"/>
      <c r="O171" s="88"/>
      <c r="P171" s="58"/>
      <c r="Q171" s="88"/>
      <c r="R171" s="88"/>
      <c r="S171" s="88"/>
      <c r="T171" s="88"/>
      <c r="U171" s="88"/>
      <c r="V171" s="88"/>
      <c r="W171" s="88"/>
    </row>
    <row r="172" s="51" customFormat="1" ht="18.75" customHeight="1" spans="1:23">
      <c r="A172" s="81" t="s">
        <v>352</v>
      </c>
      <c r="B172" s="135" t="s">
        <v>476</v>
      </c>
      <c r="C172" s="82" t="s">
        <v>475</v>
      </c>
      <c r="D172" s="81" t="s">
        <v>58</v>
      </c>
      <c r="E172" s="81">
        <v>2011102</v>
      </c>
      <c r="F172" s="81" t="s">
        <v>91</v>
      </c>
      <c r="G172" s="81">
        <v>30201</v>
      </c>
      <c r="H172" s="81" t="s">
        <v>303</v>
      </c>
      <c r="I172" s="90">
        <v>15000</v>
      </c>
      <c r="J172" s="90">
        <v>15000</v>
      </c>
      <c r="K172" s="90">
        <v>15000</v>
      </c>
      <c r="L172" s="88"/>
      <c r="M172" s="88"/>
      <c r="N172" s="88"/>
      <c r="O172" s="88"/>
      <c r="P172" s="58"/>
      <c r="Q172" s="88"/>
      <c r="R172" s="88"/>
      <c r="S172" s="88"/>
      <c r="T172" s="88"/>
      <c r="U172" s="88"/>
      <c r="V172" s="88"/>
      <c r="W172" s="88"/>
    </row>
    <row r="173" s="51" customFormat="1" ht="18.75" customHeight="1" spans="1:23">
      <c r="A173" s="81" t="s">
        <v>352</v>
      </c>
      <c r="B173" s="135" t="s">
        <v>476</v>
      </c>
      <c r="C173" s="82" t="s">
        <v>475</v>
      </c>
      <c r="D173" s="81" t="s">
        <v>58</v>
      </c>
      <c r="E173" s="81">
        <v>2011102</v>
      </c>
      <c r="F173" s="81" t="s">
        <v>91</v>
      </c>
      <c r="G173" s="81">
        <v>30201</v>
      </c>
      <c r="H173" s="81" t="s">
        <v>303</v>
      </c>
      <c r="I173" s="90">
        <v>47500</v>
      </c>
      <c r="J173" s="90">
        <v>47500</v>
      </c>
      <c r="K173" s="90">
        <v>47500</v>
      </c>
      <c r="L173" s="88"/>
      <c r="M173" s="88"/>
      <c r="N173" s="88"/>
      <c r="O173" s="88"/>
      <c r="P173" s="58"/>
      <c r="Q173" s="88"/>
      <c r="R173" s="88"/>
      <c r="S173" s="88"/>
      <c r="T173" s="88"/>
      <c r="U173" s="88"/>
      <c r="V173" s="88"/>
      <c r="W173" s="88"/>
    </row>
    <row r="174" s="51" customFormat="1" ht="18.75" customHeight="1" spans="1:23">
      <c r="A174" s="81" t="s">
        <v>352</v>
      </c>
      <c r="B174" s="135" t="s">
        <v>476</v>
      </c>
      <c r="C174" s="82" t="s">
        <v>475</v>
      </c>
      <c r="D174" s="81" t="s">
        <v>58</v>
      </c>
      <c r="E174" s="81">
        <v>2011102</v>
      </c>
      <c r="F174" s="81" t="s">
        <v>91</v>
      </c>
      <c r="G174" s="81">
        <v>30201</v>
      </c>
      <c r="H174" s="81" t="s">
        <v>303</v>
      </c>
      <c r="I174" s="90">
        <v>1500</v>
      </c>
      <c r="J174" s="90">
        <v>1500</v>
      </c>
      <c r="K174" s="90">
        <v>1500</v>
      </c>
      <c r="L174" s="88"/>
      <c r="M174" s="88"/>
      <c r="N174" s="88"/>
      <c r="O174" s="88"/>
      <c r="P174" s="58"/>
      <c r="Q174" s="88"/>
      <c r="R174" s="88"/>
      <c r="S174" s="88"/>
      <c r="T174" s="88"/>
      <c r="U174" s="88"/>
      <c r="V174" s="88"/>
      <c r="W174" s="88"/>
    </row>
    <row r="175" s="51" customFormat="1" ht="18.75" customHeight="1" spans="1:23">
      <c r="A175" s="81" t="s">
        <v>352</v>
      </c>
      <c r="B175" s="135" t="s">
        <v>476</v>
      </c>
      <c r="C175" s="82" t="s">
        <v>475</v>
      </c>
      <c r="D175" s="81" t="s">
        <v>58</v>
      </c>
      <c r="E175" s="81">
        <v>2011102</v>
      </c>
      <c r="F175" s="81" t="s">
        <v>91</v>
      </c>
      <c r="G175" s="81">
        <v>30201</v>
      </c>
      <c r="H175" s="81" t="s">
        <v>303</v>
      </c>
      <c r="I175" s="90">
        <v>19000</v>
      </c>
      <c r="J175" s="90">
        <v>19000</v>
      </c>
      <c r="K175" s="90">
        <v>19000</v>
      </c>
      <c r="L175" s="88"/>
      <c r="M175" s="88"/>
      <c r="N175" s="88"/>
      <c r="O175" s="88"/>
      <c r="P175" s="58"/>
      <c r="Q175" s="88"/>
      <c r="R175" s="88"/>
      <c r="S175" s="88"/>
      <c r="T175" s="88"/>
      <c r="U175" s="88"/>
      <c r="V175" s="88"/>
      <c r="W175" s="88"/>
    </row>
    <row r="176" s="51" customFormat="1" ht="18.75" customHeight="1" spans="1:23">
      <c r="A176" s="81" t="s">
        <v>352</v>
      </c>
      <c r="B176" s="135" t="s">
        <v>476</v>
      </c>
      <c r="C176" s="82" t="s">
        <v>475</v>
      </c>
      <c r="D176" s="81" t="s">
        <v>58</v>
      </c>
      <c r="E176" s="81">
        <v>2011102</v>
      </c>
      <c r="F176" s="81" t="s">
        <v>91</v>
      </c>
      <c r="G176" s="81">
        <v>30201</v>
      </c>
      <c r="H176" s="81" t="s">
        <v>303</v>
      </c>
      <c r="I176" s="90">
        <v>10000</v>
      </c>
      <c r="J176" s="90">
        <v>10000</v>
      </c>
      <c r="K176" s="90">
        <v>10000</v>
      </c>
      <c r="L176" s="88"/>
      <c r="M176" s="88"/>
      <c r="N176" s="88"/>
      <c r="O176" s="88"/>
      <c r="P176" s="58"/>
      <c r="Q176" s="88"/>
      <c r="R176" s="88"/>
      <c r="S176" s="88"/>
      <c r="T176" s="88"/>
      <c r="U176" s="88"/>
      <c r="V176" s="88"/>
      <c r="W176" s="88"/>
    </row>
    <row r="177" s="51" customFormat="1" ht="18.75" customHeight="1" spans="1:23">
      <c r="A177" s="81" t="s">
        <v>352</v>
      </c>
      <c r="B177" s="135" t="s">
        <v>476</v>
      </c>
      <c r="C177" s="82" t="s">
        <v>475</v>
      </c>
      <c r="D177" s="81" t="s">
        <v>58</v>
      </c>
      <c r="E177" s="81">
        <v>2011102</v>
      </c>
      <c r="F177" s="81" t="s">
        <v>91</v>
      </c>
      <c r="G177" s="81">
        <v>30201</v>
      </c>
      <c r="H177" s="81" t="s">
        <v>303</v>
      </c>
      <c r="I177" s="90">
        <v>2000</v>
      </c>
      <c r="J177" s="90">
        <v>2000</v>
      </c>
      <c r="K177" s="90">
        <v>2000</v>
      </c>
      <c r="L177" s="88"/>
      <c r="M177" s="88"/>
      <c r="N177" s="88"/>
      <c r="O177" s="88"/>
      <c r="P177" s="58"/>
      <c r="Q177" s="88"/>
      <c r="R177" s="88"/>
      <c r="S177" s="88"/>
      <c r="T177" s="88"/>
      <c r="U177" s="88"/>
      <c r="V177" s="88"/>
      <c r="W177" s="88"/>
    </row>
    <row r="178" s="51" customFormat="1" ht="18.75" customHeight="1" spans="1:23">
      <c r="A178" s="81" t="s">
        <v>352</v>
      </c>
      <c r="B178" s="135" t="s">
        <v>476</v>
      </c>
      <c r="C178" s="82" t="s">
        <v>475</v>
      </c>
      <c r="D178" s="81" t="s">
        <v>58</v>
      </c>
      <c r="E178" s="81">
        <v>2011102</v>
      </c>
      <c r="F178" s="81" t="s">
        <v>91</v>
      </c>
      <c r="G178" s="81">
        <v>30201</v>
      </c>
      <c r="H178" s="81" t="s">
        <v>303</v>
      </c>
      <c r="I178" s="90">
        <v>5000</v>
      </c>
      <c r="J178" s="90">
        <v>5000</v>
      </c>
      <c r="K178" s="90">
        <v>5000</v>
      </c>
      <c r="L178" s="88"/>
      <c r="M178" s="88"/>
      <c r="N178" s="88"/>
      <c r="O178" s="88"/>
      <c r="P178" s="58"/>
      <c r="Q178" s="88"/>
      <c r="R178" s="88"/>
      <c r="S178" s="88"/>
      <c r="T178" s="88"/>
      <c r="U178" s="88"/>
      <c r="V178" s="88"/>
      <c r="W178" s="88"/>
    </row>
    <row r="179" s="51" customFormat="1" ht="18.75" customHeight="1" spans="1:23">
      <c r="A179" s="81"/>
      <c r="B179" s="81"/>
      <c r="C179" s="82" t="s">
        <v>477</v>
      </c>
      <c r="D179" s="81"/>
      <c r="E179" s="81"/>
      <c r="F179" s="81"/>
      <c r="G179" s="81"/>
      <c r="H179" s="81"/>
      <c r="I179" s="88">
        <v>8000</v>
      </c>
      <c r="J179" s="88">
        <v>8000</v>
      </c>
      <c r="K179" s="88">
        <v>8000</v>
      </c>
      <c r="L179" s="88"/>
      <c r="M179" s="88"/>
      <c r="N179" s="88"/>
      <c r="O179" s="88"/>
      <c r="P179" s="58"/>
      <c r="Q179" s="88"/>
      <c r="R179" s="88"/>
      <c r="S179" s="88"/>
      <c r="T179" s="88"/>
      <c r="U179" s="88"/>
      <c r="V179" s="88"/>
      <c r="W179" s="88"/>
    </row>
    <row r="180" s="51" customFormat="1" ht="18.75" customHeight="1" spans="1:23">
      <c r="A180" s="81" t="s">
        <v>357</v>
      </c>
      <c r="B180" s="135" t="s">
        <v>478</v>
      </c>
      <c r="C180" s="82" t="s">
        <v>477</v>
      </c>
      <c r="D180" s="81" t="s">
        <v>58</v>
      </c>
      <c r="E180" s="81">
        <v>2010108</v>
      </c>
      <c r="F180" s="81" t="s">
        <v>87</v>
      </c>
      <c r="G180" s="81">
        <v>30201</v>
      </c>
      <c r="H180" s="81" t="s">
        <v>303</v>
      </c>
      <c r="I180" s="88">
        <v>8000</v>
      </c>
      <c r="J180" s="88">
        <v>8000</v>
      </c>
      <c r="K180" s="88">
        <v>8000</v>
      </c>
      <c r="L180" s="88"/>
      <c r="M180" s="88"/>
      <c r="N180" s="88"/>
      <c r="O180" s="88"/>
      <c r="P180" s="58"/>
      <c r="Q180" s="88"/>
      <c r="R180" s="88"/>
      <c r="S180" s="88"/>
      <c r="T180" s="88"/>
      <c r="U180" s="88"/>
      <c r="V180" s="88"/>
      <c r="W180" s="88"/>
    </row>
    <row r="181" s="51" customFormat="1" ht="18.75" customHeight="1" spans="1:23">
      <c r="A181" s="81"/>
      <c r="B181" s="81"/>
      <c r="C181" s="82" t="s">
        <v>479</v>
      </c>
      <c r="D181" s="81"/>
      <c r="E181" s="81"/>
      <c r="F181" s="81"/>
      <c r="G181" s="81"/>
      <c r="H181" s="81"/>
      <c r="I181" s="88">
        <v>84000</v>
      </c>
      <c r="J181" s="88"/>
      <c r="K181" s="88"/>
      <c r="L181" s="88">
        <v>84000</v>
      </c>
      <c r="M181" s="88"/>
      <c r="N181" s="88"/>
      <c r="O181" s="88"/>
      <c r="P181" s="58"/>
      <c r="Q181" s="88"/>
      <c r="R181" s="88"/>
      <c r="S181" s="88"/>
      <c r="T181" s="88"/>
      <c r="U181" s="88"/>
      <c r="V181" s="88"/>
      <c r="W181" s="88"/>
    </row>
    <row r="182" s="51" customFormat="1" ht="18.75" customHeight="1" spans="1:23">
      <c r="A182" s="81" t="s">
        <v>357</v>
      </c>
      <c r="B182" s="135" t="s">
        <v>480</v>
      </c>
      <c r="C182" s="82" t="s">
        <v>479</v>
      </c>
      <c r="D182" s="81" t="s">
        <v>58</v>
      </c>
      <c r="E182" s="81">
        <v>2296006</v>
      </c>
      <c r="F182" s="81" t="s">
        <v>208</v>
      </c>
      <c r="G182" s="81">
        <v>30201</v>
      </c>
      <c r="H182" s="81" t="s">
        <v>303</v>
      </c>
      <c r="I182" s="88">
        <v>84000</v>
      </c>
      <c r="J182" s="88"/>
      <c r="K182" s="88"/>
      <c r="L182" s="88">
        <v>84000</v>
      </c>
      <c r="M182" s="88"/>
      <c r="N182" s="88"/>
      <c r="O182" s="88"/>
      <c r="P182" s="58"/>
      <c r="Q182" s="88"/>
      <c r="R182" s="88"/>
      <c r="S182" s="88"/>
      <c r="T182" s="88"/>
      <c r="U182" s="88"/>
      <c r="V182" s="88"/>
      <c r="W182" s="88"/>
    </row>
    <row r="183" s="51" customFormat="1" ht="18.75" customHeight="1" spans="1:23">
      <c r="A183" s="81"/>
      <c r="B183" s="81"/>
      <c r="C183" s="82" t="s">
        <v>481</v>
      </c>
      <c r="D183" s="81"/>
      <c r="E183" s="81"/>
      <c r="F183" s="81"/>
      <c r="G183" s="81"/>
      <c r="H183" s="81"/>
      <c r="I183" s="88">
        <v>900000</v>
      </c>
      <c r="J183" s="88">
        <v>900000</v>
      </c>
      <c r="K183" s="88">
        <v>900000</v>
      </c>
      <c r="L183" s="88"/>
      <c r="M183" s="88"/>
      <c r="N183" s="88"/>
      <c r="O183" s="88"/>
      <c r="P183" s="58"/>
      <c r="Q183" s="88"/>
      <c r="R183" s="88"/>
      <c r="S183" s="88"/>
      <c r="T183" s="88"/>
      <c r="U183" s="88"/>
      <c r="V183" s="88"/>
      <c r="W183" s="88"/>
    </row>
    <row r="184" s="51" customFormat="1" ht="18.75" customHeight="1" spans="1:23">
      <c r="A184" s="81" t="s">
        <v>357</v>
      </c>
      <c r="B184" s="135" t="s">
        <v>482</v>
      </c>
      <c r="C184" s="82" t="s">
        <v>481</v>
      </c>
      <c r="D184" s="81" t="s">
        <v>58</v>
      </c>
      <c r="E184" s="81">
        <v>2081006</v>
      </c>
      <c r="F184" s="81" t="s">
        <v>144</v>
      </c>
      <c r="G184" s="81">
        <v>31005</v>
      </c>
      <c r="H184" s="81" t="s">
        <v>364</v>
      </c>
      <c r="I184" s="88">
        <v>900000</v>
      </c>
      <c r="J184" s="88">
        <v>900000</v>
      </c>
      <c r="K184" s="88">
        <v>900000</v>
      </c>
      <c r="L184" s="88"/>
      <c r="M184" s="88"/>
      <c r="N184" s="88"/>
      <c r="O184" s="88"/>
      <c r="P184" s="58"/>
      <c r="Q184" s="88"/>
      <c r="R184" s="88"/>
      <c r="S184" s="88"/>
      <c r="T184" s="88"/>
      <c r="U184" s="88"/>
      <c r="V184" s="88"/>
      <c r="W184" s="88"/>
    </row>
    <row r="185" s="51" customFormat="1" ht="18.75" customHeight="1" spans="1:23">
      <c r="A185" s="81"/>
      <c r="B185" s="81"/>
      <c r="C185" s="82" t="s">
        <v>483</v>
      </c>
      <c r="D185" s="81"/>
      <c r="E185" s="81"/>
      <c r="F185" s="81"/>
      <c r="G185" s="81"/>
      <c r="H185" s="81"/>
      <c r="I185" s="88">
        <v>90000</v>
      </c>
      <c r="J185" s="88"/>
      <c r="K185" s="88"/>
      <c r="L185" s="88">
        <v>90000</v>
      </c>
      <c r="M185" s="88"/>
      <c r="N185" s="88"/>
      <c r="O185" s="88"/>
      <c r="P185" s="58"/>
      <c r="Q185" s="88"/>
      <c r="R185" s="88"/>
      <c r="S185" s="88"/>
      <c r="T185" s="88"/>
      <c r="U185" s="88"/>
      <c r="V185" s="88"/>
      <c r="W185" s="88"/>
    </row>
    <row r="186" s="51" customFormat="1" ht="18.75" customHeight="1" spans="1:23">
      <c r="A186" s="81" t="s">
        <v>357</v>
      </c>
      <c r="B186" s="135" t="s">
        <v>484</v>
      </c>
      <c r="C186" s="82" t="s">
        <v>483</v>
      </c>
      <c r="D186" s="81" t="s">
        <v>58</v>
      </c>
      <c r="E186" s="81">
        <v>2296002</v>
      </c>
      <c r="F186" s="81" t="s">
        <v>206</v>
      </c>
      <c r="G186" s="81">
        <v>31005</v>
      </c>
      <c r="H186" s="81" t="s">
        <v>364</v>
      </c>
      <c r="I186" s="88">
        <v>90000</v>
      </c>
      <c r="J186" s="88"/>
      <c r="K186" s="88"/>
      <c r="L186" s="88">
        <v>90000</v>
      </c>
      <c r="M186" s="88"/>
      <c r="N186" s="88"/>
      <c r="O186" s="88"/>
      <c r="P186" s="58"/>
      <c r="Q186" s="88"/>
      <c r="R186" s="88"/>
      <c r="S186" s="88"/>
      <c r="T186" s="88"/>
      <c r="U186" s="88"/>
      <c r="V186" s="88"/>
      <c r="W186" s="88"/>
    </row>
    <row r="187" s="51" customFormat="1" ht="18.75" customHeight="1" spans="1:23">
      <c r="A187" s="81"/>
      <c r="B187" s="81"/>
      <c r="C187" s="82" t="s">
        <v>485</v>
      </c>
      <c r="D187" s="81"/>
      <c r="E187" s="81"/>
      <c r="F187" s="81"/>
      <c r="G187" s="81"/>
      <c r="H187" s="81"/>
      <c r="I187" s="88">
        <v>357840</v>
      </c>
      <c r="J187" s="88">
        <v>357840</v>
      </c>
      <c r="K187" s="88">
        <v>357840</v>
      </c>
      <c r="L187" s="88"/>
      <c r="M187" s="88"/>
      <c r="N187" s="88"/>
      <c r="O187" s="88"/>
      <c r="P187" s="58"/>
      <c r="Q187" s="88"/>
      <c r="R187" s="88"/>
      <c r="S187" s="88"/>
      <c r="T187" s="88"/>
      <c r="U187" s="88"/>
      <c r="V187" s="88"/>
      <c r="W187" s="88"/>
    </row>
    <row r="188" s="51" customFormat="1" ht="18.75" customHeight="1" spans="1:23">
      <c r="A188" s="81" t="s">
        <v>357</v>
      </c>
      <c r="B188" s="135" t="s">
        <v>486</v>
      </c>
      <c r="C188" s="82" t="s">
        <v>485</v>
      </c>
      <c r="D188" s="81" t="s">
        <v>58</v>
      </c>
      <c r="E188" s="81">
        <v>2130209</v>
      </c>
      <c r="F188" s="81" t="s">
        <v>173</v>
      </c>
      <c r="G188" s="81">
        <v>30216</v>
      </c>
      <c r="H188" s="81" t="s">
        <v>355</v>
      </c>
      <c r="I188" s="88">
        <v>7600</v>
      </c>
      <c r="J188" s="88">
        <v>7600</v>
      </c>
      <c r="K188" s="88">
        <v>7600</v>
      </c>
      <c r="L188" s="88"/>
      <c r="M188" s="88"/>
      <c r="N188" s="88"/>
      <c r="O188" s="88"/>
      <c r="P188" s="58"/>
      <c r="Q188" s="88"/>
      <c r="R188" s="88"/>
      <c r="S188" s="88"/>
      <c r="T188" s="88"/>
      <c r="U188" s="88"/>
      <c r="V188" s="88"/>
      <c r="W188" s="88"/>
    </row>
    <row r="189" s="51" customFormat="1" ht="18.75" customHeight="1" spans="1:23">
      <c r="A189" s="81" t="s">
        <v>357</v>
      </c>
      <c r="B189" s="135" t="s">
        <v>486</v>
      </c>
      <c r="C189" s="82" t="s">
        <v>485</v>
      </c>
      <c r="D189" s="81" t="s">
        <v>58</v>
      </c>
      <c r="E189" s="81">
        <v>2130209</v>
      </c>
      <c r="F189" s="81" t="s">
        <v>173</v>
      </c>
      <c r="G189" s="81">
        <v>31005</v>
      </c>
      <c r="H189" s="81" t="s">
        <v>364</v>
      </c>
      <c r="I189" s="88">
        <v>10777</v>
      </c>
      <c r="J189" s="88">
        <v>10777</v>
      </c>
      <c r="K189" s="88">
        <v>10777</v>
      </c>
      <c r="L189" s="88"/>
      <c r="M189" s="88"/>
      <c r="N189" s="88"/>
      <c r="O189" s="88"/>
      <c r="P189" s="58"/>
      <c r="Q189" s="88"/>
      <c r="R189" s="88"/>
      <c r="S189" s="88"/>
      <c r="T189" s="88"/>
      <c r="U189" s="88"/>
      <c r="V189" s="88"/>
      <c r="W189" s="88"/>
    </row>
    <row r="190" s="51" customFormat="1" ht="18.75" customHeight="1" spans="1:23">
      <c r="A190" s="81" t="s">
        <v>357</v>
      </c>
      <c r="B190" s="135" t="s">
        <v>486</v>
      </c>
      <c r="C190" s="82" t="s">
        <v>485</v>
      </c>
      <c r="D190" s="81" t="s">
        <v>58</v>
      </c>
      <c r="E190" s="81">
        <v>2130209</v>
      </c>
      <c r="F190" s="81" t="s">
        <v>173</v>
      </c>
      <c r="G190" s="81">
        <v>30201</v>
      </c>
      <c r="H190" s="81" t="s">
        <v>303</v>
      </c>
      <c r="I190" s="88">
        <v>36323</v>
      </c>
      <c r="J190" s="88">
        <v>36323</v>
      </c>
      <c r="K190" s="88">
        <v>36323</v>
      </c>
      <c r="L190" s="88"/>
      <c r="M190" s="88"/>
      <c r="N190" s="88"/>
      <c r="O190" s="88"/>
      <c r="P190" s="58"/>
      <c r="Q190" s="88"/>
      <c r="R190" s="88"/>
      <c r="S190" s="88"/>
      <c r="T190" s="88"/>
      <c r="U190" s="88"/>
      <c r="V190" s="88"/>
      <c r="W190" s="88"/>
    </row>
    <row r="191" s="51" customFormat="1" ht="18.75" customHeight="1" spans="1:23">
      <c r="A191" s="81" t="s">
        <v>357</v>
      </c>
      <c r="B191" s="135" t="s">
        <v>486</v>
      </c>
      <c r="C191" s="82" t="s">
        <v>485</v>
      </c>
      <c r="D191" s="81" t="s">
        <v>58</v>
      </c>
      <c r="E191" s="81">
        <v>2130209</v>
      </c>
      <c r="F191" s="81" t="s">
        <v>173</v>
      </c>
      <c r="G191" s="81">
        <v>30226</v>
      </c>
      <c r="H191" s="81" t="s">
        <v>428</v>
      </c>
      <c r="I191" s="88">
        <v>303140</v>
      </c>
      <c r="J191" s="88">
        <v>303140</v>
      </c>
      <c r="K191" s="88">
        <v>303140</v>
      </c>
      <c r="L191" s="88"/>
      <c r="M191" s="88"/>
      <c r="N191" s="88"/>
      <c r="O191" s="88"/>
      <c r="P191" s="58"/>
      <c r="Q191" s="88"/>
      <c r="R191" s="88"/>
      <c r="S191" s="88"/>
      <c r="T191" s="88"/>
      <c r="U191" s="88"/>
      <c r="V191" s="88"/>
      <c r="W191" s="88"/>
    </row>
    <row r="192" s="51" customFormat="1" ht="18.75" customHeight="1" spans="1:23">
      <c r="A192" s="81"/>
      <c r="B192" s="81"/>
      <c r="C192" s="82" t="s">
        <v>487</v>
      </c>
      <c r="D192" s="81"/>
      <c r="E192" s="81"/>
      <c r="F192" s="81"/>
      <c r="G192" s="81"/>
      <c r="H192" s="81"/>
      <c r="I192" s="88">
        <v>70000</v>
      </c>
      <c r="J192" s="88"/>
      <c r="K192" s="88"/>
      <c r="L192" s="88">
        <v>70000</v>
      </c>
      <c r="M192" s="88"/>
      <c r="N192" s="88"/>
      <c r="O192" s="88"/>
      <c r="P192" s="58"/>
      <c r="Q192" s="88"/>
      <c r="R192" s="88"/>
      <c r="S192" s="88"/>
      <c r="T192" s="88"/>
      <c r="U192" s="88"/>
      <c r="V192" s="88"/>
      <c r="W192" s="88"/>
    </row>
    <row r="193" s="51" customFormat="1" ht="18.75" customHeight="1" spans="1:23">
      <c r="A193" s="81" t="s">
        <v>352</v>
      </c>
      <c r="B193" s="135" t="s">
        <v>488</v>
      </c>
      <c r="C193" s="82" t="s">
        <v>487</v>
      </c>
      <c r="D193" s="81" t="s">
        <v>58</v>
      </c>
      <c r="E193" s="81">
        <v>2296002</v>
      </c>
      <c r="F193" s="81" t="s">
        <v>206</v>
      </c>
      <c r="G193" s="81">
        <v>31005</v>
      </c>
      <c r="H193" s="81" t="s">
        <v>364</v>
      </c>
      <c r="I193" s="88">
        <v>70000</v>
      </c>
      <c r="J193" s="88"/>
      <c r="K193" s="88"/>
      <c r="L193" s="88">
        <v>70000</v>
      </c>
      <c r="M193" s="88"/>
      <c r="N193" s="88"/>
      <c r="O193" s="88"/>
      <c r="P193" s="58"/>
      <c r="Q193" s="88"/>
      <c r="R193" s="88"/>
      <c r="S193" s="88"/>
      <c r="T193" s="88"/>
      <c r="U193" s="88"/>
      <c r="V193" s="88"/>
      <c r="W193" s="88"/>
    </row>
    <row r="194" s="51" customFormat="1" ht="18.75" customHeight="1" spans="1:23">
      <c r="A194" s="81"/>
      <c r="B194" s="81"/>
      <c r="C194" s="82" t="s">
        <v>489</v>
      </c>
      <c r="D194" s="81"/>
      <c r="E194" s="81"/>
      <c r="F194" s="81"/>
      <c r="G194" s="81"/>
      <c r="H194" s="81"/>
      <c r="I194" s="88">
        <v>100000</v>
      </c>
      <c r="J194" s="88"/>
      <c r="K194" s="88"/>
      <c r="L194" s="88">
        <v>100000</v>
      </c>
      <c r="M194" s="88"/>
      <c r="N194" s="88"/>
      <c r="O194" s="88"/>
      <c r="P194" s="58"/>
      <c r="Q194" s="88"/>
      <c r="R194" s="88"/>
      <c r="S194" s="88"/>
      <c r="T194" s="88"/>
      <c r="U194" s="88"/>
      <c r="V194" s="88"/>
      <c r="W194" s="88"/>
    </row>
    <row r="195" s="51" customFormat="1" ht="18.75" customHeight="1" spans="1:23">
      <c r="A195" s="81" t="s">
        <v>352</v>
      </c>
      <c r="B195" s="135" t="s">
        <v>490</v>
      </c>
      <c r="C195" s="82" t="s">
        <v>489</v>
      </c>
      <c r="D195" s="81" t="s">
        <v>58</v>
      </c>
      <c r="E195" s="81">
        <v>2296002</v>
      </c>
      <c r="F195" s="81" t="s">
        <v>206</v>
      </c>
      <c r="G195" s="81">
        <v>31005</v>
      </c>
      <c r="H195" s="81" t="s">
        <v>364</v>
      </c>
      <c r="I195" s="88">
        <v>100000</v>
      </c>
      <c r="J195" s="88"/>
      <c r="K195" s="88"/>
      <c r="L195" s="88">
        <v>100000</v>
      </c>
      <c r="M195" s="88"/>
      <c r="N195" s="88"/>
      <c r="O195" s="88"/>
      <c r="P195" s="58"/>
      <c r="Q195" s="88"/>
      <c r="R195" s="88"/>
      <c r="S195" s="88"/>
      <c r="T195" s="88"/>
      <c r="U195" s="88"/>
      <c r="V195" s="88"/>
      <c r="W195" s="88"/>
    </row>
    <row r="196" s="51" customFormat="1" ht="18.75" customHeight="1" spans="1:23">
      <c r="A196" s="81"/>
      <c r="B196" s="81"/>
      <c r="C196" s="82" t="s">
        <v>491</v>
      </c>
      <c r="D196" s="81"/>
      <c r="E196" s="81"/>
      <c r="F196" s="81"/>
      <c r="G196" s="81"/>
      <c r="H196" s="81"/>
      <c r="I196" s="88">
        <v>70000</v>
      </c>
      <c r="J196" s="88"/>
      <c r="K196" s="88"/>
      <c r="L196" s="88">
        <v>70000</v>
      </c>
      <c r="M196" s="88"/>
      <c r="N196" s="88"/>
      <c r="O196" s="88"/>
      <c r="P196" s="58"/>
      <c r="Q196" s="88"/>
      <c r="R196" s="88"/>
      <c r="S196" s="88"/>
      <c r="T196" s="88"/>
      <c r="U196" s="88"/>
      <c r="V196" s="88"/>
      <c r="W196" s="88"/>
    </row>
    <row r="197" s="51" customFormat="1" ht="18.75" customHeight="1" spans="1:23">
      <c r="A197" s="81" t="s">
        <v>352</v>
      </c>
      <c r="B197" s="135" t="s">
        <v>492</v>
      </c>
      <c r="C197" s="82" t="s">
        <v>491</v>
      </c>
      <c r="D197" s="81" t="s">
        <v>58</v>
      </c>
      <c r="E197" s="81">
        <v>2296002</v>
      </c>
      <c r="F197" s="81" t="s">
        <v>206</v>
      </c>
      <c r="G197" s="81">
        <v>31005</v>
      </c>
      <c r="H197" s="81" t="s">
        <v>364</v>
      </c>
      <c r="I197" s="88">
        <v>70000</v>
      </c>
      <c r="J197" s="88"/>
      <c r="K197" s="88"/>
      <c r="L197" s="88">
        <v>70000</v>
      </c>
      <c r="M197" s="88"/>
      <c r="N197" s="88"/>
      <c r="O197" s="88"/>
      <c r="P197" s="58"/>
      <c r="Q197" s="88"/>
      <c r="R197" s="88"/>
      <c r="S197" s="88"/>
      <c r="T197" s="88"/>
      <c r="U197" s="88"/>
      <c r="V197" s="88"/>
      <c r="W197" s="88"/>
    </row>
    <row r="198" s="51" customFormat="1" ht="18.75" customHeight="1" spans="1:23">
      <c r="A198" s="81"/>
      <c r="B198" s="81"/>
      <c r="C198" s="82" t="s">
        <v>493</v>
      </c>
      <c r="D198" s="81"/>
      <c r="E198" s="81"/>
      <c r="F198" s="81"/>
      <c r="G198" s="81"/>
      <c r="H198" s="81"/>
      <c r="I198" s="88">
        <v>150000</v>
      </c>
      <c r="J198" s="88"/>
      <c r="K198" s="88"/>
      <c r="L198" s="88">
        <v>150000</v>
      </c>
      <c r="M198" s="88"/>
      <c r="N198" s="88"/>
      <c r="O198" s="88"/>
      <c r="P198" s="58"/>
      <c r="Q198" s="88"/>
      <c r="R198" s="88"/>
      <c r="S198" s="88"/>
      <c r="T198" s="88"/>
      <c r="U198" s="88"/>
      <c r="V198" s="88"/>
      <c r="W198" s="88"/>
    </row>
    <row r="199" s="51" customFormat="1" ht="18.75" customHeight="1" spans="1:23">
      <c r="A199" s="81" t="s">
        <v>352</v>
      </c>
      <c r="B199" s="135" t="s">
        <v>494</v>
      </c>
      <c r="C199" s="82" t="s">
        <v>493</v>
      </c>
      <c r="D199" s="81" t="s">
        <v>58</v>
      </c>
      <c r="E199" s="81">
        <v>2296099</v>
      </c>
      <c r="F199" s="81" t="s">
        <v>209</v>
      </c>
      <c r="G199" s="81">
        <v>31005</v>
      </c>
      <c r="H199" s="81" t="s">
        <v>364</v>
      </c>
      <c r="I199" s="88">
        <v>150000</v>
      </c>
      <c r="J199" s="88"/>
      <c r="K199" s="88"/>
      <c r="L199" s="88">
        <v>150000</v>
      </c>
      <c r="M199" s="88"/>
      <c r="N199" s="88"/>
      <c r="O199" s="88"/>
      <c r="P199" s="58"/>
      <c r="Q199" s="88"/>
      <c r="R199" s="88"/>
      <c r="S199" s="88"/>
      <c r="T199" s="88"/>
      <c r="U199" s="88"/>
      <c r="V199" s="88"/>
      <c r="W199" s="88"/>
    </row>
    <row r="200" s="51" customFormat="1" ht="18.75" customHeight="1" spans="1:23">
      <c r="A200" s="81"/>
      <c r="B200" s="81"/>
      <c r="C200" s="82" t="s">
        <v>495</v>
      </c>
      <c r="D200" s="81"/>
      <c r="E200" s="81"/>
      <c r="F200" s="81"/>
      <c r="G200" s="81"/>
      <c r="H200" s="81"/>
      <c r="I200" s="88">
        <v>350000</v>
      </c>
      <c r="J200" s="88"/>
      <c r="K200" s="88"/>
      <c r="L200" s="88">
        <v>350000</v>
      </c>
      <c r="M200" s="88"/>
      <c r="N200" s="88"/>
      <c r="O200" s="88"/>
      <c r="P200" s="58"/>
      <c r="Q200" s="88"/>
      <c r="R200" s="88"/>
      <c r="S200" s="88"/>
      <c r="T200" s="88"/>
      <c r="U200" s="88"/>
      <c r="V200" s="88"/>
      <c r="W200" s="88"/>
    </row>
    <row r="201" s="51" customFormat="1" ht="18.75" customHeight="1" spans="1:23">
      <c r="A201" s="81" t="s">
        <v>352</v>
      </c>
      <c r="B201" s="135" t="s">
        <v>496</v>
      </c>
      <c r="C201" s="82" t="s">
        <v>495</v>
      </c>
      <c r="D201" s="81" t="s">
        <v>58</v>
      </c>
      <c r="E201" s="81">
        <v>2296099</v>
      </c>
      <c r="F201" s="81" t="s">
        <v>209</v>
      </c>
      <c r="G201" s="81">
        <v>31005</v>
      </c>
      <c r="H201" s="81" t="s">
        <v>364</v>
      </c>
      <c r="I201" s="88">
        <v>350000</v>
      </c>
      <c r="J201" s="88"/>
      <c r="K201" s="88"/>
      <c r="L201" s="88">
        <v>350000</v>
      </c>
      <c r="M201" s="88"/>
      <c r="N201" s="88"/>
      <c r="O201" s="88"/>
      <c r="P201" s="58"/>
      <c r="Q201" s="88"/>
      <c r="R201" s="88"/>
      <c r="S201" s="88"/>
      <c r="T201" s="88"/>
      <c r="U201" s="88"/>
      <c r="V201" s="88"/>
      <c r="W201" s="88"/>
    </row>
    <row r="202" s="51" customFormat="1" ht="18.75" customHeight="1" spans="1:23">
      <c r="A202" s="81"/>
      <c r="B202" s="81"/>
      <c r="C202" s="82" t="s">
        <v>497</v>
      </c>
      <c r="D202" s="81"/>
      <c r="E202" s="81"/>
      <c r="F202" s="81"/>
      <c r="G202" s="81"/>
      <c r="H202" s="81"/>
      <c r="I202" s="88">
        <v>1100000</v>
      </c>
      <c r="J202" s="88"/>
      <c r="K202" s="88"/>
      <c r="L202" s="88">
        <v>1100000</v>
      </c>
      <c r="M202" s="88"/>
      <c r="N202" s="88"/>
      <c r="O202" s="88"/>
      <c r="P202" s="58"/>
      <c r="Q202" s="88"/>
      <c r="R202" s="88"/>
      <c r="S202" s="88"/>
      <c r="T202" s="88"/>
      <c r="U202" s="88"/>
      <c r="V202" s="88"/>
      <c r="W202" s="88"/>
    </row>
    <row r="203" s="51" customFormat="1" ht="18.75" customHeight="1" spans="1:23">
      <c r="A203" s="81" t="s">
        <v>357</v>
      </c>
      <c r="B203" s="135" t="s">
        <v>498</v>
      </c>
      <c r="C203" s="82" t="s">
        <v>497</v>
      </c>
      <c r="D203" s="81" t="s">
        <v>58</v>
      </c>
      <c r="E203" s="81">
        <v>2296099</v>
      </c>
      <c r="F203" s="81" t="s">
        <v>209</v>
      </c>
      <c r="G203" s="81">
        <v>31005</v>
      </c>
      <c r="H203" s="81" t="s">
        <v>364</v>
      </c>
      <c r="I203" s="90">
        <v>200000</v>
      </c>
      <c r="J203" s="88"/>
      <c r="K203" s="88"/>
      <c r="L203" s="90">
        <v>200000</v>
      </c>
      <c r="M203" s="88"/>
      <c r="N203" s="88"/>
      <c r="O203" s="88"/>
      <c r="P203" s="58"/>
      <c r="Q203" s="88"/>
      <c r="R203" s="88"/>
      <c r="S203" s="88"/>
      <c r="T203" s="88"/>
      <c r="U203" s="88"/>
      <c r="V203" s="88"/>
      <c r="W203" s="88"/>
    </row>
    <row r="204" s="51" customFormat="1" ht="18.75" customHeight="1" spans="1:23">
      <c r="A204" s="81" t="s">
        <v>357</v>
      </c>
      <c r="B204" s="135" t="s">
        <v>498</v>
      </c>
      <c r="C204" s="82" t="s">
        <v>497</v>
      </c>
      <c r="D204" s="81" t="s">
        <v>58</v>
      </c>
      <c r="E204" s="81">
        <v>2296099</v>
      </c>
      <c r="F204" s="81" t="s">
        <v>209</v>
      </c>
      <c r="G204" s="81">
        <v>31005</v>
      </c>
      <c r="H204" s="81" t="s">
        <v>364</v>
      </c>
      <c r="I204" s="90">
        <v>300000</v>
      </c>
      <c r="J204" s="88"/>
      <c r="K204" s="88"/>
      <c r="L204" s="90">
        <v>300000</v>
      </c>
      <c r="M204" s="88"/>
      <c r="N204" s="88"/>
      <c r="O204" s="88"/>
      <c r="P204" s="58"/>
      <c r="Q204" s="88"/>
      <c r="R204" s="88"/>
      <c r="S204" s="88"/>
      <c r="T204" s="88"/>
      <c r="U204" s="88"/>
      <c r="V204" s="88"/>
      <c r="W204" s="88"/>
    </row>
    <row r="205" s="51" customFormat="1" ht="18.75" customHeight="1" spans="1:23">
      <c r="A205" s="81" t="s">
        <v>357</v>
      </c>
      <c r="B205" s="135" t="s">
        <v>498</v>
      </c>
      <c r="C205" s="82" t="s">
        <v>497</v>
      </c>
      <c r="D205" s="81" t="s">
        <v>58</v>
      </c>
      <c r="E205" s="81">
        <v>2296099</v>
      </c>
      <c r="F205" s="81" t="s">
        <v>209</v>
      </c>
      <c r="G205" s="81">
        <v>31005</v>
      </c>
      <c r="H205" s="81" t="s">
        <v>364</v>
      </c>
      <c r="I205" s="90">
        <v>250000</v>
      </c>
      <c r="J205" s="88"/>
      <c r="K205" s="88"/>
      <c r="L205" s="90">
        <v>250000</v>
      </c>
      <c r="M205" s="88"/>
      <c r="N205" s="88"/>
      <c r="O205" s="88"/>
      <c r="P205" s="58"/>
      <c r="Q205" s="88"/>
      <c r="R205" s="88"/>
      <c r="S205" s="88"/>
      <c r="T205" s="88"/>
      <c r="U205" s="88"/>
      <c r="V205" s="88"/>
      <c r="W205" s="88"/>
    </row>
    <row r="206" s="51" customFormat="1" ht="18.75" customHeight="1" spans="1:23">
      <c r="A206" s="81" t="s">
        <v>357</v>
      </c>
      <c r="B206" s="135" t="s">
        <v>498</v>
      </c>
      <c r="C206" s="82" t="s">
        <v>497</v>
      </c>
      <c r="D206" s="81" t="s">
        <v>58</v>
      </c>
      <c r="E206" s="81">
        <v>2296099</v>
      </c>
      <c r="F206" s="81" t="s">
        <v>209</v>
      </c>
      <c r="G206" s="81">
        <v>31005</v>
      </c>
      <c r="H206" s="81" t="s">
        <v>364</v>
      </c>
      <c r="I206" s="90">
        <v>350000</v>
      </c>
      <c r="J206" s="88"/>
      <c r="K206" s="88"/>
      <c r="L206" s="90">
        <v>350000</v>
      </c>
      <c r="M206" s="88"/>
      <c r="N206" s="88"/>
      <c r="O206" s="88"/>
      <c r="P206" s="58"/>
      <c r="Q206" s="88"/>
      <c r="R206" s="88"/>
      <c r="S206" s="88"/>
      <c r="T206" s="88"/>
      <c r="U206" s="88"/>
      <c r="V206" s="88"/>
      <c r="W206" s="88"/>
    </row>
    <row r="207" s="51" customFormat="1" ht="18.75" customHeight="1" spans="1:23">
      <c r="A207" s="81"/>
      <c r="B207" s="81"/>
      <c r="C207" s="82" t="s">
        <v>499</v>
      </c>
      <c r="D207" s="81"/>
      <c r="E207" s="81"/>
      <c r="F207" s="81"/>
      <c r="G207" s="81"/>
      <c r="H207" s="81"/>
      <c r="I207" s="88">
        <v>700000</v>
      </c>
      <c r="J207" s="88"/>
      <c r="K207" s="88"/>
      <c r="L207" s="88">
        <v>700000</v>
      </c>
      <c r="M207" s="88"/>
      <c r="N207" s="88"/>
      <c r="O207" s="88"/>
      <c r="P207" s="58"/>
      <c r="Q207" s="88"/>
      <c r="R207" s="88"/>
      <c r="S207" s="88"/>
      <c r="T207" s="88"/>
      <c r="U207" s="88"/>
      <c r="V207" s="88"/>
      <c r="W207" s="88"/>
    </row>
    <row r="208" s="51" customFormat="1" ht="18.75" customHeight="1" spans="1:23">
      <c r="A208" s="81" t="s">
        <v>352</v>
      </c>
      <c r="B208" s="135" t="s">
        <v>500</v>
      </c>
      <c r="C208" s="82" t="s">
        <v>499</v>
      </c>
      <c r="D208" s="81" t="s">
        <v>58</v>
      </c>
      <c r="E208" s="81">
        <v>2296099</v>
      </c>
      <c r="F208" s="81" t="s">
        <v>209</v>
      </c>
      <c r="G208" s="81">
        <v>31005</v>
      </c>
      <c r="H208" s="81" t="s">
        <v>364</v>
      </c>
      <c r="I208" s="88">
        <v>700000</v>
      </c>
      <c r="J208" s="88"/>
      <c r="K208" s="88"/>
      <c r="L208" s="88">
        <v>700000</v>
      </c>
      <c r="M208" s="88"/>
      <c r="N208" s="88"/>
      <c r="O208" s="88"/>
      <c r="P208" s="58"/>
      <c r="Q208" s="88"/>
      <c r="R208" s="88"/>
      <c r="S208" s="88"/>
      <c r="T208" s="88"/>
      <c r="U208" s="88"/>
      <c r="V208" s="88"/>
      <c r="W208" s="88"/>
    </row>
    <row r="209" ht="18.75" customHeight="1" spans="1:23">
      <c r="A209" s="81"/>
      <c r="B209" s="81"/>
      <c r="C209" s="82" t="s">
        <v>501</v>
      </c>
      <c r="D209" s="81"/>
      <c r="E209" s="81"/>
      <c r="F209" s="81"/>
      <c r="G209" s="81"/>
      <c r="H209" s="81"/>
      <c r="I209" s="88">
        <v>40000</v>
      </c>
      <c r="J209" s="88">
        <v>40000</v>
      </c>
      <c r="K209" s="88">
        <v>40000</v>
      </c>
      <c r="L209" s="88"/>
      <c r="M209" s="88"/>
      <c r="N209" s="88"/>
      <c r="O209" s="88"/>
      <c r="P209" s="58"/>
      <c r="Q209" s="88"/>
      <c r="R209" s="88"/>
      <c r="S209" s="88"/>
      <c r="T209" s="88"/>
      <c r="U209" s="88"/>
      <c r="V209" s="88"/>
      <c r="W209" s="88"/>
    </row>
    <row r="210" ht="18.75" customHeight="1" spans="1:23">
      <c r="A210" s="81" t="s">
        <v>352</v>
      </c>
      <c r="B210" s="135" t="s">
        <v>502</v>
      </c>
      <c r="C210" s="82" t="s">
        <v>501</v>
      </c>
      <c r="D210" s="81" t="s">
        <v>58</v>
      </c>
      <c r="E210" s="81">
        <v>2011308</v>
      </c>
      <c r="F210" s="81" t="s">
        <v>100</v>
      </c>
      <c r="G210" s="81">
        <v>30201</v>
      </c>
      <c r="H210" s="81" t="s">
        <v>303</v>
      </c>
      <c r="I210" s="90">
        <v>20750</v>
      </c>
      <c r="J210" s="90">
        <v>20750</v>
      </c>
      <c r="K210" s="90">
        <v>20750</v>
      </c>
      <c r="L210" s="88"/>
      <c r="M210" s="88"/>
      <c r="N210" s="88"/>
      <c r="O210" s="88"/>
      <c r="P210" s="58"/>
      <c r="Q210" s="88"/>
      <c r="R210" s="88"/>
      <c r="S210" s="88"/>
      <c r="T210" s="88"/>
      <c r="U210" s="88"/>
      <c r="V210" s="88"/>
      <c r="W210" s="88"/>
    </row>
    <row r="211" ht="18.75" customHeight="1" spans="1:23">
      <c r="A211" s="81" t="s">
        <v>352</v>
      </c>
      <c r="B211" s="135" t="s">
        <v>502</v>
      </c>
      <c r="C211" s="82" t="s">
        <v>501</v>
      </c>
      <c r="D211" s="81" t="s">
        <v>58</v>
      </c>
      <c r="E211" s="81">
        <v>2011308</v>
      </c>
      <c r="F211" s="81" t="s">
        <v>100</v>
      </c>
      <c r="G211" s="81">
        <v>30201</v>
      </c>
      <c r="H211" s="81" t="s">
        <v>303</v>
      </c>
      <c r="I211" s="90">
        <v>18900</v>
      </c>
      <c r="J211" s="90">
        <v>18900</v>
      </c>
      <c r="K211" s="90">
        <v>18900</v>
      </c>
      <c r="L211" s="88"/>
      <c r="M211" s="88"/>
      <c r="N211" s="88"/>
      <c r="O211" s="88"/>
      <c r="P211" s="58"/>
      <c r="Q211" s="88"/>
      <c r="R211" s="88"/>
      <c r="S211" s="88"/>
      <c r="T211" s="88"/>
      <c r="U211" s="88"/>
      <c r="V211" s="88"/>
      <c r="W211" s="88"/>
    </row>
    <row r="212" ht="18.75" customHeight="1" spans="1:23">
      <c r="A212" s="81" t="s">
        <v>352</v>
      </c>
      <c r="B212" s="135" t="s">
        <v>502</v>
      </c>
      <c r="C212" s="82" t="s">
        <v>501</v>
      </c>
      <c r="D212" s="81" t="s">
        <v>58</v>
      </c>
      <c r="E212" s="81">
        <v>2011308</v>
      </c>
      <c r="F212" s="81" t="s">
        <v>100</v>
      </c>
      <c r="G212" s="81">
        <v>30201</v>
      </c>
      <c r="H212" s="81" t="s">
        <v>303</v>
      </c>
      <c r="I212" s="90">
        <v>350</v>
      </c>
      <c r="J212" s="90">
        <v>350</v>
      </c>
      <c r="K212" s="90">
        <v>350</v>
      </c>
      <c r="L212" s="88"/>
      <c r="M212" s="88"/>
      <c r="N212" s="88"/>
      <c r="O212" s="88"/>
      <c r="P212" s="58"/>
      <c r="Q212" s="88"/>
      <c r="R212" s="88"/>
      <c r="S212" s="88"/>
      <c r="T212" s="88"/>
      <c r="U212" s="88"/>
      <c r="V212" s="88"/>
      <c r="W212" s="88"/>
    </row>
    <row r="213" ht="18.75" customHeight="1" spans="1:23">
      <c r="A213" s="93" t="s">
        <v>32</v>
      </c>
      <c r="B213" s="93"/>
      <c r="C213" s="93"/>
      <c r="D213" s="93"/>
      <c r="E213" s="93"/>
      <c r="F213" s="93"/>
      <c r="G213" s="93"/>
      <c r="H213" s="93"/>
      <c r="I213" s="88">
        <v>26414310.51</v>
      </c>
      <c r="J213" s="88">
        <v>20911051.71</v>
      </c>
      <c r="K213" s="88">
        <v>20904051.71</v>
      </c>
      <c r="L213" s="88">
        <v>4490258.8</v>
      </c>
      <c r="M213" s="88"/>
      <c r="N213" s="88"/>
      <c r="O213" s="88"/>
      <c r="P213" s="88"/>
      <c r="Q213" s="88"/>
      <c r="R213" s="88">
        <v>1013000</v>
      </c>
      <c r="S213" s="88"/>
      <c r="T213" s="88"/>
      <c r="U213" s="88"/>
      <c r="V213" s="88"/>
      <c r="W213" s="88">
        <v>1013000</v>
      </c>
    </row>
  </sheetData>
  <mergeCells count="28">
    <mergeCell ref="A3:W3"/>
    <mergeCell ref="A4:H4"/>
    <mergeCell ref="J5:M5"/>
    <mergeCell ref="N5:P5"/>
    <mergeCell ref="R5:W5"/>
    <mergeCell ref="A213:H21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Right="0"/>
  </sheetPr>
  <dimension ref="A1:L418"/>
  <sheetViews>
    <sheetView showZeros="0" tabSelected="1" topLeftCell="B6" workbookViewId="0">
      <pane ySplit="1" topLeftCell="A53" activePane="bottomLeft" state="frozen"/>
      <selection/>
      <selection pane="bottomLeft" activeCell="B65" sqref="B65:B71"/>
    </sheetView>
  </sheetViews>
  <sheetFormatPr defaultColWidth="8.85" defaultRowHeight="15" customHeight="1"/>
  <cols>
    <col min="1" max="1" width="44.4166666666667" style="51" customWidth="1"/>
    <col min="2" max="2" width="67.375" style="51" customWidth="1"/>
    <col min="3" max="3" width="13.8416666666667" style="51" customWidth="1"/>
    <col min="4" max="4" width="16.125" style="51" customWidth="1"/>
    <col min="5" max="5" width="26.8416666666667" style="51" customWidth="1"/>
    <col min="6" max="8" width="10" style="51" customWidth="1"/>
    <col min="9" max="9" width="13.7" style="51" customWidth="1"/>
    <col min="10" max="10" width="52.25" style="51" customWidth="1"/>
    <col min="11" max="16384" width="8.85" style="51"/>
  </cols>
  <sheetData>
    <row r="1" hidden="1" customHeight="1" spans="1:10">
      <c r="A1" s="52"/>
      <c r="B1" s="52"/>
      <c r="C1" s="52"/>
      <c r="D1" s="52"/>
      <c r="E1" s="52"/>
      <c r="F1" s="52"/>
      <c r="G1" s="52"/>
      <c r="H1" s="52"/>
      <c r="I1" s="52"/>
      <c r="J1" s="52"/>
    </row>
    <row r="2" hidden="1" customHeight="1" spans="1:10">
      <c r="A2" s="53" t="s">
        <v>503</v>
      </c>
      <c r="B2" s="53"/>
      <c r="C2" s="53"/>
      <c r="D2" s="53"/>
      <c r="E2" s="53"/>
      <c r="F2" s="53"/>
      <c r="G2" s="53"/>
      <c r="H2" s="53"/>
      <c r="I2" s="53"/>
      <c r="J2" s="53"/>
    </row>
    <row r="3" ht="45" hidden="1" customHeight="1" spans="1:10">
      <c r="A3" s="54" t="s">
        <v>504</v>
      </c>
      <c r="B3" s="54"/>
      <c r="C3" s="54"/>
      <c r="D3" s="54"/>
      <c r="E3" s="54"/>
      <c r="F3" s="54"/>
      <c r="G3" s="54"/>
      <c r="H3" s="54"/>
      <c r="I3" s="54"/>
      <c r="J3" s="54"/>
    </row>
    <row r="4" ht="20.25" hidden="1" customHeight="1" spans="1:10">
      <c r="A4" s="55" t="str">
        <f>"单位名称："&amp;"戛洒镇"</f>
        <v>单位名称：戛洒镇</v>
      </c>
      <c r="B4" s="55"/>
      <c r="C4" s="55"/>
      <c r="D4" s="55"/>
      <c r="E4" s="55"/>
      <c r="F4" s="55"/>
      <c r="G4" s="55"/>
      <c r="H4" s="55"/>
      <c r="I4" s="55"/>
      <c r="J4" s="55"/>
    </row>
    <row r="5" ht="20.25" hidden="1" customHeight="1" spans="1:10">
      <c r="A5" s="56" t="s">
        <v>505</v>
      </c>
      <c r="B5" s="56" t="s">
        <v>506</v>
      </c>
      <c r="C5" s="56" t="s">
        <v>507</v>
      </c>
      <c r="D5" s="56" t="s">
        <v>508</v>
      </c>
      <c r="E5" s="56" t="s">
        <v>509</v>
      </c>
      <c r="F5" s="56" t="s">
        <v>510</v>
      </c>
      <c r="G5" s="56" t="s">
        <v>511</v>
      </c>
      <c r="H5" s="56" t="s">
        <v>512</v>
      </c>
      <c r="I5" s="56" t="s">
        <v>513</v>
      </c>
      <c r="J5" s="56" t="s">
        <v>514</v>
      </c>
    </row>
    <row r="6" ht="46.5" customHeight="1" spans="1:10">
      <c r="A6" s="56"/>
      <c r="B6" s="56"/>
      <c r="C6" s="56"/>
      <c r="D6" s="56"/>
      <c r="E6" s="56"/>
      <c r="F6" s="56"/>
      <c r="G6" s="56"/>
      <c r="H6" s="56"/>
      <c r="I6" s="56"/>
      <c r="J6" s="56"/>
    </row>
    <row r="7" ht="20.25" customHeight="1" spans="1:10">
      <c r="A7" s="57">
        <v>1</v>
      </c>
      <c r="B7" s="57">
        <v>2</v>
      </c>
      <c r="C7" s="57">
        <v>3</v>
      </c>
      <c r="D7" s="57">
        <v>4</v>
      </c>
      <c r="E7" s="57">
        <v>5</v>
      </c>
      <c r="F7" s="57">
        <v>6</v>
      </c>
      <c r="G7" s="57">
        <v>7</v>
      </c>
      <c r="H7" s="57">
        <v>8</v>
      </c>
      <c r="I7" s="57">
        <v>9</v>
      </c>
      <c r="J7" s="57">
        <v>10</v>
      </c>
    </row>
    <row r="8" ht="20.25" customHeight="1" spans="1:10">
      <c r="A8" s="51" t="s">
        <v>58</v>
      </c>
      <c r="B8" s="58"/>
      <c r="C8" s="58"/>
      <c r="E8" s="59"/>
      <c r="F8" s="59"/>
      <c r="G8" s="59"/>
      <c r="H8" s="59"/>
      <c r="I8" s="59"/>
      <c r="J8" s="59"/>
    </row>
    <row r="9" ht="28" customHeight="1" spans="1:10">
      <c r="A9" s="60" t="s">
        <v>356</v>
      </c>
      <c r="B9" s="61" t="s">
        <v>515</v>
      </c>
      <c r="C9" s="58" t="s">
        <v>516</v>
      </c>
      <c r="D9" s="62" t="s">
        <v>517</v>
      </c>
      <c r="E9" s="63" t="s">
        <v>518</v>
      </c>
      <c r="F9" s="64" t="s">
        <v>519</v>
      </c>
      <c r="G9" s="60" t="s">
        <v>520</v>
      </c>
      <c r="H9" s="64" t="s">
        <v>521</v>
      </c>
      <c r="I9" s="64" t="s">
        <v>522</v>
      </c>
      <c r="J9" s="65" t="s">
        <v>523</v>
      </c>
    </row>
    <row r="10" ht="28" customHeight="1" spans="1:10">
      <c r="A10" s="60"/>
      <c r="B10" s="61"/>
      <c r="C10" s="58" t="s">
        <v>516</v>
      </c>
      <c r="D10" s="62" t="s">
        <v>517</v>
      </c>
      <c r="E10" s="63" t="s">
        <v>524</v>
      </c>
      <c r="F10" s="64" t="s">
        <v>519</v>
      </c>
      <c r="G10" s="60" t="s">
        <v>520</v>
      </c>
      <c r="H10" s="64" t="s">
        <v>521</v>
      </c>
      <c r="I10" s="64" t="s">
        <v>522</v>
      </c>
      <c r="J10" s="65" t="s">
        <v>525</v>
      </c>
    </row>
    <row r="11" ht="28" customHeight="1" spans="1:10">
      <c r="A11" s="60"/>
      <c r="B11" s="61"/>
      <c r="C11" s="58" t="s">
        <v>516</v>
      </c>
      <c r="D11" s="62" t="s">
        <v>526</v>
      </c>
      <c r="E11" s="63" t="s">
        <v>527</v>
      </c>
      <c r="F11" s="64" t="s">
        <v>519</v>
      </c>
      <c r="G11" s="60" t="s">
        <v>528</v>
      </c>
      <c r="H11" s="64" t="s">
        <v>529</v>
      </c>
      <c r="I11" s="64" t="s">
        <v>522</v>
      </c>
      <c r="J11" s="65" t="s">
        <v>530</v>
      </c>
    </row>
    <row r="12" ht="28" customHeight="1" spans="1:10">
      <c r="A12" s="60"/>
      <c r="B12" s="61"/>
      <c r="C12" s="58" t="s">
        <v>531</v>
      </c>
      <c r="D12" s="62" t="s">
        <v>532</v>
      </c>
      <c r="E12" s="63" t="s">
        <v>527</v>
      </c>
      <c r="F12" s="64" t="s">
        <v>519</v>
      </c>
      <c r="G12" s="60" t="s">
        <v>533</v>
      </c>
      <c r="H12" s="64" t="s">
        <v>534</v>
      </c>
      <c r="I12" s="64" t="s">
        <v>535</v>
      </c>
      <c r="J12" s="65" t="s">
        <v>536</v>
      </c>
    </row>
    <row r="13" ht="28" customHeight="1" spans="1:10">
      <c r="A13" s="60"/>
      <c r="B13" s="61"/>
      <c r="C13" s="58" t="s">
        <v>537</v>
      </c>
      <c r="D13" s="62" t="s">
        <v>538</v>
      </c>
      <c r="E13" s="63" t="s">
        <v>539</v>
      </c>
      <c r="F13" s="64" t="s">
        <v>540</v>
      </c>
      <c r="G13" s="60" t="s">
        <v>541</v>
      </c>
      <c r="H13" s="64" t="s">
        <v>529</v>
      </c>
      <c r="I13" s="64" t="s">
        <v>522</v>
      </c>
      <c r="J13" s="65" t="s">
        <v>542</v>
      </c>
    </row>
    <row r="14" ht="28" customHeight="1" spans="1:10">
      <c r="A14" s="60" t="s">
        <v>375</v>
      </c>
      <c r="B14" s="61" t="s">
        <v>543</v>
      </c>
      <c r="C14" s="58" t="s">
        <v>516</v>
      </c>
      <c r="D14" s="62" t="s">
        <v>517</v>
      </c>
      <c r="E14" s="63" t="s">
        <v>544</v>
      </c>
      <c r="F14" s="64" t="s">
        <v>519</v>
      </c>
      <c r="G14" s="60" t="s">
        <v>520</v>
      </c>
      <c r="H14" s="64" t="s">
        <v>545</v>
      </c>
      <c r="I14" s="64" t="s">
        <v>522</v>
      </c>
      <c r="J14" s="65" t="s">
        <v>546</v>
      </c>
    </row>
    <row r="15" ht="28" customHeight="1" spans="1:10">
      <c r="A15" s="60"/>
      <c r="B15" s="61"/>
      <c r="C15" s="58" t="s">
        <v>516</v>
      </c>
      <c r="D15" s="62" t="s">
        <v>517</v>
      </c>
      <c r="E15" s="63" t="s">
        <v>547</v>
      </c>
      <c r="F15" s="64" t="s">
        <v>519</v>
      </c>
      <c r="G15" s="60" t="s">
        <v>520</v>
      </c>
      <c r="H15" s="64" t="s">
        <v>521</v>
      </c>
      <c r="I15" s="64" t="s">
        <v>522</v>
      </c>
      <c r="J15" s="65" t="s">
        <v>548</v>
      </c>
    </row>
    <row r="16" ht="28" customHeight="1" spans="1:10">
      <c r="A16" s="60"/>
      <c r="B16" s="61"/>
      <c r="C16" s="58" t="s">
        <v>516</v>
      </c>
      <c r="D16" s="62" t="s">
        <v>526</v>
      </c>
      <c r="E16" s="63" t="s">
        <v>549</v>
      </c>
      <c r="F16" s="64" t="s">
        <v>519</v>
      </c>
      <c r="G16" s="60" t="s">
        <v>528</v>
      </c>
      <c r="H16" s="64" t="s">
        <v>529</v>
      </c>
      <c r="I16" s="64" t="s">
        <v>522</v>
      </c>
      <c r="J16" s="65" t="s">
        <v>550</v>
      </c>
    </row>
    <row r="17" ht="28" customHeight="1" spans="1:10">
      <c r="A17" s="60"/>
      <c r="B17" s="61"/>
      <c r="C17" s="58" t="s">
        <v>531</v>
      </c>
      <c r="D17" s="62" t="s">
        <v>532</v>
      </c>
      <c r="E17" s="63" t="s">
        <v>551</v>
      </c>
      <c r="F17" s="64" t="s">
        <v>519</v>
      </c>
      <c r="G17" s="60" t="s">
        <v>552</v>
      </c>
      <c r="H17" s="64" t="s">
        <v>534</v>
      </c>
      <c r="I17" s="64" t="s">
        <v>535</v>
      </c>
      <c r="J17" s="65" t="s">
        <v>553</v>
      </c>
    </row>
    <row r="18" ht="28" customHeight="1" spans="1:10">
      <c r="A18" s="60"/>
      <c r="B18" s="61"/>
      <c r="C18" s="58" t="s">
        <v>537</v>
      </c>
      <c r="D18" s="62" t="s">
        <v>538</v>
      </c>
      <c r="E18" s="63" t="s">
        <v>554</v>
      </c>
      <c r="F18" s="64" t="s">
        <v>540</v>
      </c>
      <c r="G18" s="60" t="s">
        <v>541</v>
      </c>
      <c r="H18" s="64" t="s">
        <v>529</v>
      </c>
      <c r="I18" s="64" t="s">
        <v>522</v>
      </c>
      <c r="J18" s="65" t="s">
        <v>555</v>
      </c>
    </row>
    <row r="19" ht="28" customHeight="1" spans="1:10">
      <c r="A19" s="60" t="s">
        <v>379</v>
      </c>
      <c r="B19" s="61" t="s">
        <v>556</v>
      </c>
      <c r="C19" s="58" t="s">
        <v>516</v>
      </c>
      <c r="D19" s="62" t="s">
        <v>517</v>
      </c>
      <c r="E19" s="63" t="s">
        <v>557</v>
      </c>
      <c r="F19" s="64" t="s">
        <v>519</v>
      </c>
      <c r="G19" s="60" t="s">
        <v>558</v>
      </c>
      <c r="H19" s="64" t="s">
        <v>559</v>
      </c>
      <c r="I19" s="64" t="s">
        <v>522</v>
      </c>
      <c r="J19" s="65" t="s">
        <v>560</v>
      </c>
    </row>
    <row r="20" ht="28" customHeight="1" spans="1:10">
      <c r="A20" s="60"/>
      <c r="B20" s="61"/>
      <c r="C20" s="58" t="s">
        <v>516</v>
      </c>
      <c r="D20" s="62" t="s">
        <v>517</v>
      </c>
      <c r="E20" s="63" t="s">
        <v>561</v>
      </c>
      <c r="F20" s="64" t="s">
        <v>519</v>
      </c>
      <c r="G20" s="60" t="s">
        <v>562</v>
      </c>
      <c r="H20" s="64" t="s">
        <v>559</v>
      </c>
      <c r="I20" s="64" t="s">
        <v>522</v>
      </c>
      <c r="J20" s="65" t="s">
        <v>563</v>
      </c>
    </row>
    <row r="21" ht="28" customHeight="1" spans="1:10">
      <c r="A21" s="60"/>
      <c r="B21" s="61"/>
      <c r="C21" s="58" t="s">
        <v>516</v>
      </c>
      <c r="D21" s="62" t="s">
        <v>517</v>
      </c>
      <c r="E21" s="63" t="s">
        <v>564</v>
      </c>
      <c r="F21" s="64" t="s">
        <v>519</v>
      </c>
      <c r="G21" s="60" t="s">
        <v>565</v>
      </c>
      <c r="H21" s="64" t="s">
        <v>566</v>
      </c>
      <c r="I21" s="64" t="s">
        <v>522</v>
      </c>
      <c r="J21" s="65" t="s">
        <v>567</v>
      </c>
    </row>
    <row r="22" ht="28" customHeight="1" spans="1:10">
      <c r="A22" s="60"/>
      <c r="B22" s="61"/>
      <c r="C22" s="58" t="s">
        <v>516</v>
      </c>
      <c r="D22" s="62" t="s">
        <v>517</v>
      </c>
      <c r="E22" s="63" t="s">
        <v>568</v>
      </c>
      <c r="F22" s="64" t="s">
        <v>519</v>
      </c>
      <c r="G22" s="60" t="s">
        <v>569</v>
      </c>
      <c r="H22" s="64" t="s">
        <v>566</v>
      </c>
      <c r="I22" s="64" t="s">
        <v>522</v>
      </c>
      <c r="J22" s="65" t="s">
        <v>570</v>
      </c>
    </row>
    <row r="23" ht="28" customHeight="1" spans="1:10">
      <c r="A23" s="60"/>
      <c r="B23" s="61"/>
      <c r="C23" s="58" t="s">
        <v>516</v>
      </c>
      <c r="D23" s="62" t="s">
        <v>526</v>
      </c>
      <c r="E23" s="63" t="s">
        <v>571</v>
      </c>
      <c r="F23" s="64" t="s">
        <v>519</v>
      </c>
      <c r="G23" s="60" t="s">
        <v>528</v>
      </c>
      <c r="H23" s="64" t="s">
        <v>529</v>
      </c>
      <c r="I23" s="64" t="s">
        <v>522</v>
      </c>
      <c r="J23" s="65" t="s">
        <v>572</v>
      </c>
    </row>
    <row r="24" ht="28" customHeight="1" spans="1:10">
      <c r="A24" s="60"/>
      <c r="B24" s="61"/>
      <c r="C24" s="58" t="s">
        <v>531</v>
      </c>
      <c r="D24" s="62" t="s">
        <v>532</v>
      </c>
      <c r="E24" s="63" t="s">
        <v>573</v>
      </c>
      <c r="F24" s="64" t="s">
        <v>519</v>
      </c>
      <c r="G24" s="60" t="s">
        <v>574</v>
      </c>
      <c r="H24" s="64" t="s">
        <v>534</v>
      </c>
      <c r="I24" s="64" t="s">
        <v>535</v>
      </c>
      <c r="J24" s="65" t="s">
        <v>575</v>
      </c>
    </row>
    <row r="25" ht="28" customHeight="1" spans="1:10">
      <c r="A25" s="60"/>
      <c r="B25" s="61"/>
      <c r="C25" s="58" t="s">
        <v>537</v>
      </c>
      <c r="D25" s="62" t="s">
        <v>538</v>
      </c>
      <c r="E25" s="63" t="s">
        <v>554</v>
      </c>
      <c r="F25" s="64" t="s">
        <v>540</v>
      </c>
      <c r="G25" s="60" t="s">
        <v>541</v>
      </c>
      <c r="H25" s="64" t="s">
        <v>529</v>
      </c>
      <c r="I25" s="64" t="s">
        <v>522</v>
      </c>
      <c r="J25" s="65" t="s">
        <v>555</v>
      </c>
    </row>
    <row r="26" ht="28" customHeight="1" spans="1:10">
      <c r="A26" s="60" t="s">
        <v>413</v>
      </c>
      <c r="B26" s="61" t="s">
        <v>576</v>
      </c>
      <c r="C26" s="58" t="s">
        <v>516</v>
      </c>
      <c r="D26" s="62" t="s">
        <v>517</v>
      </c>
      <c r="E26" s="63" t="s">
        <v>577</v>
      </c>
      <c r="F26" s="64" t="s">
        <v>519</v>
      </c>
      <c r="G26" s="60" t="s">
        <v>46</v>
      </c>
      <c r="H26" s="64" t="s">
        <v>578</v>
      </c>
      <c r="I26" s="64" t="s">
        <v>522</v>
      </c>
      <c r="J26" s="65" t="s">
        <v>579</v>
      </c>
    </row>
    <row r="27" ht="28" customHeight="1" spans="1:10">
      <c r="A27" s="60"/>
      <c r="B27" s="61"/>
      <c r="C27" s="58" t="s">
        <v>516</v>
      </c>
      <c r="D27" s="62" t="s">
        <v>517</v>
      </c>
      <c r="E27" s="63" t="s">
        <v>580</v>
      </c>
      <c r="F27" s="64" t="s">
        <v>519</v>
      </c>
      <c r="G27" s="60" t="s">
        <v>46</v>
      </c>
      <c r="H27" s="64" t="s">
        <v>578</v>
      </c>
      <c r="I27" s="64" t="s">
        <v>522</v>
      </c>
      <c r="J27" s="65" t="s">
        <v>581</v>
      </c>
    </row>
    <row r="28" ht="28" customHeight="1" spans="1:10">
      <c r="A28" s="60"/>
      <c r="B28" s="61"/>
      <c r="C28" s="58" t="s">
        <v>516</v>
      </c>
      <c r="D28" s="62" t="s">
        <v>517</v>
      </c>
      <c r="E28" s="63" t="s">
        <v>582</v>
      </c>
      <c r="F28" s="64" t="s">
        <v>540</v>
      </c>
      <c r="G28" s="60" t="s">
        <v>583</v>
      </c>
      <c r="H28" s="64" t="s">
        <v>584</v>
      </c>
      <c r="I28" s="64" t="s">
        <v>522</v>
      </c>
      <c r="J28" s="65" t="s">
        <v>585</v>
      </c>
    </row>
    <row r="29" ht="28" customHeight="1" spans="1:10">
      <c r="A29" s="60"/>
      <c r="B29" s="61"/>
      <c r="C29" s="58" t="s">
        <v>516</v>
      </c>
      <c r="D29" s="62" t="s">
        <v>517</v>
      </c>
      <c r="E29" s="63" t="s">
        <v>586</v>
      </c>
      <c r="F29" s="64" t="s">
        <v>519</v>
      </c>
      <c r="G29" s="60" t="s">
        <v>48</v>
      </c>
      <c r="H29" s="64" t="s">
        <v>584</v>
      </c>
      <c r="I29" s="64" t="s">
        <v>522</v>
      </c>
      <c r="J29" s="65" t="s">
        <v>587</v>
      </c>
    </row>
    <row r="30" ht="28" customHeight="1" spans="1:10">
      <c r="A30" s="60"/>
      <c r="B30" s="61"/>
      <c r="C30" s="58" t="s">
        <v>516</v>
      </c>
      <c r="D30" s="62" t="s">
        <v>526</v>
      </c>
      <c r="E30" s="63" t="s">
        <v>588</v>
      </c>
      <c r="F30" s="64" t="s">
        <v>540</v>
      </c>
      <c r="G30" s="60" t="s">
        <v>589</v>
      </c>
      <c r="H30" s="64" t="s">
        <v>529</v>
      </c>
      <c r="I30" s="64" t="s">
        <v>522</v>
      </c>
      <c r="J30" s="65" t="s">
        <v>590</v>
      </c>
    </row>
    <row r="31" ht="28" customHeight="1" spans="1:10">
      <c r="A31" s="60"/>
      <c r="B31" s="61"/>
      <c r="C31" s="58" t="s">
        <v>531</v>
      </c>
      <c r="D31" s="62" t="s">
        <v>532</v>
      </c>
      <c r="E31" s="63" t="s">
        <v>591</v>
      </c>
      <c r="F31" s="64" t="s">
        <v>519</v>
      </c>
      <c r="G31" s="60" t="s">
        <v>574</v>
      </c>
      <c r="H31" s="64" t="s">
        <v>534</v>
      </c>
      <c r="I31" s="64" t="s">
        <v>535</v>
      </c>
      <c r="J31" s="65" t="s">
        <v>592</v>
      </c>
    </row>
    <row r="32" ht="28" customHeight="1" spans="1:10">
      <c r="A32" s="60"/>
      <c r="B32" s="61"/>
      <c r="C32" s="58" t="s">
        <v>537</v>
      </c>
      <c r="D32" s="62" t="s">
        <v>538</v>
      </c>
      <c r="E32" s="63" t="s">
        <v>593</v>
      </c>
      <c r="F32" s="64" t="s">
        <v>540</v>
      </c>
      <c r="G32" s="60" t="s">
        <v>541</v>
      </c>
      <c r="H32" s="64" t="s">
        <v>529</v>
      </c>
      <c r="I32" s="64" t="s">
        <v>522</v>
      </c>
      <c r="J32" s="65" t="s">
        <v>594</v>
      </c>
    </row>
    <row r="33" ht="28" customHeight="1" spans="1:10">
      <c r="A33" s="60" t="s">
        <v>369</v>
      </c>
      <c r="B33" s="61" t="s">
        <v>595</v>
      </c>
      <c r="C33" s="58" t="s">
        <v>516</v>
      </c>
      <c r="D33" s="62" t="s">
        <v>517</v>
      </c>
      <c r="E33" s="63" t="s">
        <v>596</v>
      </c>
      <c r="F33" s="64" t="s">
        <v>519</v>
      </c>
      <c r="G33" s="60" t="s">
        <v>520</v>
      </c>
      <c r="H33" s="64" t="s">
        <v>545</v>
      </c>
      <c r="I33" s="64" t="s">
        <v>522</v>
      </c>
      <c r="J33" s="65" t="s">
        <v>597</v>
      </c>
    </row>
    <row r="34" ht="28" customHeight="1" spans="1:10">
      <c r="A34" s="60"/>
      <c r="B34" s="61"/>
      <c r="C34" s="58" t="s">
        <v>516</v>
      </c>
      <c r="D34" s="62" t="s">
        <v>517</v>
      </c>
      <c r="E34" s="63" t="s">
        <v>598</v>
      </c>
      <c r="F34" s="64" t="s">
        <v>519</v>
      </c>
      <c r="G34" s="60" t="s">
        <v>47</v>
      </c>
      <c r="H34" s="64" t="s">
        <v>545</v>
      </c>
      <c r="I34" s="64" t="s">
        <v>522</v>
      </c>
      <c r="J34" s="65" t="s">
        <v>599</v>
      </c>
    </row>
    <row r="35" ht="28" customHeight="1" spans="1:10">
      <c r="A35" s="60"/>
      <c r="B35" s="61"/>
      <c r="C35" s="58" t="s">
        <v>516</v>
      </c>
      <c r="D35" s="62" t="s">
        <v>526</v>
      </c>
      <c r="E35" s="63" t="s">
        <v>549</v>
      </c>
      <c r="F35" s="64" t="s">
        <v>519</v>
      </c>
      <c r="G35" s="60" t="s">
        <v>528</v>
      </c>
      <c r="H35" s="64" t="s">
        <v>529</v>
      </c>
      <c r="I35" s="64" t="s">
        <v>522</v>
      </c>
      <c r="J35" s="65" t="s">
        <v>550</v>
      </c>
    </row>
    <row r="36" ht="28" customHeight="1" spans="1:10">
      <c r="A36" s="60"/>
      <c r="B36" s="61"/>
      <c r="C36" s="58" t="s">
        <v>531</v>
      </c>
      <c r="D36" s="62" t="s">
        <v>532</v>
      </c>
      <c r="E36" s="63" t="s">
        <v>600</v>
      </c>
      <c r="F36" s="64" t="s">
        <v>519</v>
      </c>
      <c r="G36" s="60" t="s">
        <v>601</v>
      </c>
      <c r="H36" s="64" t="s">
        <v>534</v>
      </c>
      <c r="I36" s="64" t="s">
        <v>535</v>
      </c>
      <c r="J36" s="65" t="s">
        <v>602</v>
      </c>
    </row>
    <row r="37" ht="28" customHeight="1" spans="1:10">
      <c r="A37" s="60"/>
      <c r="B37" s="61"/>
      <c r="C37" s="58" t="s">
        <v>537</v>
      </c>
      <c r="D37" s="62" t="s">
        <v>538</v>
      </c>
      <c r="E37" s="63" t="s">
        <v>603</v>
      </c>
      <c r="F37" s="64" t="s">
        <v>540</v>
      </c>
      <c r="G37" s="60" t="s">
        <v>541</v>
      </c>
      <c r="H37" s="64" t="s">
        <v>529</v>
      </c>
      <c r="I37" s="64" t="s">
        <v>522</v>
      </c>
      <c r="J37" s="65" t="s">
        <v>604</v>
      </c>
    </row>
    <row r="38" ht="28" customHeight="1" spans="1:10">
      <c r="A38" s="60" t="s">
        <v>407</v>
      </c>
      <c r="B38" s="61" t="s">
        <v>605</v>
      </c>
      <c r="C38" s="58" t="s">
        <v>516</v>
      </c>
      <c r="D38" s="62" t="s">
        <v>517</v>
      </c>
      <c r="E38" s="63" t="s">
        <v>606</v>
      </c>
      <c r="F38" s="64" t="s">
        <v>519</v>
      </c>
      <c r="G38" s="60" t="s">
        <v>607</v>
      </c>
      <c r="H38" s="64" t="s">
        <v>584</v>
      </c>
      <c r="I38" s="64" t="s">
        <v>522</v>
      </c>
      <c r="J38" s="65" t="s">
        <v>608</v>
      </c>
    </row>
    <row r="39" ht="28" customHeight="1" spans="1:10">
      <c r="A39" s="60"/>
      <c r="B39" s="61"/>
      <c r="C39" s="58" t="s">
        <v>516</v>
      </c>
      <c r="D39" s="62" t="s">
        <v>517</v>
      </c>
      <c r="E39" s="63" t="s">
        <v>609</v>
      </c>
      <c r="F39" s="64" t="s">
        <v>519</v>
      </c>
      <c r="G39" s="60" t="s">
        <v>607</v>
      </c>
      <c r="H39" s="64" t="s">
        <v>584</v>
      </c>
      <c r="I39" s="64" t="s">
        <v>522</v>
      </c>
      <c r="J39" s="65" t="s">
        <v>610</v>
      </c>
    </row>
    <row r="40" ht="28" customHeight="1" spans="1:10">
      <c r="A40" s="60"/>
      <c r="B40" s="61"/>
      <c r="C40" s="58" t="s">
        <v>516</v>
      </c>
      <c r="D40" s="62" t="s">
        <v>526</v>
      </c>
      <c r="E40" s="63" t="s">
        <v>611</v>
      </c>
      <c r="F40" s="64" t="s">
        <v>519</v>
      </c>
      <c r="G40" s="60" t="s">
        <v>528</v>
      </c>
      <c r="H40" s="64" t="s">
        <v>529</v>
      </c>
      <c r="I40" s="64" t="s">
        <v>522</v>
      </c>
      <c r="J40" s="65" t="s">
        <v>612</v>
      </c>
    </row>
    <row r="41" ht="28" customHeight="1" spans="1:10">
      <c r="A41" s="60"/>
      <c r="B41" s="61"/>
      <c r="C41" s="58" t="s">
        <v>531</v>
      </c>
      <c r="D41" s="62" t="s">
        <v>532</v>
      </c>
      <c r="E41" s="63" t="s">
        <v>613</v>
      </c>
      <c r="F41" s="64" t="s">
        <v>519</v>
      </c>
      <c r="G41" s="60" t="s">
        <v>552</v>
      </c>
      <c r="H41" s="64" t="s">
        <v>534</v>
      </c>
      <c r="I41" s="64" t="s">
        <v>535</v>
      </c>
      <c r="J41" s="65" t="s">
        <v>614</v>
      </c>
    </row>
    <row r="42" ht="28" customHeight="1" spans="1:10">
      <c r="A42" s="60"/>
      <c r="B42" s="61"/>
      <c r="C42" s="58" t="s">
        <v>537</v>
      </c>
      <c r="D42" s="62" t="s">
        <v>538</v>
      </c>
      <c r="E42" s="63" t="s">
        <v>615</v>
      </c>
      <c r="F42" s="64" t="s">
        <v>540</v>
      </c>
      <c r="G42" s="60" t="s">
        <v>541</v>
      </c>
      <c r="H42" s="64" t="s">
        <v>529</v>
      </c>
      <c r="I42" s="64" t="s">
        <v>522</v>
      </c>
      <c r="J42" s="65" t="s">
        <v>616</v>
      </c>
    </row>
    <row r="43" ht="28" customHeight="1" spans="1:10">
      <c r="A43" s="60" t="s">
        <v>365</v>
      </c>
      <c r="B43" s="61" t="s">
        <v>617</v>
      </c>
      <c r="C43" s="58" t="s">
        <v>516</v>
      </c>
      <c r="D43" s="62" t="s">
        <v>517</v>
      </c>
      <c r="E43" s="63" t="s">
        <v>618</v>
      </c>
      <c r="F43" s="64" t="s">
        <v>519</v>
      </c>
      <c r="G43" s="60" t="s">
        <v>520</v>
      </c>
      <c r="H43" s="64" t="s">
        <v>619</v>
      </c>
      <c r="I43" s="64" t="s">
        <v>522</v>
      </c>
      <c r="J43" s="65" t="s">
        <v>620</v>
      </c>
    </row>
    <row r="44" ht="28" customHeight="1" spans="1:10">
      <c r="A44" s="60"/>
      <c r="B44" s="61"/>
      <c r="C44" s="58" t="s">
        <v>516</v>
      </c>
      <c r="D44" s="62" t="s">
        <v>517</v>
      </c>
      <c r="E44" s="63" t="s">
        <v>621</v>
      </c>
      <c r="F44" s="64" t="s">
        <v>519</v>
      </c>
      <c r="G44" s="60" t="s">
        <v>48</v>
      </c>
      <c r="H44" s="64" t="s">
        <v>521</v>
      </c>
      <c r="I44" s="64" t="s">
        <v>522</v>
      </c>
      <c r="J44" s="65" t="s">
        <v>622</v>
      </c>
    </row>
    <row r="45" ht="28" customHeight="1" spans="1:10">
      <c r="A45" s="60"/>
      <c r="B45" s="61"/>
      <c r="C45" s="58" t="s">
        <v>516</v>
      </c>
      <c r="D45" s="62" t="s">
        <v>517</v>
      </c>
      <c r="E45" s="63" t="s">
        <v>623</v>
      </c>
      <c r="F45" s="64" t="s">
        <v>519</v>
      </c>
      <c r="G45" s="60" t="s">
        <v>47</v>
      </c>
      <c r="H45" s="64" t="s">
        <v>619</v>
      </c>
      <c r="I45" s="64" t="s">
        <v>522</v>
      </c>
      <c r="J45" s="65" t="s">
        <v>624</v>
      </c>
    </row>
    <row r="46" ht="28" customHeight="1" spans="1:10">
      <c r="A46" s="60"/>
      <c r="B46" s="61"/>
      <c r="C46" s="58" t="s">
        <v>516</v>
      </c>
      <c r="D46" s="62" t="s">
        <v>526</v>
      </c>
      <c r="E46" s="63" t="s">
        <v>625</v>
      </c>
      <c r="F46" s="64" t="s">
        <v>519</v>
      </c>
      <c r="G46" s="60" t="s">
        <v>528</v>
      </c>
      <c r="H46" s="64" t="s">
        <v>529</v>
      </c>
      <c r="I46" s="64" t="s">
        <v>522</v>
      </c>
      <c r="J46" s="65" t="s">
        <v>626</v>
      </c>
    </row>
    <row r="47" ht="28" customHeight="1" spans="1:10">
      <c r="A47" s="60"/>
      <c r="B47" s="61"/>
      <c r="C47" s="58" t="s">
        <v>531</v>
      </c>
      <c r="D47" s="62" t="s">
        <v>532</v>
      </c>
      <c r="E47" s="63" t="s">
        <v>627</v>
      </c>
      <c r="F47" s="64" t="s">
        <v>519</v>
      </c>
      <c r="G47" s="60" t="s">
        <v>574</v>
      </c>
      <c r="H47" s="64" t="s">
        <v>534</v>
      </c>
      <c r="I47" s="64" t="s">
        <v>535</v>
      </c>
      <c r="J47" s="65" t="s">
        <v>628</v>
      </c>
    </row>
    <row r="48" ht="28" customHeight="1" spans="1:10">
      <c r="A48" s="60"/>
      <c r="B48" s="61"/>
      <c r="C48" s="58" t="s">
        <v>537</v>
      </c>
      <c r="D48" s="62" t="s">
        <v>538</v>
      </c>
      <c r="E48" s="63" t="s">
        <v>554</v>
      </c>
      <c r="F48" s="64" t="s">
        <v>540</v>
      </c>
      <c r="G48" s="60" t="s">
        <v>541</v>
      </c>
      <c r="H48" s="64" t="s">
        <v>529</v>
      </c>
      <c r="I48" s="64" t="s">
        <v>522</v>
      </c>
      <c r="J48" s="65" t="s">
        <v>555</v>
      </c>
    </row>
    <row r="49" ht="28" customHeight="1" spans="1:10">
      <c r="A49" s="60" t="s">
        <v>425</v>
      </c>
      <c r="B49" s="61" t="s">
        <v>629</v>
      </c>
      <c r="C49" s="58" t="s">
        <v>516</v>
      </c>
      <c r="D49" s="62" t="s">
        <v>517</v>
      </c>
      <c r="E49" s="63" t="s">
        <v>630</v>
      </c>
      <c r="F49" s="64" t="s">
        <v>519</v>
      </c>
      <c r="G49" s="60" t="s">
        <v>52</v>
      </c>
      <c r="H49" s="64" t="s">
        <v>584</v>
      </c>
      <c r="I49" s="64" t="s">
        <v>522</v>
      </c>
      <c r="J49" s="65" t="s">
        <v>631</v>
      </c>
    </row>
    <row r="50" ht="28" customHeight="1" spans="1:10">
      <c r="A50" s="60"/>
      <c r="B50" s="61"/>
      <c r="C50" s="58" t="s">
        <v>516</v>
      </c>
      <c r="D50" s="62" t="s">
        <v>517</v>
      </c>
      <c r="E50" s="63" t="s">
        <v>632</v>
      </c>
      <c r="F50" s="64" t="s">
        <v>519</v>
      </c>
      <c r="G50" s="60" t="s">
        <v>633</v>
      </c>
      <c r="H50" s="64" t="s">
        <v>584</v>
      </c>
      <c r="I50" s="64" t="s">
        <v>522</v>
      </c>
      <c r="J50" s="65" t="s">
        <v>634</v>
      </c>
    </row>
    <row r="51" ht="28" customHeight="1" spans="1:10">
      <c r="A51" s="60"/>
      <c r="B51" s="61"/>
      <c r="C51" s="58" t="s">
        <v>516</v>
      </c>
      <c r="D51" s="62" t="s">
        <v>526</v>
      </c>
      <c r="E51" s="63" t="s">
        <v>635</v>
      </c>
      <c r="F51" s="64" t="s">
        <v>519</v>
      </c>
      <c r="G51" s="60" t="s">
        <v>528</v>
      </c>
      <c r="H51" s="64" t="s">
        <v>529</v>
      </c>
      <c r="I51" s="64" t="s">
        <v>522</v>
      </c>
      <c r="J51" s="65" t="s">
        <v>636</v>
      </c>
    </row>
    <row r="52" ht="28" customHeight="1" spans="1:10">
      <c r="A52" s="60"/>
      <c r="B52" s="61"/>
      <c r="C52" s="58" t="s">
        <v>516</v>
      </c>
      <c r="D52" s="62" t="s">
        <v>637</v>
      </c>
      <c r="E52" s="63" t="s">
        <v>638</v>
      </c>
      <c r="F52" s="64" t="s">
        <v>639</v>
      </c>
      <c r="G52" s="60" t="s">
        <v>640</v>
      </c>
      <c r="H52" s="64" t="s">
        <v>641</v>
      </c>
      <c r="I52" s="64" t="s">
        <v>522</v>
      </c>
      <c r="J52" s="65" t="s">
        <v>642</v>
      </c>
    </row>
    <row r="53" ht="28" customHeight="1" spans="1:10">
      <c r="A53" s="60"/>
      <c r="B53" s="61"/>
      <c r="C53" s="58" t="s">
        <v>531</v>
      </c>
      <c r="D53" s="62" t="s">
        <v>532</v>
      </c>
      <c r="E53" s="63" t="s">
        <v>643</v>
      </c>
      <c r="F53" s="64" t="s">
        <v>519</v>
      </c>
      <c r="G53" s="60" t="s">
        <v>533</v>
      </c>
      <c r="H53" s="64" t="s">
        <v>534</v>
      </c>
      <c r="I53" s="64" t="s">
        <v>535</v>
      </c>
      <c r="J53" s="65" t="s">
        <v>614</v>
      </c>
    </row>
    <row r="54" ht="28" customHeight="1" spans="1:10">
      <c r="A54" s="60"/>
      <c r="B54" s="61"/>
      <c r="C54" s="58" t="s">
        <v>537</v>
      </c>
      <c r="D54" s="62" t="s">
        <v>538</v>
      </c>
      <c r="E54" s="63" t="s">
        <v>644</v>
      </c>
      <c r="F54" s="64" t="s">
        <v>540</v>
      </c>
      <c r="G54" s="60" t="s">
        <v>589</v>
      </c>
      <c r="H54" s="64" t="s">
        <v>529</v>
      </c>
      <c r="I54" s="64" t="s">
        <v>522</v>
      </c>
      <c r="J54" s="65" t="s">
        <v>645</v>
      </c>
    </row>
    <row r="55" ht="28" customHeight="1" spans="1:10">
      <c r="A55" s="60" t="s">
        <v>373</v>
      </c>
      <c r="B55" s="61" t="s">
        <v>646</v>
      </c>
      <c r="C55" s="58" t="s">
        <v>516</v>
      </c>
      <c r="D55" s="62" t="s">
        <v>517</v>
      </c>
      <c r="E55" s="63" t="s">
        <v>647</v>
      </c>
      <c r="F55" s="64" t="s">
        <v>519</v>
      </c>
      <c r="G55" s="60" t="s">
        <v>520</v>
      </c>
      <c r="H55" s="64" t="s">
        <v>545</v>
      </c>
      <c r="I55" s="64" t="s">
        <v>522</v>
      </c>
      <c r="J55" s="65" t="s">
        <v>648</v>
      </c>
    </row>
    <row r="56" ht="28" customHeight="1" spans="1:10">
      <c r="A56" s="60"/>
      <c r="B56" s="61"/>
      <c r="C56" s="58" t="s">
        <v>516</v>
      </c>
      <c r="D56" s="62" t="s">
        <v>517</v>
      </c>
      <c r="E56" s="63" t="s">
        <v>649</v>
      </c>
      <c r="F56" s="64" t="s">
        <v>519</v>
      </c>
      <c r="G56" s="60" t="s">
        <v>47</v>
      </c>
      <c r="H56" s="64" t="s">
        <v>545</v>
      </c>
      <c r="I56" s="64" t="s">
        <v>522</v>
      </c>
      <c r="J56" s="65" t="s">
        <v>650</v>
      </c>
    </row>
    <row r="57" ht="28" customHeight="1" spans="1:10">
      <c r="A57" s="60"/>
      <c r="B57" s="61"/>
      <c r="C57" s="58" t="s">
        <v>516</v>
      </c>
      <c r="D57" s="62" t="s">
        <v>526</v>
      </c>
      <c r="E57" s="63" t="s">
        <v>549</v>
      </c>
      <c r="F57" s="64" t="s">
        <v>519</v>
      </c>
      <c r="G57" s="60" t="s">
        <v>528</v>
      </c>
      <c r="H57" s="64" t="s">
        <v>529</v>
      </c>
      <c r="I57" s="64" t="s">
        <v>522</v>
      </c>
      <c r="J57" s="65" t="s">
        <v>550</v>
      </c>
    </row>
    <row r="58" ht="28" customHeight="1" spans="1:10">
      <c r="A58" s="60"/>
      <c r="B58" s="61"/>
      <c r="C58" s="58" t="s">
        <v>531</v>
      </c>
      <c r="D58" s="62" t="s">
        <v>532</v>
      </c>
      <c r="E58" s="63" t="s">
        <v>651</v>
      </c>
      <c r="F58" s="64" t="s">
        <v>519</v>
      </c>
      <c r="G58" s="60" t="s">
        <v>652</v>
      </c>
      <c r="H58" s="64" t="s">
        <v>534</v>
      </c>
      <c r="I58" s="64" t="s">
        <v>535</v>
      </c>
      <c r="J58" s="65" t="s">
        <v>653</v>
      </c>
    </row>
    <row r="59" ht="28" customHeight="1" spans="1:10">
      <c r="A59" s="60"/>
      <c r="B59" s="61"/>
      <c r="C59" s="58" t="s">
        <v>537</v>
      </c>
      <c r="D59" s="62" t="s">
        <v>538</v>
      </c>
      <c r="E59" s="63" t="s">
        <v>603</v>
      </c>
      <c r="F59" s="64" t="s">
        <v>540</v>
      </c>
      <c r="G59" s="60" t="s">
        <v>541</v>
      </c>
      <c r="H59" s="64" t="s">
        <v>529</v>
      </c>
      <c r="I59" s="64" t="s">
        <v>522</v>
      </c>
      <c r="J59" s="65" t="s">
        <v>604</v>
      </c>
    </row>
    <row r="60" ht="28" customHeight="1" spans="1:10">
      <c r="A60" s="60" t="s">
        <v>393</v>
      </c>
      <c r="B60" s="61" t="s">
        <v>654</v>
      </c>
      <c r="C60" s="58" t="s">
        <v>516</v>
      </c>
      <c r="D60" s="62" t="s">
        <v>517</v>
      </c>
      <c r="E60" s="63" t="s">
        <v>655</v>
      </c>
      <c r="F60" s="64" t="s">
        <v>519</v>
      </c>
      <c r="G60" s="60" t="s">
        <v>656</v>
      </c>
      <c r="H60" s="64" t="s">
        <v>545</v>
      </c>
      <c r="I60" s="64" t="s">
        <v>522</v>
      </c>
      <c r="J60" s="65" t="s">
        <v>657</v>
      </c>
    </row>
    <row r="61" ht="28" customHeight="1" spans="1:10">
      <c r="A61" s="60"/>
      <c r="B61" s="61"/>
      <c r="C61" s="58" t="s">
        <v>516</v>
      </c>
      <c r="D61" s="62" t="s">
        <v>526</v>
      </c>
      <c r="E61" s="63" t="s">
        <v>658</v>
      </c>
      <c r="F61" s="64" t="s">
        <v>519</v>
      </c>
      <c r="G61" s="60" t="s">
        <v>528</v>
      </c>
      <c r="H61" s="64" t="s">
        <v>529</v>
      </c>
      <c r="I61" s="64" t="s">
        <v>522</v>
      </c>
      <c r="J61" s="65" t="s">
        <v>659</v>
      </c>
    </row>
    <row r="62" ht="28" customHeight="1" spans="1:10">
      <c r="A62" s="60"/>
      <c r="B62" s="61"/>
      <c r="C62" s="58" t="s">
        <v>531</v>
      </c>
      <c r="D62" s="62" t="s">
        <v>532</v>
      </c>
      <c r="E62" s="63" t="s">
        <v>660</v>
      </c>
      <c r="F62" s="64" t="s">
        <v>519</v>
      </c>
      <c r="G62" s="60" t="s">
        <v>574</v>
      </c>
      <c r="H62" s="64" t="s">
        <v>534</v>
      </c>
      <c r="I62" s="64" t="s">
        <v>535</v>
      </c>
      <c r="J62" s="65" t="s">
        <v>661</v>
      </c>
    </row>
    <row r="63" ht="28" customHeight="1" spans="1:10">
      <c r="A63" s="60"/>
      <c r="B63" s="61"/>
      <c r="C63" s="58" t="s">
        <v>537</v>
      </c>
      <c r="D63" s="62" t="s">
        <v>538</v>
      </c>
      <c r="E63" s="63" t="s">
        <v>603</v>
      </c>
      <c r="F63" s="64" t="s">
        <v>540</v>
      </c>
      <c r="G63" s="60" t="s">
        <v>541</v>
      </c>
      <c r="H63" s="64" t="s">
        <v>529</v>
      </c>
      <c r="I63" s="64" t="s">
        <v>522</v>
      </c>
      <c r="J63" s="65" t="s">
        <v>662</v>
      </c>
    </row>
    <row r="64" ht="28" customHeight="1" spans="1:10">
      <c r="A64" s="60"/>
      <c r="B64" s="61"/>
      <c r="C64" s="58" t="s">
        <v>537</v>
      </c>
      <c r="D64" s="62" t="s">
        <v>538</v>
      </c>
      <c r="E64" s="63" t="s">
        <v>663</v>
      </c>
      <c r="F64" s="64" t="s">
        <v>540</v>
      </c>
      <c r="G64" s="60" t="s">
        <v>541</v>
      </c>
      <c r="H64" s="64" t="s">
        <v>529</v>
      </c>
      <c r="I64" s="64" t="s">
        <v>522</v>
      </c>
      <c r="J64" s="65" t="s">
        <v>664</v>
      </c>
    </row>
    <row r="65" ht="28" customHeight="1" spans="1:10">
      <c r="A65" s="60" t="s">
        <v>419</v>
      </c>
      <c r="B65" s="61" t="s">
        <v>665</v>
      </c>
      <c r="C65" s="58" t="s">
        <v>516</v>
      </c>
      <c r="D65" s="62" t="s">
        <v>517</v>
      </c>
      <c r="E65" s="63" t="s">
        <v>666</v>
      </c>
      <c r="F65" s="64" t="s">
        <v>519</v>
      </c>
      <c r="G65" s="60" t="s">
        <v>53</v>
      </c>
      <c r="H65" s="64" t="s">
        <v>619</v>
      </c>
      <c r="I65" s="64" t="s">
        <v>522</v>
      </c>
      <c r="J65" s="65" t="s">
        <v>667</v>
      </c>
    </row>
    <row r="66" ht="28" customHeight="1" spans="1:10">
      <c r="A66" s="60"/>
      <c r="B66" s="61"/>
      <c r="C66" s="58" t="s">
        <v>516</v>
      </c>
      <c r="D66" s="62" t="s">
        <v>517</v>
      </c>
      <c r="E66" s="63" t="s">
        <v>668</v>
      </c>
      <c r="F66" s="64" t="s">
        <v>519</v>
      </c>
      <c r="G66" s="60" t="s">
        <v>51</v>
      </c>
      <c r="H66" s="64" t="s">
        <v>619</v>
      </c>
      <c r="I66" s="64" t="s">
        <v>522</v>
      </c>
      <c r="J66" s="65" t="s">
        <v>669</v>
      </c>
    </row>
    <row r="67" ht="28" customHeight="1" spans="1:10">
      <c r="A67" s="60"/>
      <c r="B67" s="61"/>
      <c r="C67" s="58" t="s">
        <v>516</v>
      </c>
      <c r="D67" s="62" t="s">
        <v>517</v>
      </c>
      <c r="E67" s="63" t="s">
        <v>670</v>
      </c>
      <c r="F67" s="64" t="s">
        <v>519</v>
      </c>
      <c r="G67" s="60" t="s">
        <v>53</v>
      </c>
      <c r="H67" s="64" t="s">
        <v>578</v>
      </c>
      <c r="I67" s="64" t="s">
        <v>522</v>
      </c>
      <c r="J67" s="65" t="s">
        <v>671</v>
      </c>
    </row>
    <row r="68" ht="28" customHeight="1" spans="1:10">
      <c r="A68" s="60"/>
      <c r="B68" s="61"/>
      <c r="C68" s="58" t="s">
        <v>516</v>
      </c>
      <c r="D68" s="62" t="s">
        <v>517</v>
      </c>
      <c r="E68" s="63" t="s">
        <v>582</v>
      </c>
      <c r="F68" s="64" t="s">
        <v>540</v>
      </c>
      <c r="G68" s="60" t="s">
        <v>672</v>
      </c>
      <c r="H68" s="64" t="s">
        <v>584</v>
      </c>
      <c r="I68" s="64" t="s">
        <v>522</v>
      </c>
      <c r="J68" s="65" t="s">
        <v>673</v>
      </c>
    </row>
    <row r="69" ht="28" customHeight="1" spans="1:10">
      <c r="A69" s="60"/>
      <c r="B69" s="61"/>
      <c r="C69" s="58" t="s">
        <v>516</v>
      </c>
      <c r="D69" s="62" t="s">
        <v>526</v>
      </c>
      <c r="E69" s="63" t="s">
        <v>588</v>
      </c>
      <c r="F69" s="64" t="s">
        <v>540</v>
      </c>
      <c r="G69" s="60" t="s">
        <v>589</v>
      </c>
      <c r="H69" s="64" t="s">
        <v>529</v>
      </c>
      <c r="I69" s="64" t="s">
        <v>522</v>
      </c>
      <c r="J69" s="65" t="s">
        <v>674</v>
      </c>
    </row>
    <row r="70" ht="28" customHeight="1" spans="1:10">
      <c r="A70" s="60"/>
      <c r="B70" s="61"/>
      <c r="C70" s="58" t="s">
        <v>531</v>
      </c>
      <c r="D70" s="62" t="s">
        <v>532</v>
      </c>
      <c r="E70" s="63" t="s">
        <v>675</v>
      </c>
      <c r="F70" s="64" t="s">
        <v>519</v>
      </c>
      <c r="G70" s="60" t="s">
        <v>574</v>
      </c>
      <c r="H70" s="64" t="s">
        <v>534</v>
      </c>
      <c r="I70" s="64" t="s">
        <v>535</v>
      </c>
      <c r="J70" s="65" t="s">
        <v>614</v>
      </c>
    </row>
    <row r="71" ht="28" customHeight="1" spans="1:10">
      <c r="A71" s="60"/>
      <c r="B71" s="61"/>
      <c r="C71" s="58" t="s">
        <v>537</v>
      </c>
      <c r="D71" s="62" t="s">
        <v>538</v>
      </c>
      <c r="E71" s="63" t="s">
        <v>676</v>
      </c>
      <c r="F71" s="64" t="s">
        <v>519</v>
      </c>
      <c r="G71" s="60" t="s">
        <v>541</v>
      </c>
      <c r="H71" s="64" t="s">
        <v>529</v>
      </c>
      <c r="I71" s="64" t="s">
        <v>522</v>
      </c>
      <c r="J71" s="65" t="s">
        <v>677</v>
      </c>
    </row>
    <row r="72" ht="28" customHeight="1" spans="1:10">
      <c r="A72" s="60" t="s">
        <v>351</v>
      </c>
      <c r="B72" s="61" t="s">
        <v>678</v>
      </c>
      <c r="C72" s="58" t="s">
        <v>516</v>
      </c>
      <c r="D72" s="62" t="s">
        <v>517</v>
      </c>
      <c r="E72" s="63" t="s">
        <v>679</v>
      </c>
      <c r="F72" s="64" t="s">
        <v>519</v>
      </c>
      <c r="G72" s="60" t="s">
        <v>680</v>
      </c>
      <c r="H72" s="64" t="s">
        <v>681</v>
      </c>
      <c r="I72" s="64" t="s">
        <v>522</v>
      </c>
      <c r="J72" s="65" t="s">
        <v>682</v>
      </c>
    </row>
    <row r="73" ht="28" customHeight="1" spans="1:10">
      <c r="A73" s="60"/>
      <c r="B73" s="61"/>
      <c r="C73" s="58" t="s">
        <v>516</v>
      </c>
      <c r="D73" s="62" t="s">
        <v>517</v>
      </c>
      <c r="E73" s="63" t="s">
        <v>582</v>
      </c>
      <c r="F73" s="64" t="s">
        <v>540</v>
      </c>
      <c r="G73" s="60" t="s">
        <v>683</v>
      </c>
      <c r="H73" s="64" t="s">
        <v>584</v>
      </c>
      <c r="I73" s="64" t="s">
        <v>522</v>
      </c>
      <c r="J73" s="65" t="s">
        <v>585</v>
      </c>
    </row>
    <row r="74" ht="28" customHeight="1" spans="1:10">
      <c r="A74" s="60"/>
      <c r="B74" s="61"/>
      <c r="C74" s="58" t="s">
        <v>516</v>
      </c>
      <c r="D74" s="62" t="s">
        <v>526</v>
      </c>
      <c r="E74" s="63" t="s">
        <v>588</v>
      </c>
      <c r="F74" s="64" t="s">
        <v>540</v>
      </c>
      <c r="G74" s="60" t="s">
        <v>589</v>
      </c>
      <c r="H74" s="64" t="s">
        <v>529</v>
      </c>
      <c r="I74" s="64" t="s">
        <v>522</v>
      </c>
      <c r="J74" s="65" t="s">
        <v>674</v>
      </c>
    </row>
    <row r="75" ht="28" customHeight="1" spans="1:10">
      <c r="A75" s="60"/>
      <c r="B75" s="61"/>
      <c r="C75" s="58" t="s">
        <v>531</v>
      </c>
      <c r="D75" s="62" t="s">
        <v>532</v>
      </c>
      <c r="E75" s="63" t="s">
        <v>684</v>
      </c>
      <c r="F75" s="64" t="s">
        <v>519</v>
      </c>
      <c r="G75" s="60" t="s">
        <v>685</v>
      </c>
      <c r="H75" s="64" t="s">
        <v>534</v>
      </c>
      <c r="I75" s="64" t="s">
        <v>535</v>
      </c>
      <c r="J75" s="65" t="s">
        <v>614</v>
      </c>
    </row>
    <row r="76" ht="28" customHeight="1" spans="1:10">
      <c r="A76" s="60"/>
      <c r="B76" s="61"/>
      <c r="C76" s="58" t="s">
        <v>537</v>
      </c>
      <c r="D76" s="62" t="s">
        <v>538</v>
      </c>
      <c r="E76" s="63" t="s">
        <v>539</v>
      </c>
      <c r="F76" s="64" t="s">
        <v>540</v>
      </c>
      <c r="G76" s="60" t="s">
        <v>541</v>
      </c>
      <c r="H76" s="64" t="s">
        <v>529</v>
      </c>
      <c r="I76" s="64" t="s">
        <v>522</v>
      </c>
      <c r="J76" s="65" t="s">
        <v>686</v>
      </c>
    </row>
    <row r="77" ht="28" customHeight="1" spans="1:10">
      <c r="A77" s="60" t="s">
        <v>423</v>
      </c>
      <c r="B77" s="61" t="s">
        <v>687</v>
      </c>
      <c r="C77" s="58" t="s">
        <v>516</v>
      </c>
      <c r="D77" s="62" t="s">
        <v>517</v>
      </c>
      <c r="E77" s="63" t="s">
        <v>688</v>
      </c>
      <c r="F77" s="64" t="s">
        <v>519</v>
      </c>
      <c r="G77" s="60" t="s">
        <v>640</v>
      </c>
      <c r="H77" s="64" t="s">
        <v>584</v>
      </c>
      <c r="I77" s="64" t="s">
        <v>522</v>
      </c>
      <c r="J77" s="65" t="s">
        <v>689</v>
      </c>
    </row>
    <row r="78" ht="28" customHeight="1" spans="1:10">
      <c r="A78" s="60"/>
      <c r="B78" s="61"/>
      <c r="C78" s="58" t="s">
        <v>516</v>
      </c>
      <c r="D78" s="62" t="s">
        <v>526</v>
      </c>
      <c r="E78" s="63" t="s">
        <v>690</v>
      </c>
      <c r="F78" s="64" t="s">
        <v>519</v>
      </c>
      <c r="G78" s="60" t="s">
        <v>528</v>
      </c>
      <c r="H78" s="64" t="s">
        <v>529</v>
      </c>
      <c r="I78" s="64" t="s">
        <v>522</v>
      </c>
      <c r="J78" s="65" t="s">
        <v>691</v>
      </c>
    </row>
    <row r="79" ht="28" customHeight="1" spans="1:10">
      <c r="A79" s="60"/>
      <c r="B79" s="61"/>
      <c r="C79" s="58" t="s">
        <v>516</v>
      </c>
      <c r="D79" s="62" t="s">
        <v>637</v>
      </c>
      <c r="E79" s="63" t="s">
        <v>692</v>
      </c>
      <c r="F79" s="64" t="s">
        <v>519</v>
      </c>
      <c r="G79" s="60" t="s">
        <v>48</v>
      </c>
      <c r="H79" s="64" t="s">
        <v>641</v>
      </c>
      <c r="I79" s="64" t="s">
        <v>522</v>
      </c>
      <c r="J79" s="65" t="s">
        <v>693</v>
      </c>
    </row>
    <row r="80" ht="28" customHeight="1" spans="1:10">
      <c r="A80" s="60"/>
      <c r="B80" s="61"/>
      <c r="C80" s="58" t="s">
        <v>531</v>
      </c>
      <c r="D80" s="62" t="s">
        <v>532</v>
      </c>
      <c r="E80" s="63" t="s">
        <v>675</v>
      </c>
      <c r="F80" s="64" t="s">
        <v>519</v>
      </c>
      <c r="G80" s="60" t="s">
        <v>574</v>
      </c>
      <c r="H80" s="64" t="s">
        <v>534</v>
      </c>
      <c r="I80" s="64" t="s">
        <v>535</v>
      </c>
      <c r="J80" s="65" t="s">
        <v>614</v>
      </c>
    </row>
    <row r="81" ht="28" customHeight="1" spans="1:10">
      <c r="A81" s="60"/>
      <c r="B81" s="61"/>
      <c r="C81" s="58" t="s">
        <v>537</v>
      </c>
      <c r="D81" s="62" t="s">
        <v>538</v>
      </c>
      <c r="E81" s="63" t="s">
        <v>676</v>
      </c>
      <c r="F81" s="64" t="s">
        <v>540</v>
      </c>
      <c r="G81" s="60" t="s">
        <v>541</v>
      </c>
      <c r="H81" s="64" t="s">
        <v>529</v>
      </c>
      <c r="I81" s="64" t="s">
        <v>522</v>
      </c>
      <c r="J81" s="65" t="s">
        <v>677</v>
      </c>
    </row>
    <row r="82" ht="28" customHeight="1" spans="1:10">
      <c r="A82" s="60" t="s">
        <v>694</v>
      </c>
      <c r="B82" s="61" t="s">
        <v>695</v>
      </c>
      <c r="C82" s="58" t="s">
        <v>516</v>
      </c>
      <c r="D82" s="62" t="s">
        <v>517</v>
      </c>
      <c r="E82" s="63" t="s">
        <v>696</v>
      </c>
      <c r="F82" s="64" t="s">
        <v>519</v>
      </c>
      <c r="G82" s="60" t="s">
        <v>52</v>
      </c>
      <c r="H82" s="64" t="s">
        <v>584</v>
      </c>
      <c r="I82" s="64" t="s">
        <v>522</v>
      </c>
      <c r="J82" s="65" t="s">
        <v>697</v>
      </c>
    </row>
    <row r="83" ht="28" customHeight="1" spans="1:10">
      <c r="A83" s="60"/>
      <c r="B83" s="61"/>
      <c r="C83" s="58" t="s">
        <v>516</v>
      </c>
      <c r="D83" s="62" t="s">
        <v>526</v>
      </c>
      <c r="E83" s="63" t="s">
        <v>698</v>
      </c>
      <c r="F83" s="64" t="s">
        <v>519</v>
      </c>
      <c r="G83" s="60" t="s">
        <v>528</v>
      </c>
      <c r="H83" s="64" t="s">
        <v>529</v>
      </c>
      <c r="I83" s="64" t="s">
        <v>522</v>
      </c>
      <c r="J83" s="65" t="s">
        <v>699</v>
      </c>
    </row>
    <row r="84" ht="28" customHeight="1" spans="1:10">
      <c r="A84" s="60"/>
      <c r="B84" s="61"/>
      <c r="C84" s="58" t="s">
        <v>516</v>
      </c>
      <c r="D84" s="62" t="s">
        <v>637</v>
      </c>
      <c r="E84" s="63" t="s">
        <v>700</v>
      </c>
      <c r="F84" s="64" t="s">
        <v>519</v>
      </c>
      <c r="G84" s="60" t="s">
        <v>528</v>
      </c>
      <c r="H84" s="64" t="s">
        <v>529</v>
      </c>
      <c r="I84" s="64" t="s">
        <v>522</v>
      </c>
      <c r="J84" s="65" t="s">
        <v>701</v>
      </c>
    </row>
    <row r="85" ht="28" customHeight="1" spans="1:10">
      <c r="A85" s="60"/>
      <c r="B85" s="61"/>
      <c r="C85" s="58" t="s">
        <v>531</v>
      </c>
      <c r="D85" s="62" t="s">
        <v>532</v>
      </c>
      <c r="E85" s="63" t="s">
        <v>702</v>
      </c>
      <c r="F85" s="64" t="s">
        <v>519</v>
      </c>
      <c r="G85" s="60" t="s">
        <v>574</v>
      </c>
      <c r="H85" s="64" t="s">
        <v>534</v>
      </c>
      <c r="I85" s="64" t="s">
        <v>535</v>
      </c>
      <c r="J85" s="65" t="s">
        <v>614</v>
      </c>
    </row>
    <row r="86" ht="28" customHeight="1" spans="1:10">
      <c r="A86" s="60"/>
      <c r="B86" s="61"/>
      <c r="C86" s="58" t="s">
        <v>537</v>
      </c>
      <c r="D86" s="62" t="s">
        <v>538</v>
      </c>
      <c r="E86" s="63" t="s">
        <v>703</v>
      </c>
      <c r="F86" s="64" t="s">
        <v>540</v>
      </c>
      <c r="G86" s="60" t="s">
        <v>541</v>
      </c>
      <c r="H86" s="64" t="s">
        <v>529</v>
      </c>
      <c r="I86" s="64" t="s">
        <v>522</v>
      </c>
      <c r="J86" s="65" t="s">
        <v>704</v>
      </c>
    </row>
    <row r="87" ht="28" customHeight="1" spans="1:10">
      <c r="A87" s="60" t="s">
        <v>405</v>
      </c>
      <c r="B87" s="61" t="s">
        <v>705</v>
      </c>
      <c r="C87" s="58" t="s">
        <v>516</v>
      </c>
      <c r="D87" s="62" t="s">
        <v>517</v>
      </c>
      <c r="E87" s="63" t="s">
        <v>706</v>
      </c>
      <c r="F87" s="64" t="s">
        <v>519</v>
      </c>
      <c r="G87" s="60" t="s">
        <v>47</v>
      </c>
      <c r="H87" s="64" t="s">
        <v>578</v>
      </c>
      <c r="I87" s="64" t="s">
        <v>522</v>
      </c>
      <c r="J87" s="65" t="s">
        <v>707</v>
      </c>
    </row>
    <row r="88" ht="28" customHeight="1" spans="1:10">
      <c r="A88" s="60"/>
      <c r="B88" s="61"/>
      <c r="C88" s="58" t="s">
        <v>516</v>
      </c>
      <c r="D88" s="62" t="s">
        <v>517</v>
      </c>
      <c r="E88" s="63" t="s">
        <v>708</v>
      </c>
      <c r="F88" s="64" t="s">
        <v>519</v>
      </c>
      <c r="G88" s="60" t="s">
        <v>520</v>
      </c>
      <c r="H88" s="64" t="s">
        <v>709</v>
      </c>
      <c r="I88" s="64" t="s">
        <v>522</v>
      </c>
      <c r="J88" s="65" t="s">
        <v>710</v>
      </c>
    </row>
    <row r="89" ht="28" customHeight="1" spans="1:10">
      <c r="A89" s="60"/>
      <c r="B89" s="61"/>
      <c r="C89" s="58" t="s">
        <v>516</v>
      </c>
      <c r="D89" s="62" t="s">
        <v>526</v>
      </c>
      <c r="E89" s="63" t="s">
        <v>711</v>
      </c>
      <c r="F89" s="64" t="s">
        <v>540</v>
      </c>
      <c r="G89" s="60" t="s">
        <v>589</v>
      </c>
      <c r="H89" s="64" t="s">
        <v>529</v>
      </c>
      <c r="I89" s="64" t="s">
        <v>522</v>
      </c>
      <c r="J89" s="65" t="s">
        <v>712</v>
      </c>
    </row>
    <row r="90" ht="28" customHeight="1" spans="1:10">
      <c r="A90" s="60"/>
      <c r="B90" s="61"/>
      <c r="C90" s="58" t="s">
        <v>531</v>
      </c>
      <c r="D90" s="62" t="s">
        <v>532</v>
      </c>
      <c r="E90" s="63" t="s">
        <v>713</v>
      </c>
      <c r="F90" s="64" t="s">
        <v>519</v>
      </c>
      <c r="G90" s="60" t="s">
        <v>714</v>
      </c>
      <c r="H90" s="64" t="s">
        <v>534</v>
      </c>
      <c r="I90" s="64" t="s">
        <v>535</v>
      </c>
      <c r="J90" s="65" t="s">
        <v>715</v>
      </c>
    </row>
    <row r="91" ht="28" customHeight="1" spans="1:10">
      <c r="A91" s="60"/>
      <c r="B91" s="61"/>
      <c r="C91" s="58" t="s">
        <v>537</v>
      </c>
      <c r="D91" s="62" t="s">
        <v>538</v>
      </c>
      <c r="E91" s="63" t="s">
        <v>716</v>
      </c>
      <c r="F91" s="64" t="s">
        <v>540</v>
      </c>
      <c r="G91" s="60" t="s">
        <v>589</v>
      </c>
      <c r="H91" s="64" t="s">
        <v>529</v>
      </c>
      <c r="I91" s="64" t="s">
        <v>522</v>
      </c>
      <c r="J91" s="65" t="s">
        <v>717</v>
      </c>
    </row>
    <row r="92" ht="28" customHeight="1" spans="1:10">
      <c r="A92" s="60" t="s">
        <v>361</v>
      </c>
      <c r="B92" s="61" t="s">
        <v>718</v>
      </c>
      <c r="C92" s="58" t="s">
        <v>516</v>
      </c>
      <c r="D92" s="62" t="s">
        <v>517</v>
      </c>
      <c r="E92" s="63" t="s">
        <v>719</v>
      </c>
      <c r="F92" s="64" t="s">
        <v>519</v>
      </c>
      <c r="G92" s="60" t="s">
        <v>720</v>
      </c>
      <c r="H92" s="64" t="s">
        <v>566</v>
      </c>
      <c r="I92" s="64" t="s">
        <v>522</v>
      </c>
      <c r="J92" s="65" t="s">
        <v>721</v>
      </c>
    </row>
    <row r="93" ht="28" customHeight="1" spans="1:10">
      <c r="A93" s="60"/>
      <c r="B93" s="61"/>
      <c r="C93" s="58" t="s">
        <v>516</v>
      </c>
      <c r="D93" s="62" t="s">
        <v>517</v>
      </c>
      <c r="E93" s="63" t="s">
        <v>722</v>
      </c>
      <c r="F93" s="64" t="s">
        <v>519</v>
      </c>
      <c r="G93" s="60" t="s">
        <v>723</v>
      </c>
      <c r="H93" s="64" t="s">
        <v>566</v>
      </c>
      <c r="I93" s="64" t="s">
        <v>522</v>
      </c>
      <c r="J93" s="65" t="s">
        <v>724</v>
      </c>
    </row>
    <row r="94" ht="28" customHeight="1" spans="1:10">
      <c r="A94" s="60"/>
      <c r="B94" s="61"/>
      <c r="C94" s="58" t="s">
        <v>516</v>
      </c>
      <c r="D94" s="62" t="s">
        <v>517</v>
      </c>
      <c r="E94" s="63" t="s">
        <v>725</v>
      </c>
      <c r="F94" s="64" t="s">
        <v>519</v>
      </c>
      <c r="G94" s="60" t="s">
        <v>726</v>
      </c>
      <c r="H94" s="64" t="s">
        <v>727</v>
      </c>
      <c r="I94" s="64" t="s">
        <v>522</v>
      </c>
      <c r="J94" s="65" t="s">
        <v>728</v>
      </c>
    </row>
    <row r="95" ht="28" customHeight="1" spans="1:10">
      <c r="A95" s="60"/>
      <c r="B95" s="61"/>
      <c r="C95" s="58" t="s">
        <v>516</v>
      </c>
      <c r="D95" s="62" t="s">
        <v>517</v>
      </c>
      <c r="E95" s="63" t="s">
        <v>729</v>
      </c>
      <c r="F95" s="64" t="s">
        <v>519</v>
      </c>
      <c r="G95" s="60" t="s">
        <v>730</v>
      </c>
      <c r="H95" s="64" t="s">
        <v>566</v>
      </c>
      <c r="I95" s="64" t="s">
        <v>522</v>
      </c>
      <c r="J95" s="65" t="s">
        <v>731</v>
      </c>
    </row>
    <row r="96" ht="28" customHeight="1" spans="1:10">
      <c r="A96" s="60"/>
      <c r="B96" s="61"/>
      <c r="C96" s="58" t="s">
        <v>516</v>
      </c>
      <c r="D96" s="62" t="s">
        <v>517</v>
      </c>
      <c r="E96" s="63" t="s">
        <v>732</v>
      </c>
      <c r="F96" s="64" t="s">
        <v>519</v>
      </c>
      <c r="G96" s="60" t="s">
        <v>733</v>
      </c>
      <c r="H96" s="64" t="s">
        <v>559</v>
      </c>
      <c r="I96" s="64" t="s">
        <v>522</v>
      </c>
      <c r="J96" s="65" t="s">
        <v>734</v>
      </c>
    </row>
    <row r="97" ht="28" customHeight="1" spans="1:10">
      <c r="A97" s="60"/>
      <c r="B97" s="61"/>
      <c r="C97" s="58" t="s">
        <v>516</v>
      </c>
      <c r="D97" s="62" t="s">
        <v>517</v>
      </c>
      <c r="E97" s="63" t="s">
        <v>735</v>
      </c>
      <c r="F97" s="64" t="s">
        <v>519</v>
      </c>
      <c r="G97" s="60" t="s">
        <v>736</v>
      </c>
      <c r="H97" s="64" t="s">
        <v>559</v>
      </c>
      <c r="I97" s="64" t="s">
        <v>522</v>
      </c>
      <c r="J97" s="65" t="s">
        <v>737</v>
      </c>
    </row>
    <row r="98" ht="28" customHeight="1" spans="1:10">
      <c r="A98" s="60"/>
      <c r="B98" s="61"/>
      <c r="C98" s="58" t="s">
        <v>516</v>
      </c>
      <c r="D98" s="62" t="s">
        <v>526</v>
      </c>
      <c r="E98" s="63" t="s">
        <v>571</v>
      </c>
      <c r="F98" s="64" t="s">
        <v>519</v>
      </c>
      <c r="G98" s="60" t="s">
        <v>528</v>
      </c>
      <c r="H98" s="64" t="s">
        <v>529</v>
      </c>
      <c r="I98" s="64" t="s">
        <v>522</v>
      </c>
      <c r="J98" s="65" t="s">
        <v>738</v>
      </c>
    </row>
    <row r="99" ht="28" customHeight="1" spans="1:10">
      <c r="A99" s="60"/>
      <c r="B99" s="61"/>
      <c r="C99" s="58" t="s">
        <v>516</v>
      </c>
      <c r="D99" s="62" t="s">
        <v>637</v>
      </c>
      <c r="E99" s="63" t="s">
        <v>638</v>
      </c>
      <c r="F99" s="64" t="s">
        <v>639</v>
      </c>
      <c r="G99" s="60" t="s">
        <v>640</v>
      </c>
      <c r="H99" s="64" t="s">
        <v>641</v>
      </c>
      <c r="I99" s="64" t="s">
        <v>522</v>
      </c>
      <c r="J99" s="65" t="s">
        <v>642</v>
      </c>
    </row>
    <row r="100" ht="28" customHeight="1" spans="1:10">
      <c r="A100" s="60"/>
      <c r="B100" s="61"/>
      <c r="C100" s="58" t="s">
        <v>531</v>
      </c>
      <c r="D100" s="62" t="s">
        <v>532</v>
      </c>
      <c r="E100" s="63" t="s">
        <v>739</v>
      </c>
      <c r="F100" s="64" t="s">
        <v>519</v>
      </c>
      <c r="G100" s="60" t="s">
        <v>552</v>
      </c>
      <c r="H100" s="64" t="s">
        <v>534</v>
      </c>
      <c r="I100" s="64" t="s">
        <v>535</v>
      </c>
      <c r="J100" s="65" t="s">
        <v>614</v>
      </c>
    </row>
    <row r="101" ht="28" customHeight="1" spans="1:10">
      <c r="A101" s="60"/>
      <c r="B101" s="61"/>
      <c r="C101" s="58" t="s">
        <v>537</v>
      </c>
      <c r="D101" s="62" t="s">
        <v>538</v>
      </c>
      <c r="E101" s="63" t="s">
        <v>539</v>
      </c>
      <c r="F101" s="64" t="s">
        <v>540</v>
      </c>
      <c r="G101" s="60" t="s">
        <v>541</v>
      </c>
      <c r="H101" s="64" t="s">
        <v>529</v>
      </c>
      <c r="I101" s="64" t="s">
        <v>522</v>
      </c>
      <c r="J101" s="65" t="s">
        <v>740</v>
      </c>
    </row>
    <row r="102" ht="28" customHeight="1" spans="1:10">
      <c r="A102" s="60" t="s">
        <v>401</v>
      </c>
      <c r="B102" s="61" t="s">
        <v>741</v>
      </c>
      <c r="C102" s="58" t="s">
        <v>516</v>
      </c>
      <c r="D102" s="62" t="s">
        <v>517</v>
      </c>
      <c r="E102" s="63" t="s">
        <v>742</v>
      </c>
      <c r="F102" s="64" t="s">
        <v>519</v>
      </c>
      <c r="G102" s="60" t="s">
        <v>80</v>
      </c>
      <c r="H102" s="64" t="s">
        <v>584</v>
      </c>
      <c r="I102" s="64" t="s">
        <v>522</v>
      </c>
      <c r="J102" s="65" t="s">
        <v>743</v>
      </c>
    </row>
    <row r="103" ht="28" customHeight="1" spans="1:10">
      <c r="A103" s="60"/>
      <c r="B103" s="61"/>
      <c r="C103" s="58" t="s">
        <v>516</v>
      </c>
      <c r="D103" s="62" t="s">
        <v>517</v>
      </c>
      <c r="E103" s="63" t="s">
        <v>744</v>
      </c>
      <c r="F103" s="64" t="s">
        <v>519</v>
      </c>
      <c r="G103" s="60" t="s">
        <v>46</v>
      </c>
      <c r="H103" s="64" t="s">
        <v>584</v>
      </c>
      <c r="I103" s="64" t="s">
        <v>522</v>
      </c>
      <c r="J103" s="65" t="s">
        <v>745</v>
      </c>
    </row>
    <row r="104" ht="28" customHeight="1" spans="1:10">
      <c r="A104" s="60"/>
      <c r="B104" s="61"/>
      <c r="C104" s="58" t="s">
        <v>516</v>
      </c>
      <c r="D104" s="62" t="s">
        <v>526</v>
      </c>
      <c r="E104" s="63" t="s">
        <v>746</v>
      </c>
      <c r="F104" s="64" t="s">
        <v>519</v>
      </c>
      <c r="G104" s="60" t="s">
        <v>528</v>
      </c>
      <c r="H104" s="64" t="s">
        <v>529</v>
      </c>
      <c r="I104" s="64" t="s">
        <v>522</v>
      </c>
      <c r="J104" s="65" t="s">
        <v>747</v>
      </c>
    </row>
    <row r="105" ht="28" customHeight="1" spans="1:10">
      <c r="A105" s="60"/>
      <c r="B105" s="61"/>
      <c r="C105" s="58" t="s">
        <v>516</v>
      </c>
      <c r="D105" s="62" t="s">
        <v>637</v>
      </c>
      <c r="E105" s="63" t="s">
        <v>748</v>
      </c>
      <c r="F105" s="64" t="s">
        <v>639</v>
      </c>
      <c r="G105" s="60" t="s">
        <v>749</v>
      </c>
      <c r="H105" s="64" t="s">
        <v>750</v>
      </c>
      <c r="I105" s="64" t="s">
        <v>522</v>
      </c>
      <c r="J105" s="65" t="s">
        <v>751</v>
      </c>
    </row>
    <row r="106" ht="28" customHeight="1" spans="1:10">
      <c r="A106" s="60"/>
      <c r="B106" s="61"/>
      <c r="C106" s="58" t="s">
        <v>531</v>
      </c>
      <c r="D106" s="62" t="s">
        <v>532</v>
      </c>
      <c r="E106" s="63" t="s">
        <v>752</v>
      </c>
      <c r="F106" s="64" t="s">
        <v>519</v>
      </c>
      <c r="G106" s="60" t="s">
        <v>533</v>
      </c>
      <c r="H106" s="64" t="s">
        <v>534</v>
      </c>
      <c r="I106" s="64" t="s">
        <v>535</v>
      </c>
      <c r="J106" s="65" t="s">
        <v>614</v>
      </c>
    </row>
    <row r="107" ht="28" customHeight="1" spans="1:10">
      <c r="A107" s="60"/>
      <c r="B107" s="61"/>
      <c r="C107" s="58" t="s">
        <v>537</v>
      </c>
      <c r="D107" s="62" t="s">
        <v>538</v>
      </c>
      <c r="E107" s="63" t="s">
        <v>753</v>
      </c>
      <c r="F107" s="64" t="s">
        <v>540</v>
      </c>
      <c r="G107" s="60" t="s">
        <v>541</v>
      </c>
      <c r="H107" s="64" t="s">
        <v>529</v>
      </c>
      <c r="I107" s="64" t="s">
        <v>522</v>
      </c>
      <c r="J107" s="65" t="s">
        <v>754</v>
      </c>
    </row>
    <row r="108" ht="28" customHeight="1" spans="1:10">
      <c r="A108" s="60" t="s">
        <v>386</v>
      </c>
      <c r="B108" s="61" t="s">
        <v>755</v>
      </c>
      <c r="C108" s="58" t="s">
        <v>516</v>
      </c>
      <c r="D108" s="62" t="s">
        <v>517</v>
      </c>
      <c r="E108" s="63" t="s">
        <v>756</v>
      </c>
      <c r="F108" s="64" t="s">
        <v>519</v>
      </c>
      <c r="G108" s="60" t="s">
        <v>757</v>
      </c>
      <c r="H108" s="64" t="s">
        <v>758</v>
      </c>
      <c r="I108" s="64" t="s">
        <v>522</v>
      </c>
      <c r="J108" s="65" t="s">
        <v>759</v>
      </c>
    </row>
    <row r="109" ht="28" customHeight="1" spans="1:10">
      <c r="A109" s="60"/>
      <c r="B109" s="61"/>
      <c r="C109" s="58" t="s">
        <v>516</v>
      </c>
      <c r="D109" s="62" t="s">
        <v>517</v>
      </c>
      <c r="E109" s="63" t="s">
        <v>760</v>
      </c>
      <c r="F109" s="64" t="s">
        <v>519</v>
      </c>
      <c r="G109" s="60" t="s">
        <v>761</v>
      </c>
      <c r="H109" s="64" t="s">
        <v>758</v>
      </c>
      <c r="I109" s="64" t="s">
        <v>522</v>
      </c>
      <c r="J109" s="65" t="s">
        <v>759</v>
      </c>
    </row>
    <row r="110" ht="28" customHeight="1" spans="1:10">
      <c r="A110" s="60"/>
      <c r="B110" s="61"/>
      <c r="C110" s="58" t="s">
        <v>516</v>
      </c>
      <c r="D110" s="62" t="s">
        <v>637</v>
      </c>
      <c r="E110" s="63" t="s">
        <v>762</v>
      </c>
      <c r="F110" s="64" t="s">
        <v>639</v>
      </c>
      <c r="G110" s="60" t="s">
        <v>749</v>
      </c>
      <c r="H110" s="64" t="s">
        <v>750</v>
      </c>
      <c r="I110" s="64" t="s">
        <v>522</v>
      </c>
      <c r="J110" s="65" t="s">
        <v>763</v>
      </c>
    </row>
    <row r="111" ht="28" customHeight="1" spans="1:10">
      <c r="A111" s="60"/>
      <c r="B111" s="61"/>
      <c r="C111" s="58" t="s">
        <v>531</v>
      </c>
      <c r="D111" s="62" t="s">
        <v>532</v>
      </c>
      <c r="E111" s="63" t="s">
        <v>764</v>
      </c>
      <c r="F111" s="64" t="s">
        <v>519</v>
      </c>
      <c r="G111" s="60" t="s">
        <v>765</v>
      </c>
      <c r="H111" s="64" t="s">
        <v>529</v>
      </c>
      <c r="I111" s="64" t="s">
        <v>535</v>
      </c>
      <c r="J111" s="65" t="s">
        <v>766</v>
      </c>
    </row>
    <row r="112" ht="28" customHeight="1" spans="1:10">
      <c r="A112" s="60"/>
      <c r="B112" s="61"/>
      <c r="C112" s="58" t="s">
        <v>537</v>
      </c>
      <c r="D112" s="62" t="s">
        <v>538</v>
      </c>
      <c r="E112" s="63" t="s">
        <v>767</v>
      </c>
      <c r="F112" s="64" t="s">
        <v>540</v>
      </c>
      <c r="G112" s="60" t="s">
        <v>541</v>
      </c>
      <c r="H112" s="64" t="s">
        <v>529</v>
      </c>
      <c r="I112" s="64" t="s">
        <v>522</v>
      </c>
      <c r="J112" s="65" t="s">
        <v>768</v>
      </c>
    </row>
    <row r="113" ht="28" customHeight="1" spans="1:10">
      <c r="A113" s="60" t="s">
        <v>395</v>
      </c>
      <c r="B113" s="61" t="s">
        <v>769</v>
      </c>
      <c r="C113" s="58" t="s">
        <v>516</v>
      </c>
      <c r="D113" s="62" t="s">
        <v>517</v>
      </c>
      <c r="E113" s="63" t="s">
        <v>770</v>
      </c>
      <c r="F113" s="64" t="s">
        <v>519</v>
      </c>
      <c r="G113" s="60" t="s">
        <v>520</v>
      </c>
      <c r="H113" s="64" t="s">
        <v>584</v>
      </c>
      <c r="I113" s="64" t="s">
        <v>522</v>
      </c>
      <c r="J113" s="65" t="s">
        <v>771</v>
      </c>
    </row>
    <row r="114" ht="28" customHeight="1" spans="1:10">
      <c r="A114" s="60"/>
      <c r="B114" s="61"/>
      <c r="C114" s="58" t="s">
        <v>516</v>
      </c>
      <c r="D114" s="62" t="s">
        <v>526</v>
      </c>
      <c r="E114" s="63" t="s">
        <v>635</v>
      </c>
      <c r="F114" s="64" t="s">
        <v>519</v>
      </c>
      <c r="G114" s="60" t="s">
        <v>528</v>
      </c>
      <c r="H114" s="64" t="s">
        <v>529</v>
      </c>
      <c r="I114" s="64" t="s">
        <v>522</v>
      </c>
      <c r="J114" s="65" t="s">
        <v>772</v>
      </c>
    </row>
    <row r="115" ht="28" customHeight="1" spans="1:10">
      <c r="A115" s="60"/>
      <c r="B115" s="61"/>
      <c r="C115" s="58" t="s">
        <v>516</v>
      </c>
      <c r="D115" s="62" t="s">
        <v>637</v>
      </c>
      <c r="E115" s="63" t="s">
        <v>638</v>
      </c>
      <c r="F115" s="64" t="s">
        <v>639</v>
      </c>
      <c r="G115" s="60" t="s">
        <v>640</v>
      </c>
      <c r="H115" s="64" t="s">
        <v>641</v>
      </c>
      <c r="I115" s="64" t="s">
        <v>522</v>
      </c>
      <c r="J115" s="65" t="s">
        <v>642</v>
      </c>
    </row>
    <row r="116" ht="28" customHeight="1" spans="1:10">
      <c r="A116" s="60"/>
      <c r="B116" s="61"/>
      <c r="C116" s="58" t="s">
        <v>531</v>
      </c>
      <c r="D116" s="62" t="s">
        <v>532</v>
      </c>
      <c r="E116" s="63" t="s">
        <v>773</v>
      </c>
      <c r="F116" s="64" t="s">
        <v>519</v>
      </c>
      <c r="G116" s="60" t="s">
        <v>774</v>
      </c>
      <c r="H116" s="64" t="s">
        <v>534</v>
      </c>
      <c r="I116" s="64" t="s">
        <v>535</v>
      </c>
      <c r="J116" s="65" t="s">
        <v>614</v>
      </c>
    </row>
    <row r="117" ht="28" customHeight="1" spans="1:10">
      <c r="A117" s="60"/>
      <c r="B117" s="61"/>
      <c r="C117" s="58" t="s">
        <v>537</v>
      </c>
      <c r="D117" s="62" t="s">
        <v>538</v>
      </c>
      <c r="E117" s="63" t="s">
        <v>775</v>
      </c>
      <c r="F117" s="64" t="s">
        <v>540</v>
      </c>
      <c r="G117" s="60" t="s">
        <v>541</v>
      </c>
      <c r="H117" s="64" t="s">
        <v>529</v>
      </c>
      <c r="I117" s="64" t="s">
        <v>522</v>
      </c>
      <c r="J117" s="65" t="s">
        <v>776</v>
      </c>
    </row>
    <row r="118" ht="28" customHeight="1" spans="1:10">
      <c r="A118" s="60" t="s">
        <v>399</v>
      </c>
      <c r="B118" s="61" t="s">
        <v>777</v>
      </c>
      <c r="C118" s="58" t="s">
        <v>516</v>
      </c>
      <c r="D118" s="62" t="s">
        <v>517</v>
      </c>
      <c r="E118" s="63" t="s">
        <v>778</v>
      </c>
      <c r="F118" s="64" t="s">
        <v>519</v>
      </c>
      <c r="G118" s="60" t="s">
        <v>761</v>
      </c>
      <c r="H118" s="64" t="s">
        <v>584</v>
      </c>
      <c r="I118" s="64" t="s">
        <v>522</v>
      </c>
      <c r="J118" s="65" t="s">
        <v>779</v>
      </c>
    </row>
    <row r="119" ht="28" customHeight="1" spans="1:10">
      <c r="A119" s="60"/>
      <c r="B119" s="61"/>
      <c r="C119" s="58" t="s">
        <v>516</v>
      </c>
      <c r="D119" s="62" t="s">
        <v>517</v>
      </c>
      <c r="E119" s="63" t="s">
        <v>780</v>
      </c>
      <c r="F119" s="64" t="s">
        <v>519</v>
      </c>
      <c r="G119" s="60" t="s">
        <v>781</v>
      </c>
      <c r="H119" s="64" t="s">
        <v>584</v>
      </c>
      <c r="I119" s="64" t="s">
        <v>522</v>
      </c>
      <c r="J119" s="65" t="s">
        <v>779</v>
      </c>
    </row>
    <row r="120" ht="28" customHeight="1" spans="1:10">
      <c r="A120" s="60"/>
      <c r="B120" s="61"/>
      <c r="C120" s="58" t="s">
        <v>516</v>
      </c>
      <c r="D120" s="62" t="s">
        <v>517</v>
      </c>
      <c r="E120" s="63" t="s">
        <v>782</v>
      </c>
      <c r="F120" s="64" t="s">
        <v>519</v>
      </c>
      <c r="G120" s="60" t="s">
        <v>761</v>
      </c>
      <c r="H120" s="64" t="s">
        <v>584</v>
      </c>
      <c r="I120" s="64" t="s">
        <v>522</v>
      </c>
      <c r="J120" s="65" t="s">
        <v>779</v>
      </c>
    </row>
    <row r="121" ht="28" customHeight="1" spans="1:10">
      <c r="A121" s="60"/>
      <c r="B121" s="61"/>
      <c r="C121" s="58" t="s">
        <v>516</v>
      </c>
      <c r="D121" s="62" t="s">
        <v>517</v>
      </c>
      <c r="E121" s="63" t="s">
        <v>783</v>
      </c>
      <c r="F121" s="64" t="s">
        <v>519</v>
      </c>
      <c r="G121" s="60" t="s">
        <v>784</v>
      </c>
      <c r="H121" s="64" t="s">
        <v>584</v>
      </c>
      <c r="I121" s="64" t="s">
        <v>522</v>
      </c>
      <c r="J121" s="65" t="s">
        <v>779</v>
      </c>
    </row>
    <row r="122" ht="28" customHeight="1" spans="1:10">
      <c r="A122" s="60"/>
      <c r="B122" s="61"/>
      <c r="C122" s="58" t="s">
        <v>516</v>
      </c>
      <c r="D122" s="62" t="s">
        <v>637</v>
      </c>
      <c r="E122" s="63" t="s">
        <v>785</v>
      </c>
      <c r="F122" s="64" t="s">
        <v>639</v>
      </c>
      <c r="G122" s="60" t="s">
        <v>749</v>
      </c>
      <c r="H122" s="64" t="s">
        <v>750</v>
      </c>
      <c r="I122" s="64" t="s">
        <v>522</v>
      </c>
      <c r="J122" s="65" t="s">
        <v>786</v>
      </c>
    </row>
    <row r="123" ht="28" customHeight="1" spans="1:10">
      <c r="A123" s="60"/>
      <c r="B123" s="61"/>
      <c r="C123" s="58" t="s">
        <v>531</v>
      </c>
      <c r="D123" s="62" t="s">
        <v>532</v>
      </c>
      <c r="E123" s="63" t="s">
        <v>764</v>
      </c>
      <c r="F123" s="64" t="s">
        <v>519</v>
      </c>
      <c r="G123" s="60" t="s">
        <v>765</v>
      </c>
      <c r="H123" s="64" t="s">
        <v>529</v>
      </c>
      <c r="I123" s="64" t="s">
        <v>522</v>
      </c>
      <c r="J123" s="65" t="s">
        <v>787</v>
      </c>
    </row>
    <row r="124" ht="28" customHeight="1" spans="1:10">
      <c r="A124" s="60"/>
      <c r="B124" s="61"/>
      <c r="C124" s="58" t="s">
        <v>537</v>
      </c>
      <c r="D124" s="62" t="s">
        <v>538</v>
      </c>
      <c r="E124" s="63" t="s">
        <v>767</v>
      </c>
      <c r="F124" s="64" t="s">
        <v>540</v>
      </c>
      <c r="G124" s="60" t="s">
        <v>541</v>
      </c>
      <c r="H124" s="64" t="s">
        <v>529</v>
      </c>
      <c r="I124" s="64" t="s">
        <v>522</v>
      </c>
      <c r="J124" s="65" t="s">
        <v>788</v>
      </c>
    </row>
    <row r="125" ht="28" customHeight="1" spans="1:10">
      <c r="A125" s="60" t="s">
        <v>381</v>
      </c>
      <c r="B125" s="61" t="s">
        <v>789</v>
      </c>
      <c r="C125" s="58" t="s">
        <v>516</v>
      </c>
      <c r="D125" s="62" t="s">
        <v>517</v>
      </c>
      <c r="E125" s="63" t="s">
        <v>790</v>
      </c>
      <c r="F125" s="64" t="s">
        <v>519</v>
      </c>
      <c r="G125" s="60" t="s">
        <v>757</v>
      </c>
      <c r="H125" s="64" t="s">
        <v>584</v>
      </c>
      <c r="I125" s="64" t="s">
        <v>522</v>
      </c>
      <c r="J125" s="65" t="s">
        <v>791</v>
      </c>
    </row>
    <row r="126" ht="28" customHeight="1" spans="1:10">
      <c r="A126" s="60"/>
      <c r="B126" s="61"/>
      <c r="C126" s="58" t="s">
        <v>516</v>
      </c>
      <c r="D126" s="62" t="s">
        <v>517</v>
      </c>
      <c r="E126" s="63" t="s">
        <v>792</v>
      </c>
      <c r="F126" s="64" t="s">
        <v>519</v>
      </c>
      <c r="G126" s="60" t="s">
        <v>793</v>
      </c>
      <c r="H126" s="64" t="s">
        <v>584</v>
      </c>
      <c r="I126" s="64" t="s">
        <v>522</v>
      </c>
      <c r="J126" s="65" t="s">
        <v>791</v>
      </c>
    </row>
    <row r="127" ht="28" customHeight="1" spans="1:10">
      <c r="A127" s="60"/>
      <c r="B127" s="61"/>
      <c r="C127" s="58" t="s">
        <v>516</v>
      </c>
      <c r="D127" s="62" t="s">
        <v>517</v>
      </c>
      <c r="E127" s="63" t="s">
        <v>794</v>
      </c>
      <c r="F127" s="64" t="s">
        <v>519</v>
      </c>
      <c r="G127" s="60" t="s">
        <v>795</v>
      </c>
      <c r="H127" s="64" t="s">
        <v>584</v>
      </c>
      <c r="I127" s="64" t="s">
        <v>522</v>
      </c>
      <c r="J127" s="65" t="s">
        <v>791</v>
      </c>
    </row>
    <row r="128" ht="28" customHeight="1" spans="1:10">
      <c r="A128" s="60"/>
      <c r="B128" s="61"/>
      <c r="C128" s="58" t="s">
        <v>516</v>
      </c>
      <c r="D128" s="62" t="s">
        <v>517</v>
      </c>
      <c r="E128" s="63" t="s">
        <v>796</v>
      </c>
      <c r="F128" s="64" t="s">
        <v>519</v>
      </c>
      <c r="G128" s="60" t="s">
        <v>761</v>
      </c>
      <c r="H128" s="64" t="s">
        <v>584</v>
      </c>
      <c r="I128" s="64" t="s">
        <v>522</v>
      </c>
      <c r="J128" s="65" t="s">
        <v>791</v>
      </c>
    </row>
    <row r="129" ht="28" customHeight="1" spans="1:10">
      <c r="A129" s="60"/>
      <c r="B129" s="61"/>
      <c r="C129" s="58" t="s">
        <v>516</v>
      </c>
      <c r="D129" s="62" t="s">
        <v>637</v>
      </c>
      <c r="E129" s="63" t="s">
        <v>797</v>
      </c>
      <c r="F129" s="64" t="s">
        <v>639</v>
      </c>
      <c r="G129" s="60" t="s">
        <v>749</v>
      </c>
      <c r="H129" s="64" t="s">
        <v>750</v>
      </c>
      <c r="I129" s="64" t="s">
        <v>522</v>
      </c>
      <c r="J129" s="65" t="s">
        <v>798</v>
      </c>
    </row>
    <row r="130" ht="28" customHeight="1" spans="1:10">
      <c r="A130" s="60"/>
      <c r="B130" s="61"/>
      <c r="C130" s="58" t="s">
        <v>531</v>
      </c>
      <c r="D130" s="62" t="s">
        <v>532</v>
      </c>
      <c r="E130" s="63" t="s">
        <v>764</v>
      </c>
      <c r="F130" s="64" t="s">
        <v>519</v>
      </c>
      <c r="G130" s="60" t="s">
        <v>765</v>
      </c>
      <c r="H130" s="64" t="s">
        <v>534</v>
      </c>
      <c r="I130" s="64" t="s">
        <v>535</v>
      </c>
      <c r="J130" s="65" t="s">
        <v>787</v>
      </c>
    </row>
    <row r="131" ht="28" customHeight="1" spans="1:10">
      <c r="A131" s="60"/>
      <c r="B131" s="61"/>
      <c r="C131" s="58" t="s">
        <v>537</v>
      </c>
      <c r="D131" s="62" t="s">
        <v>538</v>
      </c>
      <c r="E131" s="63" t="s">
        <v>767</v>
      </c>
      <c r="F131" s="64" t="s">
        <v>540</v>
      </c>
      <c r="G131" s="60" t="s">
        <v>541</v>
      </c>
      <c r="H131" s="64" t="s">
        <v>529</v>
      </c>
      <c r="I131" s="64" t="s">
        <v>522</v>
      </c>
      <c r="J131" s="65" t="s">
        <v>788</v>
      </c>
    </row>
    <row r="132" ht="28" customHeight="1" spans="1:10">
      <c r="A132" s="60" t="s">
        <v>409</v>
      </c>
      <c r="B132" s="61" t="s">
        <v>799</v>
      </c>
      <c r="C132" s="58" t="s">
        <v>516</v>
      </c>
      <c r="D132" s="62" t="s">
        <v>517</v>
      </c>
      <c r="E132" s="63" t="s">
        <v>800</v>
      </c>
      <c r="F132" s="64" t="s">
        <v>519</v>
      </c>
      <c r="G132" s="60" t="s">
        <v>801</v>
      </c>
      <c r="H132" s="64" t="s">
        <v>566</v>
      </c>
      <c r="I132" s="64" t="s">
        <v>522</v>
      </c>
      <c r="J132" s="65" t="s">
        <v>802</v>
      </c>
    </row>
    <row r="133" ht="28" customHeight="1" spans="1:10">
      <c r="A133" s="60"/>
      <c r="B133" s="61"/>
      <c r="C133" s="58" t="s">
        <v>516</v>
      </c>
      <c r="D133" s="62" t="s">
        <v>517</v>
      </c>
      <c r="E133" s="63" t="s">
        <v>803</v>
      </c>
      <c r="F133" s="64" t="s">
        <v>519</v>
      </c>
      <c r="G133" s="60" t="s">
        <v>804</v>
      </c>
      <c r="H133" s="64" t="s">
        <v>566</v>
      </c>
      <c r="I133" s="64" t="s">
        <v>522</v>
      </c>
      <c r="J133" s="65" t="s">
        <v>805</v>
      </c>
    </row>
    <row r="134" ht="28" customHeight="1" spans="1:10">
      <c r="A134" s="60"/>
      <c r="B134" s="61"/>
      <c r="C134" s="58" t="s">
        <v>516</v>
      </c>
      <c r="D134" s="62" t="s">
        <v>517</v>
      </c>
      <c r="E134" s="63" t="s">
        <v>806</v>
      </c>
      <c r="F134" s="64" t="s">
        <v>519</v>
      </c>
      <c r="G134" s="60" t="s">
        <v>807</v>
      </c>
      <c r="H134" s="64" t="s">
        <v>566</v>
      </c>
      <c r="I134" s="64" t="s">
        <v>522</v>
      </c>
      <c r="J134" s="65" t="s">
        <v>808</v>
      </c>
    </row>
    <row r="135" ht="28" customHeight="1" spans="1:10">
      <c r="A135" s="60"/>
      <c r="B135" s="61"/>
      <c r="C135" s="58" t="s">
        <v>516</v>
      </c>
      <c r="D135" s="62" t="s">
        <v>517</v>
      </c>
      <c r="E135" s="63" t="s">
        <v>809</v>
      </c>
      <c r="F135" s="64" t="s">
        <v>519</v>
      </c>
      <c r="G135" s="60" t="s">
        <v>810</v>
      </c>
      <c r="H135" s="64" t="s">
        <v>566</v>
      </c>
      <c r="I135" s="64" t="s">
        <v>522</v>
      </c>
      <c r="J135" s="65" t="s">
        <v>811</v>
      </c>
    </row>
    <row r="136" ht="28" customHeight="1" spans="1:10">
      <c r="A136" s="60"/>
      <c r="B136" s="61"/>
      <c r="C136" s="58" t="s">
        <v>516</v>
      </c>
      <c r="D136" s="62" t="s">
        <v>517</v>
      </c>
      <c r="E136" s="63" t="s">
        <v>812</v>
      </c>
      <c r="F136" s="64" t="s">
        <v>519</v>
      </c>
      <c r="G136" s="60" t="s">
        <v>813</v>
      </c>
      <c r="H136" s="64" t="s">
        <v>814</v>
      </c>
      <c r="I136" s="64" t="s">
        <v>522</v>
      </c>
      <c r="J136" s="65" t="s">
        <v>815</v>
      </c>
    </row>
    <row r="137" ht="28" customHeight="1" spans="1:10">
      <c r="A137" s="60"/>
      <c r="B137" s="61"/>
      <c r="C137" s="58" t="s">
        <v>516</v>
      </c>
      <c r="D137" s="62" t="s">
        <v>526</v>
      </c>
      <c r="E137" s="63" t="s">
        <v>816</v>
      </c>
      <c r="F137" s="64" t="s">
        <v>519</v>
      </c>
      <c r="G137" s="60" t="s">
        <v>528</v>
      </c>
      <c r="H137" s="64" t="s">
        <v>529</v>
      </c>
      <c r="I137" s="64" t="s">
        <v>522</v>
      </c>
      <c r="J137" s="65" t="s">
        <v>817</v>
      </c>
    </row>
    <row r="138" ht="28" customHeight="1" spans="1:10">
      <c r="A138" s="60"/>
      <c r="B138" s="61"/>
      <c r="C138" s="58" t="s">
        <v>531</v>
      </c>
      <c r="D138" s="62" t="s">
        <v>532</v>
      </c>
      <c r="E138" s="63" t="s">
        <v>818</v>
      </c>
      <c r="F138" s="64" t="s">
        <v>519</v>
      </c>
      <c r="G138" s="60" t="s">
        <v>819</v>
      </c>
      <c r="H138" s="64" t="s">
        <v>534</v>
      </c>
      <c r="I138" s="64" t="s">
        <v>535</v>
      </c>
      <c r="J138" s="65" t="s">
        <v>614</v>
      </c>
    </row>
    <row r="139" ht="28" customHeight="1" spans="1:10">
      <c r="A139" s="60"/>
      <c r="B139" s="61"/>
      <c r="C139" s="58" t="s">
        <v>537</v>
      </c>
      <c r="D139" s="62" t="s">
        <v>538</v>
      </c>
      <c r="E139" s="63" t="s">
        <v>554</v>
      </c>
      <c r="F139" s="64" t="s">
        <v>540</v>
      </c>
      <c r="G139" s="60" t="s">
        <v>541</v>
      </c>
      <c r="H139" s="64" t="s">
        <v>529</v>
      </c>
      <c r="I139" s="64" t="s">
        <v>522</v>
      </c>
      <c r="J139" s="65" t="s">
        <v>555</v>
      </c>
    </row>
    <row r="140" ht="28" customHeight="1" spans="1:10">
      <c r="A140" s="60" t="s">
        <v>388</v>
      </c>
      <c r="B140" s="61" t="s">
        <v>820</v>
      </c>
      <c r="C140" s="58" t="s">
        <v>516</v>
      </c>
      <c r="D140" s="62" t="s">
        <v>517</v>
      </c>
      <c r="E140" s="63" t="s">
        <v>821</v>
      </c>
      <c r="F140" s="64" t="s">
        <v>519</v>
      </c>
      <c r="G140" s="60" t="s">
        <v>822</v>
      </c>
      <c r="H140" s="64" t="s">
        <v>584</v>
      </c>
      <c r="I140" s="64" t="s">
        <v>522</v>
      </c>
      <c r="J140" s="65" t="s">
        <v>823</v>
      </c>
    </row>
    <row r="141" ht="28" customHeight="1" spans="1:10">
      <c r="A141" s="60"/>
      <c r="B141" s="61"/>
      <c r="C141" s="58" t="s">
        <v>516</v>
      </c>
      <c r="D141" s="62" t="s">
        <v>517</v>
      </c>
      <c r="E141" s="63" t="s">
        <v>824</v>
      </c>
      <c r="F141" s="64" t="s">
        <v>519</v>
      </c>
      <c r="G141" s="60" t="s">
        <v>680</v>
      </c>
      <c r="H141" s="64" t="s">
        <v>584</v>
      </c>
      <c r="I141" s="64" t="s">
        <v>522</v>
      </c>
      <c r="J141" s="65" t="s">
        <v>825</v>
      </c>
    </row>
    <row r="142" ht="28" customHeight="1" spans="1:10">
      <c r="A142" s="60"/>
      <c r="B142" s="61"/>
      <c r="C142" s="58" t="s">
        <v>516</v>
      </c>
      <c r="D142" s="62" t="s">
        <v>517</v>
      </c>
      <c r="E142" s="63" t="s">
        <v>826</v>
      </c>
      <c r="F142" s="64" t="s">
        <v>519</v>
      </c>
      <c r="G142" s="60" t="s">
        <v>565</v>
      </c>
      <c r="H142" s="64" t="s">
        <v>584</v>
      </c>
      <c r="I142" s="64" t="s">
        <v>522</v>
      </c>
      <c r="J142" s="65" t="s">
        <v>827</v>
      </c>
    </row>
    <row r="143" ht="28" customHeight="1" spans="1:10">
      <c r="A143" s="60"/>
      <c r="B143" s="61"/>
      <c r="C143" s="58" t="s">
        <v>516</v>
      </c>
      <c r="D143" s="62" t="s">
        <v>517</v>
      </c>
      <c r="E143" s="63" t="s">
        <v>828</v>
      </c>
      <c r="F143" s="64" t="s">
        <v>519</v>
      </c>
      <c r="G143" s="60" t="s">
        <v>829</v>
      </c>
      <c r="H143" s="64" t="s">
        <v>584</v>
      </c>
      <c r="I143" s="64" t="s">
        <v>522</v>
      </c>
      <c r="J143" s="65" t="s">
        <v>830</v>
      </c>
    </row>
    <row r="144" ht="28" customHeight="1" spans="1:10">
      <c r="A144" s="60"/>
      <c r="B144" s="61"/>
      <c r="C144" s="58" t="s">
        <v>516</v>
      </c>
      <c r="D144" s="62" t="s">
        <v>526</v>
      </c>
      <c r="E144" s="63" t="s">
        <v>831</v>
      </c>
      <c r="F144" s="64" t="s">
        <v>519</v>
      </c>
      <c r="G144" s="60" t="s">
        <v>533</v>
      </c>
      <c r="H144" s="64" t="s">
        <v>534</v>
      </c>
      <c r="I144" s="64" t="s">
        <v>535</v>
      </c>
      <c r="J144" s="65" t="s">
        <v>832</v>
      </c>
    </row>
    <row r="145" ht="28" customHeight="1" spans="1:10">
      <c r="A145" s="60"/>
      <c r="B145" s="61"/>
      <c r="C145" s="58" t="s">
        <v>516</v>
      </c>
      <c r="D145" s="62" t="s">
        <v>637</v>
      </c>
      <c r="E145" s="63" t="s">
        <v>762</v>
      </c>
      <c r="F145" s="64" t="s">
        <v>639</v>
      </c>
      <c r="G145" s="60" t="s">
        <v>749</v>
      </c>
      <c r="H145" s="64" t="s">
        <v>750</v>
      </c>
      <c r="I145" s="64" t="s">
        <v>522</v>
      </c>
      <c r="J145" s="65" t="s">
        <v>763</v>
      </c>
    </row>
    <row r="146" ht="28" customHeight="1" spans="1:10">
      <c r="A146" s="60"/>
      <c r="B146" s="61"/>
      <c r="C146" s="58" t="s">
        <v>531</v>
      </c>
      <c r="D146" s="62" t="s">
        <v>532</v>
      </c>
      <c r="E146" s="63" t="s">
        <v>764</v>
      </c>
      <c r="F146" s="64" t="s">
        <v>519</v>
      </c>
      <c r="G146" s="60" t="s">
        <v>765</v>
      </c>
      <c r="H146" s="64" t="s">
        <v>534</v>
      </c>
      <c r="I146" s="64" t="s">
        <v>535</v>
      </c>
      <c r="J146" s="65" t="s">
        <v>787</v>
      </c>
    </row>
    <row r="147" ht="28" customHeight="1" spans="1:10">
      <c r="A147" s="60"/>
      <c r="B147" s="61"/>
      <c r="C147" s="58" t="s">
        <v>537</v>
      </c>
      <c r="D147" s="62" t="s">
        <v>538</v>
      </c>
      <c r="E147" s="63" t="s">
        <v>767</v>
      </c>
      <c r="F147" s="64" t="s">
        <v>540</v>
      </c>
      <c r="G147" s="60" t="s">
        <v>589</v>
      </c>
      <c r="H147" s="64" t="s">
        <v>529</v>
      </c>
      <c r="I147" s="64" t="s">
        <v>522</v>
      </c>
      <c r="J147" s="65" t="s">
        <v>833</v>
      </c>
    </row>
    <row r="148" ht="28" customHeight="1" spans="1:10">
      <c r="A148" s="60" t="s">
        <v>415</v>
      </c>
      <c r="B148" s="61" t="s">
        <v>834</v>
      </c>
      <c r="C148" s="58" t="s">
        <v>516</v>
      </c>
      <c r="D148" s="62" t="s">
        <v>517</v>
      </c>
      <c r="E148" s="63" t="s">
        <v>835</v>
      </c>
      <c r="F148" s="64" t="s">
        <v>519</v>
      </c>
      <c r="G148" s="60" t="s">
        <v>49</v>
      </c>
      <c r="H148" s="64" t="s">
        <v>578</v>
      </c>
      <c r="I148" s="64" t="s">
        <v>522</v>
      </c>
      <c r="J148" s="65" t="s">
        <v>836</v>
      </c>
    </row>
    <row r="149" ht="28" customHeight="1" spans="1:10">
      <c r="A149" s="60"/>
      <c r="B149" s="61"/>
      <c r="C149" s="58" t="s">
        <v>516</v>
      </c>
      <c r="D149" s="62" t="s">
        <v>517</v>
      </c>
      <c r="E149" s="63" t="s">
        <v>582</v>
      </c>
      <c r="F149" s="64" t="s">
        <v>540</v>
      </c>
      <c r="G149" s="60" t="s">
        <v>837</v>
      </c>
      <c r="H149" s="64" t="s">
        <v>584</v>
      </c>
      <c r="I149" s="64" t="s">
        <v>522</v>
      </c>
      <c r="J149" s="65" t="s">
        <v>585</v>
      </c>
    </row>
    <row r="150" ht="28" customHeight="1" spans="1:10">
      <c r="A150" s="60"/>
      <c r="B150" s="61"/>
      <c r="C150" s="58" t="s">
        <v>516</v>
      </c>
      <c r="D150" s="62" t="s">
        <v>517</v>
      </c>
      <c r="E150" s="63" t="s">
        <v>838</v>
      </c>
      <c r="F150" s="64" t="s">
        <v>519</v>
      </c>
      <c r="G150" s="60" t="s">
        <v>49</v>
      </c>
      <c r="H150" s="64" t="s">
        <v>839</v>
      </c>
      <c r="I150" s="64" t="s">
        <v>522</v>
      </c>
      <c r="J150" s="65" t="s">
        <v>840</v>
      </c>
    </row>
    <row r="151" ht="28" customHeight="1" spans="1:10">
      <c r="A151" s="60"/>
      <c r="B151" s="61"/>
      <c r="C151" s="58" t="s">
        <v>516</v>
      </c>
      <c r="D151" s="62" t="s">
        <v>526</v>
      </c>
      <c r="E151" s="63" t="s">
        <v>588</v>
      </c>
      <c r="F151" s="64" t="s">
        <v>540</v>
      </c>
      <c r="G151" s="60" t="s">
        <v>589</v>
      </c>
      <c r="H151" s="64" t="s">
        <v>529</v>
      </c>
      <c r="I151" s="64" t="s">
        <v>522</v>
      </c>
      <c r="J151" s="65" t="s">
        <v>841</v>
      </c>
    </row>
    <row r="152" ht="28" customHeight="1" spans="1:10">
      <c r="A152" s="60"/>
      <c r="B152" s="61"/>
      <c r="C152" s="58" t="s">
        <v>531</v>
      </c>
      <c r="D152" s="62" t="s">
        <v>532</v>
      </c>
      <c r="E152" s="63" t="s">
        <v>842</v>
      </c>
      <c r="F152" s="64" t="s">
        <v>519</v>
      </c>
      <c r="G152" s="60" t="s">
        <v>843</v>
      </c>
      <c r="H152" s="64" t="s">
        <v>534</v>
      </c>
      <c r="I152" s="64" t="s">
        <v>535</v>
      </c>
      <c r="J152" s="65" t="s">
        <v>614</v>
      </c>
    </row>
    <row r="153" ht="28" customHeight="1" spans="1:10">
      <c r="A153" s="60"/>
      <c r="B153" s="61"/>
      <c r="C153" s="58" t="s">
        <v>537</v>
      </c>
      <c r="D153" s="62" t="s">
        <v>538</v>
      </c>
      <c r="E153" s="63" t="s">
        <v>539</v>
      </c>
      <c r="F153" s="64" t="s">
        <v>540</v>
      </c>
      <c r="G153" s="60" t="s">
        <v>541</v>
      </c>
      <c r="H153" s="64" t="s">
        <v>529</v>
      </c>
      <c r="I153" s="64" t="s">
        <v>522</v>
      </c>
      <c r="J153" s="65" t="s">
        <v>844</v>
      </c>
    </row>
    <row r="154" ht="28" customHeight="1" spans="1:10">
      <c r="A154" s="60" t="s">
        <v>417</v>
      </c>
      <c r="B154" s="61" t="s">
        <v>845</v>
      </c>
      <c r="C154" s="58" t="s">
        <v>516</v>
      </c>
      <c r="D154" s="62" t="s">
        <v>517</v>
      </c>
      <c r="E154" s="63" t="s">
        <v>846</v>
      </c>
      <c r="F154" s="64" t="s">
        <v>519</v>
      </c>
      <c r="G154" s="60" t="s">
        <v>847</v>
      </c>
      <c r="H154" s="64" t="s">
        <v>584</v>
      </c>
      <c r="I154" s="64" t="s">
        <v>522</v>
      </c>
      <c r="J154" s="65" t="s">
        <v>848</v>
      </c>
    </row>
    <row r="155" ht="28" customHeight="1" spans="1:10">
      <c r="A155" s="60"/>
      <c r="B155" s="61"/>
      <c r="C155" s="58" t="s">
        <v>516</v>
      </c>
      <c r="D155" s="62" t="s">
        <v>526</v>
      </c>
      <c r="E155" s="63" t="s">
        <v>611</v>
      </c>
      <c r="F155" s="64" t="s">
        <v>519</v>
      </c>
      <c r="G155" s="60" t="s">
        <v>528</v>
      </c>
      <c r="H155" s="64" t="s">
        <v>534</v>
      </c>
      <c r="I155" s="64" t="s">
        <v>522</v>
      </c>
      <c r="J155" s="65" t="s">
        <v>612</v>
      </c>
    </row>
    <row r="156" ht="28" customHeight="1" spans="1:10">
      <c r="A156" s="60"/>
      <c r="B156" s="61"/>
      <c r="C156" s="58" t="s">
        <v>516</v>
      </c>
      <c r="D156" s="62" t="s">
        <v>637</v>
      </c>
      <c r="E156" s="63" t="s">
        <v>849</v>
      </c>
      <c r="F156" s="64" t="s">
        <v>639</v>
      </c>
      <c r="G156" s="60" t="s">
        <v>749</v>
      </c>
      <c r="H156" s="64" t="s">
        <v>750</v>
      </c>
      <c r="I156" s="64" t="s">
        <v>522</v>
      </c>
      <c r="J156" s="65" t="s">
        <v>850</v>
      </c>
    </row>
    <row r="157" ht="28" customHeight="1" spans="1:10">
      <c r="A157" s="60"/>
      <c r="B157" s="61"/>
      <c r="C157" s="58" t="s">
        <v>531</v>
      </c>
      <c r="D157" s="62" t="s">
        <v>532</v>
      </c>
      <c r="E157" s="63" t="s">
        <v>851</v>
      </c>
      <c r="F157" s="64" t="s">
        <v>519</v>
      </c>
      <c r="G157" s="60" t="s">
        <v>552</v>
      </c>
      <c r="H157" s="64" t="s">
        <v>534</v>
      </c>
      <c r="I157" s="64" t="s">
        <v>535</v>
      </c>
      <c r="J157" s="65" t="s">
        <v>852</v>
      </c>
    </row>
    <row r="158" ht="28" customHeight="1" spans="1:10">
      <c r="A158" s="60"/>
      <c r="B158" s="61"/>
      <c r="C158" s="58" t="s">
        <v>537</v>
      </c>
      <c r="D158" s="62" t="s">
        <v>538</v>
      </c>
      <c r="E158" s="63" t="s">
        <v>615</v>
      </c>
      <c r="F158" s="64" t="s">
        <v>540</v>
      </c>
      <c r="G158" s="60" t="s">
        <v>589</v>
      </c>
      <c r="H158" s="64" t="s">
        <v>529</v>
      </c>
      <c r="I158" s="64" t="s">
        <v>522</v>
      </c>
      <c r="J158" s="65" t="s">
        <v>853</v>
      </c>
    </row>
    <row r="159" ht="28" customHeight="1" spans="1:10">
      <c r="A159" s="60" t="s">
        <v>421</v>
      </c>
      <c r="B159" s="61" t="s">
        <v>854</v>
      </c>
      <c r="C159" s="58" t="s">
        <v>516</v>
      </c>
      <c r="D159" s="62" t="s">
        <v>517</v>
      </c>
      <c r="E159" s="63" t="s">
        <v>855</v>
      </c>
      <c r="F159" s="64" t="s">
        <v>519</v>
      </c>
      <c r="G159" s="60" t="s">
        <v>856</v>
      </c>
      <c r="H159" s="64" t="s">
        <v>584</v>
      </c>
      <c r="I159" s="64" t="s">
        <v>522</v>
      </c>
      <c r="J159" s="65" t="s">
        <v>857</v>
      </c>
    </row>
    <row r="160" ht="28" customHeight="1" spans="1:10">
      <c r="A160" s="60"/>
      <c r="B160" s="61"/>
      <c r="C160" s="58" t="s">
        <v>516</v>
      </c>
      <c r="D160" s="62" t="s">
        <v>526</v>
      </c>
      <c r="E160" s="63" t="s">
        <v>635</v>
      </c>
      <c r="F160" s="64" t="s">
        <v>519</v>
      </c>
      <c r="G160" s="60" t="s">
        <v>528</v>
      </c>
      <c r="H160" s="64" t="s">
        <v>529</v>
      </c>
      <c r="I160" s="64" t="s">
        <v>522</v>
      </c>
      <c r="J160" s="65" t="s">
        <v>636</v>
      </c>
    </row>
    <row r="161" ht="28" customHeight="1" spans="1:10">
      <c r="A161" s="60"/>
      <c r="B161" s="61"/>
      <c r="C161" s="58" t="s">
        <v>516</v>
      </c>
      <c r="D161" s="62" t="s">
        <v>637</v>
      </c>
      <c r="E161" s="63" t="s">
        <v>858</v>
      </c>
      <c r="F161" s="64" t="s">
        <v>519</v>
      </c>
      <c r="G161" s="60" t="s">
        <v>749</v>
      </c>
      <c r="H161" s="64" t="s">
        <v>750</v>
      </c>
      <c r="I161" s="64" t="s">
        <v>522</v>
      </c>
      <c r="J161" s="65" t="s">
        <v>859</v>
      </c>
    </row>
    <row r="162" ht="28" customHeight="1" spans="1:10">
      <c r="A162" s="60"/>
      <c r="B162" s="61"/>
      <c r="C162" s="58" t="s">
        <v>531</v>
      </c>
      <c r="D162" s="62" t="s">
        <v>532</v>
      </c>
      <c r="E162" s="63" t="s">
        <v>860</v>
      </c>
      <c r="F162" s="64" t="s">
        <v>519</v>
      </c>
      <c r="G162" s="60" t="s">
        <v>652</v>
      </c>
      <c r="H162" s="64" t="s">
        <v>534</v>
      </c>
      <c r="I162" s="64" t="s">
        <v>535</v>
      </c>
      <c r="J162" s="65" t="s">
        <v>614</v>
      </c>
    </row>
    <row r="163" ht="28" customHeight="1" spans="1:10">
      <c r="A163" s="60"/>
      <c r="B163" s="61"/>
      <c r="C163" s="58" t="s">
        <v>537</v>
      </c>
      <c r="D163" s="62" t="s">
        <v>538</v>
      </c>
      <c r="E163" s="63" t="s">
        <v>861</v>
      </c>
      <c r="F163" s="64" t="s">
        <v>540</v>
      </c>
      <c r="G163" s="60" t="s">
        <v>541</v>
      </c>
      <c r="H163" s="64" t="s">
        <v>529</v>
      </c>
      <c r="I163" s="64" t="s">
        <v>522</v>
      </c>
      <c r="J163" s="65" t="s">
        <v>862</v>
      </c>
    </row>
    <row r="164" ht="28" customHeight="1" spans="1:12">
      <c r="A164" s="66" t="s">
        <v>429</v>
      </c>
      <c r="B164" s="67" t="s">
        <v>863</v>
      </c>
      <c r="C164" s="68" t="s">
        <v>516</v>
      </c>
      <c r="D164" s="69" t="s">
        <v>517</v>
      </c>
      <c r="E164" s="68" t="s">
        <v>864</v>
      </c>
      <c r="F164" s="66" t="s">
        <v>519</v>
      </c>
      <c r="G164" s="60" t="s">
        <v>528</v>
      </c>
      <c r="H164" s="60" t="s">
        <v>865</v>
      </c>
      <c r="I164" s="66" t="s">
        <v>522</v>
      </c>
      <c r="J164" s="67" t="s">
        <v>866</v>
      </c>
      <c r="K164" s="71"/>
      <c r="L164" s="71"/>
    </row>
    <row r="165" ht="28" customHeight="1" spans="1:10">
      <c r="A165" s="60"/>
      <c r="B165" s="61"/>
      <c r="C165" s="58" t="s">
        <v>516</v>
      </c>
      <c r="D165" s="69" t="s">
        <v>517</v>
      </c>
      <c r="E165" s="68" t="s">
        <v>867</v>
      </c>
      <c r="F165" s="66" t="s">
        <v>519</v>
      </c>
      <c r="G165" s="60" t="s">
        <v>528</v>
      </c>
      <c r="H165" s="60" t="s">
        <v>839</v>
      </c>
      <c r="I165" s="60" t="s">
        <v>522</v>
      </c>
      <c r="J165" s="67" t="s">
        <v>868</v>
      </c>
    </row>
    <row r="166" ht="28" customHeight="1" spans="1:10">
      <c r="A166" s="60"/>
      <c r="B166" s="61"/>
      <c r="C166" s="58" t="s">
        <v>516</v>
      </c>
      <c r="D166" s="69" t="s">
        <v>517</v>
      </c>
      <c r="E166" s="68" t="s">
        <v>869</v>
      </c>
      <c r="F166" s="66" t="s">
        <v>519</v>
      </c>
      <c r="G166" s="60" t="s">
        <v>80</v>
      </c>
      <c r="H166" s="60" t="s">
        <v>545</v>
      </c>
      <c r="I166" s="66" t="s">
        <v>522</v>
      </c>
      <c r="J166" s="67" t="s">
        <v>870</v>
      </c>
    </row>
    <row r="167" ht="28" customHeight="1" spans="1:10">
      <c r="A167" s="60"/>
      <c r="B167" s="61"/>
      <c r="C167" s="58" t="s">
        <v>516</v>
      </c>
      <c r="D167" s="69" t="s">
        <v>517</v>
      </c>
      <c r="E167" s="68" t="s">
        <v>871</v>
      </c>
      <c r="F167" s="66" t="s">
        <v>519</v>
      </c>
      <c r="G167" s="60" t="s">
        <v>640</v>
      </c>
      <c r="H167" s="60" t="s">
        <v>758</v>
      </c>
      <c r="I167" s="60" t="s">
        <v>522</v>
      </c>
      <c r="J167" s="67" t="s">
        <v>872</v>
      </c>
    </row>
    <row r="168" ht="28" customHeight="1" spans="1:10">
      <c r="A168" s="60"/>
      <c r="B168" s="61"/>
      <c r="C168" s="58" t="s">
        <v>516</v>
      </c>
      <c r="D168" s="69" t="s">
        <v>517</v>
      </c>
      <c r="E168" s="68" t="s">
        <v>873</v>
      </c>
      <c r="F168" s="66" t="s">
        <v>519</v>
      </c>
      <c r="G168" s="60" t="s">
        <v>640</v>
      </c>
      <c r="H168" s="60" t="s">
        <v>758</v>
      </c>
      <c r="I168" s="66" t="s">
        <v>522</v>
      </c>
      <c r="J168" s="67" t="s">
        <v>874</v>
      </c>
    </row>
    <row r="169" ht="28" customHeight="1" spans="1:10">
      <c r="A169" s="60"/>
      <c r="B169" s="61"/>
      <c r="C169" s="58" t="s">
        <v>516</v>
      </c>
      <c r="D169" s="69" t="s">
        <v>526</v>
      </c>
      <c r="E169" s="68" t="s">
        <v>875</v>
      </c>
      <c r="F169" s="66" t="s">
        <v>519</v>
      </c>
      <c r="G169" s="66" t="s">
        <v>528</v>
      </c>
      <c r="H169" s="66" t="s">
        <v>529</v>
      </c>
      <c r="I169" s="60" t="s">
        <v>522</v>
      </c>
      <c r="J169" s="67" t="s">
        <v>876</v>
      </c>
    </row>
    <row r="170" ht="28" customHeight="1" spans="1:10">
      <c r="A170" s="60"/>
      <c r="B170" s="61"/>
      <c r="C170" s="68" t="s">
        <v>531</v>
      </c>
      <c r="D170" s="69" t="s">
        <v>877</v>
      </c>
      <c r="E170" s="68" t="s">
        <v>878</v>
      </c>
      <c r="F170" s="66" t="s">
        <v>519</v>
      </c>
      <c r="G170" s="66" t="s">
        <v>879</v>
      </c>
      <c r="H170" s="66" t="s">
        <v>534</v>
      </c>
      <c r="I170" s="64" t="s">
        <v>535</v>
      </c>
      <c r="J170" s="67" t="s">
        <v>614</v>
      </c>
    </row>
    <row r="171" ht="28" customHeight="1" spans="1:10">
      <c r="A171" s="60"/>
      <c r="B171" s="61"/>
      <c r="C171" s="58" t="s">
        <v>531</v>
      </c>
      <c r="D171" s="69" t="s">
        <v>877</v>
      </c>
      <c r="E171" s="68" t="s">
        <v>880</v>
      </c>
      <c r="F171" s="66" t="s">
        <v>519</v>
      </c>
      <c r="G171" s="66" t="s">
        <v>881</v>
      </c>
      <c r="H171" s="66" t="s">
        <v>534</v>
      </c>
      <c r="I171" s="64" t="s">
        <v>535</v>
      </c>
      <c r="J171" s="67" t="s">
        <v>614</v>
      </c>
    </row>
    <row r="172" ht="28" customHeight="1" spans="1:10">
      <c r="A172" s="60"/>
      <c r="B172" s="61"/>
      <c r="C172" s="68" t="s">
        <v>537</v>
      </c>
      <c r="D172" s="69" t="s">
        <v>882</v>
      </c>
      <c r="E172" s="70" t="s">
        <v>883</v>
      </c>
      <c r="F172" s="66" t="s">
        <v>540</v>
      </c>
      <c r="G172" s="66" t="s">
        <v>541</v>
      </c>
      <c r="H172" s="66" t="s">
        <v>529</v>
      </c>
      <c r="I172" s="60" t="s">
        <v>522</v>
      </c>
      <c r="J172" s="67" t="s">
        <v>884</v>
      </c>
    </row>
    <row r="173" ht="28" customHeight="1" spans="1:10">
      <c r="A173" s="66" t="s">
        <v>432</v>
      </c>
      <c r="B173" s="67" t="s">
        <v>885</v>
      </c>
      <c r="C173" s="68" t="s">
        <v>516</v>
      </c>
      <c r="D173" s="69" t="s">
        <v>517</v>
      </c>
      <c r="E173" s="68" t="s">
        <v>886</v>
      </c>
      <c r="F173" s="66" t="s">
        <v>519</v>
      </c>
      <c r="G173" s="66" t="s">
        <v>640</v>
      </c>
      <c r="H173" s="66" t="s">
        <v>758</v>
      </c>
      <c r="I173" s="60" t="s">
        <v>522</v>
      </c>
      <c r="J173" s="67" t="s">
        <v>887</v>
      </c>
    </row>
    <row r="174" ht="28" customHeight="1" spans="1:10">
      <c r="A174" s="60"/>
      <c r="B174" s="61"/>
      <c r="C174" s="58" t="s">
        <v>516</v>
      </c>
      <c r="D174" s="69" t="s">
        <v>517</v>
      </c>
      <c r="E174" s="68" t="s">
        <v>888</v>
      </c>
      <c r="F174" s="66" t="s">
        <v>519</v>
      </c>
      <c r="G174" s="66" t="s">
        <v>889</v>
      </c>
      <c r="H174" s="66" t="s">
        <v>758</v>
      </c>
      <c r="I174" s="60" t="s">
        <v>522</v>
      </c>
      <c r="J174" s="67" t="s">
        <v>890</v>
      </c>
    </row>
    <row r="175" ht="28" customHeight="1" spans="1:10">
      <c r="A175" s="60"/>
      <c r="B175" s="61"/>
      <c r="C175" s="58" t="s">
        <v>516</v>
      </c>
      <c r="D175" s="69" t="s">
        <v>517</v>
      </c>
      <c r="E175" s="68" t="s">
        <v>891</v>
      </c>
      <c r="F175" s="66" t="s">
        <v>519</v>
      </c>
      <c r="G175" s="66" t="s">
        <v>892</v>
      </c>
      <c r="H175" s="66" t="s">
        <v>893</v>
      </c>
      <c r="I175" s="60" t="s">
        <v>522</v>
      </c>
      <c r="J175" s="67" t="s">
        <v>894</v>
      </c>
    </row>
    <row r="176" ht="28" customHeight="1" spans="1:10">
      <c r="A176" s="60"/>
      <c r="B176" s="61"/>
      <c r="C176" s="58" t="s">
        <v>516</v>
      </c>
      <c r="D176" s="69" t="s">
        <v>517</v>
      </c>
      <c r="E176" s="68" t="s">
        <v>895</v>
      </c>
      <c r="F176" s="66" t="s">
        <v>519</v>
      </c>
      <c r="G176" s="66" t="s">
        <v>896</v>
      </c>
      <c r="H176" s="66" t="s">
        <v>545</v>
      </c>
      <c r="I176" s="60" t="s">
        <v>522</v>
      </c>
      <c r="J176" s="67" t="s">
        <v>897</v>
      </c>
    </row>
    <row r="177" ht="28" customHeight="1" spans="1:10">
      <c r="A177" s="60"/>
      <c r="B177" s="61"/>
      <c r="C177" s="58" t="s">
        <v>516</v>
      </c>
      <c r="D177" s="69" t="s">
        <v>526</v>
      </c>
      <c r="E177" s="68" t="s">
        <v>898</v>
      </c>
      <c r="F177" s="66" t="s">
        <v>519</v>
      </c>
      <c r="G177" s="66" t="s">
        <v>528</v>
      </c>
      <c r="H177" s="66" t="s">
        <v>529</v>
      </c>
      <c r="I177" s="60" t="s">
        <v>522</v>
      </c>
      <c r="J177" s="67" t="s">
        <v>899</v>
      </c>
    </row>
    <row r="178" ht="28" customHeight="1" spans="1:10">
      <c r="A178" s="60"/>
      <c r="B178" s="61"/>
      <c r="C178" s="68" t="s">
        <v>531</v>
      </c>
      <c r="D178" s="69" t="s">
        <v>532</v>
      </c>
      <c r="E178" s="68" t="s">
        <v>880</v>
      </c>
      <c r="F178" s="66" t="s">
        <v>519</v>
      </c>
      <c r="G178" s="66" t="s">
        <v>881</v>
      </c>
      <c r="H178" s="66" t="s">
        <v>534</v>
      </c>
      <c r="I178" s="64" t="s">
        <v>535</v>
      </c>
      <c r="J178" s="67" t="s">
        <v>614</v>
      </c>
    </row>
    <row r="179" ht="28" customHeight="1" spans="1:10">
      <c r="A179" s="60"/>
      <c r="B179" s="61"/>
      <c r="C179" s="68" t="s">
        <v>537</v>
      </c>
      <c r="D179" s="69" t="s">
        <v>538</v>
      </c>
      <c r="E179" s="68" t="s">
        <v>539</v>
      </c>
      <c r="F179" s="66" t="s">
        <v>540</v>
      </c>
      <c r="G179" s="66" t="s">
        <v>541</v>
      </c>
      <c r="H179" s="66" t="s">
        <v>529</v>
      </c>
      <c r="I179" s="60" t="s">
        <v>522</v>
      </c>
      <c r="J179" s="67" t="s">
        <v>900</v>
      </c>
    </row>
    <row r="180" ht="28" customHeight="1" spans="1:10">
      <c r="A180" s="66" t="s">
        <v>434</v>
      </c>
      <c r="B180" s="67" t="s">
        <v>901</v>
      </c>
      <c r="C180" s="68" t="s">
        <v>516</v>
      </c>
      <c r="D180" s="69" t="s">
        <v>517</v>
      </c>
      <c r="E180" s="68" t="s">
        <v>902</v>
      </c>
      <c r="F180" s="66" t="s">
        <v>519</v>
      </c>
      <c r="G180" s="66" t="s">
        <v>80</v>
      </c>
      <c r="H180" s="66" t="s">
        <v>814</v>
      </c>
      <c r="I180" s="60" t="s">
        <v>522</v>
      </c>
      <c r="J180" s="67" t="s">
        <v>903</v>
      </c>
    </row>
    <row r="181" ht="28" customHeight="1" spans="1:10">
      <c r="A181" s="60"/>
      <c r="B181" s="61"/>
      <c r="C181" s="58" t="s">
        <v>516</v>
      </c>
      <c r="D181" s="69" t="s">
        <v>517</v>
      </c>
      <c r="E181" s="68" t="s">
        <v>904</v>
      </c>
      <c r="F181" s="66" t="s">
        <v>519</v>
      </c>
      <c r="G181" s="66" t="s">
        <v>905</v>
      </c>
      <c r="H181" s="66" t="s">
        <v>566</v>
      </c>
      <c r="I181" s="60" t="s">
        <v>522</v>
      </c>
      <c r="J181" s="67" t="s">
        <v>906</v>
      </c>
    </row>
    <row r="182" ht="28" customHeight="1" spans="1:10">
      <c r="A182" s="60"/>
      <c r="B182" s="61"/>
      <c r="C182" s="58" t="s">
        <v>516</v>
      </c>
      <c r="D182" s="69" t="s">
        <v>517</v>
      </c>
      <c r="E182" s="68" t="s">
        <v>907</v>
      </c>
      <c r="F182" s="66" t="s">
        <v>519</v>
      </c>
      <c r="G182" s="66" t="s">
        <v>908</v>
      </c>
      <c r="H182" s="66" t="s">
        <v>566</v>
      </c>
      <c r="I182" s="60" t="s">
        <v>522</v>
      </c>
      <c r="J182" s="67" t="s">
        <v>909</v>
      </c>
    </row>
    <row r="183" ht="28" customHeight="1" spans="1:10">
      <c r="A183" s="60"/>
      <c r="B183" s="61"/>
      <c r="C183" s="58" t="s">
        <v>516</v>
      </c>
      <c r="D183" s="69" t="s">
        <v>517</v>
      </c>
      <c r="E183" s="68" t="s">
        <v>910</v>
      </c>
      <c r="F183" s="66" t="s">
        <v>519</v>
      </c>
      <c r="G183" s="66" t="s">
        <v>889</v>
      </c>
      <c r="H183" s="66" t="s">
        <v>911</v>
      </c>
      <c r="I183" s="60" t="s">
        <v>522</v>
      </c>
      <c r="J183" s="67" t="s">
        <v>912</v>
      </c>
    </row>
    <row r="184" ht="28" customHeight="1" spans="1:10">
      <c r="A184" s="60"/>
      <c r="B184" s="61"/>
      <c r="C184" s="58" t="s">
        <v>516</v>
      </c>
      <c r="D184" s="69" t="s">
        <v>526</v>
      </c>
      <c r="E184" s="68" t="s">
        <v>571</v>
      </c>
      <c r="F184" s="66" t="s">
        <v>519</v>
      </c>
      <c r="G184" s="66" t="s">
        <v>528</v>
      </c>
      <c r="H184" s="66" t="s">
        <v>529</v>
      </c>
      <c r="I184" s="60" t="s">
        <v>522</v>
      </c>
      <c r="J184" s="67" t="s">
        <v>572</v>
      </c>
    </row>
    <row r="185" ht="28" customHeight="1" spans="1:10">
      <c r="A185" s="60"/>
      <c r="B185" s="61"/>
      <c r="C185" s="68" t="s">
        <v>531</v>
      </c>
      <c r="D185" s="69" t="s">
        <v>532</v>
      </c>
      <c r="E185" s="68" t="s">
        <v>913</v>
      </c>
      <c r="F185" s="66" t="s">
        <v>519</v>
      </c>
      <c r="G185" s="66" t="s">
        <v>533</v>
      </c>
      <c r="H185" s="66" t="s">
        <v>534</v>
      </c>
      <c r="I185" s="64" t="s">
        <v>535</v>
      </c>
      <c r="J185" s="67" t="s">
        <v>914</v>
      </c>
    </row>
    <row r="186" ht="28" customHeight="1" spans="1:10">
      <c r="A186" s="60"/>
      <c r="B186" s="61"/>
      <c r="C186" s="68" t="s">
        <v>537</v>
      </c>
      <c r="D186" s="69" t="s">
        <v>538</v>
      </c>
      <c r="E186" s="68" t="s">
        <v>554</v>
      </c>
      <c r="F186" s="66" t="s">
        <v>540</v>
      </c>
      <c r="G186" s="66" t="s">
        <v>541</v>
      </c>
      <c r="H186" s="66" t="s">
        <v>529</v>
      </c>
      <c r="I186" s="60" t="s">
        <v>522</v>
      </c>
      <c r="J186" s="67" t="s">
        <v>555</v>
      </c>
    </row>
    <row r="187" ht="28" customHeight="1" spans="1:10">
      <c r="A187" s="66" t="s">
        <v>436</v>
      </c>
      <c r="B187" s="67" t="s">
        <v>915</v>
      </c>
      <c r="C187" s="68" t="s">
        <v>516</v>
      </c>
      <c r="D187" s="69" t="s">
        <v>517</v>
      </c>
      <c r="E187" s="68" t="s">
        <v>916</v>
      </c>
      <c r="F187" s="66" t="s">
        <v>519</v>
      </c>
      <c r="G187" s="66" t="s">
        <v>47</v>
      </c>
      <c r="H187" s="66" t="s">
        <v>917</v>
      </c>
      <c r="I187" s="60" t="s">
        <v>522</v>
      </c>
      <c r="J187" s="67" t="s">
        <v>918</v>
      </c>
    </row>
    <row r="188" ht="28" customHeight="1" spans="1:10">
      <c r="A188" s="60"/>
      <c r="B188" s="61"/>
      <c r="C188" s="58" t="s">
        <v>516</v>
      </c>
      <c r="D188" s="69" t="s">
        <v>517</v>
      </c>
      <c r="E188" s="68" t="s">
        <v>919</v>
      </c>
      <c r="F188" s="66" t="s">
        <v>519</v>
      </c>
      <c r="G188" s="66" t="s">
        <v>520</v>
      </c>
      <c r="H188" s="66" t="s">
        <v>920</v>
      </c>
      <c r="I188" s="60" t="s">
        <v>522</v>
      </c>
      <c r="J188" s="67" t="s">
        <v>921</v>
      </c>
    </row>
    <row r="189" ht="28" customHeight="1" spans="1:10">
      <c r="A189" s="60"/>
      <c r="B189" s="61"/>
      <c r="C189" s="58" t="s">
        <v>516</v>
      </c>
      <c r="D189" s="69" t="s">
        <v>517</v>
      </c>
      <c r="E189" s="68" t="s">
        <v>922</v>
      </c>
      <c r="F189" s="66" t="s">
        <v>519</v>
      </c>
      <c r="G189" s="66" t="s">
        <v>520</v>
      </c>
      <c r="H189" s="66" t="s">
        <v>545</v>
      </c>
      <c r="I189" s="60" t="s">
        <v>522</v>
      </c>
      <c r="J189" s="67" t="s">
        <v>923</v>
      </c>
    </row>
    <row r="190" ht="28" customHeight="1" spans="1:10">
      <c r="A190" s="60"/>
      <c r="B190" s="61"/>
      <c r="C190" s="58" t="s">
        <v>516</v>
      </c>
      <c r="D190" s="69" t="s">
        <v>517</v>
      </c>
      <c r="E190" s="68" t="s">
        <v>924</v>
      </c>
      <c r="F190" s="66" t="s">
        <v>519</v>
      </c>
      <c r="G190" s="66" t="s">
        <v>520</v>
      </c>
      <c r="H190" s="66" t="s">
        <v>545</v>
      </c>
      <c r="I190" s="60" t="s">
        <v>522</v>
      </c>
      <c r="J190" s="67" t="s">
        <v>925</v>
      </c>
    </row>
    <row r="191" ht="28" customHeight="1" spans="1:10">
      <c r="A191" s="60"/>
      <c r="B191" s="61"/>
      <c r="C191" s="58" t="s">
        <v>516</v>
      </c>
      <c r="D191" s="69" t="s">
        <v>526</v>
      </c>
      <c r="E191" s="68" t="s">
        <v>926</v>
      </c>
      <c r="F191" s="66" t="s">
        <v>519</v>
      </c>
      <c r="G191" s="66" t="s">
        <v>528</v>
      </c>
      <c r="H191" s="66" t="s">
        <v>529</v>
      </c>
      <c r="I191" s="60" t="s">
        <v>522</v>
      </c>
      <c r="J191" s="67" t="s">
        <v>927</v>
      </c>
    </row>
    <row r="192" ht="28" customHeight="1" spans="1:10">
      <c r="A192" s="60"/>
      <c r="B192" s="61"/>
      <c r="C192" s="68" t="s">
        <v>531</v>
      </c>
      <c r="D192" s="69" t="s">
        <v>532</v>
      </c>
      <c r="E192" s="68" t="s">
        <v>928</v>
      </c>
      <c r="F192" s="66" t="s">
        <v>519</v>
      </c>
      <c r="G192" s="66" t="s">
        <v>574</v>
      </c>
      <c r="H192" s="66" t="s">
        <v>534</v>
      </c>
      <c r="I192" s="64" t="s">
        <v>535</v>
      </c>
      <c r="J192" s="67" t="s">
        <v>614</v>
      </c>
    </row>
    <row r="193" ht="28" customHeight="1" spans="1:10">
      <c r="A193" s="60"/>
      <c r="B193" s="61"/>
      <c r="C193" s="68" t="s">
        <v>537</v>
      </c>
      <c r="D193" s="69" t="s">
        <v>538</v>
      </c>
      <c r="E193" s="70" t="s">
        <v>554</v>
      </c>
      <c r="F193" s="66" t="s">
        <v>540</v>
      </c>
      <c r="G193" s="66" t="s">
        <v>541</v>
      </c>
      <c r="H193" s="66" t="s">
        <v>529</v>
      </c>
      <c r="I193" s="60" t="s">
        <v>522</v>
      </c>
      <c r="J193" s="67" t="s">
        <v>555</v>
      </c>
    </row>
    <row r="194" ht="28" customHeight="1" spans="1:10">
      <c r="A194" s="66" t="s">
        <v>438</v>
      </c>
      <c r="B194" s="67" t="s">
        <v>929</v>
      </c>
      <c r="C194" s="68" t="s">
        <v>516</v>
      </c>
      <c r="D194" s="69" t="s">
        <v>517</v>
      </c>
      <c r="E194" s="68" t="s">
        <v>930</v>
      </c>
      <c r="F194" s="66" t="s">
        <v>519</v>
      </c>
      <c r="G194" s="66" t="s">
        <v>931</v>
      </c>
      <c r="H194" s="66" t="s">
        <v>566</v>
      </c>
      <c r="I194" s="60" t="s">
        <v>522</v>
      </c>
      <c r="J194" s="67" t="s">
        <v>932</v>
      </c>
    </row>
    <row r="195" ht="28" customHeight="1" spans="1:10">
      <c r="A195" s="60"/>
      <c r="B195" s="61"/>
      <c r="C195" s="58" t="s">
        <v>516</v>
      </c>
      <c r="D195" s="69" t="s">
        <v>517</v>
      </c>
      <c r="E195" s="68" t="s">
        <v>933</v>
      </c>
      <c r="F195" s="66" t="s">
        <v>519</v>
      </c>
      <c r="G195" s="66" t="s">
        <v>934</v>
      </c>
      <c r="H195" s="66" t="s">
        <v>566</v>
      </c>
      <c r="I195" s="60" t="s">
        <v>522</v>
      </c>
      <c r="J195" s="67" t="s">
        <v>935</v>
      </c>
    </row>
    <row r="196" ht="28" customHeight="1" spans="1:10">
      <c r="A196" s="60"/>
      <c r="B196" s="61"/>
      <c r="C196" s="58" t="s">
        <v>516</v>
      </c>
      <c r="D196" s="69" t="s">
        <v>517</v>
      </c>
      <c r="E196" s="68" t="s">
        <v>936</v>
      </c>
      <c r="F196" s="66" t="s">
        <v>519</v>
      </c>
      <c r="G196" s="66" t="s">
        <v>937</v>
      </c>
      <c r="H196" s="66" t="s">
        <v>566</v>
      </c>
      <c r="I196" s="60" t="s">
        <v>522</v>
      </c>
      <c r="J196" s="67" t="s">
        <v>938</v>
      </c>
    </row>
    <row r="197" ht="28" customHeight="1" spans="1:10">
      <c r="A197" s="60"/>
      <c r="B197" s="61"/>
      <c r="C197" s="58" t="s">
        <v>516</v>
      </c>
      <c r="D197" s="69" t="s">
        <v>517</v>
      </c>
      <c r="E197" s="68" t="s">
        <v>939</v>
      </c>
      <c r="F197" s="66" t="s">
        <v>519</v>
      </c>
      <c r="G197" s="66" t="s">
        <v>937</v>
      </c>
      <c r="H197" s="66" t="s">
        <v>566</v>
      </c>
      <c r="I197" s="60" t="s">
        <v>522</v>
      </c>
      <c r="J197" s="67" t="s">
        <v>940</v>
      </c>
    </row>
    <row r="198" ht="28" customHeight="1" spans="1:10">
      <c r="A198" s="60"/>
      <c r="B198" s="61"/>
      <c r="C198" s="58" t="s">
        <v>516</v>
      </c>
      <c r="D198" s="69" t="s">
        <v>517</v>
      </c>
      <c r="E198" s="68" t="s">
        <v>941</v>
      </c>
      <c r="F198" s="66" t="s">
        <v>519</v>
      </c>
      <c r="G198" s="66" t="s">
        <v>942</v>
      </c>
      <c r="H198" s="66" t="s">
        <v>566</v>
      </c>
      <c r="I198" s="60" t="s">
        <v>522</v>
      </c>
      <c r="J198" s="67" t="s">
        <v>943</v>
      </c>
    </row>
    <row r="199" ht="28" customHeight="1" spans="1:10">
      <c r="A199" s="60"/>
      <c r="B199" s="61"/>
      <c r="C199" s="58" t="s">
        <v>516</v>
      </c>
      <c r="D199" s="69" t="s">
        <v>526</v>
      </c>
      <c r="E199" s="68" t="s">
        <v>571</v>
      </c>
      <c r="F199" s="66" t="s">
        <v>519</v>
      </c>
      <c r="G199" s="66" t="s">
        <v>528</v>
      </c>
      <c r="H199" s="66" t="s">
        <v>529</v>
      </c>
      <c r="I199" s="60" t="s">
        <v>522</v>
      </c>
      <c r="J199" s="67" t="s">
        <v>572</v>
      </c>
    </row>
    <row r="200" ht="28" customHeight="1" spans="1:10">
      <c r="A200" s="60"/>
      <c r="B200" s="61"/>
      <c r="C200" s="68" t="s">
        <v>531</v>
      </c>
      <c r="D200" s="69" t="s">
        <v>532</v>
      </c>
      <c r="E200" s="68" t="s">
        <v>944</v>
      </c>
      <c r="F200" s="66" t="s">
        <v>519</v>
      </c>
      <c r="G200" s="66" t="s">
        <v>552</v>
      </c>
      <c r="H200" s="66" t="s">
        <v>534</v>
      </c>
      <c r="I200" s="64" t="s">
        <v>535</v>
      </c>
      <c r="J200" s="67" t="s">
        <v>914</v>
      </c>
    </row>
    <row r="201" ht="28" customHeight="1" spans="1:10">
      <c r="A201" s="60"/>
      <c r="B201" s="61"/>
      <c r="C201" s="68" t="s">
        <v>537</v>
      </c>
      <c r="D201" s="69" t="s">
        <v>538</v>
      </c>
      <c r="E201" s="68" t="s">
        <v>945</v>
      </c>
      <c r="F201" s="66" t="s">
        <v>540</v>
      </c>
      <c r="G201" s="66" t="s">
        <v>541</v>
      </c>
      <c r="H201" s="66" t="s">
        <v>529</v>
      </c>
      <c r="I201" s="60" t="s">
        <v>522</v>
      </c>
      <c r="J201" s="67" t="s">
        <v>946</v>
      </c>
    </row>
    <row r="202" ht="28" customHeight="1" spans="1:10">
      <c r="A202" s="66" t="s">
        <v>440</v>
      </c>
      <c r="B202" s="67" t="s">
        <v>947</v>
      </c>
      <c r="C202" s="68" t="s">
        <v>516</v>
      </c>
      <c r="D202" s="69" t="s">
        <v>517</v>
      </c>
      <c r="E202" s="68" t="s">
        <v>948</v>
      </c>
      <c r="F202" s="66" t="s">
        <v>519</v>
      </c>
      <c r="G202" s="66" t="s">
        <v>80</v>
      </c>
      <c r="H202" s="66" t="s">
        <v>814</v>
      </c>
      <c r="I202" s="60" t="s">
        <v>522</v>
      </c>
      <c r="J202" s="67" t="s">
        <v>903</v>
      </c>
    </row>
    <row r="203" ht="28" customHeight="1" spans="1:10">
      <c r="A203" s="60"/>
      <c r="B203" s="61"/>
      <c r="C203" s="58" t="s">
        <v>516</v>
      </c>
      <c r="D203" s="69" t="s">
        <v>517</v>
      </c>
      <c r="E203" s="68" t="s">
        <v>907</v>
      </c>
      <c r="F203" s="66" t="s">
        <v>519</v>
      </c>
      <c r="G203" s="66" t="s">
        <v>908</v>
      </c>
      <c r="H203" s="66" t="s">
        <v>566</v>
      </c>
      <c r="I203" s="60" t="s">
        <v>522</v>
      </c>
      <c r="J203" s="67" t="s">
        <v>949</v>
      </c>
    </row>
    <row r="204" ht="28" customHeight="1" spans="1:10">
      <c r="A204" s="60"/>
      <c r="B204" s="61"/>
      <c r="C204" s="58" t="s">
        <v>516</v>
      </c>
      <c r="D204" s="69" t="s">
        <v>517</v>
      </c>
      <c r="E204" s="68" t="s">
        <v>910</v>
      </c>
      <c r="F204" s="66" t="s">
        <v>519</v>
      </c>
      <c r="G204" s="66" t="s">
        <v>889</v>
      </c>
      <c r="H204" s="66" t="s">
        <v>911</v>
      </c>
      <c r="I204" s="60" t="s">
        <v>522</v>
      </c>
      <c r="J204" s="67" t="s">
        <v>950</v>
      </c>
    </row>
    <row r="205" ht="28" customHeight="1" spans="1:10">
      <c r="A205" s="60"/>
      <c r="B205" s="61"/>
      <c r="C205" s="58" t="s">
        <v>516</v>
      </c>
      <c r="D205" s="69" t="s">
        <v>517</v>
      </c>
      <c r="E205" s="68" t="s">
        <v>904</v>
      </c>
      <c r="F205" s="66" t="s">
        <v>519</v>
      </c>
      <c r="G205" s="66" t="s">
        <v>905</v>
      </c>
      <c r="H205" s="66" t="s">
        <v>566</v>
      </c>
      <c r="I205" s="60" t="s">
        <v>522</v>
      </c>
      <c r="J205" s="67" t="s">
        <v>951</v>
      </c>
    </row>
    <row r="206" ht="28" customHeight="1" spans="1:10">
      <c r="A206" s="60"/>
      <c r="B206" s="61"/>
      <c r="C206" s="58" t="s">
        <v>516</v>
      </c>
      <c r="D206" s="69" t="s">
        <v>526</v>
      </c>
      <c r="E206" s="68" t="s">
        <v>571</v>
      </c>
      <c r="F206" s="66" t="s">
        <v>519</v>
      </c>
      <c r="G206" s="66" t="s">
        <v>528</v>
      </c>
      <c r="H206" s="66" t="s">
        <v>529</v>
      </c>
      <c r="I206" s="60" t="s">
        <v>522</v>
      </c>
      <c r="J206" s="67" t="s">
        <v>572</v>
      </c>
    </row>
    <row r="207" ht="28" customHeight="1" spans="1:10">
      <c r="A207" s="60"/>
      <c r="B207" s="61"/>
      <c r="C207" s="68" t="s">
        <v>531</v>
      </c>
      <c r="D207" s="69" t="s">
        <v>532</v>
      </c>
      <c r="E207" s="68" t="s">
        <v>913</v>
      </c>
      <c r="F207" s="66" t="s">
        <v>519</v>
      </c>
      <c r="G207" s="66" t="s">
        <v>533</v>
      </c>
      <c r="H207" s="66" t="s">
        <v>534</v>
      </c>
      <c r="I207" s="64" t="s">
        <v>535</v>
      </c>
      <c r="J207" s="67" t="s">
        <v>952</v>
      </c>
    </row>
    <row r="208" ht="28" customHeight="1" spans="1:10">
      <c r="A208" s="60"/>
      <c r="B208" s="61"/>
      <c r="C208" s="68" t="s">
        <v>537</v>
      </c>
      <c r="D208" s="69" t="s">
        <v>538</v>
      </c>
      <c r="E208" s="68" t="s">
        <v>539</v>
      </c>
      <c r="F208" s="66" t="s">
        <v>540</v>
      </c>
      <c r="G208" s="66" t="s">
        <v>541</v>
      </c>
      <c r="H208" s="66" t="s">
        <v>529</v>
      </c>
      <c r="I208" s="60" t="s">
        <v>522</v>
      </c>
      <c r="J208" s="67" t="s">
        <v>542</v>
      </c>
    </row>
    <row r="209" ht="28" customHeight="1" spans="1:10">
      <c r="A209" s="66" t="s">
        <v>442</v>
      </c>
      <c r="B209" s="67" t="s">
        <v>953</v>
      </c>
      <c r="C209" s="58" t="s">
        <v>516</v>
      </c>
      <c r="D209" s="69" t="s">
        <v>517</v>
      </c>
      <c r="E209" s="68" t="s">
        <v>954</v>
      </c>
      <c r="F209" s="66" t="s">
        <v>519</v>
      </c>
      <c r="G209" s="66" t="s">
        <v>955</v>
      </c>
      <c r="H209" s="66" t="s">
        <v>559</v>
      </c>
      <c r="I209" s="60" t="s">
        <v>522</v>
      </c>
      <c r="J209" s="67" t="s">
        <v>956</v>
      </c>
    </row>
    <row r="210" ht="28" customHeight="1" spans="1:10">
      <c r="A210" s="60"/>
      <c r="B210" s="61"/>
      <c r="C210" s="58" t="s">
        <v>516</v>
      </c>
      <c r="D210" s="69" t="s">
        <v>517</v>
      </c>
      <c r="E210" s="68" t="s">
        <v>957</v>
      </c>
      <c r="F210" s="66" t="s">
        <v>519</v>
      </c>
      <c r="G210" s="66" t="s">
        <v>958</v>
      </c>
      <c r="H210" s="66" t="s">
        <v>566</v>
      </c>
      <c r="I210" s="60" t="s">
        <v>522</v>
      </c>
      <c r="J210" s="67" t="s">
        <v>959</v>
      </c>
    </row>
    <row r="211" ht="28" customHeight="1" spans="1:10">
      <c r="A211" s="60"/>
      <c r="B211" s="61"/>
      <c r="C211" s="58" t="s">
        <v>516</v>
      </c>
      <c r="D211" s="69" t="s">
        <v>517</v>
      </c>
      <c r="E211" s="68" t="s">
        <v>960</v>
      </c>
      <c r="F211" s="66" t="s">
        <v>519</v>
      </c>
      <c r="G211" s="66" t="s">
        <v>958</v>
      </c>
      <c r="H211" s="66" t="s">
        <v>566</v>
      </c>
      <c r="I211" s="60" t="s">
        <v>522</v>
      </c>
      <c r="J211" s="67" t="s">
        <v>961</v>
      </c>
    </row>
    <row r="212" ht="28" customHeight="1" spans="1:10">
      <c r="A212" s="60"/>
      <c r="B212" s="61"/>
      <c r="C212" s="58" t="s">
        <v>516</v>
      </c>
      <c r="D212" s="69" t="s">
        <v>517</v>
      </c>
      <c r="E212" s="68" t="s">
        <v>962</v>
      </c>
      <c r="F212" s="66" t="s">
        <v>519</v>
      </c>
      <c r="G212" s="66" t="s">
        <v>963</v>
      </c>
      <c r="H212" s="66" t="s">
        <v>566</v>
      </c>
      <c r="I212" s="60" t="s">
        <v>522</v>
      </c>
      <c r="J212" s="67" t="s">
        <v>964</v>
      </c>
    </row>
    <row r="213" ht="28" customHeight="1" spans="1:10">
      <c r="A213" s="60"/>
      <c r="B213" s="61"/>
      <c r="C213" s="58" t="s">
        <v>516</v>
      </c>
      <c r="D213" s="69" t="s">
        <v>517</v>
      </c>
      <c r="E213" s="68" t="s">
        <v>965</v>
      </c>
      <c r="F213" s="66" t="s">
        <v>519</v>
      </c>
      <c r="G213" s="66" t="s">
        <v>966</v>
      </c>
      <c r="H213" s="66" t="s">
        <v>727</v>
      </c>
      <c r="I213" s="60" t="s">
        <v>522</v>
      </c>
      <c r="J213" s="67" t="s">
        <v>967</v>
      </c>
    </row>
    <row r="214" ht="28" customHeight="1" spans="1:10">
      <c r="A214" s="60"/>
      <c r="B214" s="61"/>
      <c r="C214" s="58" t="s">
        <v>516</v>
      </c>
      <c r="D214" s="69" t="s">
        <v>526</v>
      </c>
      <c r="E214" s="68" t="s">
        <v>571</v>
      </c>
      <c r="F214" s="66" t="s">
        <v>519</v>
      </c>
      <c r="G214" s="66" t="s">
        <v>528</v>
      </c>
      <c r="H214" s="66" t="s">
        <v>529</v>
      </c>
      <c r="I214" s="60" t="s">
        <v>522</v>
      </c>
      <c r="J214" s="67" t="s">
        <v>572</v>
      </c>
    </row>
    <row r="215" ht="28" customHeight="1" spans="1:10">
      <c r="A215" s="60"/>
      <c r="B215" s="61"/>
      <c r="C215" s="68" t="s">
        <v>531</v>
      </c>
      <c r="D215" s="69" t="s">
        <v>532</v>
      </c>
      <c r="E215" s="68" t="s">
        <v>968</v>
      </c>
      <c r="F215" s="66" t="s">
        <v>519</v>
      </c>
      <c r="G215" s="66" t="s">
        <v>969</v>
      </c>
      <c r="H215" s="66" t="s">
        <v>534</v>
      </c>
      <c r="I215" s="64" t="s">
        <v>535</v>
      </c>
      <c r="J215" s="67" t="s">
        <v>970</v>
      </c>
    </row>
    <row r="216" ht="28" customHeight="1" spans="1:10">
      <c r="A216" s="60"/>
      <c r="B216" s="61"/>
      <c r="C216" s="68" t="s">
        <v>537</v>
      </c>
      <c r="D216" s="69" t="s">
        <v>538</v>
      </c>
      <c r="E216" s="68" t="s">
        <v>554</v>
      </c>
      <c r="F216" s="66" t="s">
        <v>540</v>
      </c>
      <c r="G216" s="66" t="s">
        <v>541</v>
      </c>
      <c r="H216" s="66" t="s">
        <v>529</v>
      </c>
      <c r="I216" s="60" t="s">
        <v>522</v>
      </c>
      <c r="J216" s="67" t="s">
        <v>555</v>
      </c>
    </row>
    <row r="217" ht="28" customHeight="1" spans="1:10">
      <c r="A217" s="66" t="s">
        <v>444</v>
      </c>
      <c r="B217" s="67" t="s">
        <v>971</v>
      </c>
      <c r="C217" s="68" t="s">
        <v>516</v>
      </c>
      <c r="D217" s="69" t="s">
        <v>517</v>
      </c>
      <c r="E217" s="68" t="s">
        <v>972</v>
      </c>
      <c r="F217" s="66" t="s">
        <v>519</v>
      </c>
      <c r="G217" s="66" t="s">
        <v>520</v>
      </c>
      <c r="H217" s="66" t="s">
        <v>584</v>
      </c>
      <c r="I217" s="60" t="s">
        <v>522</v>
      </c>
      <c r="J217" s="67" t="s">
        <v>973</v>
      </c>
    </row>
    <row r="218" ht="28" customHeight="1" spans="1:10">
      <c r="A218" s="60"/>
      <c r="B218" s="61"/>
      <c r="C218" s="58" t="s">
        <v>516</v>
      </c>
      <c r="D218" s="69" t="s">
        <v>526</v>
      </c>
      <c r="E218" s="68" t="s">
        <v>635</v>
      </c>
      <c r="F218" s="66" t="s">
        <v>519</v>
      </c>
      <c r="G218" s="66" t="s">
        <v>528</v>
      </c>
      <c r="H218" s="66" t="s">
        <v>529</v>
      </c>
      <c r="I218" s="60" t="s">
        <v>522</v>
      </c>
      <c r="J218" s="67" t="s">
        <v>636</v>
      </c>
    </row>
    <row r="219" ht="28" customHeight="1" spans="1:10">
      <c r="A219" s="60"/>
      <c r="B219" s="61"/>
      <c r="C219" s="58" t="s">
        <v>516</v>
      </c>
      <c r="D219" s="69" t="s">
        <v>637</v>
      </c>
      <c r="E219" s="68" t="s">
        <v>638</v>
      </c>
      <c r="F219" s="66" t="s">
        <v>639</v>
      </c>
      <c r="G219" s="66" t="s">
        <v>640</v>
      </c>
      <c r="H219" s="66" t="s">
        <v>641</v>
      </c>
      <c r="I219" s="60" t="s">
        <v>522</v>
      </c>
      <c r="J219" s="67" t="s">
        <v>642</v>
      </c>
    </row>
    <row r="220" ht="28" customHeight="1" spans="1:10">
      <c r="A220" s="60"/>
      <c r="B220" s="61"/>
      <c r="C220" s="68" t="s">
        <v>531</v>
      </c>
      <c r="D220" s="69" t="s">
        <v>532</v>
      </c>
      <c r="E220" s="68" t="s">
        <v>764</v>
      </c>
      <c r="F220" s="66" t="s">
        <v>519</v>
      </c>
      <c r="G220" s="66" t="s">
        <v>765</v>
      </c>
      <c r="H220" s="66" t="s">
        <v>529</v>
      </c>
      <c r="I220" s="73" t="s">
        <v>535</v>
      </c>
      <c r="J220" s="67" t="s">
        <v>614</v>
      </c>
    </row>
    <row r="221" ht="28" customHeight="1" spans="1:10">
      <c r="A221" s="60"/>
      <c r="B221" s="61"/>
      <c r="C221" s="68" t="s">
        <v>537</v>
      </c>
      <c r="D221" s="69" t="s">
        <v>538</v>
      </c>
      <c r="E221" s="68" t="s">
        <v>974</v>
      </c>
      <c r="F221" s="66" t="s">
        <v>540</v>
      </c>
      <c r="G221" s="66" t="s">
        <v>541</v>
      </c>
      <c r="H221" s="66" t="s">
        <v>529</v>
      </c>
      <c r="I221" s="60" t="s">
        <v>522</v>
      </c>
      <c r="J221" s="67" t="s">
        <v>975</v>
      </c>
    </row>
    <row r="222" ht="28" customHeight="1" spans="1:10">
      <c r="A222" s="66" t="s">
        <v>447</v>
      </c>
      <c r="B222" s="67" t="s">
        <v>976</v>
      </c>
      <c r="C222" s="58" t="s">
        <v>516</v>
      </c>
      <c r="D222" s="69" t="s">
        <v>517</v>
      </c>
      <c r="E222" s="68" t="s">
        <v>977</v>
      </c>
      <c r="F222" s="66" t="s">
        <v>519</v>
      </c>
      <c r="G222" s="66" t="s">
        <v>978</v>
      </c>
      <c r="H222" s="66" t="s">
        <v>566</v>
      </c>
      <c r="I222" s="60" t="s">
        <v>522</v>
      </c>
      <c r="J222" s="67" t="s">
        <v>979</v>
      </c>
    </row>
    <row r="223" ht="28" customHeight="1" spans="1:10">
      <c r="A223" s="60"/>
      <c r="B223" s="61"/>
      <c r="C223" s="58" t="s">
        <v>516</v>
      </c>
      <c r="D223" s="69" t="s">
        <v>517</v>
      </c>
      <c r="E223" s="68" t="s">
        <v>980</v>
      </c>
      <c r="F223" s="66" t="s">
        <v>519</v>
      </c>
      <c r="G223" s="66" t="s">
        <v>892</v>
      </c>
      <c r="H223" s="66" t="s">
        <v>566</v>
      </c>
      <c r="I223" s="60" t="s">
        <v>522</v>
      </c>
      <c r="J223" s="67" t="s">
        <v>981</v>
      </c>
    </row>
    <row r="224" ht="28" customHeight="1" spans="1:10">
      <c r="A224" s="60"/>
      <c r="B224" s="61"/>
      <c r="C224" s="58" t="s">
        <v>516</v>
      </c>
      <c r="D224" s="69" t="s">
        <v>517</v>
      </c>
      <c r="E224" s="68" t="s">
        <v>982</v>
      </c>
      <c r="F224" s="66" t="s">
        <v>519</v>
      </c>
      <c r="G224" s="66" t="s">
        <v>983</v>
      </c>
      <c r="H224" s="66" t="s">
        <v>566</v>
      </c>
      <c r="I224" s="60" t="s">
        <v>522</v>
      </c>
      <c r="J224" s="67" t="s">
        <v>984</v>
      </c>
    </row>
    <row r="225" ht="28" customHeight="1" spans="1:10">
      <c r="A225" s="60"/>
      <c r="B225" s="61"/>
      <c r="C225" s="58" t="s">
        <v>516</v>
      </c>
      <c r="D225" s="69" t="s">
        <v>526</v>
      </c>
      <c r="E225" s="68" t="s">
        <v>571</v>
      </c>
      <c r="F225" s="66" t="s">
        <v>519</v>
      </c>
      <c r="G225" s="66" t="s">
        <v>528</v>
      </c>
      <c r="H225" s="66" t="s">
        <v>529</v>
      </c>
      <c r="I225" s="60" t="s">
        <v>522</v>
      </c>
      <c r="J225" s="67" t="s">
        <v>572</v>
      </c>
    </row>
    <row r="226" ht="28" customHeight="1" spans="1:10">
      <c r="A226" s="60"/>
      <c r="B226" s="61"/>
      <c r="C226" s="68" t="s">
        <v>531</v>
      </c>
      <c r="D226" s="69" t="s">
        <v>532</v>
      </c>
      <c r="E226" s="68" t="s">
        <v>985</v>
      </c>
      <c r="F226" s="66" t="s">
        <v>519</v>
      </c>
      <c r="G226" s="66" t="s">
        <v>552</v>
      </c>
      <c r="H226" s="66" t="s">
        <v>534</v>
      </c>
      <c r="I226" s="64" t="s">
        <v>535</v>
      </c>
      <c r="J226" s="67" t="s">
        <v>914</v>
      </c>
    </row>
    <row r="227" ht="28" customHeight="1" spans="1:10">
      <c r="A227" s="60"/>
      <c r="B227" s="61"/>
      <c r="C227" s="68" t="s">
        <v>537</v>
      </c>
      <c r="D227" s="69" t="s">
        <v>538</v>
      </c>
      <c r="E227" s="68" t="s">
        <v>554</v>
      </c>
      <c r="F227" s="66" t="s">
        <v>540</v>
      </c>
      <c r="G227" s="66" t="s">
        <v>541</v>
      </c>
      <c r="H227" s="66" t="s">
        <v>529</v>
      </c>
      <c r="I227" s="60" t="s">
        <v>522</v>
      </c>
      <c r="J227" s="67" t="s">
        <v>555</v>
      </c>
    </row>
    <row r="228" ht="28" customHeight="1" spans="1:10">
      <c r="A228" s="66" t="s">
        <v>449</v>
      </c>
      <c r="B228" s="67" t="s">
        <v>986</v>
      </c>
      <c r="C228" s="68" t="s">
        <v>516</v>
      </c>
      <c r="D228" s="69" t="s">
        <v>517</v>
      </c>
      <c r="E228" s="68" t="s">
        <v>987</v>
      </c>
      <c r="F228" s="66" t="s">
        <v>519</v>
      </c>
      <c r="G228" s="66" t="s">
        <v>656</v>
      </c>
      <c r="H228" s="66" t="s">
        <v>566</v>
      </c>
      <c r="I228" s="66" t="s">
        <v>522</v>
      </c>
      <c r="J228" s="67" t="s">
        <v>988</v>
      </c>
    </row>
    <row r="229" ht="28" customHeight="1" spans="1:10">
      <c r="A229" s="60"/>
      <c r="B229" s="61"/>
      <c r="C229" s="58" t="s">
        <v>516</v>
      </c>
      <c r="D229" s="69" t="s">
        <v>517</v>
      </c>
      <c r="E229" s="68" t="s">
        <v>989</v>
      </c>
      <c r="F229" s="66" t="s">
        <v>519</v>
      </c>
      <c r="G229" s="66" t="s">
        <v>990</v>
      </c>
      <c r="H229" s="66" t="s">
        <v>566</v>
      </c>
      <c r="I229" s="66" t="s">
        <v>522</v>
      </c>
      <c r="J229" s="67" t="s">
        <v>991</v>
      </c>
    </row>
    <row r="230" ht="28" customHeight="1" spans="1:10">
      <c r="A230" s="60"/>
      <c r="B230" s="61"/>
      <c r="C230" s="58" t="s">
        <v>516</v>
      </c>
      <c r="D230" s="69" t="s">
        <v>517</v>
      </c>
      <c r="E230" s="68" t="s">
        <v>992</v>
      </c>
      <c r="F230" s="66" t="s">
        <v>519</v>
      </c>
      <c r="G230" s="66" t="s">
        <v>528</v>
      </c>
      <c r="H230" s="66" t="s">
        <v>566</v>
      </c>
      <c r="I230" s="66" t="s">
        <v>522</v>
      </c>
      <c r="J230" s="67" t="s">
        <v>993</v>
      </c>
    </row>
    <row r="231" ht="28" customHeight="1" spans="1:10">
      <c r="A231" s="60"/>
      <c r="B231" s="61"/>
      <c r="C231" s="58" t="s">
        <v>516</v>
      </c>
      <c r="D231" s="69" t="s">
        <v>526</v>
      </c>
      <c r="E231" s="68" t="s">
        <v>571</v>
      </c>
      <c r="F231" s="66" t="s">
        <v>519</v>
      </c>
      <c r="G231" s="66" t="s">
        <v>528</v>
      </c>
      <c r="H231" s="66" t="s">
        <v>529</v>
      </c>
      <c r="I231" s="60" t="s">
        <v>522</v>
      </c>
      <c r="J231" s="67" t="s">
        <v>572</v>
      </c>
    </row>
    <row r="232" ht="28" customHeight="1" spans="1:10">
      <c r="A232" s="60"/>
      <c r="B232" s="61"/>
      <c r="C232" s="68" t="s">
        <v>531</v>
      </c>
      <c r="D232" s="69" t="s">
        <v>532</v>
      </c>
      <c r="E232" s="68" t="s">
        <v>994</v>
      </c>
      <c r="F232" s="66" t="s">
        <v>519</v>
      </c>
      <c r="G232" s="66" t="s">
        <v>969</v>
      </c>
      <c r="H232" s="66" t="s">
        <v>534</v>
      </c>
      <c r="I232" s="64" t="s">
        <v>535</v>
      </c>
      <c r="J232" s="67" t="s">
        <v>914</v>
      </c>
    </row>
    <row r="233" ht="28" customHeight="1" spans="1:10">
      <c r="A233" s="60"/>
      <c r="B233" s="61"/>
      <c r="C233" s="68" t="s">
        <v>537</v>
      </c>
      <c r="D233" s="69" t="s">
        <v>538</v>
      </c>
      <c r="E233" s="68" t="s">
        <v>554</v>
      </c>
      <c r="F233" s="66" t="s">
        <v>540</v>
      </c>
      <c r="G233" s="66" t="s">
        <v>541</v>
      </c>
      <c r="H233" s="66" t="s">
        <v>529</v>
      </c>
      <c r="I233" s="60" t="s">
        <v>522</v>
      </c>
      <c r="J233" s="67" t="s">
        <v>555</v>
      </c>
    </row>
    <row r="234" ht="28" customHeight="1" spans="1:10">
      <c r="A234" s="66" t="s">
        <v>451</v>
      </c>
      <c r="B234" s="67" t="s">
        <v>995</v>
      </c>
      <c r="C234" s="68" t="s">
        <v>516</v>
      </c>
      <c r="D234" s="69" t="s">
        <v>517</v>
      </c>
      <c r="E234" s="68" t="s">
        <v>996</v>
      </c>
      <c r="F234" s="66" t="s">
        <v>519</v>
      </c>
      <c r="G234" s="66" t="s">
        <v>749</v>
      </c>
      <c r="H234" s="66" t="s">
        <v>727</v>
      </c>
      <c r="I234" s="60" t="s">
        <v>522</v>
      </c>
      <c r="J234" s="67" t="s">
        <v>997</v>
      </c>
    </row>
    <row r="235" ht="28" customHeight="1" spans="1:10">
      <c r="A235" s="60"/>
      <c r="B235" s="61"/>
      <c r="C235" s="58" t="s">
        <v>516</v>
      </c>
      <c r="D235" s="69" t="s">
        <v>517</v>
      </c>
      <c r="E235" s="68" t="s">
        <v>998</v>
      </c>
      <c r="F235" s="66" t="s">
        <v>519</v>
      </c>
      <c r="G235" s="66" t="s">
        <v>528</v>
      </c>
      <c r="H235" s="66" t="s">
        <v>584</v>
      </c>
      <c r="I235" s="60" t="s">
        <v>522</v>
      </c>
      <c r="J235" s="67" t="s">
        <v>999</v>
      </c>
    </row>
    <row r="236" ht="28" customHeight="1" spans="1:10">
      <c r="A236" s="60"/>
      <c r="B236" s="61"/>
      <c r="C236" s="58" t="s">
        <v>516</v>
      </c>
      <c r="D236" s="69" t="s">
        <v>517</v>
      </c>
      <c r="E236" s="68" t="s">
        <v>1000</v>
      </c>
      <c r="F236" s="66" t="s">
        <v>519</v>
      </c>
      <c r="G236" s="66" t="s">
        <v>1001</v>
      </c>
      <c r="H236" s="66" t="s">
        <v>727</v>
      </c>
      <c r="I236" s="60" t="s">
        <v>522</v>
      </c>
      <c r="J236" s="67" t="s">
        <v>1002</v>
      </c>
    </row>
    <row r="237" ht="28" customHeight="1" spans="1:10">
      <c r="A237" s="60"/>
      <c r="B237" s="61"/>
      <c r="C237" s="58" t="s">
        <v>516</v>
      </c>
      <c r="D237" s="69" t="s">
        <v>517</v>
      </c>
      <c r="E237" s="68" t="s">
        <v>1003</v>
      </c>
      <c r="F237" s="66" t="s">
        <v>519</v>
      </c>
      <c r="G237" s="66" t="s">
        <v>1004</v>
      </c>
      <c r="H237" s="66" t="s">
        <v>584</v>
      </c>
      <c r="I237" s="60" t="s">
        <v>522</v>
      </c>
      <c r="J237" s="67" t="s">
        <v>1005</v>
      </c>
    </row>
    <row r="238" ht="28" customHeight="1" spans="1:10">
      <c r="A238" s="60"/>
      <c r="B238" s="61"/>
      <c r="C238" s="58" t="s">
        <v>516</v>
      </c>
      <c r="D238" s="69" t="s">
        <v>526</v>
      </c>
      <c r="E238" s="68" t="s">
        <v>1006</v>
      </c>
      <c r="F238" s="66" t="s">
        <v>519</v>
      </c>
      <c r="G238" s="66" t="s">
        <v>528</v>
      </c>
      <c r="H238" s="66" t="s">
        <v>529</v>
      </c>
      <c r="I238" s="60" t="s">
        <v>522</v>
      </c>
      <c r="J238" s="61" t="s">
        <v>1007</v>
      </c>
    </row>
    <row r="239" ht="28" customHeight="1" spans="1:10">
      <c r="A239" s="60"/>
      <c r="B239" s="61"/>
      <c r="C239" s="58" t="s">
        <v>516</v>
      </c>
      <c r="D239" s="69" t="s">
        <v>526</v>
      </c>
      <c r="E239" s="68" t="s">
        <v>1008</v>
      </c>
      <c r="F239" s="66" t="s">
        <v>519</v>
      </c>
      <c r="G239" s="66" t="s">
        <v>528</v>
      </c>
      <c r="H239" s="66" t="s">
        <v>529</v>
      </c>
      <c r="I239" s="60" t="s">
        <v>522</v>
      </c>
      <c r="J239" s="61" t="s">
        <v>1009</v>
      </c>
    </row>
    <row r="240" ht="28" customHeight="1" spans="1:10">
      <c r="A240" s="60"/>
      <c r="B240" s="61"/>
      <c r="C240" s="68" t="s">
        <v>531</v>
      </c>
      <c r="D240" s="69" t="s">
        <v>877</v>
      </c>
      <c r="E240" s="68" t="s">
        <v>1010</v>
      </c>
      <c r="F240" s="66" t="s">
        <v>519</v>
      </c>
      <c r="G240" s="66" t="s">
        <v>1011</v>
      </c>
      <c r="H240" s="66" t="s">
        <v>1012</v>
      </c>
      <c r="I240" s="64" t="s">
        <v>535</v>
      </c>
      <c r="J240" s="67" t="s">
        <v>1013</v>
      </c>
    </row>
    <row r="241" ht="28" customHeight="1" spans="1:10">
      <c r="A241" s="60"/>
      <c r="B241" s="61"/>
      <c r="C241" s="68" t="s">
        <v>537</v>
      </c>
      <c r="D241" s="69" t="s">
        <v>882</v>
      </c>
      <c r="E241" s="68" t="s">
        <v>554</v>
      </c>
      <c r="F241" s="66" t="s">
        <v>540</v>
      </c>
      <c r="G241" s="66" t="s">
        <v>541</v>
      </c>
      <c r="H241" s="66" t="s">
        <v>529</v>
      </c>
      <c r="I241" s="60" t="s">
        <v>522</v>
      </c>
      <c r="J241" s="67" t="s">
        <v>555</v>
      </c>
    </row>
    <row r="242" ht="28" customHeight="1" spans="1:10">
      <c r="A242" s="66" t="s">
        <v>453</v>
      </c>
      <c r="B242" s="67" t="s">
        <v>1014</v>
      </c>
      <c r="C242" s="68" t="s">
        <v>516</v>
      </c>
      <c r="D242" s="69" t="s">
        <v>517</v>
      </c>
      <c r="E242" s="68" t="s">
        <v>1015</v>
      </c>
      <c r="F242" s="66" t="s">
        <v>519</v>
      </c>
      <c r="G242" s="66" t="s">
        <v>1016</v>
      </c>
      <c r="H242" s="66" t="s">
        <v>559</v>
      </c>
      <c r="I242" s="60" t="s">
        <v>522</v>
      </c>
      <c r="J242" s="67" t="s">
        <v>1017</v>
      </c>
    </row>
    <row r="243" ht="28" customHeight="1" spans="1:10">
      <c r="A243" s="60"/>
      <c r="B243" s="61"/>
      <c r="C243" s="58" t="s">
        <v>516</v>
      </c>
      <c r="D243" s="69" t="s">
        <v>517</v>
      </c>
      <c r="E243" s="68" t="s">
        <v>1018</v>
      </c>
      <c r="F243" s="66" t="s">
        <v>519</v>
      </c>
      <c r="G243" s="66" t="s">
        <v>672</v>
      </c>
      <c r="H243" s="66" t="s">
        <v>1019</v>
      </c>
      <c r="I243" s="60" t="s">
        <v>522</v>
      </c>
      <c r="J243" s="67" t="s">
        <v>1020</v>
      </c>
    </row>
    <row r="244" ht="28" customHeight="1" spans="1:10">
      <c r="A244" s="60"/>
      <c r="B244" s="61"/>
      <c r="C244" s="58" t="s">
        <v>516</v>
      </c>
      <c r="D244" s="69" t="s">
        <v>526</v>
      </c>
      <c r="E244" s="68" t="s">
        <v>571</v>
      </c>
      <c r="F244" s="66" t="s">
        <v>519</v>
      </c>
      <c r="G244" s="66" t="s">
        <v>528</v>
      </c>
      <c r="H244" s="66" t="s">
        <v>529</v>
      </c>
      <c r="I244" s="60" t="s">
        <v>522</v>
      </c>
      <c r="J244" s="67" t="s">
        <v>572</v>
      </c>
    </row>
    <row r="245" ht="28" customHeight="1" spans="1:10">
      <c r="A245" s="60"/>
      <c r="B245" s="61"/>
      <c r="C245" s="68" t="s">
        <v>531</v>
      </c>
      <c r="D245" s="69" t="s">
        <v>532</v>
      </c>
      <c r="E245" s="68" t="s">
        <v>1021</v>
      </c>
      <c r="F245" s="66" t="s">
        <v>519</v>
      </c>
      <c r="G245" s="66" t="s">
        <v>1022</v>
      </c>
      <c r="H245" s="66" t="s">
        <v>534</v>
      </c>
      <c r="I245" s="64" t="s">
        <v>535</v>
      </c>
      <c r="J245" s="67" t="s">
        <v>914</v>
      </c>
    </row>
    <row r="246" ht="28" customHeight="1" spans="1:10">
      <c r="A246" s="60"/>
      <c r="B246" s="61"/>
      <c r="C246" s="68" t="s">
        <v>537</v>
      </c>
      <c r="D246" s="69" t="s">
        <v>538</v>
      </c>
      <c r="E246" s="68" t="s">
        <v>554</v>
      </c>
      <c r="F246" s="66" t="s">
        <v>540</v>
      </c>
      <c r="G246" s="66" t="s">
        <v>541</v>
      </c>
      <c r="H246" s="66" t="s">
        <v>529</v>
      </c>
      <c r="I246" s="60" t="s">
        <v>522</v>
      </c>
      <c r="J246" s="67" t="s">
        <v>555</v>
      </c>
    </row>
    <row r="247" ht="28" customHeight="1" spans="1:10">
      <c r="A247" s="66" t="s">
        <v>455</v>
      </c>
      <c r="B247" s="67" t="s">
        <v>1023</v>
      </c>
      <c r="C247" s="58" t="s">
        <v>516</v>
      </c>
      <c r="D247" s="69" t="s">
        <v>517</v>
      </c>
      <c r="E247" s="68" t="s">
        <v>1024</v>
      </c>
      <c r="F247" s="66" t="s">
        <v>519</v>
      </c>
      <c r="G247" s="66" t="s">
        <v>1025</v>
      </c>
      <c r="H247" s="66" t="s">
        <v>1026</v>
      </c>
      <c r="I247" s="60" t="s">
        <v>522</v>
      </c>
      <c r="J247" s="67" t="s">
        <v>1027</v>
      </c>
    </row>
    <row r="248" ht="28" customHeight="1" spans="1:10">
      <c r="A248" s="60"/>
      <c r="B248" s="61"/>
      <c r="C248" s="58" t="s">
        <v>516</v>
      </c>
      <c r="D248" s="69" t="s">
        <v>517</v>
      </c>
      <c r="E248" s="68" t="s">
        <v>1028</v>
      </c>
      <c r="F248" s="66" t="s">
        <v>519</v>
      </c>
      <c r="G248" s="66" t="s">
        <v>1029</v>
      </c>
      <c r="H248" s="66" t="s">
        <v>1026</v>
      </c>
      <c r="I248" s="60" t="s">
        <v>522</v>
      </c>
      <c r="J248" s="67" t="s">
        <v>1030</v>
      </c>
    </row>
    <row r="249" ht="28" customHeight="1" spans="1:10">
      <c r="A249" s="60"/>
      <c r="B249" s="61"/>
      <c r="C249" s="58" t="s">
        <v>516</v>
      </c>
      <c r="D249" s="69" t="s">
        <v>517</v>
      </c>
      <c r="E249" s="68" t="s">
        <v>1031</v>
      </c>
      <c r="F249" s="66" t="s">
        <v>519</v>
      </c>
      <c r="G249" s="66" t="s">
        <v>1032</v>
      </c>
      <c r="H249" s="66" t="s">
        <v>584</v>
      </c>
      <c r="I249" s="60" t="s">
        <v>522</v>
      </c>
      <c r="J249" s="67" t="s">
        <v>1033</v>
      </c>
    </row>
    <row r="250" ht="28" customHeight="1" spans="1:10">
      <c r="A250" s="60"/>
      <c r="B250" s="61"/>
      <c r="C250" s="58" t="s">
        <v>516</v>
      </c>
      <c r="D250" s="69" t="s">
        <v>526</v>
      </c>
      <c r="E250" s="68" t="s">
        <v>1034</v>
      </c>
      <c r="F250" s="66" t="s">
        <v>519</v>
      </c>
      <c r="G250" s="66" t="s">
        <v>1035</v>
      </c>
      <c r="H250" s="66" t="s">
        <v>534</v>
      </c>
      <c r="I250" s="64" t="s">
        <v>535</v>
      </c>
      <c r="J250" s="67" t="s">
        <v>1034</v>
      </c>
    </row>
    <row r="251" ht="28" customHeight="1" spans="1:10">
      <c r="A251" s="60"/>
      <c r="B251" s="61"/>
      <c r="C251" s="68" t="s">
        <v>531</v>
      </c>
      <c r="D251" s="69" t="s">
        <v>532</v>
      </c>
      <c r="E251" s="68" t="s">
        <v>1036</v>
      </c>
      <c r="F251" s="66" t="s">
        <v>519</v>
      </c>
      <c r="G251" s="66" t="s">
        <v>1037</v>
      </c>
      <c r="H251" s="66" t="s">
        <v>534</v>
      </c>
      <c r="I251" s="60" t="s">
        <v>522</v>
      </c>
      <c r="J251" s="67" t="s">
        <v>614</v>
      </c>
    </row>
    <row r="252" ht="28" customHeight="1" spans="1:10">
      <c r="A252" s="60"/>
      <c r="B252" s="61"/>
      <c r="C252" s="68" t="s">
        <v>537</v>
      </c>
      <c r="D252" s="72" t="s">
        <v>538</v>
      </c>
      <c r="E252" s="68" t="s">
        <v>554</v>
      </c>
      <c r="F252" s="66" t="s">
        <v>540</v>
      </c>
      <c r="G252" s="66" t="s">
        <v>541</v>
      </c>
      <c r="H252" s="66" t="s">
        <v>529</v>
      </c>
      <c r="I252" s="60" t="s">
        <v>522</v>
      </c>
      <c r="J252" s="61" t="s">
        <v>555</v>
      </c>
    </row>
    <row r="253" ht="28" customHeight="1" spans="1:10">
      <c r="A253" s="66" t="s">
        <v>457</v>
      </c>
      <c r="B253" s="67" t="s">
        <v>1038</v>
      </c>
      <c r="C253" s="68" t="s">
        <v>516</v>
      </c>
      <c r="D253" s="69" t="s">
        <v>517</v>
      </c>
      <c r="E253" s="68" t="s">
        <v>1039</v>
      </c>
      <c r="F253" s="66" t="s">
        <v>519</v>
      </c>
      <c r="G253" s="66" t="s">
        <v>1040</v>
      </c>
      <c r="H253" s="66" t="s">
        <v>1019</v>
      </c>
      <c r="I253" s="60" t="s">
        <v>522</v>
      </c>
      <c r="J253" s="67" t="s">
        <v>1041</v>
      </c>
    </row>
    <row r="254" ht="28" customHeight="1" spans="1:10">
      <c r="A254" s="60"/>
      <c r="B254" s="61"/>
      <c r="C254" s="58" t="s">
        <v>516</v>
      </c>
      <c r="D254" s="69" t="s">
        <v>517</v>
      </c>
      <c r="E254" s="68" t="s">
        <v>1042</v>
      </c>
      <c r="F254" s="66" t="s">
        <v>519</v>
      </c>
      <c r="G254" s="66" t="s">
        <v>528</v>
      </c>
      <c r="H254" s="66" t="s">
        <v>1019</v>
      </c>
      <c r="I254" s="60" t="s">
        <v>522</v>
      </c>
      <c r="J254" s="67" t="s">
        <v>1043</v>
      </c>
    </row>
    <row r="255" ht="28" customHeight="1" spans="1:10">
      <c r="A255" s="60"/>
      <c r="B255" s="61"/>
      <c r="C255" s="58" t="s">
        <v>516</v>
      </c>
      <c r="D255" s="69" t="s">
        <v>517</v>
      </c>
      <c r="E255" s="68" t="s">
        <v>1044</v>
      </c>
      <c r="F255" s="66" t="s">
        <v>519</v>
      </c>
      <c r="G255" s="66" t="s">
        <v>1045</v>
      </c>
      <c r="H255" s="66" t="s">
        <v>1046</v>
      </c>
      <c r="I255" s="60" t="s">
        <v>522</v>
      </c>
      <c r="J255" s="67" t="s">
        <v>1047</v>
      </c>
    </row>
    <row r="256" ht="28" customHeight="1" spans="1:10">
      <c r="A256" s="60"/>
      <c r="B256" s="61"/>
      <c r="C256" s="58" t="s">
        <v>516</v>
      </c>
      <c r="D256" s="69" t="s">
        <v>517</v>
      </c>
      <c r="E256" s="68" t="s">
        <v>1048</v>
      </c>
      <c r="F256" s="66" t="s">
        <v>519</v>
      </c>
      <c r="G256" s="66" t="s">
        <v>1049</v>
      </c>
      <c r="H256" s="66" t="s">
        <v>1019</v>
      </c>
      <c r="I256" s="60" t="s">
        <v>522</v>
      </c>
      <c r="J256" s="67" t="s">
        <v>1050</v>
      </c>
    </row>
    <row r="257" ht="28" customHeight="1" spans="1:10">
      <c r="A257" s="60"/>
      <c r="B257" s="61"/>
      <c r="C257" s="58" t="s">
        <v>516</v>
      </c>
      <c r="D257" s="69" t="s">
        <v>517</v>
      </c>
      <c r="E257" s="68" t="s">
        <v>1051</v>
      </c>
      <c r="F257" s="66" t="s">
        <v>519</v>
      </c>
      <c r="G257" s="66" t="s">
        <v>1052</v>
      </c>
      <c r="H257" s="66" t="s">
        <v>566</v>
      </c>
      <c r="I257" s="60" t="s">
        <v>522</v>
      </c>
      <c r="J257" s="67" t="s">
        <v>1053</v>
      </c>
    </row>
    <row r="258" ht="28" customHeight="1" spans="1:10">
      <c r="A258" s="60"/>
      <c r="B258" s="61"/>
      <c r="C258" s="58" t="s">
        <v>516</v>
      </c>
      <c r="D258" s="69" t="s">
        <v>526</v>
      </c>
      <c r="E258" s="68" t="s">
        <v>1054</v>
      </c>
      <c r="F258" s="66" t="s">
        <v>519</v>
      </c>
      <c r="G258" s="66" t="s">
        <v>528</v>
      </c>
      <c r="H258" s="66" t="s">
        <v>529</v>
      </c>
      <c r="I258" s="60" t="s">
        <v>522</v>
      </c>
      <c r="J258" s="67" t="s">
        <v>1055</v>
      </c>
    </row>
    <row r="259" ht="28" customHeight="1" spans="1:10">
      <c r="A259" s="60"/>
      <c r="B259" s="61"/>
      <c r="C259" s="68" t="s">
        <v>531</v>
      </c>
      <c r="D259" s="69" t="s">
        <v>532</v>
      </c>
      <c r="E259" s="68" t="s">
        <v>1056</v>
      </c>
      <c r="F259" s="66" t="s">
        <v>519</v>
      </c>
      <c r="G259" s="66" t="s">
        <v>552</v>
      </c>
      <c r="H259" s="66" t="s">
        <v>534</v>
      </c>
      <c r="I259" s="64" t="s">
        <v>535</v>
      </c>
      <c r="J259" s="67" t="s">
        <v>614</v>
      </c>
    </row>
    <row r="260" ht="28" customHeight="1" spans="1:10">
      <c r="A260" s="60"/>
      <c r="B260" s="61"/>
      <c r="C260" s="68" t="s">
        <v>537</v>
      </c>
      <c r="D260" s="69" t="s">
        <v>538</v>
      </c>
      <c r="E260" s="68" t="s">
        <v>554</v>
      </c>
      <c r="F260" s="66" t="s">
        <v>540</v>
      </c>
      <c r="G260" s="66" t="s">
        <v>541</v>
      </c>
      <c r="H260" s="66" t="s">
        <v>529</v>
      </c>
      <c r="I260" s="60" t="s">
        <v>522</v>
      </c>
      <c r="J260" s="67" t="s">
        <v>555</v>
      </c>
    </row>
    <row r="261" ht="28" customHeight="1" spans="1:10">
      <c r="A261" s="66" t="s">
        <v>459</v>
      </c>
      <c r="B261" s="67" t="s">
        <v>1057</v>
      </c>
      <c r="C261" s="68" t="s">
        <v>516</v>
      </c>
      <c r="D261" s="69" t="s">
        <v>517</v>
      </c>
      <c r="E261" s="68" t="s">
        <v>1058</v>
      </c>
      <c r="F261" s="66" t="s">
        <v>519</v>
      </c>
      <c r="G261" s="66" t="s">
        <v>1059</v>
      </c>
      <c r="H261" s="66" t="s">
        <v>566</v>
      </c>
      <c r="I261" s="60" t="s">
        <v>522</v>
      </c>
      <c r="J261" s="67" t="s">
        <v>1060</v>
      </c>
    </row>
    <row r="262" ht="28" customHeight="1" spans="1:10">
      <c r="A262" s="60"/>
      <c r="B262" s="61"/>
      <c r="C262" s="58" t="s">
        <v>516</v>
      </c>
      <c r="D262" s="69" t="s">
        <v>517</v>
      </c>
      <c r="E262" s="68" t="s">
        <v>1061</v>
      </c>
      <c r="F262" s="66" t="s">
        <v>519</v>
      </c>
      <c r="G262" s="66" t="s">
        <v>1062</v>
      </c>
      <c r="H262" s="66" t="s">
        <v>566</v>
      </c>
      <c r="I262" s="60" t="s">
        <v>522</v>
      </c>
      <c r="J262" s="67" t="s">
        <v>1063</v>
      </c>
    </row>
    <row r="263" ht="28" customHeight="1" spans="1:10">
      <c r="A263" s="60"/>
      <c r="B263" s="61"/>
      <c r="C263" s="58" t="s">
        <v>516</v>
      </c>
      <c r="D263" s="69" t="s">
        <v>517</v>
      </c>
      <c r="E263" s="68" t="s">
        <v>1064</v>
      </c>
      <c r="F263" s="66" t="s">
        <v>519</v>
      </c>
      <c r="G263" s="66" t="s">
        <v>1065</v>
      </c>
      <c r="H263" s="66" t="s">
        <v>566</v>
      </c>
      <c r="I263" s="60" t="s">
        <v>522</v>
      </c>
      <c r="J263" s="67" t="s">
        <v>1066</v>
      </c>
    </row>
    <row r="264" ht="28" customHeight="1" spans="1:10">
      <c r="A264" s="60"/>
      <c r="B264" s="61"/>
      <c r="C264" s="58" t="s">
        <v>516</v>
      </c>
      <c r="D264" s="69" t="s">
        <v>526</v>
      </c>
      <c r="E264" s="68" t="s">
        <v>571</v>
      </c>
      <c r="F264" s="66" t="s">
        <v>519</v>
      </c>
      <c r="G264" s="66" t="s">
        <v>528</v>
      </c>
      <c r="H264" s="66" t="s">
        <v>529</v>
      </c>
      <c r="I264" s="60" t="s">
        <v>522</v>
      </c>
      <c r="J264" s="67" t="s">
        <v>572</v>
      </c>
    </row>
    <row r="265" ht="28" customHeight="1" spans="1:10">
      <c r="A265" s="60"/>
      <c r="B265" s="61"/>
      <c r="C265" s="68" t="s">
        <v>531</v>
      </c>
      <c r="D265" s="69" t="s">
        <v>532</v>
      </c>
      <c r="E265" s="68" t="s">
        <v>1067</v>
      </c>
      <c r="F265" s="66" t="s">
        <v>519</v>
      </c>
      <c r="G265" s="66" t="s">
        <v>652</v>
      </c>
      <c r="H265" s="66" t="s">
        <v>534</v>
      </c>
      <c r="I265" s="64" t="s">
        <v>535</v>
      </c>
      <c r="J265" s="67" t="s">
        <v>914</v>
      </c>
    </row>
    <row r="266" ht="28" customHeight="1" spans="1:10">
      <c r="A266" s="60"/>
      <c r="B266" s="61"/>
      <c r="C266" s="68" t="s">
        <v>537</v>
      </c>
      <c r="D266" s="69" t="s">
        <v>538</v>
      </c>
      <c r="E266" s="68" t="s">
        <v>554</v>
      </c>
      <c r="F266" s="66" t="s">
        <v>540</v>
      </c>
      <c r="G266" s="66" t="s">
        <v>541</v>
      </c>
      <c r="H266" s="66" t="s">
        <v>529</v>
      </c>
      <c r="I266" s="60" t="s">
        <v>522</v>
      </c>
      <c r="J266" s="74" t="s">
        <v>555</v>
      </c>
    </row>
    <row r="267" ht="28" customHeight="1" spans="1:10">
      <c r="A267" s="66" t="s">
        <v>461</v>
      </c>
      <c r="B267" s="67" t="s">
        <v>1068</v>
      </c>
      <c r="C267" s="68" t="s">
        <v>516</v>
      </c>
      <c r="D267" s="69" t="s">
        <v>517</v>
      </c>
      <c r="E267" s="68" t="s">
        <v>1069</v>
      </c>
      <c r="F267" s="66" t="s">
        <v>519</v>
      </c>
      <c r="G267" s="66" t="s">
        <v>48</v>
      </c>
      <c r="H267" s="66" t="s">
        <v>578</v>
      </c>
      <c r="I267" s="60" t="s">
        <v>522</v>
      </c>
      <c r="J267" s="67" t="s">
        <v>1070</v>
      </c>
    </row>
    <row r="268" ht="28" customHeight="1" spans="1:10">
      <c r="A268" s="60"/>
      <c r="B268" s="61"/>
      <c r="C268" s="58" t="s">
        <v>516</v>
      </c>
      <c r="D268" s="69" t="s">
        <v>517</v>
      </c>
      <c r="E268" s="68" t="s">
        <v>1071</v>
      </c>
      <c r="F268" s="66" t="s">
        <v>519</v>
      </c>
      <c r="G268" s="66" t="s">
        <v>47</v>
      </c>
      <c r="H268" s="66" t="s">
        <v>619</v>
      </c>
      <c r="I268" s="60" t="s">
        <v>522</v>
      </c>
      <c r="J268" s="67" t="s">
        <v>1072</v>
      </c>
    </row>
    <row r="269" ht="28" customHeight="1" spans="1:10">
      <c r="A269" s="60"/>
      <c r="B269" s="61"/>
      <c r="C269" s="58" t="s">
        <v>516</v>
      </c>
      <c r="D269" s="69" t="s">
        <v>517</v>
      </c>
      <c r="E269" s="68" t="s">
        <v>582</v>
      </c>
      <c r="F269" s="66" t="s">
        <v>540</v>
      </c>
      <c r="G269" s="66" t="s">
        <v>1016</v>
      </c>
      <c r="H269" s="66" t="s">
        <v>584</v>
      </c>
      <c r="I269" s="60" t="s">
        <v>522</v>
      </c>
      <c r="J269" s="67" t="s">
        <v>585</v>
      </c>
    </row>
    <row r="270" ht="28" customHeight="1" spans="1:10">
      <c r="A270" s="60"/>
      <c r="B270" s="61"/>
      <c r="C270" s="58" t="s">
        <v>516</v>
      </c>
      <c r="D270" s="69" t="s">
        <v>526</v>
      </c>
      <c r="E270" s="68" t="s">
        <v>1073</v>
      </c>
      <c r="F270" s="66" t="s">
        <v>540</v>
      </c>
      <c r="G270" s="66" t="s">
        <v>589</v>
      </c>
      <c r="H270" s="66" t="s">
        <v>529</v>
      </c>
      <c r="I270" s="60" t="s">
        <v>522</v>
      </c>
      <c r="J270" s="67" t="s">
        <v>1074</v>
      </c>
    </row>
    <row r="271" ht="28" customHeight="1" spans="1:10">
      <c r="A271" s="60"/>
      <c r="B271" s="61"/>
      <c r="C271" s="68" t="s">
        <v>531</v>
      </c>
      <c r="D271" s="69" t="s">
        <v>532</v>
      </c>
      <c r="E271" s="68" t="s">
        <v>1075</v>
      </c>
      <c r="F271" s="66" t="s">
        <v>519</v>
      </c>
      <c r="G271" s="66" t="s">
        <v>574</v>
      </c>
      <c r="H271" s="66" t="s">
        <v>534</v>
      </c>
      <c r="I271" s="64" t="s">
        <v>535</v>
      </c>
      <c r="J271" s="67" t="s">
        <v>914</v>
      </c>
    </row>
    <row r="272" ht="28" customHeight="1" spans="1:10">
      <c r="A272" s="60"/>
      <c r="B272" s="61"/>
      <c r="C272" s="68" t="s">
        <v>537</v>
      </c>
      <c r="D272" s="69" t="s">
        <v>538</v>
      </c>
      <c r="E272" s="68" t="s">
        <v>554</v>
      </c>
      <c r="F272" s="66" t="s">
        <v>540</v>
      </c>
      <c r="G272" s="66" t="s">
        <v>541</v>
      </c>
      <c r="H272" s="66" t="s">
        <v>529</v>
      </c>
      <c r="I272" s="60" t="s">
        <v>522</v>
      </c>
      <c r="J272" s="67" t="s">
        <v>555</v>
      </c>
    </row>
    <row r="273" ht="28" customHeight="1" spans="1:10">
      <c r="A273" s="66" t="s">
        <v>463</v>
      </c>
      <c r="B273" s="67" t="s">
        <v>1076</v>
      </c>
      <c r="C273" s="68" t="s">
        <v>516</v>
      </c>
      <c r="D273" s="69" t="s">
        <v>517</v>
      </c>
      <c r="E273" s="68" t="s">
        <v>1077</v>
      </c>
      <c r="F273" s="66" t="s">
        <v>519</v>
      </c>
      <c r="G273" s="66" t="s">
        <v>1078</v>
      </c>
      <c r="H273" s="66" t="s">
        <v>1079</v>
      </c>
      <c r="I273" s="60" t="s">
        <v>522</v>
      </c>
      <c r="J273" s="67" t="s">
        <v>1080</v>
      </c>
    </row>
    <row r="274" ht="28" customHeight="1" spans="1:10">
      <c r="A274" s="60"/>
      <c r="B274" s="61"/>
      <c r="C274" s="58" t="s">
        <v>516</v>
      </c>
      <c r="D274" s="69" t="s">
        <v>517</v>
      </c>
      <c r="E274" s="68" t="s">
        <v>1081</v>
      </c>
      <c r="F274" s="66" t="s">
        <v>519</v>
      </c>
      <c r="G274" s="66" t="s">
        <v>1082</v>
      </c>
      <c r="H274" s="66" t="s">
        <v>1079</v>
      </c>
      <c r="I274" s="60" t="s">
        <v>522</v>
      </c>
      <c r="J274" s="67" t="s">
        <v>1083</v>
      </c>
    </row>
    <row r="275" ht="28" customHeight="1" spans="1:10">
      <c r="A275" s="60"/>
      <c r="B275" s="61"/>
      <c r="C275" s="58" t="s">
        <v>516</v>
      </c>
      <c r="D275" s="69" t="s">
        <v>517</v>
      </c>
      <c r="E275" s="68" t="s">
        <v>1084</v>
      </c>
      <c r="F275" s="66" t="s">
        <v>519</v>
      </c>
      <c r="G275" s="66" t="s">
        <v>1001</v>
      </c>
      <c r="H275" s="66" t="s">
        <v>920</v>
      </c>
      <c r="I275" s="60" t="s">
        <v>522</v>
      </c>
      <c r="J275" s="67" t="s">
        <v>1085</v>
      </c>
    </row>
    <row r="276" ht="28" customHeight="1" spans="1:10">
      <c r="A276" s="60"/>
      <c r="B276" s="61"/>
      <c r="C276" s="58" t="s">
        <v>516</v>
      </c>
      <c r="D276" s="69" t="s">
        <v>517</v>
      </c>
      <c r="E276" s="68" t="s">
        <v>1086</v>
      </c>
      <c r="F276" s="66" t="s">
        <v>519</v>
      </c>
      <c r="G276" s="66" t="s">
        <v>51</v>
      </c>
      <c r="H276" s="66" t="s">
        <v>619</v>
      </c>
      <c r="I276" s="60" t="s">
        <v>522</v>
      </c>
      <c r="J276" s="67" t="s">
        <v>1087</v>
      </c>
    </row>
    <row r="277" ht="28" customHeight="1" spans="1:10">
      <c r="A277" s="60"/>
      <c r="B277" s="61"/>
      <c r="C277" s="58" t="s">
        <v>516</v>
      </c>
      <c r="D277" s="69" t="s">
        <v>517</v>
      </c>
      <c r="E277" s="68" t="s">
        <v>1088</v>
      </c>
      <c r="F277" s="66" t="s">
        <v>519</v>
      </c>
      <c r="G277" s="66" t="s">
        <v>520</v>
      </c>
      <c r="H277" s="66" t="s">
        <v>545</v>
      </c>
      <c r="I277" s="60" t="s">
        <v>522</v>
      </c>
      <c r="J277" s="67" t="s">
        <v>1089</v>
      </c>
    </row>
    <row r="278" ht="28" customHeight="1" spans="1:10">
      <c r="A278" s="60"/>
      <c r="B278" s="61"/>
      <c r="C278" s="58" t="s">
        <v>516</v>
      </c>
      <c r="D278" s="69" t="s">
        <v>526</v>
      </c>
      <c r="E278" s="68" t="s">
        <v>926</v>
      </c>
      <c r="F278" s="66" t="s">
        <v>519</v>
      </c>
      <c r="G278" s="66" t="s">
        <v>528</v>
      </c>
      <c r="H278" s="66" t="s">
        <v>529</v>
      </c>
      <c r="I278" s="60" t="s">
        <v>522</v>
      </c>
      <c r="J278" s="67" t="s">
        <v>1090</v>
      </c>
    </row>
    <row r="279" ht="28" customHeight="1" spans="1:10">
      <c r="A279" s="60"/>
      <c r="B279" s="61"/>
      <c r="C279" s="68" t="s">
        <v>531</v>
      </c>
      <c r="D279" s="69" t="s">
        <v>877</v>
      </c>
      <c r="E279" s="68" t="s">
        <v>1091</v>
      </c>
      <c r="F279" s="66" t="s">
        <v>519</v>
      </c>
      <c r="G279" s="66" t="s">
        <v>533</v>
      </c>
      <c r="H279" s="66" t="s">
        <v>534</v>
      </c>
      <c r="I279" s="64" t="s">
        <v>535</v>
      </c>
      <c r="J279" s="67" t="s">
        <v>1092</v>
      </c>
    </row>
    <row r="280" ht="28" customHeight="1" spans="1:10">
      <c r="A280" s="60"/>
      <c r="B280" s="61"/>
      <c r="C280" s="68" t="s">
        <v>537</v>
      </c>
      <c r="D280" s="69" t="s">
        <v>882</v>
      </c>
      <c r="E280" s="68" t="s">
        <v>1093</v>
      </c>
      <c r="F280" s="66" t="s">
        <v>540</v>
      </c>
      <c r="G280" s="66" t="s">
        <v>541</v>
      </c>
      <c r="H280" s="66" t="s">
        <v>529</v>
      </c>
      <c r="I280" s="60" t="s">
        <v>522</v>
      </c>
      <c r="J280" s="67" t="s">
        <v>1094</v>
      </c>
    </row>
    <row r="281" ht="28" customHeight="1" spans="1:10">
      <c r="A281" s="66" t="s">
        <v>465</v>
      </c>
      <c r="B281" s="67" t="s">
        <v>1095</v>
      </c>
      <c r="C281" s="68" t="s">
        <v>516</v>
      </c>
      <c r="D281" s="69" t="s">
        <v>517</v>
      </c>
      <c r="E281" s="68" t="s">
        <v>1096</v>
      </c>
      <c r="F281" s="66" t="s">
        <v>519</v>
      </c>
      <c r="G281" s="66" t="s">
        <v>1097</v>
      </c>
      <c r="H281" s="66" t="s">
        <v>566</v>
      </c>
      <c r="I281" s="60" t="s">
        <v>522</v>
      </c>
      <c r="J281" s="67" t="s">
        <v>1098</v>
      </c>
    </row>
    <row r="282" ht="28" customHeight="1" spans="1:10">
      <c r="A282" s="60"/>
      <c r="B282" s="61"/>
      <c r="C282" s="58" t="s">
        <v>516</v>
      </c>
      <c r="D282" s="69" t="s">
        <v>517</v>
      </c>
      <c r="E282" s="68" t="s">
        <v>1099</v>
      </c>
      <c r="F282" s="66" t="s">
        <v>519</v>
      </c>
      <c r="G282" s="66" t="s">
        <v>1100</v>
      </c>
      <c r="H282" s="66" t="s">
        <v>566</v>
      </c>
      <c r="I282" s="60" t="s">
        <v>522</v>
      </c>
      <c r="J282" s="67" t="s">
        <v>1101</v>
      </c>
    </row>
    <row r="283" ht="28" customHeight="1" spans="1:10">
      <c r="A283" s="60"/>
      <c r="B283" s="61"/>
      <c r="C283" s="58" t="s">
        <v>516</v>
      </c>
      <c r="D283" s="69" t="s">
        <v>517</v>
      </c>
      <c r="E283" s="68" t="s">
        <v>1102</v>
      </c>
      <c r="F283" s="66" t="s">
        <v>519</v>
      </c>
      <c r="G283" s="66" t="s">
        <v>1100</v>
      </c>
      <c r="H283" s="66" t="s">
        <v>566</v>
      </c>
      <c r="I283" s="60" t="s">
        <v>522</v>
      </c>
      <c r="J283" s="67" t="s">
        <v>1103</v>
      </c>
    </row>
    <row r="284" ht="28" customHeight="1" spans="1:10">
      <c r="A284" s="60"/>
      <c r="B284" s="61"/>
      <c r="C284" s="58" t="s">
        <v>516</v>
      </c>
      <c r="D284" s="69" t="s">
        <v>517</v>
      </c>
      <c r="E284" s="68" t="s">
        <v>1104</v>
      </c>
      <c r="F284" s="66" t="s">
        <v>519</v>
      </c>
      <c r="G284" s="66" t="s">
        <v>1105</v>
      </c>
      <c r="H284" s="66" t="s">
        <v>559</v>
      </c>
      <c r="I284" s="60" t="s">
        <v>522</v>
      </c>
      <c r="J284" s="67" t="s">
        <v>1106</v>
      </c>
    </row>
    <row r="285" ht="28" customHeight="1" spans="1:10">
      <c r="A285" s="60"/>
      <c r="B285" s="61"/>
      <c r="C285" s="58" t="s">
        <v>516</v>
      </c>
      <c r="D285" s="69" t="s">
        <v>526</v>
      </c>
      <c r="E285" s="68" t="s">
        <v>571</v>
      </c>
      <c r="F285" s="66" t="s">
        <v>519</v>
      </c>
      <c r="G285" s="66" t="s">
        <v>528</v>
      </c>
      <c r="H285" s="66" t="s">
        <v>529</v>
      </c>
      <c r="I285" s="60" t="s">
        <v>522</v>
      </c>
      <c r="J285" s="67" t="s">
        <v>572</v>
      </c>
    </row>
    <row r="286" ht="28" customHeight="1" spans="1:10">
      <c r="A286" s="60"/>
      <c r="B286" s="61"/>
      <c r="C286" s="68" t="s">
        <v>531</v>
      </c>
      <c r="D286" s="69" t="s">
        <v>532</v>
      </c>
      <c r="E286" s="68" t="s">
        <v>1107</v>
      </c>
      <c r="F286" s="66" t="s">
        <v>519</v>
      </c>
      <c r="G286" s="66" t="s">
        <v>652</v>
      </c>
      <c r="H286" s="66" t="s">
        <v>534</v>
      </c>
      <c r="I286" s="64" t="s">
        <v>535</v>
      </c>
      <c r="J286" s="67" t="s">
        <v>914</v>
      </c>
    </row>
    <row r="287" ht="28" customHeight="1" spans="1:10">
      <c r="A287" s="60"/>
      <c r="B287" s="61"/>
      <c r="C287" s="68" t="s">
        <v>537</v>
      </c>
      <c r="D287" s="69" t="s">
        <v>538</v>
      </c>
      <c r="E287" s="68" t="s">
        <v>1108</v>
      </c>
      <c r="F287" s="66" t="s">
        <v>540</v>
      </c>
      <c r="G287" s="66" t="s">
        <v>541</v>
      </c>
      <c r="H287" s="66" t="s">
        <v>529</v>
      </c>
      <c r="I287" s="60" t="s">
        <v>522</v>
      </c>
      <c r="J287" s="67" t="s">
        <v>1109</v>
      </c>
    </row>
    <row r="288" ht="28" customHeight="1" spans="1:10">
      <c r="A288" s="66" t="s">
        <v>467</v>
      </c>
      <c r="B288" s="67" t="s">
        <v>1110</v>
      </c>
      <c r="C288" s="68" t="s">
        <v>516</v>
      </c>
      <c r="D288" s="69" t="s">
        <v>517</v>
      </c>
      <c r="E288" s="68" t="s">
        <v>1111</v>
      </c>
      <c r="F288" s="66" t="s">
        <v>519</v>
      </c>
      <c r="G288" s="66" t="s">
        <v>1112</v>
      </c>
      <c r="H288" s="66" t="s">
        <v>566</v>
      </c>
      <c r="I288" s="60" t="s">
        <v>522</v>
      </c>
      <c r="J288" s="67" t="s">
        <v>1113</v>
      </c>
    </row>
    <row r="289" ht="28" customHeight="1" spans="1:10">
      <c r="A289" s="60"/>
      <c r="B289" s="61"/>
      <c r="C289" s="58" t="s">
        <v>516</v>
      </c>
      <c r="D289" s="69" t="s">
        <v>526</v>
      </c>
      <c r="E289" s="68" t="s">
        <v>1114</v>
      </c>
      <c r="F289" s="66" t="s">
        <v>519</v>
      </c>
      <c r="G289" s="66" t="s">
        <v>528</v>
      </c>
      <c r="H289" s="66" t="s">
        <v>529</v>
      </c>
      <c r="I289" s="60" t="s">
        <v>522</v>
      </c>
      <c r="J289" s="67" t="s">
        <v>1115</v>
      </c>
    </row>
    <row r="290" ht="28" customHeight="1" spans="1:10">
      <c r="A290" s="60"/>
      <c r="B290" s="61"/>
      <c r="C290" s="58" t="s">
        <v>516</v>
      </c>
      <c r="D290" s="69" t="s">
        <v>637</v>
      </c>
      <c r="E290" s="68" t="s">
        <v>1116</v>
      </c>
      <c r="F290" s="66" t="s">
        <v>639</v>
      </c>
      <c r="G290" s="66" t="s">
        <v>1117</v>
      </c>
      <c r="H290" s="66" t="s">
        <v>641</v>
      </c>
      <c r="I290" s="60" t="s">
        <v>522</v>
      </c>
      <c r="J290" s="67" t="s">
        <v>1118</v>
      </c>
    </row>
    <row r="291" ht="28" customHeight="1" spans="1:10">
      <c r="A291" s="60"/>
      <c r="B291" s="61"/>
      <c r="C291" s="68" t="s">
        <v>531</v>
      </c>
      <c r="D291" s="69" t="s">
        <v>877</v>
      </c>
      <c r="E291" s="68" t="s">
        <v>1119</v>
      </c>
      <c r="F291" s="66" t="s">
        <v>540</v>
      </c>
      <c r="G291" s="66" t="s">
        <v>541</v>
      </c>
      <c r="H291" s="66" t="s">
        <v>529</v>
      </c>
      <c r="I291" s="60" t="s">
        <v>522</v>
      </c>
      <c r="J291" s="67" t="s">
        <v>1120</v>
      </c>
    </row>
    <row r="292" ht="28" customHeight="1" spans="1:10">
      <c r="A292" s="60"/>
      <c r="B292" s="61"/>
      <c r="C292" s="58" t="s">
        <v>531</v>
      </c>
      <c r="D292" s="69" t="s">
        <v>877</v>
      </c>
      <c r="E292" s="68" t="s">
        <v>1121</v>
      </c>
      <c r="F292" s="66" t="s">
        <v>519</v>
      </c>
      <c r="G292" s="66" t="s">
        <v>1122</v>
      </c>
      <c r="H292" s="66" t="s">
        <v>529</v>
      </c>
      <c r="I292" s="64" t="s">
        <v>535</v>
      </c>
      <c r="J292" s="67" t="s">
        <v>614</v>
      </c>
    </row>
    <row r="293" ht="28" customHeight="1" spans="1:10">
      <c r="A293" s="60"/>
      <c r="B293" s="61"/>
      <c r="C293" s="68" t="s">
        <v>531</v>
      </c>
      <c r="D293" s="69" t="s">
        <v>1123</v>
      </c>
      <c r="E293" s="68" t="s">
        <v>1124</v>
      </c>
      <c r="F293" s="66" t="s">
        <v>540</v>
      </c>
      <c r="G293" s="66" t="s">
        <v>1001</v>
      </c>
      <c r="H293" s="66" t="s">
        <v>1125</v>
      </c>
      <c r="I293" s="60" t="s">
        <v>522</v>
      </c>
      <c r="J293" s="67" t="s">
        <v>1126</v>
      </c>
    </row>
    <row r="294" ht="28" customHeight="1" spans="1:10">
      <c r="A294" s="60"/>
      <c r="B294" s="61"/>
      <c r="C294" s="68" t="s">
        <v>537</v>
      </c>
      <c r="D294" s="69" t="s">
        <v>882</v>
      </c>
      <c r="E294" s="68" t="s">
        <v>945</v>
      </c>
      <c r="F294" s="66" t="s">
        <v>540</v>
      </c>
      <c r="G294" s="66" t="s">
        <v>541</v>
      </c>
      <c r="H294" s="66" t="s">
        <v>529</v>
      </c>
      <c r="I294" s="60" t="s">
        <v>522</v>
      </c>
      <c r="J294" s="67" t="s">
        <v>1127</v>
      </c>
    </row>
    <row r="295" ht="28" customHeight="1" spans="1:10">
      <c r="A295" s="66" t="s">
        <v>469</v>
      </c>
      <c r="B295" s="67" t="s">
        <v>1128</v>
      </c>
      <c r="C295" s="68" t="s">
        <v>516</v>
      </c>
      <c r="D295" s="69" t="s">
        <v>517</v>
      </c>
      <c r="E295" s="68" t="s">
        <v>1129</v>
      </c>
      <c r="F295" s="66" t="s">
        <v>519</v>
      </c>
      <c r="G295" s="66" t="s">
        <v>80</v>
      </c>
      <c r="H295" s="66" t="s">
        <v>1130</v>
      </c>
      <c r="I295" s="60" t="s">
        <v>522</v>
      </c>
      <c r="J295" s="67" t="s">
        <v>1131</v>
      </c>
    </row>
    <row r="296" ht="28" customHeight="1" spans="1:10">
      <c r="A296" s="60"/>
      <c r="B296" s="61"/>
      <c r="C296" s="58" t="s">
        <v>516</v>
      </c>
      <c r="D296" s="69" t="s">
        <v>517</v>
      </c>
      <c r="E296" s="68" t="s">
        <v>1132</v>
      </c>
      <c r="F296" s="66" t="s">
        <v>519</v>
      </c>
      <c r="G296" s="66" t="s">
        <v>47</v>
      </c>
      <c r="H296" s="66" t="s">
        <v>920</v>
      </c>
      <c r="I296" s="60" t="s">
        <v>522</v>
      </c>
      <c r="J296" s="67" t="s">
        <v>1133</v>
      </c>
    </row>
    <row r="297" ht="28" customHeight="1" spans="1:10">
      <c r="A297" s="60"/>
      <c r="B297" s="61"/>
      <c r="C297" s="58" t="s">
        <v>516</v>
      </c>
      <c r="D297" s="69" t="s">
        <v>517</v>
      </c>
      <c r="E297" s="68" t="s">
        <v>1134</v>
      </c>
      <c r="F297" s="66" t="s">
        <v>519</v>
      </c>
      <c r="G297" s="66" t="s">
        <v>49</v>
      </c>
      <c r="H297" s="66" t="s">
        <v>920</v>
      </c>
      <c r="I297" s="60" t="s">
        <v>522</v>
      </c>
      <c r="J297" s="67" t="s">
        <v>1135</v>
      </c>
    </row>
    <row r="298" ht="28" customHeight="1" spans="1:10">
      <c r="A298" s="60"/>
      <c r="B298" s="61"/>
      <c r="C298" s="58" t="s">
        <v>516</v>
      </c>
      <c r="D298" s="69" t="s">
        <v>517</v>
      </c>
      <c r="E298" s="68" t="s">
        <v>1136</v>
      </c>
      <c r="F298" s="66" t="s">
        <v>519</v>
      </c>
      <c r="G298" s="66" t="s">
        <v>1137</v>
      </c>
      <c r="H298" s="66" t="s">
        <v>727</v>
      </c>
      <c r="I298" s="60" t="s">
        <v>522</v>
      </c>
      <c r="J298" s="67" t="s">
        <v>1138</v>
      </c>
    </row>
    <row r="299" ht="28" customHeight="1" spans="1:10">
      <c r="A299" s="60"/>
      <c r="B299" s="61"/>
      <c r="C299" s="58" t="s">
        <v>516</v>
      </c>
      <c r="D299" s="69" t="s">
        <v>526</v>
      </c>
      <c r="E299" s="68" t="s">
        <v>571</v>
      </c>
      <c r="F299" s="66" t="s">
        <v>519</v>
      </c>
      <c r="G299" s="66" t="s">
        <v>528</v>
      </c>
      <c r="H299" s="66" t="s">
        <v>529</v>
      </c>
      <c r="I299" s="60" t="s">
        <v>522</v>
      </c>
      <c r="J299" s="67" t="s">
        <v>572</v>
      </c>
    </row>
    <row r="300" ht="28" customHeight="1" spans="1:10">
      <c r="A300" s="60"/>
      <c r="B300" s="61"/>
      <c r="C300" s="68" t="s">
        <v>531</v>
      </c>
      <c r="D300" s="69" t="s">
        <v>532</v>
      </c>
      <c r="E300" s="68" t="s">
        <v>1139</v>
      </c>
      <c r="F300" s="66" t="s">
        <v>519</v>
      </c>
      <c r="G300" s="66" t="s">
        <v>969</v>
      </c>
      <c r="H300" s="66" t="s">
        <v>534</v>
      </c>
      <c r="I300" s="64" t="s">
        <v>535</v>
      </c>
      <c r="J300" s="67" t="s">
        <v>914</v>
      </c>
    </row>
    <row r="301" ht="28" customHeight="1" spans="1:10">
      <c r="A301" s="60"/>
      <c r="B301" s="61"/>
      <c r="C301" s="68" t="s">
        <v>537</v>
      </c>
      <c r="D301" s="69" t="s">
        <v>538</v>
      </c>
      <c r="E301" s="68" t="s">
        <v>554</v>
      </c>
      <c r="F301" s="66" t="s">
        <v>540</v>
      </c>
      <c r="G301" s="66" t="s">
        <v>541</v>
      </c>
      <c r="H301" s="66" t="s">
        <v>529</v>
      </c>
      <c r="I301" s="60" t="s">
        <v>522</v>
      </c>
      <c r="J301" s="67" t="s">
        <v>555</v>
      </c>
    </row>
    <row r="302" ht="28" customHeight="1" spans="1:10">
      <c r="A302" s="66" t="s">
        <v>471</v>
      </c>
      <c r="B302" s="67" t="s">
        <v>1140</v>
      </c>
      <c r="C302" s="68" t="s">
        <v>516</v>
      </c>
      <c r="D302" s="69" t="s">
        <v>517</v>
      </c>
      <c r="E302" s="68" t="s">
        <v>1141</v>
      </c>
      <c r="F302" s="66" t="s">
        <v>519</v>
      </c>
      <c r="G302" s="66" t="s">
        <v>1142</v>
      </c>
      <c r="H302" s="66" t="s">
        <v>559</v>
      </c>
      <c r="I302" s="60" t="s">
        <v>522</v>
      </c>
      <c r="J302" s="67" t="s">
        <v>1143</v>
      </c>
    </row>
    <row r="303" ht="28" customHeight="1" spans="1:10">
      <c r="A303" s="60"/>
      <c r="B303" s="61"/>
      <c r="C303" s="58" t="s">
        <v>516</v>
      </c>
      <c r="D303" s="69" t="s">
        <v>517</v>
      </c>
      <c r="E303" s="68" t="s">
        <v>1144</v>
      </c>
      <c r="F303" s="66" t="s">
        <v>519</v>
      </c>
      <c r="G303" s="66" t="s">
        <v>1145</v>
      </c>
      <c r="H303" s="66" t="s">
        <v>559</v>
      </c>
      <c r="I303" s="60" t="s">
        <v>522</v>
      </c>
      <c r="J303" s="67" t="s">
        <v>1146</v>
      </c>
    </row>
    <row r="304" ht="28" customHeight="1" spans="1:10">
      <c r="A304" s="60"/>
      <c r="B304" s="61"/>
      <c r="C304" s="58" t="s">
        <v>516</v>
      </c>
      <c r="D304" s="69" t="s">
        <v>517</v>
      </c>
      <c r="E304" s="68" t="s">
        <v>835</v>
      </c>
      <c r="F304" s="66" t="s">
        <v>519</v>
      </c>
      <c r="G304" s="66" t="s">
        <v>47</v>
      </c>
      <c r="H304" s="66" t="s">
        <v>578</v>
      </c>
      <c r="I304" s="60" t="s">
        <v>522</v>
      </c>
      <c r="J304" s="67" t="s">
        <v>1147</v>
      </c>
    </row>
    <row r="305" ht="28" customHeight="1" spans="1:10">
      <c r="A305" s="60"/>
      <c r="B305" s="61"/>
      <c r="C305" s="58" t="s">
        <v>516</v>
      </c>
      <c r="D305" s="69" t="s">
        <v>517</v>
      </c>
      <c r="E305" s="68" t="s">
        <v>1148</v>
      </c>
      <c r="F305" s="66" t="s">
        <v>519</v>
      </c>
      <c r="G305" s="66" t="s">
        <v>47</v>
      </c>
      <c r="H305" s="66" t="s">
        <v>578</v>
      </c>
      <c r="I305" s="60" t="s">
        <v>522</v>
      </c>
      <c r="J305" s="67" t="s">
        <v>1149</v>
      </c>
    </row>
    <row r="306" ht="28" customHeight="1" spans="1:10">
      <c r="A306" s="60"/>
      <c r="B306" s="61"/>
      <c r="C306" s="58" t="s">
        <v>516</v>
      </c>
      <c r="D306" s="69" t="s">
        <v>517</v>
      </c>
      <c r="E306" s="68" t="s">
        <v>1150</v>
      </c>
      <c r="F306" s="66" t="s">
        <v>519</v>
      </c>
      <c r="G306" s="66" t="s">
        <v>47</v>
      </c>
      <c r="H306" s="66" t="s">
        <v>839</v>
      </c>
      <c r="I306" s="60" t="s">
        <v>522</v>
      </c>
      <c r="J306" s="67" t="s">
        <v>1151</v>
      </c>
    </row>
    <row r="307" ht="28" customHeight="1" spans="1:10">
      <c r="A307" s="60"/>
      <c r="B307" s="61"/>
      <c r="C307" s="58" t="s">
        <v>516</v>
      </c>
      <c r="D307" s="69" t="s">
        <v>526</v>
      </c>
      <c r="E307" s="68" t="s">
        <v>571</v>
      </c>
      <c r="F307" s="66" t="s">
        <v>519</v>
      </c>
      <c r="G307" s="66" t="s">
        <v>528</v>
      </c>
      <c r="H307" s="66" t="s">
        <v>529</v>
      </c>
      <c r="I307" s="60" t="s">
        <v>522</v>
      </c>
      <c r="J307" s="67" t="s">
        <v>572</v>
      </c>
    </row>
    <row r="308" ht="28" customHeight="1" spans="1:10">
      <c r="A308" s="60"/>
      <c r="B308" s="61"/>
      <c r="C308" s="58" t="s">
        <v>516</v>
      </c>
      <c r="D308" s="69" t="s">
        <v>526</v>
      </c>
      <c r="E308" s="68" t="s">
        <v>1152</v>
      </c>
      <c r="F308" s="66" t="s">
        <v>540</v>
      </c>
      <c r="G308" s="66" t="s">
        <v>589</v>
      </c>
      <c r="H308" s="66" t="s">
        <v>529</v>
      </c>
      <c r="I308" s="60" t="s">
        <v>522</v>
      </c>
      <c r="J308" s="67" t="s">
        <v>1153</v>
      </c>
    </row>
    <row r="309" ht="28" customHeight="1" spans="1:10">
      <c r="A309" s="60"/>
      <c r="B309" s="61"/>
      <c r="C309" s="68" t="s">
        <v>531</v>
      </c>
      <c r="D309" s="69" t="s">
        <v>877</v>
      </c>
      <c r="E309" s="68" t="s">
        <v>1154</v>
      </c>
      <c r="F309" s="66" t="s">
        <v>519</v>
      </c>
      <c r="G309" s="66" t="s">
        <v>969</v>
      </c>
      <c r="H309" s="66" t="s">
        <v>534</v>
      </c>
      <c r="I309" s="64" t="s">
        <v>535</v>
      </c>
      <c r="J309" s="67" t="s">
        <v>614</v>
      </c>
    </row>
    <row r="310" ht="28" customHeight="1" spans="1:10">
      <c r="A310" s="60"/>
      <c r="B310" s="61"/>
      <c r="C310" s="68" t="s">
        <v>537</v>
      </c>
      <c r="D310" s="69" t="s">
        <v>882</v>
      </c>
      <c r="E310" s="68" t="s">
        <v>554</v>
      </c>
      <c r="F310" s="66" t="s">
        <v>540</v>
      </c>
      <c r="G310" s="66" t="s">
        <v>541</v>
      </c>
      <c r="H310" s="66" t="s">
        <v>529</v>
      </c>
      <c r="I310" s="60" t="s">
        <v>522</v>
      </c>
      <c r="J310" s="67" t="s">
        <v>686</v>
      </c>
    </row>
    <row r="311" ht="28" customHeight="1" spans="1:10">
      <c r="A311" s="66" t="s">
        <v>473</v>
      </c>
      <c r="B311" s="67" t="s">
        <v>1155</v>
      </c>
      <c r="C311" s="68" t="s">
        <v>516</v>
      </c>
      <c r="D311" s="69" t="s">
        <v>517</v>
      </c>
      <c r="E311" s="68" t="s">
        <v>1156</v>
      </c>
      <c r="F311" s="66" t="s">
        <v>519</v>
      </c>
      <c r="G311" s="66" t="s">
        <v>1157</v>
      </c>
      <c r="H311" s="66" t="s">
        <v>578</v>
      </c>
      <c r="I311" s="60" t="s">
        <v>522</v>
      </c>
      <c r="J311" s="67" t="s">
        <v>1158</v>
      </c>
    </row>
    <row r="312" ht="28" customHeight="1" spans="1:10">
      <c r="A312" s="60"/>
      <c r="B312" s="61"/>
      <c r="C312" s="58" t="s">
        <v>516</v>
      </c>
      <c r="D312" s="69" t="s">
        <v>517</v>
      </c>
      <c r="E312" s="68" t="s">
        <v>1159</v>
      </c>
      <c r="F312" s="66" t="s">
        <v>519</v>
      </c>
      <c r="G312" s="66" t="s">
        <v>1160</v>
      </c>
      <c r="H312" s="66" t="s">
        <v>1161</v>
      </c>
      <c r="I312" s="60" t="s">
        <v>522</v>
      </c>
      <c r="J312" s="67" t="s">
        <v>1162</v>
      </c>
    </row>
    <row r="313" ht="28" customHeight="1" spans="1:10">
      <c r="A313" s="60"/>
      <c r="B313" s="61"/>
      <c r="C313" s="58" t="s">
        <v>516</v>
      </c>
      <c r="D313" s="69" t="s">
        <v>517</v>
      </c>
      <c r="E313" s="68" t="s">
        <v>1163</v>
      </c>
      <c r="F313" s="66" t="s">
        <v>540</v>
      </c>
      <c r="G313" s="66" t="s">
        <v>1164</v>
      </c>
      <c r="H313" s="66" t="s">
        <v>584</v>
      </c>
      <c r="I313" s="60" t="s">
        <v>522</v>
      </c>
      <c r="J313" s="67" t="s">
        <v>1165</v>
      </c>
    </row>
    <row r="314" ht="28" customHeight="1" spans="1:10">
      <c r="A314" s="60"/>
      <c r="B314" s="61"/>
      <c r="C314" s="58" t="s">
        <v>516</v>
      </c>
      <c r="D314" s="72" t="s">
        <v>526</v>
      </c>
      <c r="E314" s="68" t="s">
        <v>1166</v>
      </c>
      <c r="F314" s="66" t="s">
        <v>519</v>
      </c>
      <c r="G314" s="66" t="s">
        <v>528</v>
      </c>
      <c r="H314" s="66" t="s">
        <v>529</v>
      </c>
      <c r="I314" s="60" t="s">
        <v>522</v>
      </c>
      <c r="J314" s="67" t="s">
        <v>1167</v>
      </c>
    </row>
    <row r="315" ht="28" customHeight="1" spans="1:10">
      <c r="A315" s="60"/>
      <c r="B315" s="61"/>
      <c r="C315" s="68" t="s">
        <v>531</v>
      </c>
      <c r="D315" s="69" t="s">
        <v>532</v>
      </c>
      <c r="E315" s="68" t="s">
        <v>1168</v>
      </c>
      <c r="F315" s="66" t="s">
        <v>519</v>
      </c>
      <c r="G315" s="66" t="s">
        <v>652</v>
      </c>
      <c r="H315" s="66" t="s">
        <v>534</v>
      </c>
      <c r="I315" s="64" t="s">
        <v>535</v>
      </c>
      <c r="J315" s="67" t="s">
        <v>914</v>
      </c>
    </row>
    <row r="316" ht="28" customHeight="1" spans="1:10">
      <c r="A316" s="60"/>
      <c r="B316" s="61"/>
      <c r="C316" s="68" t="s">
        <v>537</v>
      </c>
      <c r="D316" s="72" t="s">
        <v>538</v>
      </c>
      <c r="E316" s="68" t="s">
        <v>554</v>
      </c>
      <c r="F316" s="66" t="s">
        <v>540</v>
      </c>
      <c r="G316" s="66" t="s">
        <v>541</v>
      </c>
      <c r="H316" s="66" t="s">
        <v>529</v>
      </c>
      <c r="I316" s="60" t="s">
        <v>522</v>
      </c>
      <c r="J316" s="67" t="s">
        <v>555</v>
      </c>
    </row>
    <row r="317" ht="28" customHeight="1" spans="1:10">
      <c r="A317" s="66" t="s">
        <v>475</v>
      </c>
      <c r="B317" s="67" t="s">
        <v>1169</v>
      </c>
      <c r="C317" s="68" t="s">
        <v>516</v>
      </c>
      <c r="D317" s="69" t="s">
        <v>517</v>
      </c>
      <c r="E317" s="68" t="s">
        <v>1170</v>
      </c>
      <c r="F317" s="66" t="s">
        <v>519</v>
      </c>
      <c r="G317" s="66" t="s">
        <v>46</v>
      </c>
      <c r="H317" s="66" t="s">
        <v>1171</v>
      </c>
      <c r="I317" s="60" t="s">
        <v>522</v>
      </c>
      <c r="J317" s="67" t="s">
        <v>1172</v>
      </c>
    </row>
    <row r="318" ht="28" customHeight="1" spans="1:10">
      <c r="A318" s="60"/>
      <c r="B318" s="61"/>
      <c r="C318" s="58" t="s">
        <v>516</v>
      </c>
      <c r="D318" s="69" t="s">
        <v>517</v>
      </c>
      <c r="E318" s="68" t="s">
        <v>1173</v>
      </c>
      <c r="F318" s="66" t="s">
        <v>519</v>
      </c>
      <c r="G318" s="66" t="s">
        <v>47</v>
      </c>
      <c r="H318" s="66" t="s">
        <v>920</v>
      </c>
      <c r="I318" s="60" t="s">
        <v>522</v>
      </c>
      <c r="J318" s="67" t="s">
        <v>1174</v>
      </c>
    </row>
    <row r="319" ht="28" customHeight="1" spans="1:10">
      <c r="A319" s="60"/>
      <c r="B319" s="61"/>
      <c r="C319" s="58" t="s">
        <v>516</v>
      </c>
      <c r="D319" s="69" t="s">
        <v>517</v>
      </c>
      <c r="E319" s="68" t="s">
        <v>1175</v>
      </c>
      <c r="F319" s="66" t="s">
        <v>519</v>
      </c>
      <c r="G319" s="66" t="s">
        <v>51</v>
      </c>
      <c r="H319" s="66" t="s">
        <v>920</v>
      </c>
      <c r="I319" s="60" t="s">
        <v>522</v>
      </c>
      <c r="J319" s="67" t="s">
        <v>1176</v>
      </c>
    </row>
    <row r="320" ht="28" customHeight="1" spans="1:10">
      <c r="A320" s="60"/>
      <c r="B320" s="61"/>
      <c r="C320" s="58" t="s">
        <v>516</v>
      </c>
      <c r="D320" s="69" t="s">
        <v>517</v>
      </c>
      <c r="E320" s="68" t="s">
        <v>1177</v>
      </c>
      <c r="F320" s="66" t="s">
        <v>519</v>
      </c>
      <c r="G320" s="66" t="s">
        <v>46</v>
      </c>
      <c r="H320" s="66" t="s">
        <v>920</v>
      </c>
      <c r="I320" s="60" t="s">
        <v>522</v>
      </c>
      <c r="J320" s="67" t="s">
        <v>1178</v>
      </c>
    </row>
    <row r="321" ht="28" customHeight="1" spans="1:10">
      <c r="A321" s="60"/>
      <c r="B321" s="61"/>
      <c r="C321" s="58" t="s">
        <v>516</v>
      </c>
      <c r="D321" s="69" t="s">
        <v>517</v>
      </c>
      <c r="E321" s="68" t="s">
        <v>1179</v>
      </c>
      <c r="F321" s="66" t="s">
        <v>519</v>
      </c>
      <c r="G321" s="66" t="s">
        <v>49</v>
      </c>
      <c r="H321" s="66" t="s">
        <v>1171</v>
      </c>
      <c r="I321" s="60" t="s">
        <v>522</v>
      </c>
      <c r="J321" s="67" t="s">
        <v>1180</v>
      </c>
    </row>
    <row r="322" ht="28" customHeight="1" spans="1:10">
      <c r="A322" s="60"/>
      <c r="B322" s="61"/>
      <c r="C322" s="58" t="s">
        <v>516</v>
      </c>
      <c r="D322" s="69" t="s">
        <v>526</v>
      </c>
      <c r="E322" s="68" t="s">
        <v>1181</v>
      </c>
      <c r="F322" s="66" t="s">
        <v>519</v>
      </c>
      <c r="G322" s="66" t="s">
        <v>528</v>
      </c>
      <c r="H322" s="66" t="s">
        <v>529</v>
      </c>
      <c r="I322" s="60" t="s">
        <v>522</v>
      </c>
      <c r="J322" s="67" t="s">
        <v>1182</v>
      </c>
    </row>
    <row r="323" ht="28" customHeight="1" spans="1:10">
      <c r="A323" s="60"/>
      <c r="B323" s="61"/>
      <c r="C323" s="68" t="s">
        <v>531</v>
      </c>
      <c r="D323" s="69" t="s">
        <v>877</v>
      </c>
      <c r="E323" s="68" t="s">
        <v>1183</v>
      </c>
      <c r="F323" s="66" t="s">
        <v>519</v>
      </c>
      <c r="G323" s="66" t="s">
        <v>1184</v>
      </c>
      <c r="H323" s="66" t="s">
        <v>534</v>
      </c>
      <c r="I323" s="64" t="s">
        <v>535</v>
      </c>
      <c r="J323" s="67" t="s">
        <v>614</v>
      </c>
    </row>
    <row r="324" ht="28" customHeight="1" spans="1:10">
      <c r="A324" s="60"/>
      <c r="B324" s="61"/>
      <c r="C324" s="68" t="s">
        <v>537</v>
      </c>
      <c r="D324" s="69" t="s">
        <v>882</v>
      </c>
      <c r="E324" s="68" t="s">
        <v>539</v>
      </c>
      <c r="F324" s="66" t="s">
        <v>540</v>
      </c>
      <c r="G324" s="66" t="s">
        <v>541</v>
      </c>
      <c r="H324" s="66" t="s">
        <v>529</v>
      </c>
      <c r="I324" s="60" t="s">
        <v>522</v>
      </c>
      <c r="J324" s="67" t="s">
        <v>740</v>
      </c>
    </row>
    <row r="325" ht="28" customHeight="1" spans="1:10">
      <c r="A325" s="66" t="s">
        <v>477</v>
      </c>
      <c r="B325" s="67" t="s">
        <v>1185</v>
      </c>
      <c r="C325" s="58" t="s">
        <v>516</v>
      </c>
      <c r="D325" s="69" t="s">
        <v>517</v>
      </c>
      <c r="E325" s="58" t="s">
        <v>1186</v>
      </c>
      <c r="F325" s="60" t="s">
        <v>519</v>
      </c>
      <c r="G325" s="60" t="s">
        <v>1187</v>
      </c>
      <c r="H325" s="60" t="s">
        <v>1161</v>
      </c>
      <c r="I325" s="60" t="s">
        <v>522</v>
      </c>
      <c r="J325" s="61" t="s">
        <v>1188</v>
      </c>
    </row>
    <row r="326" ht="28" customHeight="1" spans="1:10">
      <c r="A326" s="60"/>
      <c r="B326" s="61"/>
      <c r="C326" s="58" t="s">
        <v>516</v>
      </c>
      <c r="D326" s="69" t="s">
        <v>517</v>
      </c>
      <c r="E326" s="58" t="s">
        <v>1189</v>
      </c>
      <c r="F326" s="60" t="s">
        <v>519</v>
      </c>
      <c r="G326" s="60" t="s">
        <v>1187</v>
      </c>
      <c r="H326" s="60" t="s">
        <v>1161</v>
      </c>
      <c r="I326" s="60" t="s">
        <v>522</v>
      </c>
      <c r="J326" s="61" t="s">
        <v>1190</v>
      </c>
    </row>
    <row r="327" ht="28" customHeight="1" spans="1:10">
      <c r="A327" s="60"/>
      <c r="B327" s="61"/>
      <c r="C327" s="58" t="s">
        <v>516</v>
      </c>
      <c r="D327" s="69" t="s">
        <v>517</v>
      </c>
      <c r="E327" s="58" t="s">
        <v>1191</v>
      </c>
      <c r="F327" s="60" t="s">
        <v>519</v>
      </c>
      <c r="G327" s="60" t="s">
        <v>1117</v>
      </c>
      <c r="H327" s="60" t="s">
        <v>1079</v>
      </c>
      <c r="I327" s="60" t="s">
        <v>522</v>
      </c>
      <c r="J327" s="61" t="s">
        <v>1192</v>
      </c>
    </row>
    <row r="328" ht="28" customHeight="1" spans="1:10">
      <c r="A328" s="60"/>
      <c r="B328" s="61"/>
      <c r="C328" s="58" t="s">
        <v>516</v>
      </c>
      <c r="D328" s="69" t="s">
        <v>526</v>
      </c>
      <c r="E328" s="58" t="s">
        <v>1193</v>
      </c>
      <c r="F328" s="60" t="s">
        <v>519</v>
      </c>
      <c r="G328" s="60" t="s">
        <v>528</v>
      </c>
      <c r="H328" s="60" t="s">
        <v>529</v>
      </c>
      <c r="I328" s="60" t="s">
        <v>522</v>
      </c>
      <c r="J328" s="61" t="s">
        <v>1194</v>
      </c>
    </row>
    <row r="329" ht="28" customHeight="1" spans="1:10">
      <c r="A329" s="60"/>
      <c r="B329" s="61"/>
      <c r="C329" s="58" t="s">
        <v>531</v>
      </c>
      <c r="D329" s="69" t="s">
        <v>532</v>
      </c>
      <c r="E329" s="58" t="s">
        <v>1195</v>
      </c>
      <c r="F329" s="60" t="s">
        <v>519</v>
      </c>
      <c r="G329" s="60" t="s">
        <v>969</v>
      </c>
      <c r="H329" s="60" t="s">
        <v>534</v>
      </c>
      <c r="I329" s="64" t="s">
        <v>535</v>
      </c>
      <c r="J329" s="61" t="s">
        <v>914</v>
      </c>
    </row>
    <row r="330" ht="28" customHeight="1" spans="1:10">
      <c r="A330" s="60"/>
      <c r="B330" s="61"/>
      <c r="C330" s="58" t="s">
        <v>537</v>
      </c>
      <c r="D330" s="69" t="s">
        <v>538</v>
      </c>
      <c r="E330" s="58" t="s">
        <v>554</v>
      </c>
      <c r="F330" s="60" t="s">
        <v>540</v>
      </c>
      <c r="G330" s="60" t="s">
        <v>541</v>
      </c>
      <c r="H330" s="60" t="s">
        <v>529</v>
      </c>
      <c r="I330" s="60" t="s">
        <v>522</v>
      </c>
      <c r="J330" s="61" t="s">
        <v>555</v>
      </c>
    </row>
    <row r="331" ht="28" customHeight="1" spans="1:10">
      <c r="A331" s="66" t="s">
        <v>479</v>
      </c>
      <c r="B331" s="67" t="s">
        <v>1196</v>
      </c>
      <c r="C331" s="68" t="s">
        <v>516</v>
      </c>
      <c r="D331" s="72" t="s">
        <v>517</v>
      </c>
      <c r="E331" s="68" t="s">
        <v>1197</v>
      </c>
      <c r="F331" s="66" t="s">
        <v>519</v>
      </c>
      <c r="G331" s="66" t="s">
        <v>1157</v>
      </c>
      <c r="H331" s="66" t="s">
        <v>1198</v>
      </c>
      <c r="I331" s="60" t="s">
        <v>522</v>
      </c>
      <c r="J331" s="67" t="s">
        <v>1199</v>
      </c>
    </row>
    <row r="332" ht="28" customHeight="1" spans="1:10">
      <c r="A332" s="60"/>
      <c r="B332" s="61"/>
      <c r="C332" s="58" t="s">
        <v>516</v>
      </c>
      <c r="D332" s="69" t="s">
        <v>526</v>
      </c>
      <c r="E332" s="68" t="s">
        <v>571</v>
      </c>
      <c r="F332" s="66" t="s">
        <v>540</v>
      </c>
      <c r="G332" s="66" t="s">
        <v>1200</v>
      </c>
      <c r="H332" s="66" t="s">
        <v>529</v>
      </c>
      <c r="I332" s="60" t="s">
        <v>522</v>
      </c>
      <c r="J332" s="67" t="s">
        <v>1201</v>
      </c>
    </row>
    <row r="333" ht="28" customHeight="1" spans="1:10">
      <c r="A333" s="60"/>
      <c r="B333" s="61"/>
      <c r="C333" s="58" t="s">
        <v>516</v>
      </c>
      <c r="D333" s="69" t="s">
        <v>637</v>
      </c>
      <c r="E333" s="68" t="s">
        <v>638</v>
      </c>
      <c r="F333" s="66" t="s">
        <v>639</v>
      </c>
      <c r="G333" s="66" t="s">
        <v>640</v>
      </c>
      <c r="H333" s="66" t="s">
        <v>641</v>
      </c>
      <c r="I333" s="60" t="s">
        <v>522</v>
      </c>
      <c r="J333" s="67" t="s">
        <v>1202</v>
      </c>
    </row>
    <row r="334" ht="28" customHeight="1" spans="1:10">
      <c r="A334" s="60"/>
      <c r="B334" s="61"/>
      <c r="C334" s="68" t="s">
        <v>531</v>
      </c>
      <c r="D334" s="69" t="s">
        <v>877</v>
      </c>
      <c r="E334" s="68" t="s">
        <v>1203</v>
      </c>
      <c r="F334" s="66" t="s">
        <v>540</v>
      </c>
      <c r="G334" s="66" t="s">
        <v>1200</v>
      </c>
      <c r="H334" s="66" t="s">
        <v>529</v>
      </c>
      <c r="I334" s="60" t="s">
        <v>522</v>
      </c>
      <c r="J334" s="67" t="s">
        <v>614</v>
      </c>
    </row>
    <row r="335" ht="28" customHeight="1" spans="1:10">
      <c r="A335" s="60"/>
      <c r="B335" s="61"/>
      <c r="C335" s="58" t="s">
        <v>531</v>
      </c>
      <c r="D335" s="69" t="s">
        <v>877</v>
      </c>
      <c r="E335" s="68" t="s">
        <v>1204</v>
      </c>
      <c r="F335" s="66" t="s">
        <v>519</v>
      </c>
      <c r="G335" s="66" t="s">
        <v>552</v>
      </c>
      <c r="H335" s="66" t="s">
        <v>529</v>
      </c>
      <c r="I335" s="64" t="s">
        <v>535</v>
      </c>
      <c r="J335" s="67" t="s">
        <v>614</v>
      </c>
    </row>
    <row r="336" ht="28" customHeight="1" spans="1:10">
      <c r="A336" s="60"/>
      <c r="B336" s="61"/>
      <c r="C336" s="68" t="s">
        <v>537</v>
      </c>
      <c r="D336" s="69" t="s">
        <v>882</v>
      </c>
      <c r="E336" s="68" t="s">
        <v>1205</v>
      </c>
      <c r="F336" s="66" t="s">
        <v>540</v>
      </c>
      <c r="G336" s="66" t="s">
        <v>1200</v>
      </c>
      <c r="H336" s="66" t="s">
        <v>529</v>
      </c>
      <c r="I336" s="60" t="s">
        <v>522</v>
      </c>
      <c r="J336" s="67" t="s">
        <v>844</v>
      </c>
    </row>
    <row r="337" ht="28" customHeight="1" spans="1:10">
      <c r="A337" s="66" t="s">
        <v>481</v>
      </c>
      <c r="B337" s="67" t="s">
        <v>1206</v>
      </c>
      <c r="C337" s="68" t="s">
        <v>516</v>
      </c>
      <c r="D337" s="72" t="s">
        <v>517</v>
      </c>
      <c r="E337" s="68" t="s">
        <v>1207</v>
      </c>
      <c r="F337" s="66" t="s">
        <v>519</v>
      </c>
      <c r="G337" s="66" t="s">
        <v>1208</v>
      </c>
      <c r="H337" s="66" t="s">
        <v>566</v>
      </c>
      <c r="I337" s="60" t="s">
        <v>522</v>
      </c>
      <c r="J337" s="67" t="s">
        <v>1209</v>
      </c>
    </row>
    <row r="338" ht="28" customHeight="1" spans="1:10">
      <c r="A338" s="60"/>
      <c r="B338" s="61"/>
      <c r="C338" s="58" t="s">
        <v>516</v>
      </c>
      <c r="D338" s="72" t="s">
        <v>517</v>
      </c>
      <c r="E338" s="68" t="s">
        <v>1210</v>
      </c>
      <c r="F338" s="66" t="s">
        <v>519</v>
      </c>
      <c r="G338" s="66" t="s">
        <v>1142</v>
      </c>
      <c r="H338" s="66" t="s">
        <v>566</v>
      </c>
      <c r="I338" s="60" t="s">
        <v>522</v>
      </c>
      <c r="J338" s="67" t="s">
        <v>1211</v>
      </c>
    </row>
    <row r="339" ht="28" customHeight="1" spans="1:10">
      <c r="A339" s="60"/>
      <c r="B339" s="61"/>
      <c r="C339" s="58" t="s">
        <v>516</v>
      </c>
      <c r="D339" s="72" t="s">
        <v>517</v>
      </c>
      <c r="E339" s="68" t="s">
        <v>729</v>
      </c>
      <c r="F339" s="66" t="s">
        <v>519</v>
      </c>
      <c r="G339" s="66" t="s">
        <v>1208</v>
      </c>
      <c r="H339" s="66" t="s">
        <v>566</v>
      </c>
      <c r="I339" s="60" t="s">
        <v>522</v>
      </c>
      <c r="J339" s="67" t="s">
        <v>731</v>
      </c>
    </row>
    <row r="340" ht="28" customHeight="1" spans="1:10">
      <c r="A340" s="60"/>
      <c r="B340" s="61"/>
      <c r="C340" s="68"/>
      <c r="D340" s="69" t="s">
        <v>526</v>
      </c>
      <c r="E340" s="68" t="s">
        <v>571</v>
      </c>
      <c r="F340" s="66" t="s">
        <v>519</v>
      </c>
      <c r="G340" s="66" t="s">
        <v>528</v>
      </c>
      <c r="H340" s="66" t="s">
        <v>529</v>
      </c>
      <c r="I340" s="60" t="s">
        <v>522</v>
      </c>
      <c r="J340" s="67" t="s">
        <v>572</v>
      </c>
    </row>
    <row r="341" ht="28" customHeight="1" spans="1:10">
      <c r="A341" s="60"/>
      <c r="B341" s="61"/>
      <c r="C341" s="68" t="s">
        <v>531</v>
      </c>
      <c r="D341" s="69" t="s">
        <v>532</v>
      </c>
      <c r="E341" s="68" t="s">
        <v>1212</v>
      </c>
      <c r="F341" s="66" t="s">
        <v>519</v>
      </c>
      <c r="G341" s="66" t="s">
        <v>574</v>
      </c>
      <c r="H341" s="66" t="s">
        <v>534</v>
      </c>
      <c r="I341" s="64" t="s">
        <v>535</v>
      </c>
      <c r="J341" s="67" t="s">
        <v>914</v>
      </c>
    </row>
    <row r="342" ht="28" customHeight="1" spans="1:10">
      <c r="A342" s="60"/>
      <c r="B342" s="61"/>
      <c r="C342" s="68" t="s">
        <v>537</v>
      </c>
      <c r="D342" s="72" t="s">
        <v>538</v>
      </c>
      <c r="E342" s="68" t="s">
        <v>1213</v>
      </c>
      <c r="F342" s="66" t="s">
        <v>540</v>
      </c>
      <c r="G342" s="66" t="s">
        <v>541</v>
      </c>
      <c r="H342" s="66" t="s">
        <v>529</v>
      </c>
      <c r="I342" s="60" t="s">
        <v>522</v>
      </c>
      <c r="J342" s="67" t="s">
        <v>1214</v>
      </c>
    </row>
    <row r="343" ht="28" customHeight="1" spans="1:10">
      <c r="A343" s="66" t="s">
        <v>483</v>
      </c>
      <c r="B343" s="67" t="s">
        <v>1215</v>
      </c>
      <c r="C343" s="68" t="s">
        <v>516</v>
      </c>
      <c r="D343" s="69" t="s">
        <v>517</v>
      </c>
      <c r="E343" s="68" t="s">
        <v>1096</v>
      </c>
      <c r="F343" s="66" t="s">
        <v>519</v>
      </c>
      <c r="G343" s="66" t="s">
        <v>1097</v>
      </c>
      <c r="H343" s="66" t="s">
        <v>566</v>
      </c>
      <c r="I343" s="60" t="s">
        <v>522</v>
      </c>
      <c r="J343" s="67" t="s">
        <v>1216</v>
      </c>
    </row>
    <row r="344" ht="28" customHeight="1" spans="1:10">
      <c r="A344" s="60"/>
      <c r="B344" s="61"/>
      <c r="C344" s="58" t="s">
        <v>516</v>
      </c>
      <c r="D344" s="69" t="s">
        <v>517</v>
      </c>
      <c r="E344" s="68" t="s">
        <v>1099</v>
      </c>
      <c r="F344" s="66" t="s">
        <v>519</v>
      </c>
      <c r="G344" s="66" t="s">
        <v>1217</v>
      </c>
      <c r="H344" s="66" t="s">
        <v>566</v>
      </c>
      <c r="I344" s="60" t="s">
        <v>522</v>
      </c>
      <c r="J344" s="67" t="s">
        <v>1101</v>
      </c>
    </row>
    <row r="345" ht="28" customHeight="1" spans="1:10">
      <c r="A345" s="60"/>
      <c r="B345" s="61"/>
      <c r="C345" s="58" t="s">
        <v>516</v>
      </c>
      <c r="D345" s="69" t="s">
        <v>517</v>
      </c>
      <c r="E345" s="68" t="s">
        <v>1102</v>
      </c>
      <c r="F345" s="66" t="s">
        <v>519</v>
      </c>
      <c r="G345" s="66" t="s">
        <v>1217</v>
      </c>
      <c r="H345" s="66" t="s">
        <v>566</v>
      </c>
      <c r="I345" s="60" t="s">
        <v>522</v>
      </c>
      <c r="J345" s="67" t="s">
        <v>1102</v>
      </c>
    </row>
    <row r="346" ht="28" customHeight="1" spans="1:10">
      <c r="A346" s="60"/>
      <c r="B346" s="61"/>
      <c r="C346" s="58" t="s">
        <v>516</v>
      </c>
      <c r="D346" s="69" t="s">
        <v>517</v>
      </c>
      <c r="E346" s="68" t="s">
        <v>1218</v>
      </c>
      <c r="F346" s="66" t="s">
        <v>519</v>
      </c>
      <c r="G346" s="66" t="s">
        <v>583</v>
      </c>
      <c r="H346" s="66" t="s">
        <v>559</v>
      </c>
      <c r="I346" s="60" t="s">
        <v>522</v>
      </c>
      <c r="J346" s="67" t="s">
        <v>1219</v>
      </c>
    </row>
    <row r="347" ht="28" customHeight="1" spans="1:10">
      <c r="A347" s="60"/>
      <c r="B347" s="61"/>
      <c r="C347" s="58" t="s">
        <v>516</v>
      </c>
      <c r="D347" s="69" t="s">
        <v>526</v>
      </c>
      <c r="E347" s="68" t="s">
        <v>571</v>
      </c>
      <c r="F347" s="66" t="s">
        <v>519</v>
      </c>
      <c r="G347" s="66" t="s">
        <v>528</v>
      </c>
      <c r="H347" s="66" t="s">
        <v>529</v>
      </c>
      <c r="I347" s="60" t="s">
        <v>522</v>
      </c>
      <c r="J347" s="67" t="s">
        <v>572</v>
      </c>
    </row>
    <row r="348" ht="28" customHeight="1" spans="1:10">
      <c r="A348" s="60"/>
      <c r="B348" s="61"/>
      <c r="C348" s="68" t="s">
        <v>531</v>
      </c>
      <c r="D348" s="72" t="s">
        <v>532</v>
      </c>
      <c r="E348" s="68" t="s">
        <v>1107</v>
      </c>
      <c r="F348" s="66" t="s">
        <v>519</v>
      </c>
      <c r="G348" s="66" t="s">
        <v>652</v>
      </c>
      <c r="H348" s="66" t="s">
        <v>534</v>
      </c>
      <c r="I348" s="64" t="s">
        <v>535</v>
      </c>
      <c r="J348" s="67" t="s">
        <v>614</v>
      </c>
    </row>
    <row r="349" ht="28" customHeight="1" spans="1:10">
      <c r="A349" s="60"/>
      <c r="B349" s="61"/>
      <c r="C349" s="68" t="s">
        <v>537</v>
      </c>
      <c r="D349" s="69" t="s">
        <v>538</v>
      </c>
      <c r="E349" s="68" t="s">
        <v>1108</v>
      </c>
      <c r="F349" s="66" t="s">
        <v>540</v>
      </c>
      <c r="G349" s="66" t="s">
        <v>541</v>
      </c>
      <c r="H349" s="66" t="s">
        <v>529</v>
      </c>
      <c r="I349" s="60" t="s">
        <v>522</v>
      </c>
      <c r="J349" s="67" t="s">
        <v>1220</v>
      </c>
    </row>
    <row r="350" ht="28" customHeight="1" spans="1:10">
      <c r="A350" s="66" t="s">
        <v>485</v>
      </c>
      <c r="B350" s="67" t="s">
        <v>1221</v>
      </c>
      <c r="C350" s="68" t="s">
        <v>516</v>
      </c>
      <c r="D350" s="69" t="s">
        <v>517</v>
      </c>
      <c r="E350" s="68" t="s">
        <v>1222</v>
      </c>
      <c r="F350" s="66" t="s">
        <v>519</v>
      </c>
      <c r="G350" s="66" t="s">
        <v>1223</v>
      </c>
      <c r="H350" s="66" t="s">
        <v>584</v>
      </c>
      <c r="I350" s="60" t="s">
        <v>522</v>
      </c>
      <c r="J350" s="67" t="s">
        <v>1224</v>
      </c>
    </row>
    <row r="351" ht="28" customHeight="1" spans="1:10">
      <c r="A351" s="60"/>
      <c r="B351" s="61"/>
      <c r="C351" s="58" t="s">
        <v>516</v>
      </c>
      <c r="D351" s="69" t="s">
        <v>517</v>
      </c>
      <c r="E351" s="68" t="s">
        <v>1225</v>
      </c>
      <c r="F351" s="66" t="s">
        <v>519</v>
      </c>
      <c r="G351" s="66" t="s">
        <v>47</v>
      </c>
      <c r="H351" s="66" t="s">
        <v>1226</v>
      </c>
      <c r="I351" s="60" t="s">
        <v>522</v>
      </c>
      <c r="J351" s="67" t="s">
        <v>1227</v>
      </c>
    </row>
    <row r="352" ht="28" customHeight="1" spans="1:10">
      <c r="A352" s="60"/>
      <c r="B352" s="61"/>
      <c r="C352" s="58" t="s">
        <v>516</v>
      </c>
      <c r="D352" s="69" t="s">
        <v>517</v>
      </c>
      <c r="E352" s="68" t="s">
        <v>1228</v>
      </c>
      <c r="F352" s="66" t="s">
        <v>519</v>
      </c>
      <c r="G352" s="66" t="s">
        <v>49</v>
      </c>
      <c r="H352" s="66" t="s">
        <v>578</v>
      </c>
      <c r="I352" s="60" t="s">
        <v>522</v>
      </c>
      <c r="J352" s="67" t="s">
        <v>1147</v>
      </c>
    </row>
    <row r="353" ht="28" customHeight="1" spans="1:10">
      <c r="A353" s="60"/>
      <c r="B353" s="61"/>
      <c r="C353" s="58" t="s">
        <v>516</v>
      </c>
      <c r="D353" s="69" t="s">
        <v>517</v>
      </c>
      <c r="E353" s="68" t="s">
        <v>582</v>
      </c>
      <c r="F353" s="66" t="s">
        <v>540</v>
      </c>
      <c r="G353" s="66" t="s">
        <v>1229</v>
      </c>
      <c r="H353" s="66" t="s">
        <v>584</v>
      </c>
      <c r="I353" s="60" t="s">
        <v>522</v>
      </c>
      <c r="J353" s="67" t="s">
        <v>585</v>
      </c>
    </row>
    <row r="354" ht="28" customHeight="1" spans="1:10">
      <c r="A354" s="60"/>
      <c r="B354" s="61"/>
      <c r="C354" s="58" t="s">
        <v>516</v>
      </c>
      <c r="D354" s="69" t="s">
        <v>526</v>
      </c>
      <c r="E354" s="68" t="s">
        <v>1230</v>
      </c>
      <c r="F354" s="66" t="s">
        <v>540</v>
      </c>
      <c r="G354" s="66" t="s">
        <v>541</v>
      </c>
      <c r="H354" s="66" t="s">
        <v>529</v>
      </c>
      <c r="I354" s="60" t="s">
        <v>522</v>
      </c>
      <c r="J354" s="67" t="s">
        <v>1231</v>
      </c>
    </row>
    <row r="355" ht="28" customHeight="1" spans="1:10">
      <c r="A355" s="60"/>
      <c r="B355" s="61"/>
      <c r="C355" s="68" t="s">
        <v>531</v>
      </c>
      <c r="D355" s="69" t="s">
        <v>532</v>
      </c>
      <c r="E355" s="68" t="s">
        <v>1232</v>
      </c>
      <c r="F355" s="66" t="s">
        <v>519</v>
      </c>
      <c r="G355" s="66" t="s">
        <v>1122</v>
      </c>
      <c r="H355" s="66" t="s">
        <v>534</v>
      </c>
      <c r="I355" s="64" t="s">
        <v>535</v>
      </c>
      <c r="J355" s="67" t="s">
        <v>614</v>
      </c>
    </row>
    <row r="356" ht="28" customHeight="1" spans="1:10">
      <c r="A356" s="60"/>
      <c r="B356" s="61"/>
      <c r="C356" s="68" t="s">
        <v>537</v>
      </c>
      <c r="D356" s="69" t="s">
        <v>538</v>
      </c>
      <c r="E356" s="68" t="s">
        <v>1233</v>
      </c>
      <c r="F356" s="66" t="s">
        <v>540</v>
      </c>
      <c r="G356" s="66" t="s">
        <v>541</v>
      </c>
      <c r="H356" s="66" t="s">
        <v>529</v>
      </c>
      <c r="I356" s="60" t="s">
        <v>522</v>
      </c>
      <c r="J356" s="67" t="s">
        <v>1234</v>
      </c>
    </row>
    <row r="357" ht="28" customHeight="1" spans="1:10">
      <c r="A357" s="66" t="s">
        <v>487</v>
      </c>
      <c r="B357" s="67" t="s">
        <v>1235</v>
      </c>
      <c r="C357" s="68" t="s">
        <v>516</v>
      </c>
      <c r="D357" s="72" t="s">
        <v>517</v>
      </c>
      <c r="E357" s="68" t="s">
        <v>1236</v>
      </c>
      <c r="F357" s="66" t="s">
        <v>519</v>
      </c>
      <c r="G357" s="66" t="s">
        <v>1237</v>
      </c>
      <c r="H357" s="66" t="s">
        <v>566</v>
      </c>
      <c r="I357" s="60" t="s">
        <v>522</v>
      </c>
      <c r="J357" s="67" t="s">
        <v>1238</v>
      </c>
    </row>
    <row r="358" ht="28" customHeight="1" spans="1:10">
      <c r="A358" s="60"/>
      <c r="B358" s="61"/>
      <c r="C358" s="58" t="s">
        <v>516</v>
      </c>
      <c r="D358" s="72" t="s">
        <v>526</v>
      </c>
      <c r="E358" s="68" t="s">
        <v>1239</v>
      </c>
      <c r="F358" s="66" t="s">
        <v>519</v>
      </c>
      <c r="G358" s="66" t="s">
        <v>528</v>
      </c>
      <c r="H358" s="66" t="s">
        <v>529</v>
      </c>
      <c r="I358" s="60" t="s">
        <v>522</v>
      </c>
      <c r="J358" s="67" t="s">
        <v>1240</v>
      </c>
    </row>
    <row r="359" ht="28" customHeight="1" spans="1:10">
      <c r="A359" s="60"/>
      <c r="B359" s="61"/>
      <c r="C359" s="58" t="s">
        <v>516</v>
      </c>
      <c r="D359" s="72" t="s">
        <v>637</v>
      </c>
      <c r="E359" s="68" t="s">
        <v>1116</v>
      </c>
      <c r="F359" s="66" t="s">
        <v>639</v>
      </c>
      <c r="G359" s="66" t="s">
        <v>541</v>
      </c>
      <c r="H359" s="66" t="s">
        <v>641</v>
      </c>
      <c r="I359" s="60" t="s">
        <v>522</v>
      </c>
      <c r="J359" s="67" t="s">
        <v>1241</v>
      </c>
    </row>
    <row r="360" ht="28" customHeight="1" spans="1:10">
      <c r="A360" s="60"/>
      <c r="B360" s="61"/>
      <c r="C360" s="68" t="s">
        <v>531</v>
      </c>
      <c r="D360" s="72" t="s">
        <v>877</v>
      </c>
      <c r="E360" s="68" t="s">
        <v>1242</v>
      </c>
      <c r="F360" s="66" t="s">
        <v>540</v>
      </c>
      <c r="G360" s="66" t="s">
        <v>541</v>
      </c>
      <c r="H360" s="66" t="s">
        <v>529</v>
      </c>
      <c r="I360" s="60" t="s">
        <v>522</v>
      </c>
      <c r="J360" s="67" t="s">
        <v>1243</v>
      </c>
    </row>
    <row r="361" ht="28" customHeight="1" spans="1:10">
      <c r="A361" s="60"/>
      <c r="B361" s="61"/>
      <c r="C361" s="58" t="s">
        <v>531</v>
      </c>
      <c r="D361" s="72" t="s">
        <v>1123</v>
      </c>
      <c r="E361" s="68" t="s">
        <v>1124</v>
      </c>
      <c r="F361" s="66" t="s">
        <v>540</v>
      </c>
      <c r="G361" s="66" t="s">
        <v>1001</v>
      </c>
      <c r="H361" s="66" t="s">
        <v>1125</v>
      </c>
      <c r="I361" s="60" t="s">
        <v>522</v>
      </c>
      <c r="J361" s="67" t="s">
        <v>1126</v>
      </c>
    </row>
    <row r="362" ht="28" customHeight="1" spans="1:10">
      <c r="A362" s="60"/>
      <c r="B362" s="61"/>
      <c r="C362" s="68" t="s">
        <v>537</v>
      </c>
      <c r="D362" s="69" t="s">
        <v>882</v>
      </c>
      <c r="E362" s="68" t="s">
        <v>945</v>
      </c>
      <c r="F362" s="66" t="s">
        <v>540</v>
      </c>
      <c r="G362" s="66" t="s">
        <v>541</v>
      </c>
      <c r="H362" s="66" t="s">
        <v>529</v>
      </c>
      <c r="I362" s="60" t="s">
        <v>522</v>
      </c>
      <c r="J362" s="67" t="s">
        <v>1127</v>
      </c>
    </row>
    <row r="363" ht="28" customHeight="1" spans="1:10">
      <c r="A363" s="66" t="s">
        <v>489</v>
      </c>
      <c r="B363" s="67" t="s">
        <v>1244</v>
      </c>
      <c r="C363" s="68" t="s">
        <v>516</v>
      </c>
      <c r="D363" s="72" t="s">
        <v>517</v>
      </c>
      <c r="E363" s="68" t="s">
        <v>1245</v>
      </c>
      <c r="F363" s="66" t="s">
        <v>519</v>
      </c>
      <c r="G363" s="66" t="s">
        <v>1246</v>
      </c>
      <c r="H363" s="66" t="s">
        <v>566</v>
      </c>
      <c r="I363" s="60" t="s">
        <v>522</v>
      </c>
      <c r="J363" s="67" t="s">
        <v>1247</v>
      </c>
    </row>
    <row r="364" ht="28" customHeight="1" spans="1:10">
      <c r="A364" s="60"/>
      <c r="B364" s="61"/>
      <c r="C364" s="58" t="s">
        <v>516</v>
      </c>
      <c r="D364" s="72" t="s">
        <v>517</v>
      </c>
      <c r="E364" s="68" t="s">
        <v>1248</v>
      </c>
      <c r="F364" s="66" t="s">
        <v>519</v>
      </c>
      <c r="G364" s="66" t="s">
        <v>1249</v>
      </c>
      <c r="H364" s="66" t="s">
        <v>566</v>
      </c>
      <c r="I364" s="60" t="s">
        <v>522</v>
      </c>
      <c r="J364" s="67" t="s">
        <v>1250</v>
      </c>
    </row>
    <row r="365" ht="28" customHeight="1" spans="1:10">
      <c r="A365" s="60"/>
      <c r="B365" s="61"/>
      <c r="C365" s="58" t="s">
        <v>516</v>
      </c>
      <c r="D365" s="74" t="s">
        <v>526</v>
      </c>
      <c r="E365" s="68" t="s">
        <v>571</v>
      </c>
      <c r="F365" s="66" t="s">
        <v>540</v>
      </c>
      <c r="G365" s="66" t="s">
        <v>589</v>
      </c>
      <c r="H365" s="66" t="s">
        <v>529</v>
      </c>
      <c r="I365" s="60" t="s">
        <v>522</v>
      </c>
      <c r="J365" s="67" t="s">
        <v>1201</v>
      </c>
    </row>
    <row r="366" ht="28" customHeight="1" spans="1:10">
      <c r="A366" s="60"/>
      <c r="B366" s="61"/>
      <c r="C366" s="58" t="s">
        <v>516</v>
      </c>
      <c r="D366" s="72" t="s">
        <v>637</v>
      </c>
      <c r="E366" s="68" t="s">
        <v>1116</v>
      </c>
      <c r="F366" s="66" t="s">
        <v>639</v>
      </c>
      <c r="G366" s="66" t="s">
        <v>1117</v>
      </c>
      <c r="H366" s="66" t="s">
        <v>641</v>
      </c>
      <c r="I366" s="60" t="s">
        <v>522</v>
      </c>
      <c r="J366" s="67" t="s">
        <v>1251</v>
      </c>
    </row>
    <row r="367" ht="28" customHeight="1" spans="1:10">
      <c r="A367" s="60"/>
      <c r="B367" s="61"/>
      <c r="C367" s="68" t="s">
        <v>531</v>
      </c>
      <c r="D367" s="72" t="s">
        <v>877</v>
      </c>
      <c r="E367" s="68" t="s">
        <v>1203</v>
      </c>
      <c r="F367" s="66" t="s">
        <v>540</v>
      </c>
      <c r="G367" s="66" t="s">
        <v>541</v>
      </c>
      <c r="H367" s="66" t="s">
        <v>529</v>
      </c>
      <c r="I367" s="60" t="s">
        <v>522</v>
      </c>
      <c r="J367" s="67" t="s">
        <v>1252</v>
      </c>
    </row>
    <row r="368" ht="28" customHeight="1" spans="1:10">
      <c r="A368" s="60"/>
      <c r="B368" s="61"/>
      <c r="C368" s="58" t="s">
        <v>531</v>
      </c>
      <c r="D368" s="72" t="s">
        <v>1123</v>
      </c>
      <c r="E368" s="68" t="s">
        <v>1253</v>
      </c>
      <c r="F368" s="66" t="s">
        <v>540</v>
      </c>
      <c r="G368" s="66" t="s">
        <v>640</v>
      </c>
      <c r="H368" s="66" t="s">
        <v>1125</v>
      </c>
      <c r="I368" s="60" t="s">
        <v>522</v>
      </c>
      <c r="J368" s="67" t="s">
        <v>1254</v>
      </c>
    </row>
    <row r="369" ht="28" customHeight="1" spans="1:10">
      <c r="A369" s="60"/>
      <c r="B369" s="61"/>
      <c r="C369" s="68" t="s">
        <v>537</v>
      </c>
      <c r="D369" s="72" t="s">
        <v>882</v>
      </c>
      <c r="E369" s="68" t="s">
        <v>539</v>
      </c>
      <c r="F369" s="66" t="s">
        <v>540</v>
      </c>
      <c r="G369" s="66" t="s">
        <v>1200</v>
      </c>
      <c r="H369" s="66" t="s">
        <v>529</v>
      </c>
      <c r="I369" s="60" t="s">
        <v>522</v>
      </c>
      <c r="J369" s="67" t="s">
        <v>844</v>
      </c>
    </row>
    <row r="370" ht="28" customHeight="1" spans="1:10">
      <c r="A370" s="66" t="s">
        <v>491</v>
      </c>
      <c r="B370" s="67" t="s">
        <v>1255</v>
      </c>
      <c r="C370" s="68" t="s">
        <v>516</v>
      </c>
      <c r="D370" s="72" t="s">
        <v>517</v>
      </c>
      <c r="E370" s="68" t="s">
        <v>1256</v>
      </c>
      <c r="F370" s="66" t="s">
        <v>540</v>
      </c>
      <c r="G370" s="66" t="s">
        <v>1257</v>
      </c>
      <c r="H370" s="66" t="s">
        <v>566</v>
      </c>
      <c r="I370" s="60" t="s">
        <v>522</v>
      </c>
      <c r="J370" s="67" t="s">
        <v>1258</v>
      </c>
    </row>
    <row r="371" ht="28" customHeight="1" spans="1:10">
      <c r="A371" s="60"/>
      <c r="B371" s="61"/>
      <c r="C371" s="58" t="s">
        <v>516</v>
      </c>
      <c r="D371" s="72" t="s">
        <v>517</v>
      </c>
      <c r="E371" s="68" t="s">
        <v>1259</v>
      </c>
      <c r="F371" s="66" t="s">
        <v>540</v>
      </c>
      <c r="G371" s="66" t="s">
        <v>1260</v>
      </c>
      <c r="H371" s="66" t="s">
        <v>566</v>
      </c>
      <c r="I371" s="60" t="s">
        <v>522</v>
      </c>
      <c r="J371" s="67" t="s">
        <v>1261</v>
      </c>
    </row>
    <row r="372" ht="28" customHeight="1" spans="1:10">
      <c r="A372" s="60"/>
      <c r="B372" s="61"/>
      <c r="C372" s="58" t="s">
        <v>516</v>
      </c>
      <c r="D372" s="72" t="s">
        <v>517</v>
      </c>
      <c r="E372" s="68" t="s">
        <v>1262</v>
      </c>
      <c r="F372" s="66" t="s">
        <v>540</v>
      </c>
      <c r="G372" s="66" t="s">
        <v>1263</v>
      </c>
      <c r="H372" s="66" t="s">
        <v>566</v>
      </c>
      <c r="I372" s="60" t="s">
        <v>522</v>
      </c>
      <c r="J372" s="67" t="s">
        <v>1264</v>
      </c>
    </row>
    <row r="373" ht="28" customHeight="1" spans="1:10">
      <c r="A373" s="60"/>
      <c r="B373" s="61"/>
      <c r="C373" s="58" t="s">
        <v>516</v>
      </c>
      <c r="D373" s="72" t="s">
        <v>517</v>
      </c>
      <c r="E373" s="68" t="s">
        <v>1265</v>
      </c>
      <c r="F373" s="66" t="s">
        <v>540</v>
      </c>
      <c r="G373" s="66" t="s">
        <v>1266</v>
      </c>
      <c r="H373" s="66" t="s">
        <v>566</v>
      </c>
      <c r="I373" s="60" t="s">
        <v>522</v>
      </c>
      <c r="J373" s="67" t="s">
        <v>1267</v>
      </c>
    </row>
    <row r="374" ht="28" customHeight="1" spans="1:10">
      <c r="A374" s="60"/>
      <c r="B374" s="61"/>
      <c r="C374" s="58" t="s">
        <v>516</v>
      </c>
      <c r="D374" s="72" t="s">
        <v>526</v>
      </c>
      <c r="E374" s="68" t="s">
        <v>1268</v>
      </c>
      <c r="F374" s="66" t="s">
        <v>540</v>
      </c>
      <c r="G374" s="66" t="s">
        <v>589</v>
      </c>
      <c r="H374" s="66" t="s">
        <v>529</v>
      </c>
      <c r="I374" s="60" t="s">
        <v>522</v>
      </c>
      <c r="J374" s="67" t="s">
        <v>1269</v>
      </c>
    </row>
    <row r="375" ht="28" customHeight="1" spans="1:10">
      <c r="A375" s="60"/>
      <c r="B375" s="61"/>
      <c r="C375" s="58" t="s">
        <v>516</v>
      </c>
      <c r="D375" s="72" t="s">
        <v>637</v>
      </c>
      <c r="E375" s="68" t="s">
        <v>1270</v>
      </c>
      <c r="F375" s="66" t="s">
        <v>639</v>
      </c>
      <c r="G375" s="66" t="s">
        <v>1100</v>
      </c>
      <c r="H375" s="66" t="s">
        <v>641</v>
      </c>
      <c r="I375" s="60" t="s">
        <v>522</v>
      </c>
      <c r="J375" s="67" t="s">
        <v>1271</v>
      </c>
    </row>
    <row r="376" ht="28" customHeight="1" spans="1:10">
      <c r="A376" s="60"/>
      <c r="B376" s="61"/>
      <c r="C376" s="68" t="s">
        <v>531</v>
      </c>
      <c r="D376" s="72" t="s">
        <v>877</v>
      </c>
      <c r="E376" s="68" t="s">
        <v>1203</v>
      </c>
      <c r="F376" s="66" t="s">
        <v>540</v>
      </c>
      <c r="G376" s="66" t="s">
        <v>541</v>
      </c>
      <c r="H376" s="66" t="s">
        <v>529</v>
      </c>
      <c r="I376" s="60" t="s">
        <v>522</v>
      </c>
      <c r="J376" s="67" t="s">
        <v>614</v>
      </c>
    </row>
    <row r="377" ht="28" customHeight="1" spans="1:10">
      <c r="A377" s="60"/>
      <c r="B377" s="61"/>
      <c r="C377" s="58" t="s">
        <v>531</v>
      </c>
      <c r="D377" s="72" t="s">
        <v>877</v>
      </c>
      <c r="E377" s="68" t="s">
        <v>1272</v>
      </c>
      <c r="F377" s="66" t="s">
        <v>519</v>
      </c>
      <c r="G377" s="66" t="s">
        <v>574</v>
      </c>
      <c r="H377" s="66" t="s">
        <v>529</v>
      </c>
      <c r="I377" s="64" t="s">
        <v>535</v>
      </c>
      <c r="J377" s="67" t="s">
        <v>614</v>
      </c>
    </row>
    <row r="378" ht="28" customHeight="1" spans="1:10">
      <c r="A378" s="60"/>
      <c r="B378" s="61"/>
      <c r="C378" s="58" t="s">
        <v>531</v>
      </c>
      <c r="D378" s="72" t="s">
        <v>1123</v>
      </c>
      <c r="E378" s="68" t="s">
        <v>1124</v>
      </c>
      <c r="F378" s="66" t="s">
        <v>540</v>
      </c>
      <c r="G378" s="66" t="s">
        <v>1001</v>
      </c>
      <c r="H378" s="66" t="s">
        <v>1125</v>
      </c>
      <c r="I378" s="60" t="s">
        <v>522</v>
      </c>
      <c r="J378" s="67" t="s">
        <v>614</v>
      </c>
    </row>
    <row r="379" ht="28" customHeight="1" spans="1:10">
      <c r="A379" s="60"/>
      <c r="B379" s="61"/>
      <c r="C379" s="68" t="s">
        <v>537</v>
      </c>
      <c r="D379" s="72" t="s">
        <v>882</v>
      </c>
      <c r="E379" s="68" t="s">
        <v>1108</v>
      </c>
      <c r="F379" s="66" t="s">
        <v>540</v>
      </c>
      <c r="G379" s="66" t="s">
        <v>541</v>
      </c>
      <c r="H379" s="66" t="s">
        <v>529</v>
      </c>
      <c r="I379" s="60" t="s">
        <v>522</v>
      </c>
      <c r="J379" s="67" t="s">
        <v>1273</v>
      </c>
    </row>
    <row r="380" ht="28" customHeight="1" spans="1:10">
      <c r="A380" s="66" t="s">
        <v>493</v>
      </c>
      <c r="B380" s="67" t="s">
        <v>1274</v>
      </c>
      <c r="C380" s="58" t="s">
        <v>516</v>
      </c>
      <c r="D380" s="72" t="s">
        <v>517</v>
      </c>
      <c r="E380" s="68" t="s">
        <v>1275</v>
      </c>
      <c r="F380" s="66" t="s">
        <v>540</v>
      </c>
      <c r="G380" s="66" t="s">
        <v>1208</v>
      </c>
      <c r="H380" s="66" t="s">
        <v>566</v>
      </c>
      <c r="I380" s="60" t="s">
        <v>522</v>
      </c>
      <c r="J380" s="67" t="s">
        <v>1276</v>
      </c>
    </row>
    <row r="381" ht="28" customHeight="1" spans="1:10">
      <c r="A381" s="60"/>
      <c r="B381" s="61"/>
      <c r="C381" s="58" t="s">
        <v>516</v>
      </c>
      <c r="D381" s="72" t="s">
        <v>517</v>
      </c>
      <c r="E381" s="68" t="s">
        <v>989</v>
      </c>
      <c r="F381" s="66" t="s">
        <v>540</v>
      </c>
      <c r="G381" s="66" t="s">
        <v>1208</v>
      </c>
      <c r="H381" s="66" t="s">
        <v>566</v>
      </c>
      <c r="I381" s="60" t="s">
        <v>522</v>
      </c>
      <c r="J381" s="67" t="s">
        <v>991</v>
      </c>
    </row>
    <row r="382" ht="28" customHeight="1" spans="1:10">
      <c r="A382" s="60"/>
      <c r="B382" s="61"/>
      <c r="C382" s="58" t="s">
        <v>516</v>
      </c>
      <c r="D382" s="72" t="s">
        <v>517</v>
      </c>
      <c r="E382" s="68" t="s">
        <v>1277</v>
      </c>
      <c r="F382" s="66" t="s">
        <v>540</v>
      </c>
      <c r="G382" s="66" t="s">
        <v>892</v>
      </c>
      <c r="H382" s="66" t="s">
        <v>566</v>
      </c>
      <c r="I382" s="60" t="s">
        <v>522</v>
      </c>
      <c r="J382" s="67" t="s">
        <v>1278</v>
      </c>
    </row>
    <row r="383" ht="28" customHeight="1" spans="1:10">
      <c r="A383" s="60"/>
      <c r="B383" s="61"/>
      <c r="C383" s="58" t="s">
        <v>516</v>
      </c>
      <c r="D383" s="72" t="s">
        <v>526</v>
      </c>
      <c r="E383" s="68" t="s">
        <v>1279</v>
      </c>
      <c r="F383" s="66" t="s">
        <v>540</v>
      </c>
      <c r="G383" s="66" t="s">
        <v>589</v>
      </c>
      <c r="H383" s="66" t="s">
        <v>529</v>
      </c>
      <c r="I383" s="60" t="s">
        <v>522</v>
      </c>
      <c r="J383" s="67" t="s">
        <v>1280</v>
      </c>
    </row>
    <row r="384" ht="28" customHeight="1" spans="1:10">
      <c r="A384" s="60"/>
      <c r="B384" s="61"/>
      <c r="C384" s="58" t="s">
        <v>516</v>
      </c>
      <c r="D384" s="72" t="s">
        <v>637</v>
      </c>
      <c r="E384" s="68" t="s">
        <v>1116</v>
      </c>
      <c r="F384" s="66" t="s">
        <v>639</v>
      </c>
      <c r="G384" s="66" t="s">
        <v>1117</v>
      </c>
      <c r="H384" s="66" t="s">
        <v>641</v>
      </c>
      <c r="I384" s="60" t="s">
        <v>522</v>
      </c>
      <c r="J384" s="67" t="s">
        <v>1281</v>
      </c>
    </row>
    <row r="385" ht="28" customHeight="1" spans="1:10">
      <c r="A385" s="60"/>
      <c r="B385" s="61"/>
      <c r="C385" s="68" t="s">
        <v>531</v>
      </c>
      <c r="D385" s="72" t="s">
        <v>877</v>
      </c>
      <c r="E385" s="68" t="s">
        <v>1203</v>
      </c>
      <c r="F385" s="66" t="s">
        <v>540</v>
      </c>
      <c r="G385" s="66" t="s">
        <v>541</v>
      </c>
      <c r="H385" s="66" t="s">
        <v>529</v>
      </c>
      <c r="I385" s="60" t="s">
        <v>522</v>
      </c>
      <c r="J385" s="67" t="s">
        <v>614</v>
      </c>
    </row>
    <row r="386" ht="28" customHeight="1" spans="1:10">
      <c r="A386" s="60"/>
      <c r="B386" s="61"/>
      <c r="C386" s="58" t="s">
        <v>531</v>
      </c>
      <c r="D386" s="72" t="s">
        <v>1123</v>
      </c>
      <c r="E386" s="68" t="s">
        <v>1124</v>
      </c>
      <c r="F386" s="66" t="s">
        <v>540</v>
      </c>
      <c r="G386" s="66" t="s">
        <v>896</v>
      </c>
      <c r="H386" s="66" t="s">
        <v>1125</v>
      </c>
      <c r="I386" s="60" t="s">
        <v>522</v>
      </c>
      <c r="J386" s="67" t="s">
        <v>614</v>
      </c>
    </row>
    <row r="387" ht="28" customHeight="1" spans="1:10">
      <c r="A387" s="60"/>
      <c r="B387" s="61"/>
      <c r="C387" s="68" t="s">
        <v>537</v>
      </c>
      <c r="D387" s="72" t="s">
        <v>882</v>
      </c>
      <c r="E387" s="68" t="s">
        <v>945</v>
      </c>
      <c r="F387" s="66" t="s">
        <v>540</v>
      </c>
      <c r="G387" s="66" t="s">
        <v>541</v>
      </c>
      <c r="H387" s="66" t="s">
        <v>529</v>
      </c>
      <c r="I387" s="60" t="s">
        <v>522</v>
      </c>
      <c r="J387" s="67" t="s">
        <v>1127</v>
      </c>
    </row>
    <row r="388" ht="28" customHeight="1" spans="1:10">
      <c r="A388" s="66" t="s">
        <v>495</v>
      </c>
      <c r="B388" s="67" t="s">
        <v>1282</v>
      </c>
      <c r="C388" s="68" t="s">
        <v>516</v>
      </c>
      <c r="D388" s="72" t="s">
        <v>517</v>
      </c>
      <c r="E388" s="68" t="s">
        <v>1283</v>
      </c>
      <c r="F388" s="66" t="s">
        <v>540</v>
      </c>
      <c r="G388" s="66" t="s">
        <v>1284</v>
      </c>
      <c r="H388" s="66" t="s">
        <v>559</v>
      </c>
      <c r="I388" s="60" t="s">
        <v>522</v>
      </c>
      <c r="J388" s="67" t="s">
        <v>1285</v>
      </c>
    </row>
    <row r="389" ht="28" customHeight="1" spans="1:10">
      <c r="A389" s="60"/>
      <c r="B389" s="61"/>
      <c r="C389" s="58" t="s">
        <v>516</v>
      </c>
      <c r="D389" s="72" t="s">
        <v>517</v>
      </c>
      <c r="E389" s="68" t="s">
        <v>1096</v>
      </c>
      <c r="F389" s="66" t="s">
        <v>540</v>
      </c>
      <c r="G389" s="66" t="s">
        <v>1284</v>
      </c>
      <c r="H389" s="66" t="s">
        <v>559</v>
      </c>
      <c r="I389" s="60" t="s">
        <v>522</v>
      </c>
      <c r="J389" s="67" t="s">
        <v>1098</v>
      </c>
    </row>
    <row r="390" ht="28" customHeight="1" spans="1:10">
      <c r="A390" s="60"/>
      <c r="B390" s="61"/>
      <c r="C390" s="58" t="s">
        <v>516</v>
      </c>
      <c r="D390" s="72" t="s">
        <v>517</v>
      </c>
      <c r="E390" s="68" t="s">
        <v>1286</v>
      </c>
      <c r="F390" s="66" t="s">
        <v>540</v>
      </c>
      <c r="G390" s="66" t="s">
        <v>1287</v>
      </c>
      <c r="H390" s="66" t="s">
        <v>559</v>
      </c>
      <c r="I390" s="60" t="s">
        <v>522</v>
      </c>
      <c r="J390" s="67" t="s">
        <v>1288</v>
      </c>
    </row>
    <row r="391" ht="28" customHeight="1" spans="1:10">
      <c r="A391" s="60"/>
      <c r="B391" s="61"/>
      <c r="C391" s="58" t="s">
        <v>516</v>
      </c>
      <c r="D391" s="72" t="s">
        <v>517</v>
      </c>
      <c r="E391" s="68" t="s">
        <v>1289</v>
      </c>
      <c r="F391" s="66" t="s">
        <v>540</v>
      </c>
      <c r="G391" s="66" t="s">
        <v>1016</v>
      </c>
      <c r="H391" s="66" t="s">
        <v>566</v>
      </c>
      <c r="I391" s="60" t="s">
        <v>522</v>
      </c>
      <c r="J391" s="67" t="s">
        <v>1290</v>
      </c>
    </row>
    <row r="392" ht="28" customHeight="1" spans="1:10">
      <c r="A392" s="60"/>
      <c r="B392" s="61"/>
      <c r="C392" s="58" t="s">
        <v>516</v>
      </c>
      <c r="D392" s="72" t="s">
        <v>517</v>
      </c>
      <c r="E392" s="68" t="s">
        <v>1291</v>
      </c>
      <c r="F392" s="66" t="s">
        <v>540</v>
      </c>
      <c r="G392" s="66" t="s">
        <v>1292</v>
      </c>
      <c r="H392" s="66" t="s">
        <v>566</v>
      </c>
      <c r="I392" s="60" t="s">
        <v>522</v>
      </c>
      <c r="J392" s="67" t="s">
        <v>1293</v>
      </c>
    </row>
    <row r="393" ht="28" customHeight="1" spans="1:10">
      <c r="A393" s="60"/>
      <c r="B393" s="61"/>
      <c r="C393" s="58" t="s">
        <v>516</v>
      </c>
      <c r="D393" s="72" t="s">
        <v>517</v>
      </c>
      <c r="E393" s="68" t="s">
        <v>1294</v>
      </c>
      <c r="F393" s="66" t="s">
        <v>540</v>
      </c>
      <c r="G393" s="66" t="s">
        <v>1295</v>
      </c>
      <c r="H393" s="66" t="s">
        <v>566</v>
      </c>
      <c r="I393" s="60" t="s">
        <v>522</v>
      </c>
      <c r="J393" s="67" t="s">
        <v>1296</v>
      </c>
    </row>
    <row r="394" ht="28" customHeight="1" spans="1:10">
      <c r="A394" s="60"/>
      <c r="B394" s="61"/>
      <c r="C394" s="58" t="s">
        <v>516</v>
      </c>
      <c r="D394" s="72" t="s">
        <v>517</v>
      </c>
      <c r="E394" s="68" t="s">
        <v>1297</v>
      </c>
      <c r="F394" s="66" t="s">
        <v>540</v>
      </c>
      <c r="G394" s="66" t="s">
        <v>889</v>
      </c>
      <c r="H394" s="66" t="s">
        <v>566</v>
      </c>
      <c r="I394" s="60" t="s">
        <v>522</v>
      </c>
      <c r="J394" s="67" t="s">
        <v>1298</v>
      </c>
    </row>
    <row r="395" ht="28" customHeight="1" spans="1:10">
      <c r="A395" s="60"/>
      <c r="B395" s="61"/>
      <c r="C395" s="58" t="s">
        <v>516</v>
      </c>
      <c r="D395" s="72" t="s">
        <v>526</v>
      </c>
      <c r="E395" s="68" t="s">
        <v>571</v>
      </c>
      <c r="F395" s="66" t="s">
        <v>540</v>
      </c>
      <c r="G395" s="66" t="s">
        <v>589</v>
      </c>
      <c r="H395" s="66" t="s">
        <v>529</v>
      </c>
      <c r="I395" s="60" t="s">
        <v>522</v>
      </c>
      <c r="J395" s="67" t="s">
        <v>1201</v>
      </c>
    </row>
    <row r="396" ht="28" customHeight="1" spans="1:10">
      <c r="A396" s="60"/>
      <c r="B396" s="61"/>
      <c r="C396" s="58" t="s">
        <v>516</v>
      </c>
      <c r="D396" s="72" t="s">
        <v>637</v>
      </c>
      <c r="E396" s="68" t="s">
        <v>1116</v>
      </c>
      <c r="F396" s="66" t="s">
        <v>639</v>
      </c>
      <c r="G396" s="66" t="s">
        <v>1016</v>
      </c>
      <c r="H396" s="66" t="s">
        <v>641</v>
      </c>
      <c r="I396" s="60" t="s">
        <v>522</v>
      </c>
      <c r="J396" s="67" t="s">
        <v>1299</v>
      </c>
    </row>
    <row r="397" ht="28" customHeight="1" spans="1:10">
      <c r="A397" s="60"/>
      <c r="B397" s="61"/>
      <c r="C397" s="68" t="s">
        <v>531</v>
      </c>
      <c r="D397" s="72" t="s">
        <v>877</v>
      </c>
      <c r="E397" s="58" t="s">
        <v>1300</v>
      </c>
      <c r="F397" s="60" t="s">
        <v>540</v>
      </c>
      <c r="G397" s="66" t="s">
        <v>541</v>
      </c>
      <c r="H397" s="66" t="s">
        <v>529</v>
      </c>
      <c r="I397" s="60" t="s">
        <v>522</v>
      </c>
      <c r="J397" s="67" t="s">
        <v>614</v>
      </c>
    </row>
    <row r="398" ht="28" customHeight="1" spans="1:10">
      <c r="A398" s="60"/>
      <c r="B398" s="61"/>
      <c r="C398" s="58" t="s">
        <v>531</v>
      </c>
      <c r="D398" s="72" t="s">
        <v>1123</v>
      </c>
      <c r="E398" s="58" t="s">
        <v>1301</v>
      </c>
      <c r="F398" s="60" t="s">
        <v>540</v>
      </c>
      <c r="G398" s="66" t="s">
        <v>896</v>
      </c>
      <c r="H398" s="66" t="s">
        <v>1125</v>
      </c>
      <c r="I398" s="60" t="s">
        <v>522</v>
      </c>
      <c r="J398" s="67" t="s">
        <v>614</v>
      </c>
    </row>
    <row r="399" ht="28" customHeight="1" spans="1:10">
      <c r="A399" s="60"/>
      <c r="B399" s="61"/>
      <c r="C399" s="68" t="s">
        <v>537</v>
      </c>
      <c r="D399" s="72" t="s">
        <v>882</v>
      </c>
      <c r="E399" s="68" t="s">
        <v>1302</v>
      </c>
      <c r="F399" s="66" t="s">
        <v>540</v>
      </c>
      <c r="G399" s="66" t="s">
        <v>541</v>
      </c>
      <c r="H399" s="66" t="s">
        <v>529</v>
      </c>
      <c r="I399" s="60" t="s">
        <v>522</v>
      </c>
      <c r="J399" s="67" t="s">
        <v>1303</v>
      </c>
    </row>
    <row r="400" ht="28" customHeight="1" spans="1:10">
      <c r="A400" s="66" t="s">
        <v>497</v>
      </c>
      <c r="B400" s="67" t="s">
        <v>1304</v>
      </c>
      <c r="C400" s="68" t="s">
        <v>516</v>
      </c>
      <c r="D400" s="72" t="s">
        <v>517</v>
      </c>
      <c r="E400" s="68" t="s">
        <v>1305</v>
      </c>
      <c r="F400" s="66" t="s">
        <v>519</v>
      </c>
      <c r="G400" s="66" t="s">
        <v>1100</v>
      </c>
      <c r="H400" s="66" t="s">
        <v>566</v>
      </c>
      <c r="I400" s="60" t="s">
        <v>522</v>
      </c>
      <c r="J400" s="67" t="s">
        <v>1306</v>
      </c>
    </row>
    <row r="401" ht="28" customHeight="1" spans="1:10">
      <c r="A401" s="60"/>
      <c r="B401" s="61"/>
      <c r="C401" s="58" t="s">
        <v>516</v>
      </c>
      <c r="D401" s="72" t="s">
        <v>517</v>
      </c>
      <c r="E401" s="68" t="s">
        <v>1307</v>
      </c>
      <c r="F401" s="66" t="s">
        <v>519</v>
      </c>
      <c r="G401" s="66" t="s">
        <v>1160</v>
      </c>
      <c r="H401" s="66" t="s">
        <v>566</v>
      </c>
      <c r="I401" s="60" t="s">
        <v>522</v>
      </c>
      <c r="J401" s="67" t="s">
        <v>1308</v>
      </c>
    </row>
    <row r="402" ht="28" customHeight="1" spans="1:10">
      <c r="A402" s="60"/>
      <c r="B402" s="61"/>
      <c r="C402" s="58" t="s">
        <v>516</v>
      </c>
      <c r="D402" s="72" t="s">
        <v>517</v>
      </c>
      <c r="E402" s="68" t="s">
        <v>1309</v>
      </c>
      <c r="F402" s="66" t="s">
        <v>519</v>
      </c>
      <c r="G402" s="66" t="s">
        <v>1310</v>
      </c>
      <c r="H402" s="66" t="s">
        <v>566</v>
      </c>
      <c r="I402" s="60" t="s">
        <v>522</v>
      </c>
      <c r="J402" s="67" t="s">
        <v>1311</v>
      </c>
    </row>
    <row r="403" ht="28" customHeight="1" spans="1:10">
      <c r="A403" s="60"/>
      <c r="B403" s="61"/>
      <c r="C403" s="58" t="s">
        <v>516</v>
      </c>
      <c r="D403" s="72" t="s">
        <v>517</v>
      </c>
      <c r="E403" s="68" t="s">
        <v>1312</v>
      </c>
      <c r="F403" s="66" t="s">
        <v>519</v>
      </c>
      <c r="G403" s="66" t="s">
        <v>1313</v>
      </c>
      <c r="H403" s="66" t="s">
        <v>727</v>
      </c>
      <c r="I403" s="60" t="s">
        <v>522</v>
      </c>
      <c r="J403" s="67" t="s">
        <v>1314</v>
      </c>
    </row>
    <row r="404" ht="28" customHeight="1" spans="1:10">
      <c r="A404" s="60"/>
      <c r="B404" s="61"/>
      <c r="C404" s="58" t="s">
        <v>516</v>
      </c>
      <c r="D404" s="72" t="s">
        <v>526</v>
      </c>
      <c r="E404" s="68" t="s">
        <v>1054</v>
      </c>
      <c r="F404" s="66" t="s">
        <v>519</v>
      </c>
      <c r="G404" s="66" t="s">
        <v>528</v>
      </c>
      <c r="H404" s="66" t="s">
        <v>529</v>
      </c>
      <c r="I404" s="60" t="s">
        <v>522</v>
      </c>
      <c r="J404" s="67" t="s">
        <v>1055</v>
      </c>
    </row>
    <row r="405" ht="28" customHeight="1" spans="1:10">
      <c r="A405" s="60"/>
      <c r="B405" s="61"/>
      <c r="C405" s="68" t="s">
        <v>531</v>
      </c>
      <c r="D405" s="72" t="s">
        <v>532</v>
      </c>
      <c r="E405" s="68" t="s">
        <v>1315</v>
      </c>
      <c r="F405" s="66" t="s">
        <v>519</v>
      </c>
      <c r="G405" s="66" t="s">
        <v>552</v>
      </c>
      <c r="H405" s="66" t="s">
        <v>534</v>
      </c>
      <c r="I405" s="73" t="s">
        <v>535</v>
      </c>
      <c r="J405" s="67" t="s">
        <v>1316</v>
      </c>
    </row>
    <row r="406" ht="28" customHeight="1" spans="1:10">
      <c r="A406" s="60"/>
      <c r="B406" s="61"/>
      <c r="C406" s="68" t="s">
        <v>537</v>
      </c>
      <c r="D406" s="72" t="s">
        <v>538</v>
      </c>
      <c r="E406" s="68" t="s">
        <v>554</v>
      </c>
      <c r="F406" s="66" t="s">
        <v>540</v>
      </c>
      <c r="G406" s="66" t="s">
        <v>541</v>
      </c>
      <c r="H406" s="66" t="s">
        <v>529</v>
      </c>
      <c r="I406" s="60" t="s">
        <v>522</v>
      </c>
      <c r="J406" s="67" t="s">
        <v>555</v>
      </c>
    </row>
    <row r="407" ht="28" customHeight="1" spans="1:10">
      <c r="A407" s="66" t="s">
        <v>499</v>
      </c>
      <c r="B407" s="67" t="s">
        <v>1317</v>
      </c>
      <c r="C407" s="68" t="s">
        <v>516</v>
      </c>
      <c r="D407" s="72" t="s">
        <v>517</v>
      </c>
      <c r="E407" s="68" t="s">
        <v>1318</v>
      </c>
      <c r="F407" s="66" t="s">
        <v>519</v>
      </c>
      <c r="G407" s="66" t="s">
        <v>1319</v>
      </c>
      <c r="H407" s="66" t="s">
        <v>566</v>
      </c>
      <c r="I407" s="60" t="s">
        <v>522</v>
      </c>
      <c r="J407" s="67" t="s">
        <v>1098</v>
      </c>
    </row>
    <row r="408" ht="28" customHeight="1" spans="1:10">
      <c r="A408" s="60"/>
      <c r="B408" s="61"/>
      <c r="C408" s="58" t="s">
        <v>516</v>
      </c>
      <c r="D408" s="72" t="s">
        <v>517</v>
      </c>
      <c r="E408" s="68" t="s">
        <v>1320</v>
      </c>
      <c r="F408" s="66" t="s">
        <v>519</v>
      </c>
      <c r="G408" s="66" t="s">
        <v>1321</v>
      </c>
      <c r="H408" s="66" t="s">
        <v>559</v>
      </c>
      <c r="I408" s="60" t="s">
        <v>522</v>
      </c>
      <c r="J408" s="67" t="s">
        <v>1322</v>
      </c>
    </row>
    <row r="409" ht="28" customHeight="1" spans="1:10">
      <c r="A409" s="60"/>
      <c r="B409" s="61"/>
      <c r="C409" s="58" t="s">
        <v>516</v>
      </c>
      <c r="D409" s="72" t="s">
        <v>517</v>
      </c>
      <c r="E409" s="68" t="s">
        <v>1323</v>
      </c>
      <c r="F409" s="66" t="s">
        <v>519</v>
      </c>
      <c r="G409" s="66" t="s">
        <v>1321</v>
      </c>
      <c r="H409" s="66" t="s">
        <v>559</v>
      </c>
      <c r="I409" s="60" t="s">
        <v>522</v>
      </c>
      <c r="J409" s="67" t="s">
        <v>1324</v>
      </c>
    </row>
    <row r="410" ht="28" customHeight="1" spans="1:10">
      <c r="A410" s="60"/>
      <c r="B410" s="61"/>
      <c r="C410" s="58" t="s">
        <v>516</v>
      </c>
      <c r="D410" s="72" t="s">
        <v>517</v>
      </c>
      <c r="E410" s="68" t="s">
        <v>1325</v>
      </c>
      <c r="F410" s="66" t="s">
        <v>519</v>
      </c>
      <c r="G410" s="66" t="s">
        <v>528</v>
      </c>
      <c r="H410" s="66" t="s">
        <v>559</v>
      </c>
      <c r="I410" s="60" t="s">
        <v>522</v>
      </c>
      <c r="J410" s="67" t="s">
        <v>1326</v>
      </c>
    </row>
    <row r="411" ht="28" customHeight="1" spans="1:10">
      <c r="A411" s="60"/>
      <c r="B411" s="61"/>
      <c r="C411" s="58" t="s">
        <v>516</v>
      </c>
      <c r="D411" s="72" t="s">
        <v>517</v>
      </c>
      <c r="E411" s="68" t="s">
        <v>1327</v>
      </c>
      <c r="F411" s="66" t="s">
        <v>519</v>
      </c>
      <c r="G411" s="66" t="s">
        <v>1164</v>
      </c>
      <c r="H411" s="66" t="s">
        <v>559</v>
      </c>
      <c r="I411" s="60" t="s">
        <v>522</v>
      </c>
      <c r="J411" s="67" t="s">
        <v>1328</v>
      </c>
    </row>
    <row r="412" ht="28" customHeight="1" spans="1:10">
      <c r="A412" s="60"/>
      <c r="B412" s="61"/>
      <c r="C412" s="58" t="s">
        <v>516</v>
      </c>
      <c r="D412" s="72" t="s">
        <v>526</v>
      </c>
      <c r="E412" s="68" t="s">
        <v>571</v>
      </c>
      <c r="F412" s="66" t="s">
        <v>519</v>
      </c>
      <c r="G412" s="66" t="s">
        <v>528</v>
      </c>
      <c r="H412" s="66" t="s">
        <v>529</v>
      </c>
      <c r="I412" s="60" t="s">
        <v>522</v>
      </c>
      <c r="J412" s="67" t="s">
        <v>572</v>
      </c>
    </row>
    <row r="413" ht="28" customHeight="1" spans="1:10">
      <c r="A413" s="60"/>
      <c r="B413" s="61"/>
      <c r="C413" s="68" t="s">
        <v>531</v>
      </c>
      <c r="D413" s="72" t="s">
        <v>532</v>
      </c>
      <c r="E413" s="68" t="s">
        <v>1329</v>
      </c>
      <c r="F413" s="66" t="s">
        <v>519</v>
      </c>
      <c r="G413" s="66" t="s">
        <v>652</v>
      </c>
      <c r="H413" s="66" t="s">
        <v>534</v>
      </c>
      <c r="I413" s="64" t="s">
        <v>535</v>
      </c>
      <c r="J413" s="67" t="s">
        <v>914</v>
      </c>
    </row>
    <row r="414" ht="28" customHeight="1" spans="1:10">
      <c r="A414" s="60"/>
      <c r="B414" s="61"/>
      <c r="C414" s="68" t="s">
        <v>537</v>
      </c>
      <c r="D414" s="72" t="s">
        <v>538</v>
      </c>
      <c r="E414" s="68" t="s">
        <v>554</v>
      </c>
      <c r="F414" s="66" t="s">
        <v>540</v>
      </c>
      <c r="G414" s="66" t="s">
        <v>541</v>
      </c>
      <c r="H414" s="66" t="s">
        <v>529</v>
      </c>
      <c r="I414" s="60" t="s">
        <v>522</v>
      </c>
      <c r="J414" s="67" t="s">
        <v>555</v>
      </c>
    </row>
    <row r="415" ht="28" customHeight="1" spans="1:10">
      <c r="A415" s="66" t="s">
        <v>501</v>
      </c>
      <c r="B415" s="67" t="s">
        <v>1330</v>
      </c>
      <c r="C415" s="68" t="s">
        <v>516</v>
      </c>
      <c r="D415" s="72" t="s">
        <v>517</v>
      </c>
      <c r="E415" s="68" t="s">
        <v>1331</v>
      </c>
      <c r="F415" s="66" t="s">
        <v>519</v>
      </c>
      <c r="G415" s="66" t="s">
        <v>47</v>
      </c>
      <c r="H415" s="66" t="s">
        <v>619</v>
      </c>
      <c r="I415" s="60" t="s">
        <v>522</v>
      </c>
      <c r="J415" s="61" t="s">
        <v>1332</v>
      </c>
    </row>
    <row r="416" ht="28" customHeight="1" spans="1:10">
      <c r="A416" s="60"/>
      <c r="B416" s="61"/>
      <c r="C416" s="58" t="s">
        <v>516</v>
      </c>
      <c r="D416" s="72" t="s">
        <v>517</v>
      </c>
      <c r="E416" s="68" t="s">
        <v>1333</v>
      </c>
      <c r="F416" s="66" t="s">
        <v>519</v>
      </c>
      <c r="G416" s="66" t="s">
        <v>46</v>
      </c>
      <c r="H416" s="66" t="s">
        <v>619</v>
      </c>
      <c r="I416" s="60" t="s">
        <v>522</v>
      </c>
      <c r="J416" s="61" t="s">
        <v>1334</v>
      </c>
    </row>
    <row r="417" ht="28" customHeight="1" spans="1:10">
      <c r="A417" s="60"/>
      <c r="B417" s="61"/>
      <c r="C417" s="68" t="s">
        <v>532</v>
      </c>
      <c r="D417" s="72" t="s">
        <v>526</v>
      </c>
      <c r="E417" s="68" t="s">
        <v>1335</v>
      </c>
      <c r="F417" s="66" t="s">
        <v>519</v>
      </c>
      <c r="G417" s="66" t="s">
        <v>533</v>
      </c>
      <c r="H417" s="66" t="s">
        <v>534</v>
      </c>
      <c r="I417" s="60" t="s">
        <v>522</v>
      </c>
      <c r="J417" s="61" t="s">
        <v>914</v>
      </c>
    </row>
    <row r="418" ht="28" customHeight="1" spans="1:10">
      <c r="A418" s="60"/>
      <c r="B418" s="61"/>
      <c r="C418" s="74" t="s">
        <v>537</v>
      </c>
      <c r="D418" s="72" t="s">
        <v>538</v>
      </c>
      <c r="E418" s="68" t="s">
        <v>1233</v>
      </c>
      <c r="F418" s="66" t="s">
        <v>540</v>
      </c>
      <c r="G418" s="66" t="s">
        <v>541</v>
      </c>
      <c r="H418" s="66" t="s">
        <v>529</v>
      </c>
      <c r="I418" s="60" t="s">
        <v>522</v>
      </c>
      <c r="J418" s="61" t="s">
        <v>1234</v>
      </c>
    </row>
  </sheetData>
  <mergeCells count="137">
    <mergeCell ref="A2:J2"/>
    <mergeCell ref="A3:J3"/>
    <mergeCell ref="A4:J4"/>
    <mergeCell ref="A5:A6"/>
    <mergeCell ref="A9:A13"/>
    <mergeCell ref="A14:A18"/>
    <mergeCell ref="A19:A25"/>
    <mergeCell ref="A26:A32"/>
    <mergeCell ref="A33:A37"/>
    <mergeCell ref="A38:A42"/>
    <mergeCell ref="A43:A48"/>
    <mergeCell ref="A49:A54"/>
    <mergeCell ref="A55:A59"/>
    <mergeCell ref="A60:A64"/>
    <mergeCell ref="A65:A71"/>
    <mergeCell ref="A72:A76"/>
    <mergeCell ref="A77:A81"/>
    <mergeCell ref="A82:A86"/>
    <mergeCell ref="A87:A91"/>
    <mergeCell ref="A92:A101"/>
    <mergeCell ref="A102:A107"/>
    <mergeCell ref="A108:A112"/>
    <mergeCell ref="A113:A117"/>
    <mergeCell ref="A118:A124"/>
    <mergeCell ref="A125:A131"/>
    <mergeCell ref="A132:A139"/>
    <mergeCell ref="A140:A147"/>
    <mergeCell ref="A148:A153"/>
    <mergeCell ref="A154:A158"/>
    <mergeCell ref="A159:A163"/>
    <mergeCell ref="A164:A172"/>
    <mergeCell ref="A173:A179"/>
    <mergeCell ref="A180:A186"/>
    <mergeCell ref="A187:A193"/>
    <mergeCell ref="A194:A201"/>
    <mergeCell ref="A202:A208"/>
    <mergeCell ref="A209:A216"/>
    <mergeCell ref="A217:A221"/>
    <mergeCell ref="A222:A227"/>
    <mergeCell ref="A228:A233"/>
    <mergeCell ref="A234:A241"/>
    <mergeCell ref="A242:A246"/>
    <mergeCell ref="A247:A252"/>
    <mergeCell ref="A253:A260"/>
    <mergeCell ref="A261:A266"/>
    <mergeCell ref="A267:A272"/>
    <mergeCell ref="A273:A280"/>
    <mergeCell ref="A281:A287"/>
    <mergeCell ref="A288:A294"/>
    <mergeCell ref="A295:A301"/>
    <mergeCell ref="A302:A310"/>
    <mergeCell ref="A311:A316"/>
    <mergeCell ref="A317:A324"/>
    <mergeCell ref="A325:A330"/>
    <mergeCell ref="A331:A336"/>
    <mergeCell ref="A337:A342"/>
    <mergeCell ref="A343:A349"/>
    <mergeCell ref="A350:A356"/>
    <mergeCell ref="A357:A362"/>
    <mergeCell ref="A363:A369"/>
    <mergeCell ref="A370:A379"/>
    <mergeCell ref="A380:A387"/>
    <mergeCell ref="A388:A399"/>
    <mergeCell ref="A400:A406"/>
    <mergeCell ref="A407:A414"/>
    <mergeCell ref="A415:A418"/>
    <mergeCell ref="B5:B6"/>
    <mergeCell ref="B9:B13"/>
    <mergeCell ref="B14:B18"/>
    <mergeCell ref="B19:B25"/>
    <mergeCell ref="B26:B32"/>
    <mergeCell ref="B33:B37"/>
    <mergeCell ref="B38:B42"/>
    <mergeCell ref="B43:B48"/>
    <mergeCell ref="B49:B54"/>
    <mergeCell ref="B55:B59"/>
    <mergeCell ref="B60:B64"/>
    <mergeCell ref="B65:B71"/>
    <mergeCell ref="B72:B76"/>
    <mergeCell ref="B77:B81"/>
    <mergeCell ref="B82:B86"/>
    <mergeCell ref="B87:B91"/>
    <mergeCell ref="B92:B101"/>
    <mergeCell ref="B102:B107"/>
    <mergeCell ref="B108:B112"/>
    <mergeCell ref="B113:B117"/>
    <mergeCell ref="B118:B124"/>
    <mergeCell ref="B125:B131"/>
    <mergeCell ref="B132:B139"/>
    <mergeCell ref="B140:B147"/>
    <mergeCell ref="B148:B153"/>
    <mergeCell ref="B154:B158"/>
    <mergeCell ref="B159:B163"/>
    <mergeCell ref="B164:B172"/>
    <mergeCell ref="B173:B179"/>
    <mergeCell ref="B180:B186"/>
    <mergeCell ref="B187:B193"/>
    <mergeCell ref="B194:B201"/>
    <mergeCell ref="B202:B208"/>
    <mergeCell ref="B209:B216"/>
    <mergeCell ref="B217:B221"/>
    <mergeCell ref="B222:B227"/>
    <mergeCell ref="B228:B233"/>
    <mergeCell ref="B234:B241"/>
    <mergeCell ref="B242:B246"/>
    <mergeCell ref="B247:B252"/>
    <mergeCell ref="B253:B260"/>
    <mergeCell ref="B261:B266"/>
    <mergeCell ref="B267:B272"/>
    <mergeCell ref="B273:B280"/>
    <mergeCell ref="B281:B287"/>
    <mergeCell ref="B288:B294"/>
    <mergeCell ref="B295:B301"/>
    <mergeCell ref="B302:B310"/>
    <mergeCell ref="B311:B316"/>
    <mergeCell ref="B317:B324"/>
    <mergeCell ref="B325:B330"/>
    <mergeCell ref="B331:B336"/>
    <mergeCell ref="B337:B342"/>
    <mergeCell ref="B343:B349"/>
    <mergeCell ref="B350:B356"/>
    <mergeCell ref="B357:B362"/>
    <mergeCell ref="B363:B369"/>
    <mergeCell ref="B370:B379"/>
    <mergeCell ref="B380:B387"/>
    <mergeCell ref="B388:B399"/>
    <mergeCell ref="B400:B406"/>
    <mergeCell ref="B407:B414"/>
    <mergeCell ref="B415:B418"/>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赵仁涛</cp:lastModifiedBy>
  <dcterms:created xsi:type="dcterms:W3CDTF">2025-02-18T02:28:00Z</dcterms:created>
  <dcterms:modified xsi:type="dcterms:W3CDTF">2025-06-19T01:46:34Z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3EB37A906E0445E18DCD670DCF550313_13</vt:lpwstr>
  </property>
  <property fmtid="{D5CDD505-2E9C-101B-9397-08002B2CF9AE}" pid="3" name="KSOProductBuildVer">
    <vt:lpwstr>2052-12.1.0.21541</vt:lpwstr>
  </property>
</Properties>
</file>