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特困人员" sheetId="5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F19" i="5"/>
  <c r="AE19"/>
  <c r="T19"/>
  <c r="AE18"/>
  <c r="T18"/>
  <c r="W16" l="1"/>
  <c r="AE14"/>
  <c r="AE12" l="1"/>
  <c r="AE11" l="1"/>
  <c r="AE10" l="1"/>
  <c r="W9" l="1"/>
  <c r="T6"/>
  <c r="T7"/>
  <c r="T8"/>
  <c r="T9"/>
  <c r="T10"/>
  <c r="T11"/>
  <c r="T12"/>
  <c r="T13"/>
  <c r="T14"/>
  <c r="T15"/>
  <c r="T16"/>
  <c r="T17"/>
  <c r="AE16"/>
  <c r="AE8"/>
  <c r="I8" s="1"/>
  <c r="AE9"/>
  <c r="I9" s="1"/>
  <c r="I10"/>
  <c r="I11"/>
  <c r="AE13"/>
  <c r="I13" s="1"/>
  <c r="AE15"/>
  <c r="AE17"/>
  <c r="I17" s="1"/>
  <c r="AE7"/>
  <c r="I7" s="1"/>
  <c r="AG19"/>
  <c r="AH19"/>
  <c r="U19"/>
  <c r="J19" s="1"/>
  <c r="H18"/>
  <c r="H11"/>
  <c r="AC19"/>
  <c r="AB19"/>
  <c r="F7"/>
  <c r="G7"/>
  <c r="H6"/>
  <c r="H7"/>
  <c r="H8"/>
  <c r="H9"/>
  <c r="Z19"/>
  <c r="L10"/>
  <c r="L11"/>
  <c r="L12"/>
  <c r="L13"/>
  <c r="L14"/>
  <c r="L15"/>
  <c r="L16"/>
  <c r="L17"/>
  <c r="L18"/>
  <c r="W7"/>
  <c r="W8"/>
  <c r="W18"/>
  <c r="I15"/>
  <c r="AD19"/>
  <c r="V19"/>
  <c r="R19"/>
  <c r="Q19"/>
  <c r="M19"/>
  <c r="L19" s="1"/>
  <c r="K19"/>
  <c r="J18"/>
  <c r="G18"/>
  <c r="F18"/>
  <c r="E18"/>
  <c r="D18"/>
  <c r="B18"/>
  <c r="W17"/>
  <c r="J17"/>
  <c r="H17"/>
  <c r="G17"/>
  <c r="F17"/>
  <c r="E17"/>
  <c r="D17"/>
  <c r="C17" s="1"/>
  <c r="B17"/>
  <c r="J16"/>
  <c r="H16"/>
  <c r="G16"/>
  <c r="F16"/>
  <c r="E16"/>
  <c r="D16"/>
  <c r="C16" s="1"/>
  <c r="B16"/>
  <c r="W15"/>
  <c r="J15"/>
  <c r="H15"/>
  <c r="G15"/>
  <c r="F15"/>
  <c r="E15"/>
  <c r="D15"/>
  <c r="C15" s="1"/>
  <c r="B15"/>
  <c r="W14"/>
  <c r="J14"/>
  <c r="H14"/>
  <c r="G14"/>
  <c r="F14"/>
  <c r="E14"/>
  <c r="D14"/>
  <c r="B14"/>
  <c r="W13"/>
  <c r="J13"/>
  <c r="H13"/>
  <c r="G13"/>
  <c r="F13"/>
  <c r="E13"/>
  <c r="D13"/>
  <c r="C13" s="1"/>
  <c r="B13"/>
  <c r="W12"/>
  <c r="J12"/>
  <c r="H12"/>
  <c r="G12"/>
  <c r="F12"/>
  <c r="E12"/>
  <c r="D12"/>
  <c r="C12" s="1"/>
  <c r="B12"/>
  <c r="W11"/>
  <c r="J11"/>
  <c r="G11"/>
  <c r="F11"/>
  <c r="E11"/>
  <c r="D11"/>
  <c r="B11"/>
  <c r="W10"/>
  <c r="J10"/>
  <c r="H10"/>
  <c r="G10"/>
  <c r="F10"/>
  <c r="E10"/>
  <c r="D10"/>
  <c r="B10"/>
  <c r="J9"/>
  <c r="G9"/>
  <c r="F9"/>
  <c r="E9"/>
  <c r="D9"/>
  <c r="C9"/>
  <c r="B9"/>
  <c r="J8"/>
  <c r="G8"/>
  <c r="F8"/>
  <c r="E8"/>
  <c r="D8"/>
  <c r="C8" s="1"/>
  <c r="B8"/>
  <c r="J7"/>
  <c r="E7"/>
  <c r="D7"/>
  <c r="B7"/>
  <c r="L6"/>
  <c r="J6"/>
  <c r="I6"/>
  <c r="G6"/>
  <c r="F6"/>
  <c r="E6"/>
  <c r="D6"/>
  <c r="C6" s="1"/>
  <c r="B6"/>
  <c r="C14" l="1"/>
  <c r="I12"/>
  <c r="I16"/>
  <c r="H19"/>
  <c r="I18"/>
  <c r="I14"/>
  <c r="I19"/>
  <c r="C11"/>
  <c r="C18"/>
  <c r="C7"/>
  <c r="G19"/>
  <c r="E19"/>
  <c r="B19"/>
  <c r="W19"/>
  <c r="C10"/>
  <c r="F19"/>
  <c r="D19"/>
  <c r="C19" l="1"/>
</calcChain>
</file>

<file path=xl/sharedStrings.xml><?xml version="1.0" encoding="utf-8"?>
<sst xmlns="http://schemas.openxmlformats.org/spreadsheetml/2006/main" count="104" uniqueCount="57">
  <si>
    <t>城乡特困合计</t>
  </si>
  <si>
    <t>城市特困人员</t>
  </si>
  <si>
    <t>农村特困人员</t>
  </si>
  <si>
    <t>农村敬老院</t>
  </si>
  <si>
    <t>特困人员户数</t>
    <phoneticPr fontId="4" type="noConversion"/>
  </si>
  <si>
    <t>特困人员人数</t>
  </si>
  <si>
    <t>按人员类型</t>
  </si>
  <si>
    <t>当月支出资金</t>
  </si>
  <si>
    <t>1-当月支出资金</t>
  </si>
  <si>
    <t>特困人员户数</t>
  </si>
  <si>
    <t>按供养类型</t>
  </si>
  <si>
    <t>现有个数</t>
  </si>
  <si>
    <t>现有床位数</t>
  </si>
  <si>
    <t>合计</t>
  </si>
  <si>
    <t>集中供养</t>
  </si>
  <si>
    <t>分散供养</t>
  </si>
  <si>
    <t>老年人</t>
  </si>
  <si>
    <t>残疾人</t>
  </si>
  <si>
    <t>未成年人</t>
  </si>
  <si>
    <t>集中供养人数</t>
  </si>
  <si>
    <t>集中供养标准</t>
  </si>
  <si>
    <t>分散供养人数</t>
  </si>
  <si>
    <t>分散供养标准</t>
  </si>
  <si>
    <t>计量单位</t>
  </si>
  <si>
    <t>户</t>
  </si>
  <si>
    <t>人</t>
  </si>
  <si>
    <t>元</t>
    <phoneticPr fontId="4" type="noConversion"/>
  </si>
  <si>
    <t>个</t>
  </si>
  <si>
    <t>床</t>
  </si>
  <si>
    <t>桂山街道</t>
    <phoneticPr fontId="4" type="noConversion"/>
  </si>
  <si>
    <t>平甸乡</t>
    <phoneticPr fontId="4" type="noConversion"/>
  </si>
  <si>
    <t>扬武镇</t>
    <phoneticPr fontId="4" type="noConversion"/>
  </si>
  <si>
    <t>水塘镇</t>
    <phoneticPr fontId="4" type="noConversion"/>
  </si>
  <si>
    <t>者竜乡</t>
    <phoneticPr fontId="4" type="noConversion"/>
  </si>
  <si>
    <t>合计</t>
    <phoneticPr fontId="4" type="noConversion"/>
  </si>
  <si>
    <t>填表说明：</t>
  </si>
  <si>
    <t>2.城乡特困合计中的特困人员户数、特困人员人数、集中供养人数、分散供养人数、当月支出资金数、1-当月支出资金数应等于城市特困人员、农村特困人员各对应分项数之和。</t>
  </si>
  <si>
    <t>3.特困人员中既属于老年人或未成年人，又属于残疾人的，在相应的分类下均需填写。</t>
    <phoneticPr fontId="4" type="noConversion"/>
  </si>
  <si>
    <t>5.各州（市）、县（市、区）要严格按照表格规定内容填报，不得随意修改表格式样。</t>
  </si>
  <si>
    <t xml:space="preserve">  县区（乡镇街道）</t>
    <phoneticPr fontId="4" type="noConversion"/>
  </si>
  <si>
    <t>人</t>
    <phoneticPr fontId="4" type="noConversion"/>
  </si>
  <si>
    <t>中心敬老院</t>
    <phoneticPr fontId="4" type="noConversion"/>
  </si>
  <si>
    <t>古城街道</t>
    <phoneticPr fontId="4" type="noConversion"/>
  </si>
  <si>
    <t>新化乡</t>
    <phoneticPr fontId="4" type="noConversion"/>
  </si>
  <si>
    <t>漠沙镇</t>
    <phoneticPr fontId="4" type="noConversion"/>
  </si>
  <si>
    <t>戛洒镇</t>
    <phoneticPr fontId="4" type="noConversion"/>
  </si>
  <si>
    <t>老厂乡</t>
    <phoneticPr fontId="4" type="noConversion"/>
  </si>
  <si>
    <t>平掌乡</t>
    <phoneticPr fontId="4" type="noConversion"/>
  </si>
  <si>
    <t>单位领导：代旭中</t>
    <phoneticPr fontId="4" type="noConversion"/>
  </si>
  <si>
    <t>审核人：高如科</t>
    <phoneticPr fontId="4" type="noConversion"/>
  </si>
  <si>
    <t>填表人：陈玉忠</t>
    <phoneticPr fontId="4" type="noConversion"/>
  </si>
  <si>
    <t>1..为准确掌握特困人员情况，各县区结合实际，明细到乡镇级。</t>
    <phoneticPr fontId="4" type="noConversion"/>
  </si>
  <si>
    <t>4.每月数据由各县区民政局审核汇总辖区内乡镇（街道）数据后，于次月8日前报送至市民政局社会救助科。</t>
    <phoneticPr fontId="4" type="noConversion"/>
  </si>
  <si>
    <t>6.原农村五保人员，虽然户口已转为城镇，暂时仍按农村特困人员统计。城市、农村特困人员的区分，应把街道视为城市，乡镇视为农村。</t>
    <phoneticPr fontId="4" type="noConversion"/>
  </si>
  <si>
    <t>建兴乡</t>
    <phoneticPr fontId="4" type="noConversion"/>
  </si>
  <si>
    <t>日期：2017年11月28日</t>
    <phoneticPr fontId="4" type="noConversion"/>
  </si>
  <si>
    <t>新平县（区）2017年11月特困人员救助供养情况报表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</si>
</sst>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color indexed="8"/>
      <name val="小标宋"/>
      <charset val="134"/>
    </font>
    <font>
      <sz val="9"/>
      <name val="宋体"/>
      <family val="3"/>
      <charset val="134"/>
    </font>
    <font>
      <b/>
      <u/>
      <sz val="18"/>
      <color indexed="8"/>
      <name val="小标宋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黑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/>
    <xf numFmtId="0" fontId="7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NumberFormat="1" applyBorder="1"/>
    <xf numFmtId="0" fontId="10" fillId="0" borderId="0" xfId="1" applyFont="1"/>
    <xf numFmtId="0" fontId="11" fillId="0" borderId="0" xfId="1" applyFont="1"/>
    <xf numFmtId="0" fontId="7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ill="1"/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0" xfId="1" applyFill="1"/>
    <xf numFmtId="177" fontId="14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ill="1" applyBorder="1"/>
    <xf numFmtId="0" fontId="6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76" fontId="15" fillId="0" borderId="1" xfId="2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/>
    <xf numFmtId="0" fontId="9" fillId="2" borderId="1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/>
    </xf>
    <xf numFmtId="177" fontId="14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/>
    <xf numFmtId="0" fontId="1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/>
    </xf>
    <xf numFmtId="177" fontId="14" fillId="0" borderId="1" xfId="1" applyNumberFormat="1" applyFont="1" applyBorder="1" applyAlignment="1">
      <alignment horizontal="center" vertical="center"/>
    </xf>
    <xf numFmtId="0" fontId="2" fillId="0" borderId="0" xfId="1" applyFill="1" applyBorder="1"/>
    <xf numFmtId="0" fontId="2" fillId="2" borderId="0" xfId="1" applyFill="1" applyBorder="1"/>
    <xf numFmtId="0" fontId="2" fillId="0" borderId="0" xfId="1" applyBorder="1"/>
    <xf numFmtId="177" fontId="17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2" fillId="0" borderId="4" xfId="1" applyNumberFormat="1" applyBorder="1" applyAlignment="1">
      <alignment horizontal="left" vertical="center"/>
    </xf>
    <xf numFmtId="0" fontId="2" fillId="0" borderId="4" xfId="1" applyNumberFormat="1" applyBorder="1" applyAlignment="1">
      <alignment horizontal="center" vertical="center"/>
    </xf>
    <xf numFmtId="0" fontId="2" fillId="0" borderId="4" xfId="1" applyNumberFormat="1" applyBorder="1" applyAlignment="1">
      <alignment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0" fontId="12" fillId="0" borderId="0" xfId="1" applyFont="1" applyFill="1"/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704850" y="37052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28575" y="370522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T28" sqref="T28"/>
    </sheetView>
  </sheetViews>
  <sheetFormatPr defaultRowHeight="14.25"/>
  <cols>
    <col min="1" max="1" width="10" style="1" customWidth="1"/>
    <col min="2" max="9" width="9" style="1"/>
    <col min="10" max="10" width="9.5" style="1" bestFit="1" customWidth="1"/>
    <col min="11" max="26" width="9" style="1"/>
    <col min="27" max="27" width="9" style="16"/>
    <col min="28" max="31" width="9" style="1"/>
    <col min="32" max="32" width="9.5" style="1" bestFit="1" customWidth="1"/>
    <col min="33" max="265" width="9" style="1"/>
    <col min="266" max="266" width="9" style="1" bestFit="1" customWidth="1"/>
    <col min="267" max="521" width="9" style="1"/>
    <col min="522" max="522" width="9" style="1" bestFit="1" customWidth="1"/>
    <col min="523" max="777" width="9" style="1"/>
    <col min="778" max="778" width="9" style="1" bestFit="1" customWidth="1"/>
    <col min="779" max="1033" width="9" style="1"/>
    <col min="1034" max="1034" width="9" style="1" bestFit="1" customWidth="1"/>
    <col min="1035" max="1289" width="9" style="1"/>
    <col min="1290" max="1290" width="9" style="1" bestFit="1" customWidth="1"/>
    <col min="1291" max="1545" width="9" style="1"/>
    <col min="1546" max="1546" width="9" style="1" bestFit="1" customWidth="1"/>
    <col min="1547" max="1801" width="9" style="1"/>
    <col min="1802" max="1802" width="9" style="1" bestFit="1" customWidth="1"/>
    <col min="1803" max="2057" width="9" style="1"/>
    <col min="2058" max="2058" width="9" style="1" bestFit="1" customWidth="1"/>
    <col min="2059" max="2313" width="9" style="1"/>
    <col min="2314" max="2314" width="9" style="1" bestFit="1" customWidth="1"/>
    <col min="2315" max="2569" width="9" style="1"/>
    <col min="2570" max="2570" width="9" style="1" bestFit="1" customWidth="1"/>
    <col min="2571" max="2825" width="9" style="1"/>
    <col min="2826" max="2826" width="9" style="1" bestFit="1" customWidth="1"/>
    <col min="2827" max="3081" width="9" style="1"/>
    <col min="3082" max="3082" width="9" style="1" bestFit="1" customWidth="1"/>
    <col min="3083" max="3337" width="9" style="1"/>
    <col min="3338" max="3338" width="9" style="1" bestFit="1" customWidth="1"/>
    <col min="3339" max="3593" width="9" style="1"/>
    <col min="3594" max="3594" width="9" style="1" bestFit="1" customWidth="1"/>
    <col min="3595" max="3849" width="9" style="1"/>
    <col min="3850" max="3850" width="9" style="1" bestFit="1" customWidth="1"/>
    <col min="3851" max="4105" width="9" style="1"/>
    <col min="4106" max="4106" width="9" style="1" bestFit="1" customWidth="1"/>
    <col min="4107" max="4361" width="9" style="1"/>
    <col min="4362" max="4362" width="9" style="1" bestFit="1" customWidth="1"/>
    <col min="4363" max="4617" width="9" style="1"/>
    <col min="4618" max="4618" width="9" style="1" bestFit="1" customWidth="1"/>
    <col min="4619" max="4873" width="9" style="1"/>
    <col min="4874" max="4874" width="9" style="1" bestFit="1" customWidth="1"/>
    <col min="4875" max="5129" width="9" style="1"/>
    <col min="5130" max="5130" width="9" style="1" bestFit="1" customWidth="1"/>
    <col min="5131" max="5385" width="9" style="1"/>
    <col min="5386" max="5386" width="9" style="1" bestFit="1" customWidth="1"/>
    <col min="5387" max="5641" width="9" style="1"/>
    <col min="5642" max="5642" width="9" style="1" bestFit="1" customWidth="1"/>
    <col min="5643" max="5897" width="9" style="1"/>
    <col min="5898" max="5898" width="9" style="1" bestFit="1" customWidth="1"/>
    <col min="5899" max="6153" width="9" style="1"/>
    <col min="6154" max="6154" width="9" style="1" bestFit="1" customWidth="1"/>
    <col min="6155" max="6409" width="9" style="1"/>
    <col min="6410" max="6410" width="9" style="1" bestFit="1" customWidth="1"/>
    <col min="6411" max="6665" width="9" style="1"/>
    <col min="6666" max="6666" width="9" style="1" bestFit="1" customWidth="1"/>
    <col min="6667" max="6921" width="9" style="1"/>
    <col min="6922" max="6922" width="9" style="1" bestFit="1" customWidth="1"/>
    <col min="6923" max="7177" width="9" style="1"/>
    <col min="7178" max="7178" width="9" style="1" bestFit="1" customWidth="1"/>
    <col min="7179" max="7433" width="9" style="1"/>
    <col min="7434" max="7434" width="9" style="1" bestFit="1" customWidth="1"/>
    <col min="7435" max="7689" width="9" style="1"/>
    <col min="7690" max="7690" width="9" style="1" bestFit="1" customWidth="1"/>
    <col min="7691" max="7945" width="9" style="1"/>
    <col min="7946" max="7946" width="9" style="1" bestFit="1" customWidth="1"/>
    <col min="7947" max="8201" width="9" style="1"/>
    <col min="8202" max="8202" width="9" style="1" bestFit="1" customWidth="1"/>
    <col min="8203" max="8457" width="9" style="1"/>
    <col min="8458" max="8458" width="9" style="1" bestFit="1" customWidth="1"/>
    <col min="8459" max="8713" width="9" style="1"/>
    <col min="8714" max="8714" width="9" style="1" bestFit="1" customWidth="1"/>
    <col min="8715" max="8969" width="9" style="1"/>
    <col min="8970" max="8970" width="9" style="1" bestFit="1" customWidth="1"/>
    <col min="8971" max="9225" width="9" style="1"/>
    <col min="9226" max="9226" width="9" style="1" bestFit="1" customWidth="1"/>
    <col min="9227" max="9481" width="9" style="1"/>
    <col min="9482" max="9482" width="9" style="1" bestFit="1" customWidth="1"/>
    <col min="9483" max="9737" width="9" style="1"/>
    <col min="9738" max="9738" width="9" style="1" bestFit="1" customWidth="1"/>
    <col min="9739" max="9993" width="9" style="1"/>
    <col min="9994" max="9994" width="9" style="1" bestFit="1" customWidth="1"/>
    <col min="9995" max="10249" width="9" style="1"/>
    <col min="10250" max="10250" width="9" style="1" bestFit="1" customWidth="1"/>
    <col min="10251" max="10505" width="9" style="1"/>
    <col min="10506" max="10506" width="9" style="1" bestFit="1" customWidth="1"/>
    <col min="10507" max="10761" width="9" style="1"/>
    <col min="10762" max="10762" width="9" style="1" bestFit="1" customWidth="1"/>
    <col min="10763" max="11017" width="9" style="1"/>
    <col min="11018" max="11018" width="9" style="1" bestFit="1" customWidth="1"/>
    <col min="11019" max="11273" width="9" style="1"/>
    <col min="11274" max="11274" width="9" style="1" bestFit="1" customWidth="1"/>
    <col min="11275" max="11529" width="9" style="1"/>
    <col min="11530" max="11530" width="9" style="1" bestFit="1" customWidth="1"/>
    <col min="11531" max="11785" width="9" style="1"/>
    <col min="11786" max="11786" width="9" style="1" bestFit="1" customWidth="1"/>
    <col min="11787" max="12041" width="9" style="1"/>
    <col min="12042" max="12042" width="9" style="1" bestFit="1" customWidth="1"/>
    <col min="12043" max="12297" width="9" style="1"/>
    <col min="12298" max="12298" width="9" style="1" bestFit="1" customWidth="1"/>
    <col min="12299" max="12553" width="9" style="1"/>
    <col min="12554" max="12554" width="9" style="1" bestFit="1" customWidth="1"/>
    <col min="12555" max="12809" width="9" style="1"/>
    <col min="12810" max="12810" width="9" style="1" bestFit="1" customWidth="1"/>
    <col min="12811" max="13065" width="9" style="1"/>
    <col min="13066" max="13066" width="9" style="1" bestFit="1" customWidth="1"/>
    <col min="13067" max="13321" width="9" style="1"/>
    <col min="13322" max="13322" width="9" style="1" bestFit="1" customWidth="1"/>
    <col min="13323" max="13577" width="9" style="1"/>
    <col min="13578" max="13578" width="9" style="1" bestFit="1" customWidth="1"/>
    <col min="13579" max="13833" width="9" style="1"/>
    <col min="13834" max="13834" width="9" style="1" bestFit="1" customWidth="1"/>
    <col min="13835" max="14089" width="9" style="1"/>
    <col min="14090" max="14090" width="9" style="1" bestFit="1" customWidth="1"/>
    <col min="14091" max="14345" width="9" style="1"/>
    <col min="14346" max="14346" width="9" style="1" bestFit="1" customWidth="1"/>
    <col min="14347" max="14601" width="9" style="1"/>
    <col min="14602" max="14602" width="9" style="1" bestFit="1" customWidth="1"/>
    <col min="14603" max="14857" width="9" style="1"/>
    <col min="14858" max="14858" width="9" style="1" bestFit="1" customWidth="1"/>
    <col min="14859" max="15113" width="9" style="1"/>
    <col min="15114" max="15114" width="9" style="1" bestFit="1" customWidth="1"/>
    <col min="15115" max="15369" width="9" style="1"/>
    <col min="15370" max="15370" width="9" style="1" bestFit="1" customWidth="1"/>
    <col min="15371" max="15625" width="9" style="1"/>
    <col min="15626" max="15626" width="9" style="1" bestFit="1" customWidth="1"/>
    <col min="15627" max="15881" width="9" style="1"/>
    <col min="15882" max="15882" width="9" style="1" bestFit="1" customWidth="1"/>
    <col min="15883" max="16137" width="9" style="1"/>
    <col min="16138" max="16138" width="9" style="1" bestFit="1" customWidth="1"/>
    <col min="16139" max="16384" width="9" style="1"/>
  </cols>
  <sheetData>
    <row r="1" spans="1:38" ht="22.5">
      <c r="A1" s="48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8">
      <c r="A2" s="47" t="s">
        <v>39</v>
      </c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 t="s">
        <v>1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 t="s">
        <v>2</v>
      </c>
      <c r="W2" s="47"/>
      <c r="X2" s="47"/>
      <c r="Y2" s="47"/>
      <c r="Z2" s="47"/>
      <c r="AA2" s="47"/>
      <c r="AB2" s="47"/>
      <c r="AC2" s="47"/>
      <c r="AD2" s="47"/>
      <c r="AE2" s="47"/>
      <c r="AF2" s="47"/>
      <c r="AG2" s="50" t="s">
        <v>3</v>
      </c>
      <c r="AH2" s="50"/>
    </row>
    <row r="3" spans="1:38">
      <c r="A3" s="47"/>
      <c r="B3" s="46" t="s">
        <v>4</v>
      </c>
      <c r="C3" s="46" t="s">
        <v>5</v>
      </c>
      <c r="D3" s="46"/>
      <c r="E3" s="46"/>
      <c r="F3" s="46" t="s">
        <v>6</v>
      </c>
      <c r="G3" s="46"/>
      <c r="H3" s="46"/>
      <c r="I3" s="47" t="s">
        <v>7</v>
      </c>
      <c r="J3" s="47" t="s">
        <v>8</v>
      </c>
      <c r="K3" s="46" t="s">
        <v>9</v>
      </c>
      <c r="L3" s="46" t="s">
        <v>5</v>
      </c>
      <c r="M3" s="46" t="s">
        <v>10</v>
      </c>
      <c r="N3" s="46"/>
      <c r="O3" s="46"/>
      <c r="P3" s="46"/>
      <c r="Q3" s="46" t="s">
        <v>6</v>
      </c>
      <c r="R3" s="46"/>
      <c r="S3" s="46"/>
      <c r="T3" s="47" t="s">
        <v>7</v>
      </c>
      <c r="U3" s="47" t="s">
        <v>8</v>
      </c>
      <c r="V3" s="46" t="s">
        <v>9</v>
      </c>
      <c r="W3" s="46" t="s">
        <v>5</v>
      </c>
      <c r="X3" s="46" t="s">
        <v>10</v>
      </c>
      <c r="Y3" s="46"/>
      <c r="Z3" s="46"/>
      <c r="AA3" s="46"/>
      <c r="AB3" s="46" t="s">
        <v>6</v>
      </c>
      <c r="AC3" s="46"/>
      <c r="AD3" s="46"/>
      <c r="AE3" s="47" t="s">
        <v>7</v>
      </c>
      <c r="AF3" s="47" t="s">
        <v>8</v>
      </c>
      <c r="AG3" s="52" t="s">
        <v>11</v>
      </c>
      <c r="AH3" s="52" t="s">
        <v>12</v>
      </c>
    </row>
    <row r="4" spans="1:38" ht="28.5">
      <c r="A4" s="47"/>
      <c r="B4" s="46"/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47"/>
      <c r="J4" s="47"/>
      <c r="K4" s="46"/>
      <c r="L4" s="46"/>
      <c r="M4" s="8" t="s">
        <v>19</v>
      </c>
      <c r="N4" s="8" t="s">
        <v>20</v>
      </c>
      <c r="O4" s="8" t="s">
        <v>21</v>
      </c>
      <c r="P4" s="8" t="s">
        <v>22</v>
      </c>
      <c r="Q4" s="8" t="s">
        <v>16</v>
      </c>
      <c r="R4" s="8" t="s">
        <v>17</v>
      </c>
      <c r="S4" s="8" t="s">
        <v>18</v>
      </c>
      <c r="T4" s="47"/>
      <c r="U4" s="47"/>
      <c r="V4" s="46"/>
      <c r="W4" s="46"/>
      <c r="X4" s="8" t="s">
        <v>19</v>
      </c>
      <c r="Y4" s="8" t="s">
        <v>20</v>
      </c>
      <c r="Z4" s="8" t="s">
        <v>21</v>
      </c>
      <c r="AA4" s="18" t="s">
        <v>22</v>
      </c>
      <c r="AB4" s="8" t="s">
        <v>16</v>
      </c>
      <c r="AC4" s="8" t="s">
        <v>17</v>
      </c>
      <c r="AD4" s="8" t="s">
        <v>18</v>
      </c>
      <c r="AE4" s="47"/>
      <c r="AF4" s="47"/>
      <c r="AG4" s="53"/>
      <c r="AH4" s="53"/>
    </row>
    <row r="5" spans="1:38">
      <c r="A5" s="20" t="s">
        <v>23</v>
      </c>
      <c r="B5" s="8" t="s">
        <v>24</v>
      </c>
      <c r="C5" s="8" t="s">
        <v>25</v>
      </c>
      <c r="D5" s="8" t="s">
        <v>25</v>
      </c>
      <c r="E5" s="8" t="s">
        <v>25</v>
      </c>
      <c r="F5" s="8" t="s">
        <v>25</v>
      </c>
      <c r="G5" s="8" t="s">
        <v>25</v>
      </c>
      <c r="H5" s="8" t="s">
        <v>25</v>
      </c>
      <c r="I5" s="14" t="s">
        <v>26</v>
      </c>
      <c r="J5" s="14" t="s">
        <v>26</v>
      </c>
      <c r="K5" s="8" t="s">
        <v>24</v>
      </c>
      <c r="L5" s="8" t="s">
        <v>25</v>
      </c>
      <c r="M5" s="8" t="s">
        <v>25</v>
      </c>
      <c r="N5" s="8" t="s">
        <v>26</v>
      </c>
      <c r="O5" s="8" t="s">
        <v>25</v>
      </c>
      <c r="P5" s="8" t="s">
        <v>26</v>
      </c>
      <c r="Q5" s="8" t="s">
        <v>25</v>
      </c>
      <c r="R5" s="8" t="s">
        <v>25</v>
      </c>
      <c r="S5" s="8" t="s">
        <v>25</v>
      </c>
      <c r="T5" s="14" t="s">
        <v>26</v>
      </c>
      <c r="U5" s="14" t="s">
        <v>26</v>
      </c>
      <c r="V5" s="8" t="s">
        <v>24</v>
      </c>
      <c r="W5" s="8" t="s">
        <v>25</v>
      </c>
      <c r="X5" s="8" t="s">
        <v>40</v>
      </c>
      <c r="Y5" s="8" t="s">
        <v>26</v>
      </c>
      <c r="Z5" s="8" t="s">
        <v>25</v>
      </c>
      <c r="AA5" s="18" t="s">
        <v>26</v>
      </c>
      <c r="AB5" s="8" t="s">
        <v>25</v>
      </c>
      <c r="AC5" s="8" t="s">
        <v>25</v>
      </c>
      <c r="AD5" s="8" t="s">
        <v>25</v>
      </c>
      <c r="AE5" s="14" t="s">
        <v>26</v>
      </c>
      <c r="AF5" s="14" t="s">
        <v>26</v>
      </c>
      <c r="AG5" s="2" t="s">
        <v>27</v>
      </c>
      <c r="AH5" s="2" t="s">
        <v>28</v>
      </c>
    </row>
    <row r="6" spans="1:38" s="16" customFormat="1">
      <c r="A6" s="15" t="s">
        <v>41</v>
      </c>
      <c r="B6" s="21">
        <f>K6+V6</f>
        <v>55</v>
      </c>
      <c r="C6" s="21">
        <f>D6+E6</f>
        <v>58</v>
      </c>
      <c r="D6" s="21">
        <f>M6+X6</f>
        <v>58</v>
      </c>
      <c r="E6" s="21">
        <f>O6+Z6</f>
        <v>0</v>
      </c>
      <c r="F6" s="21">
        <f>Q6+AB6</f>
        <v>33</v>
      </c>
      <c r="G6" s="22">
        <f>R6+AC6</f>
        <v>31</v>
      </c>
      <c r="H6" s="22">
        <f t="shared" ref="F6:H18" si="0">S6+AD6</f>
        <v>0</v>
      </c>
      <c r="I6" s="23">
        <f>T6+AE6</f>
        <v>42600</v>
      </c>
      <c r="J6" s="24">
        <f>U6+AF6</f>
        <v>465700</v>
      </c>
      <c r="K6" s="22">
        <v>55</v>
      </c>
      <c r="L6" s="25">
        <f>M6+O6</f>
        <v>58</v>
      </c>
      <c r="M6" s="26">
        <v>58</v>
      </c>
      <c r="N6" s="22">
        <v>700</v>
      </c>
      <c r="O6" s="22"/>
      <c r="P6" s="22"/>
      <c r="Q6" s="22">
        <v>33</v>
      </c>
      <c r="R6" s="22">
        <v>31</v>
      </c>
      <c r="S6" s="22"/>
      <c r="T6" s="27">
        <f>M6*N6+2000</f>
        <v>42600</v>
      </c>
      <c r="U6" s="27">
        <v>465700</v>
      </c>
      <c r="V6" s="22">
        <v>0</v>
      </c>
      <c r="W6" s="26">
        <v>0</v>
      </c>
      <c r="X6" s="21"/>
      <c r="Y6" s="26"/>
      <c r="Z6" s="26">
        <v>0</v>
      </c>
      <c r="AA6" s="22">
        <v>0</v>
      </c>
      <c r="AB6" s="22">
        <v>0</v>
      </c>
      <c r="AC6" s="22">
        <v>0</v>
      </c>
      <c r="AD6" s="22">
        <v>0</v>
      </c>
      <c r="AE6" s="27">
        <v>0</v>
      </c>
      <c r="AF6" s="27">
        <v>0</v>
      </c>
      <c r="AG6" s="22">
        <v>1</v>
      </c>
      <c r="AH6" s="22">
        <v>144</v>
      </c>
      <c r="AI6" s="42"/>
      <c r="AJ6" s="42"/>
      <c r="AK6" s="42"/>
      <c r="AL6" s="42"/>
    </row>
    <row r="7" spans="1:38" s="16" customFormat="1">
      <c r="A7" s="3" t="s">
        <v>29</v>
      </c>
      <c r="B7" s="21">
        <f t="shared" ref="B7:B18" si="1">K7+V7</f>
        <v>14</v>
      </c>
      <c r="C7" s="21">
        <f>D7+E7</f>
        <v>14</v>
      </c>
      <c r="D7" s="21">
        <f t="shared" ref="D7:D18" si="2">M7+X7</f>
        <v>0</v>
      </c>
      <c r="E7" s="21">
        <f>O7+Z7</f>
        <v>14</v>
      </c>
      <c r="F7" s="21">
        <f>Q7+AB7</f>
        <v>5</v>
      </c>
      <c r="G7" s="22">
        <f>R7+AC7</f>
        <v>12</v>
      </c>
      <c r="H7" s="22">
        <f t="shared" si="0"/>
        <v>0</v>
      </c>
      <c r="I7" s="23">
        <f t="shared" ref="I7:J18" si="3">T7+AE7</f>
        <v>7140</v>
      </c>
      <c r="J7" s="24">
        <f>U7+AF7</f>
        <v>64000</v>
      </c>
      <c r="K7" s="22">
        <v>0</v>
      </c>
      <c r="L7" s="25">
        <v>0</v>
      </c>
      <c r="M7" s="26">
        <v>0</v>
      </c>
      <c r="N7" s="21">
        <v>0</v>
      </c>
      <c r="O7" s="26"/>
      <c r="P7" s="22"/>
      <c r="Q7" s="22">
        <v>0</v>
      </c>
      <c r="R7" s="22">
        <v>0</v>
      </c>
      <c r="S7" s="22"/>
      <c r="T7" s="27">
        <f t="shared" ref="T7:T17" si="4">M7*N7</f>
        <v>0</v>
      </c>
      <c r="U7" s="27">
        <v>0</v>
      </c>
      <c r="V7" s="22">
        <v>14</v>
      </c>
      <c r="W7" s="26">
        <f t="shared" ref="W7:W18" si="5">X7+Z7</f>
        <v>14</v>
      </c>
      <c r="X7" s="22"/>
      <c r="Y7" s="28"/>
      <c r="Z7" s="26">
        <v>14</v>
      </c>
      <c r="AA7" s="22">
        <v>510</v>
      </c>
      <c r="AB7" s="22">
        <v>5</v>
      </c>
      <c r="AC7" s="22">
        <v>12</v>
      </c>
      <c r="AD7" s="22">
        <v>0</v>
      </c>
      <c r="AE7" s="17">
        <f>Z7*AA7</f>
        <v>7140</v>
      </c>
      <c r="AF7" s="45">
        <v>64000</v>
      </c>
      <c r="AG7" s="22">
        <v>0</v>
      </c>
      <c r="AH7" s="22">
        <v>0</v>
      </c>
      <c r="AI7" s="42"/>
      <c r="AJ7" s="42"/>
      <c r="AK7" s="42"/>
      <c r="AL7" s="42"/>
    </row>
    <row r="8" spans="1:38" s="10" customFormat="1">
      <c r="A8" s="9" t="s">
        <v>42</v>
      </c>
      <c r="B8" s="29">
        <f t="shared" si="1"/>
        <v>17</v>
      </c>
      <c r="C8" s="29">
        <f t="shared" ref="C8:C18" si="6">D8+E8</f>
        <v>17</v>
      </c>
      <c r="D8" s="29">
        <f t="shared" si="2"/>
        <v>0</v>
      </c>
      <c r="E8" s="29">
        <f t="shared" ref="E8:E18" si="7">O8+Z8</f>
        <v>17</v>
      </c>
      <c r="F8" s="29">
        <f t="shared" si="0"/>
        <v>9</v>
      </c>
      <c r="G8" s="30">
        <f t="shared" si="0"/>
        <v>8</v>
      </c>
      <c r="H8" s="30">
        <f t="shared" si="0"/>
        <v>0</v>
      </c>
      <c r="I8" s="31">
        <f t="shared" si="3"/>
        <v>8670</v>
      </c>
      <c r="J8" s="32">
        <f t="shared" si="3"/>
        <v>96680</v>
      </c>
      <c r="K8" s="30">
        <v>0</v>
      </c>
      <c r="L8" s="12">
        <v>0</v>
      </c>
      <c r="M8" s="11">
        <v>0</v>
      </c>
      <c r="N8" s="29">
        <v>0</v>
      </c>
      <c r="O8" s="11"/>
      <c r="P8" s="30"/>
      <c r="Q8" s="30">
        <v>0</v>
      </c>
      <c r="R8" s="30">
        <v>0</v>
      </c>
      <c r="S8" s="30"/>
      <c r="T8" s="27">
        <f t="shared" si="4"/>
        <v>0</v>
      </c>
      <c r="U8" s="33">
        <v>0</v>
      </c>
      <c r="V8" s="30">
        <v>17</v>
      </c>
      <c r="W8" s="11">
        <f t="shared" si="5"/>
        <v>17</v>
      </c>
      <c r="X8" s="30"/>
      <c r="Y8" s="34"/>
      <c r="Z8" s="11">
        <v>17</v>
      </c>
      <c r="AA8" s="22">
        <v>510</v>
      </c>
      <c r="AB8" s="30">
        <v>9</v>
      </c>
      <c r="AC8" s="30">
        <v>8</v>
      </c>
      <c r="AD8" s="30">
        <v>0</v>
      </c>
      <c r="AE8" s="17">
        <f t="shared" ref="AE8:AE17" si="8">Z8*AA8</f>
        <v>8670</v>
      </c>
      <c r="AF8" s="45">
        <v>96680</v>
      </c>
      <c r="AG8" s="30">
        <v>0</v>
      </c>
      <c r="AH8" s="30">
        <v>0</v>
      </c>
      <c r="AI8" s="43"/>
      <c r="AJ8" s="43"/>
      <c r="AK8" s="42"/>
      <c r="AL8" s="43"/>
    </row>
    <row r="9" spans="1:38" s="10" customFormat="1">
      <c r="A9" s="9" t="s">
        <v>30</v>
      </c>
      <c r="B9" s="29">
        <f t="shared" si="1"/>
        <v>21</v>
      </c>
      <c r="C9" s="29">
        <f t="shared" si="6"/>
        <v>21</v>
      </c>
      <c r="D9" s="29">
        <f t="shared" si="2"/>
        <v>0</v>
      </c>
      <c r="E9" s="29">
        <f t="shared" si="7"/>
        <v>21</v>
      </c>
      <c r="F9" s="29">
        <f t="shared" si="0"/>
        <v>10</v>
      </c>
      <c r="G9" s="30">
        <f t="shared" si="0"/>
        <v>12</v>
      </c>
      <c r="H9" s="30">
        <f t="shared" si="0"/>
        <v>0</v>
      </c>
      <c r="I9" s="31">
        <f t="shared" si="3"/>
        <v>10710</v>
      </c>
      <c r="J9" s="32">
        <f t="shared" si="3"/>
        <v>114910</v>
      </c>
      <c r="K9" s="30">
        <v>0</v>
      </c>
      <c r="L9" s="12">
        <v>0</v>
      </c>
      <c r="M9" s="11">
        <v>0</v>
      </c>
      <c r="N9" s="30">
        <v>0</v>
      </c>
      <c r="O9" s="30"/>
      <c r="P9" s="30"/>
      <c r="Q9" s="30">
        <v>0</v>
      </c>
      <c r="R9" s="30">
        <v>0</v>
      </c>
      <c r="S9" s="30"/>
      <c r="T9" s="27">
        <f t="shared" si="4"/>
        <v>0</v>
      </c>
      <c r="U9" s="33">
        <v>0</v>
      </c>
      <c r="V9" s="30">
        <v>21</v>
      </c>
      <c r="W9" s="11">
        <f t="shared" si="5"/>
        <v>21</v>
      </c>
      <c r="X9" s="11"/>
      <c r="Y9" s="34"/>
      <c r="Z9" s="11">
        <v>21</v>
      </c>
      <c r="AA9" s="22">
        <v>510</v>
      </c>
      <c r="AB9" s="30">
        <v>10</v>
      </c>
      <c r="AC9" s="30">
        <v>12</v>
      </c>
      <c r="AD9" s="30">
        <v>0</v>
      </c>
      <c r="AE9" s="17">
        <f t="shared" si="8"/>
        <v>10710</v>
      </c>
      <c r="AF9" s="45">
        <v>114910</v>
      </c>
      <c r="AG9" s="30">
        <v>0</v>
      </c>
      <c r="AH9" s="30">
        <v>0</v>
      </c>
      <c r="AI9" s="43"/>
      <c r="AJ9" s="43"/>
      <c r="AK9" s="42"/>
      <c r="AL9" s="43"/>
    </row>
    <row r="10" spans="1:38" s="16" customFormat="1">
      <c r="A10" s="3" t="s">
        <v>43</v>
      </c>
      <c r="B10" s="21">
        <f t="shared" si="1"/>
        <v>120</v>
      </c>
      <c r="C10" s="21">
        <f t="shared" si="6"/>
        <v>120</v>
      </c>
      <c r="D10" s="21">
        <f t="shared" si="2"/>
        <v>53</v>
      </c>
      <c r="E10" s="21">
        <f t="shared" si="7"/>
        <v>67</v>
      </c>
      <c r="F10" s="21">
        <f t="shared" si="0"/>
        <v>75</v>
      </c>
      <c r="G10" s="22">
        <f t="shared" si="0"/>
        <v>62</v>
      </c>
      <c r="H10" s="22">
        <f t="shared" si="0"/>
        <v>0</v>
      </c>
      <c r="I10" s="23">
        <f t="shared" si="3"/>
        <v>73270</v>
      </c>
      <c r="J10" s="24">
        <f t="shared" si="3"/>
        <v>770920</v>
      </c>
      <c r="K10" s="22">
        <v>53</v>
      </c>
      <c r="L10" s="25">
        <f t="shared" ref="L10:L19" si="9">M10+O10</f>
        <v>53</v>
      </c>
      <c r="M10" s="26">
        <v>53</v>
      </c>
      <c r="N10" s="22">
        <v>700</v>
      </c>
      <c r="O10" s="22"/>
      <c r="P10" s="22"/>
      <c r="Q10" s="22">
        <v>45</v>
      </c>
      <c r="R10" s="22">
        <v>18</v>
      </c>
      <c r="S10" s="22"/>
      <c r="T10" s="27">
        <f t="shared" si="4"/>
        <v>37100</v>
      </c>
      <c r="U10" s="27">
        <v>74200</v>
      </c>
      <c r="V10" s="22">
        <v>67</v>
      </c>
      <c r="W10" s="26">
        <f t="shared" si="5"/>
        <v>67</v>
      </c>
      <c r="X10" s="25"/>
      <c r="Y10" s="21"/>
      <c r="Z10" s="25">
        <v>67</v>
      </c>
      <c r="AA10" s="22">
        <v>510</v>
      </c>
      <c r="AB10" s="22">
        <v>30</v>
      </c>
      <c r="AC10" s="22">
        <v>44</v>
      </c>
      <c r="AD10" s="22">
        <v>0</v>
      </c>
      <c r="AE10" s="17">
        <f>Z10*AA10+2000</f>
        <v>36170</v>
      </c>
      <c r="AF10" s="57">
        <v>696720</v>
      </c>
      <c r="AG10" s="22">
        <v>1</v>
      </c>
      <c r="AH10" s="22">
        <v>84</v>
      </c>
      <c r="AI10" s="42"/>
      <c r="AJ10" s="42"/>
      <c r="AK10" s="42"/>
      <c r="AL10" s="42"/>
    </row>
    <row r="11" spans="1:38" s="16" customFormat="1">
      <c r="A11" s="3" t="s">
        <v>31</v>
      </c>
      <c r="B11" s="21">
        <f t="shared" si="1"/>
        <v>54</v>
      </c>
      <c r="C11" s="21">
        <f t="shared" si="6"/>
        <v>55</v>
      </c>
      <c r="D11" s="21">
        <f t="shared" si="2"/>
        <v>17</v>
      </c>
      <c r="E11" s="21">
        <f t="shared" si="7"/>
        <v>38</v>
      </c>
      <c r="F11" s="21">
        <f>Q11+AB11</f>
        <v>27</v>
      </c>
      <c r="G11" s="22">
        <f t="shared" si="0"/>
        <v>37</v>
      </c>
      <c r="H11" s="22">
        <f t="shared" si="0"/>
        <v>0</v>
      </c>
      <c r="I11" s="23">
        <f t="shared" si="3"/>
        <v>33280</v>
      </c>
      <c r="J11" s="24">
        <f t="shared" si="3"/>
        <v>349240</v>
      </c>
      <c r="K11" s="22">
        <v>17</v>
      </c>
      <c r="L11" s="25">
        <f t="shared" si="9"/>
        <v>17</v>
      </c>
      <c r="M11" s="26">
        <v>17</v>
      </c>
      <c r="N11" s="22">
        <v>700</v>
      </c>
      <c r="O11" s="22"/>
      <c r="P11" s="22"/>
      <c r="Q11" s="22">
        <v>14</v>
      </c>
      <c r="R11" s="22">
        <v>10</v>
      </c>
      <c r="S11" s="22"/>
      <c r="T11" s="27">
        <f t="shared" si="4"/>
        <v>11900</v>
      </c>
      <c r="U11" s="27">
        <v>23800</v>
      </c>
      <c r="V11" s="22">
        <v>37</v>
      </c>
      <c r="W11" s="26">
        <f t="shared" si="5"/>
        <v>38</v>
      </c>
      <c r="X11" s="26"/>
      <c r="Y11" s="21"/>
      <c r="Z11" s="26">
        <v>38</v>
      </c>
      <c r="AA11" s="22">
        <v>510</v>
      </c>
      <c r="AB11" s="22">
        <v>13</v>
      </c>
      <c r="AC11" s="22">
        <v>27</v>
      </c>
      <c r="AD11" s="22">
        <v>0</v>
      </c>
      <c r="AE11" s="17">
        <f>Z11*AA11+2000</f>
        <v>21380</v>
      </c>
      <c r="AF11" s="57">
        <v>325440</v>
      </c>
      <c r="AG11" s="22">
        <v>1</v>
      </c>
      <c r="AH11" s="22">
        <v>24</v>
      </c>
      <c r="AI11" s="42"/>
      <c r="AJ11" s="42"/>
      <c r="AK11" s="42"/>
      <c r="AL11" s="42"/>
    </row>
    <row r="12" spans="1:38" s="16" customFormat="1">
      <c r="A12" s="3" t="s">
        <v>44</v>
      </c>
      <c r="B12" s="21">
        <f t="shared" si="1"/>
        <v>71</v>
      </c>
      <c r="C12" s="21">
        <f t="shared" si="6"/>
        <v>76</v>
      </c>
      <c r="D12" s="21">
        <f t="shared" si="2"/>
        <v>13</v>
      </c>
      <c r="E12" s="21">
        <f t="shared" si="7"/>
        <v>63</v>
      </c>
      <c r="F12" s="21">
        <f t="shared" si="0"/>
        <v>47</v>
      </c>
      <c r="G12" s="22">
        <f t="shared" si="0"/>
        <v>45</v>
      </c>
      <c r="H12" s="22">
        <f t="shared" si="0"/>
        <v>1</v>
      </c>
      <c r="I12" s="23">
        <f t="shared" si="3"/>
        <v>43230</v>
      </c>
      <c r="J12" s="24">
        <f t="shared" si="3"/>
        <v>452800</v>
      </c>
      <c r="K12" s="22">
        <v>13</v>
      </c>
      <c r="L12" s="25">
        <f t="shared" si="9"/>
        <v>13</v>
      </c>
      <c r="M12" s="26">
        <v>13</v>
      </c>
      <c r="N12" s="22">
        <v>700</v>
      </c>
      <c r="O12" s="22"/>
      <c r="P12" s="22"/>
      <c r="Q12" s="22">
        <v>10</v>
      </c>
      <c r="R12" s="22">
        <v>8</v>
      </c>
      <c r="S12" s="22"/>
      <c r="T12" s="27">
        <f t="shared" si="4"/>
        <v>9100</v>
      </c>
      <c r="U12" s="27">
        <v>17500</v>
      </c>
      <c r="V12" s="22">
        <v>58</v>
      </c>
      <c r="W12" s="26">
        <f t="shared" si="5"/>
        <v>63</v>
      </c>
      <c r="X12" s="26"/>
      <c r="Y12" s="21"/>
      <c r="Z12" s="26">
        <v>63</v>
      </c>
      <c r="AA12" s="22">
        <v>510</v>
      </c>
      <c r="AB12" s="22">
        <v>37</v>
      </c>
      <c r="AC12" s="22">
        <v>37</v>
      </c>
      <c r="AD12" s="22">
        <v>1</v>
      </c>
      <c r="AE12" s="17">
        <f>Z12*AA12+2000</f>
        <v>34130</v>
      </c>
      <c r="AF12" s="57">
        <v>435300</v>
      </c>
      <c r="AG12" s="22">
        <v>1</v>
      </c>
      <c r="AH12" s="22">
        <v>102</v>
      </c>
      <c r="AI12" s="42"/>
      <c r="AJ12" s="42"/>
      <c r="AK12" s="42"/>
      <c r="AL12" s="42"/>
    </row>
    <row r="13" spans="1:38" s="66" customFormat="1">
      <c r="A13" s="58" t="s">
        <v>54</v>
      </c>
      <c r="B13" s="59">
        <f t="shared" si="1"/>
        <v>77</v>
      </c>
      <c r="C13" s="59">
        <f t="shared" si="6"/>
        <v>77</v>
      </c>
      <c r="D13" s="59">
        <f t="shared" si="2"/>
        <v>13</v>
      </c>
      <c r="E13" s="59">
        <f t="shared" si="7"/>
        <v>64</v>
      </c>
      <c r="F13" s="59">
        <f t="shared" si="0"/>
        <v>34</v>
      </c>
      <c r="G13" s="60">
        <f t="shared" si="0"/>
        <v>8</v>
      </c>
      <c r="H13" s="60">
        <f t="shared" si="0"/>
        <v>4</v>
      </c>
      <c r="I13" s="61">
        <f t="shared" si="3"/>
        <v>41740</v>
      </c>
      <c r="J13" s="62">
        <f t="shared" si="3"/>
        <v>460160</v>
      </c>
      <c r="K13" s="60">
        <v>13</v>
      </c>
      <c r="L13" s="25">
        <f t="shared" si="9"/>
        <v>13</v>
      </c>
      <c r="M13" s="63">
        <v>13</v>
      </c>
      <c r="N13" s="22">
        <v>700</v>
      </c>
      <c r="O13" s="60"/>
      <c r="P13" s="60"/>
      <c r="Q13" s="60">
        <v>9</v>
      </c>
      <c r="R13" s="60">
        <v>0</v>
      </c>
      <c r="S13" s="60"/>
      <c r="T13" s="27">
        <f t="shared" si="4"/>
        <v>9100</v>
      </c>
      <c r="U13" s="64">
        <v>18200</v>
      </c>
      <c r="V13" s="60">
        <v>64</v>
      </c>
      <c r="W13" s="63">
        <f t="shared" si="5"/>
        <v>64</v>
      </c>
      <c r="X13" s="63"/>
      <c r="Y13" s="59"/>
      <c r="Z13" s="63">
        <v>64</v>
      </c>
      <c r="AA13" s="22">
        <v>510</v>
      </c>
      <c r="AB13" s="60">
        <v>25</v>
      </c>
      <c r="AC13" s="60">
        <v>8</v>
      </c>
      <c r="AD13" s="60">
        <v>4</v>
      </c>
      <c r="AE13" s="17">
        <f t="shared" si="8"/>
        <v>32640</v>
      </c>
      <c r="AF13" s="57">
        <v>441960</v>
      </c>
      <c r="AG13" s="60">
        <v>1</v>
      </c>
      <c r="AH13" s="60">
        <v>27</v>
      </c>
      <c r="AI13" s="65"/>
      <c r="AJ13" s="65"/>
      <c r="AK13" s="42"/>
      <c r="AL13" s="65"/>
    </row>
    <row r="14" spans="1:38" s="16" customFormat="1">
      <c r="A14" s="3" t="s">
        <v>45</v>
      </c>
      <c r="B14" s="21">
        <f t="shared" si="1"/>
        <v>69</v>
      </c>
      <c r="C14" s="21">
        <f t="shared" si="6"/>
        <v>73</v>
      </c>
      <c r="D14" s="21">
        <f t="shared" si="2"/>
        <v>7</v>
      </c>
      <c r="E14" s="21">
        <f t="shared" si="7"/>
        <v>66</v>
      </c>
      <c r="F14" s="21">
        <f t="shared" si="0"/>
        <v>47</v>
      </c>
      <c r="G14" s="22">
        <f t="shared" si="0"/>
        <v>46</v>
      </c>
      <c r="H14" s="22">
        <f t="shared" si="0"/>
        <v>0</v>
      </c>
      <c r="I14" s="23">
        <f t="shared" si="3"/>
        <v>40560</v>
      </c>
      <c r="J14" s="24">
        <f t="shared" si="3"/>
        <v>430110</v>
      </c>
      <c r="K14" s="22">
        <v>7</v>
      </c>
      <c r="L14" s="25">
        <f t="shared" si="9"/>
        <v>7</v>
      </c>
      <c r="M14" s="26">
        <v>7</v>
      </c>
      <c r="N14" s="22">
        <v>700</v>
      </c>
      <c r="O14" s="22"/>
      <c r="P14" s="22"/>
      <c r="Q14" s="22">
        <v>7</v>
      </c>
      <c r="R14" s="22">
        <v>4</v>
      </c>
      <c r="S14" s="22"/>
      <c r="T14" s="27">
        <f t="shared" si="4"/>
        <v>4900</v>
      </c>
      <c r="U14" s="27">
        <v>9800</v>
      </c>
      <c r="V14" s="22">
        <v>62</v>
      </c>
      <c r="W14" s="26">
        <f t="shared" si="5"/>
        <v>66</v>
      </c>
      <c r="X14" s="26"/>
      <c r="Y14" s="21"/>
      <c r="Z14" s="26">
        <v>66</v>
      </c>
      <c r="AA14" s="22">
        <v>510</v>
      </c>
      <c r="AB14" s="22">
        <v>40</v>
      </c>
      <c r="AC14" s="22">
        <v>42</v>
      </c>
      <c r="AD14" s="22">
        <v>0</v>
      </c>
      <c r="AE14" s="17">
        <f>Z14*AA14+2000</f>
        <v>35660</v>
      </c>
      <c r="AF14" s="57">
        <v>420310</v>
      </c>
      <c r="AG14" s="22">
        <v>1</v>
      </c>
      <c r="AH14" s="22">
        <v>45</v>
      </c>
      <c r="AI14" s="42"/>
      <c r="AJ14" s="42"/>
      <c r="AK14" s="42"/>
      <c r="AL14" s="42"/>
    </row>
    <row r="15" spans="1:38" s="16" customFormat="1">
      <c r="A15" s="3" t="s">
        <v>32</v>
      </c>
      <c r="B15" s="21">
        <f t="shared" si="1"/>
        <v>74</v>
      </c>
      <c r="C15" s="21">
        <f t="shared" si="6"/>
        <v>75</v>
      </c>
      <c r="D15" s="21">
        <f t="shared" si="2"/>
        <v>11</v>
      </c>
      <c r="E15" s="21">
        <f t="shared" si="7"/>
        <v>64</v>
      </c>
      <c r="F15" s="21">
        <f t="shared" si="0"/>
        <v>26</v>
      </c>
      <c r="G15" s="22">
        <f t="shared" si="0"/>
        <v>46</v>
      </c>
      <c r="H15" s="22">
        <f t="shared" si="0"/>
        <v>0</v>
      </c>
      <c r="I15" s="23">
        <f t="shared" si="3"/>
        <v>40340</v>
      </c>
      <c r="J15" s="24">
        <f t="shared" si="3"/>
        <v>458260</v>
      </c>
      <c r="K15" s="22">
        <v>11</v>
      </c>
      <c r="L15" s="25">
        <f t="shared" si="9"/>
        <v>11</v>
      </c>
      <c r="M15" s="26">
        <v>11</v>
      </c>
      <c r="N15" s="22">
        <v>700</v>
      </c>
      <c r="O15" s="22"/>
      <c r="P15" s="22"/>
      <c r="Q15" s="22">
        <v>7</v>
      </c>
      <c r="R15" s="22">
        <v>8</v>
      </c>
      <c r="S15" s="22"/>
      <c r="T15" s="27">
        <f t="shared" si="4"/>
        <v>7700</v>
      </c>
      <c r="U15" s="27">
        <v>15400</v>
      </c>
      <c r="V15" s="22">
        <v>63</v>
      </c>
      <c r="W15" s="26">
        <f t="shared" si="5"/>
        <v>64</v>
      </c>
      <c r="X15" s="67"/>
      <c r="Y15" s="21"/>
      <c r="Z15" s="67">
        <v>64</v>
      </c>
      <c r="AA15" s="22">
        <v>510</v>
      </c>
      <c r="AB15" s="22">
        <v>19</v>
      </c>
      <c r="AC15" s="22">
        <v>38</v>
      </c>
      <c r="AD15" s="22">
        <v>0</v>
      </c>
      <c r="AE15" s="17">
        <f t="shared" si="8"/>
        <v>32640</v>
      </c>
      <c r="AF15" s="57">
        <v>442860</v>
      </c>
      <c r="AG15" s="22">
        <v>1</v>
      </c>
      <c r="AH15" s="22">
        <v>34</v>
      </c>
      <c r="AI15" s="42"/>
      <c r="AJ15" s="42"/>
      <c r="AK15" s="42"/>
      <c r="AL15" s="42"/>
    </row>
    <row r="16" spans="1:38" s="16" customFormat="1">
      <c r="A16" s="3" t="s">
        <v>46</v>
      </c>
      <c r="B16" s="21">
        <f t="shared" si="1"/>
        <v>100</v>
      </c>
      <c r="C16" s="21">
        <f t="shared" si="6"/>
        <v>100</v>
      </c>
      <c r="D16" s="21">
        <f t="shared" si="2"/>
        <v>18</v>
      </c>
      <c r="E16" s="21">
        <f t="shared" si="7"/>
        <v>82</v>
      </c>
      <c r="F16" s="21">
        <f t="shared" si="0"/>
        <v>60</v>
      </c>
      <c r="G16" s="22">
        <f t="shared" si="0"/>
        <v>50</v>
      </c>
      <c r="H16" s="22">
        <f t="shared" si="0"/>
        <v>2</v>
      </c>
      <c r="I16" s="23">
        <f t="shared" si="3"/>
        <v>56420</v>
      </c>
      <c r="J16" s="24">
        <f t="shared" si="3"/>
        <v>602130</v>
      </c>
      <c r="K16" s="22">
        <v>18</v>
      </c>
      <c r="L16" s="25">
        <f t="shared" si="9"/>
        <v>18</v>
      </c>
      <c r="M16" s="26">
        <v>18</v>
      </c>
      <c r="N16" s="22">
        <v>700</v>
      </c>
      <c r="O16" s="22"/>
      <c r="P16" s="22"/>
      <c r="Q16" s="22">
        <v>14</v>
      </c>
      <c r="R16" s="22">
        <v>6</v>
      </c>
      <c r="S16" s="22"/>
      <c r="T16" s="27">
        <f t="shared" si="4"/>
        <v>12600</v>
      </c>
      <c r="U16" s="27">
        <v>25200</v>
      </c>
      <c r="V16" s="22">
        <v>82</v>
      </c>
      <c r="W16" s="26">
        <f t="shared" si="5"/>
        <v>82</v>
      </c>
      <c r="X16" s="26"/>
      <c r="Y16" s="21"/>
      <c r="Z16" s="26">
        <v>82</v>
      </c>
      <c r="AA16" s="22">
        <v>510</v>
      </c>
      <c r="AB16" s="22">
        <v>46</v>
      </c>
      <c r="AC16" s="22">
        <v>44</v>
      </c>
      <c r="AD16" s="22">
        <v>2</v>
      </c>
      <c r="AE16" s="17">
        <f>Z16*AA16+2000</f>
        <v>43820</v>
      </c>
      <c r="AF16" s="57">
        <v>576930</v>
      </c>
      <c r="AG16" s="22">
        <v>1</v>
      </c>
      <c r="AH16" s="22">
        <v>40</v>
      </c>
      <c r="AI16" s="42"/>
      <c r="AJ16" s="42"/>
      <c r="AK16" s="42"/>
      <c r="AL16" s="42"/>
    </row>
    <row r="17" spans="1:38" s="16" customFormat="1">
      <c r="A17" s="3" t="s">
        <v>33</v>
      </c>
      <c r="B17" s="21">
        <f t="shared" si="1"/>
        <v>35</v>
      </c>
      <c r="C17" s="21">
        <f t="shared" si="6"/>
        <v>35</v>
      </c>
      <c r="D17" s="21">
        <f t="shared" si="2"/>
        <v>8</v>
      </c>
      <c r="E17" s="21">
        <f t="shared" si="7"/>
        <v>27</v>
      </c>
      <c r="F17" s="21">
        <f t="shared" si="0"/>
        <v>18</v>
      </c>
      <c r="G17" s="22">
        <f t="shared" si="0"/>
        <v>22</v>
      </c>
      <c r="H17" s="22">
        <f t="shared" si="0"/>
        <v>1</v>
      </c>
      <c r="I17" s="23">
        <f t="shared" si="3"/>
        <v>19370</v>
      </c>
      <c r="J17" s="24">
        <f t="shared" si="3"/>
        <v>211220</v>
      </c>
      <c r="K17" s="22">
        <v>8</v>
      </c>
      <c r="L17" s="25">
        <f t="shared" si="9"/>
        <v>8</v>
      </c>
      <c r="M17" s="26">
        <v>8</v>
      </c>
      <c r="N17" s="22">
        <v>700</v>
      </c>
      <c r="O17" s="22"/>
      <c r="P17" s="22"/>
      <c r="Q17" s="22">
        <v>4</v>
      </c>
      <c r="R17" s="22">
        <v>4</v>
      </c>
      <c r="S17" s="22"/>
      <c r="T17" s="27">
        <f t="shared" si="4"/>
        <v>5600</v>
      </c>
      <c r="U17" s="27">
        <v>11200</v>
      </c>
      <c r="V17" s="22">
        <v>27</v>
      </c>
      <c r="W17" s="26">
        <f t="shared" si="5"/>
        <v>27</v>
      </c>
      <c r="X17" s="26"/>
      <c r="Y17" s="21"/>
      <c r="Z17" s="26">
        <v>27</v>
      </c>
      <c r="AA17" s="22">
        <v>510</v>
      </c>
      <c r="AB17" s="22">
        <v>14</v>
      </c>
      <c r="AC17" s="22">
        <v>18</v>
      </c>
      <c r="AD17" s="22">
        <v>1</v>
      </c>
      <c r="AE17" s="17">
        <f t="shared" si="8"/>
        <v>13770</v>
      </c>
      <c r="AF17" s="57">
        <v>200020</v>
      </c>
      <c r="AG17" s="22">
        <v>1</v>
      </c>
      <c r="AH17" s="22">
        <v>38</v>
      </c>
      <c r="AI17" s="42"/>
      <c r="AJ17" s="42"/>
      <c r="AK17" s="42"/>
      <c r="AL17" s="42"/>
    </row>
    <row r="18" spans="1:38" s="16" customFormat="1">
      <c r="A18" s="3" t="s">
        <v>47</v>
      </c>
      <c r="B18" s="21">
        <f t="shared" si="1"/>
        <v>78</v>
      </c>
      <c r="C18" s="21">
        <f t="shared" si="6"/>
        <v>84</v>
      </c>
      <c r="D18" s="21">
        <f t="shared" si="2"/>
        <v>24</v>
      </c>
      <c r="E18" s="21">
        <f t="shared" si="7"/>
        <v>60</v>
      </c>
      <c r="F18" s="21">
        <f t="shared" si="0"/>
        <v>57</v>
      </c>
      <c r="G18" s="22">
        <f t="shared" si="0"/>
        <v>36</v>
      </c>
      <c r="H18" s="22">
        <f t="shared" si="0"/>
        <v>0</v>
      </c>
      <c r="I18" s="23">
        <f t="shared" si="3"/>
        <v>51400</v>
      </c>
      <c r="J18" s="24">
        <f t="shared" si="3"/>
        <v>525400</v>
      </c>
      <c r="K18" s="22">
        <v>21</v>
      </c>
      <c r="L18" s="25">
        <f t="shared" si="9"/>
        <v>24</v>
      </c>
      <c r="M18" s="26">
        <v>24</v>
      </c>
      <c r="N18" s="22">
        <v>700</v>
      </c>
      <c r="O18" s="22"/>
      <c r="P18" s="22"/>
      <c r="Q18" s="22">
        <v>22</v>
      </c>
      <c r="R18" s="22">
        <v>6</v>
      </c>
      <c r="S18" s="22"/>
      <c r="T18" s="27">
        <f>M18*N18+2000</f>
        <v>18800</v>
      </c>
      <c r="U18" s="27">
        <v>36300</v>
      </c>
      <c r="V18" s="22">
        <v>57</v>
      </c>
      <c r="W18" s="26">
        <f t="shared" si="5"/>
        <v>60</v>
      </c>
      <c r="X18" s="68"/>
      <c r="Y18" s="21"/>
      <c r="Z18" s="68">
        <v>60</v>
      </c>
      <c r="AA18" s="22">
        <v>510</v>
      </c>
      <c r="AB18" s="22">
        <v>35</v>
      </c>
      <c r="AC18" s="22">
        <v>30</v>
      </c>
      <c r="AD18" s="22">
        <v>0</v>
      </c>
      <c r="AE18" s="17">
        <f>Z18*AA18+2000</f>
        <v>32600</v>
      </c>
      <c r="AF18" s="57">
        <v>489100</v>
      </c>
      <c r="AG18" s="22">
        <v>1</v>
      </c>
      <c r="AH18" s="22">
        <v>86</v>
      </c>
      <c r="AI18" s="42"/>
      <c r="AJ18" s="42"/>
      <c r="AK18" s="42"/>
      <c r="AL18" s="42"/>
    </row>
    <row r="19" spans="1:38">
      <c r="A19" s="4" t="s">
        <v>34</v>
      </c>
      <c r="B19" s="35">
        <f>SUM(B6:B18)</f>
        <v>785</v>
      </c>
      <c r="C19" s="25">
        <f>SUM(C6:C18)</f>
        <v>805</v>
      </c>
      <c r="D19" s="36">
        <f t="shared" ref="D19:K19" si="10">SUM(D6:D18)</f>
        <v>222</v>
      </c>
      <c r="E19" s="37">
        <f t="shared" si="10"/>
        <v>583</v>
      </c>
      <c r="F19" s="36">
        <f t="shared" si="10"/>
        <v>448</v>
      </c>
      <c r="G19" s="38">
        <f t="shared" si="10"/>
        <v>415</v>
      </c>
      <c r="H19" s="38">
        <f t="shared" si="10"/>
        <v>8</v>
      </c>
      <c r="I19" s="39">
        <f>T19+AE19</f>
        <v>468730</v>
      </c>
      <c r="J19" s="40">
        <f>U19+AF19</f>
        <v>5001530</v>
      </c>
      <c r="K19" s="38">
        <f t="shared" si="10"/>
        <v>216</v>
      </c>
      <c r="L19" s="25">
        <f t="shared" si="9"/>
        <v>222</v>
      </c>
      <c r="M19" s="38">
        <f>SUM(M6:M18)</f>
        <v>222</v>
      </c>
      <c r="N19" s="38">
        <v>700</v>
      </c>
      <c r="O19" s="38"/>
      <c r="P19" s="38"/>
      <c r="Q19" s="38">
        <f>SUM(Q6:Q18)</f>
        <v>165</v>
      </c>
      <c r="R19" s="38">
        <f>SUM(R6:R18)</f>
        <v>95</v>
      </c>
      <c r="S19" s="38"/>
      <c r="T19" s="27">
        <f>SUM(T6:T18)</f>
        <v>159400</v>
      </c>
      <c r="U19" s="41">
        <f>SUM(U6:U18)</f>
        <v>697300</v>
      </c>
      <c r="V19" s="38">
        <f>SUM(V7:V18)</f>
        <v>569</v>
      </c>
      <c r="W19" s="37">
        <f>SUM(W7:W18)</f>
        <v>583</v>
      </c>
      <c r="X19" s="38"/>
      <c r="Y19" s="38"/>
      <c r="Z19" s="37">
        <f>SUM(Z7:Z18)</f>
        <v>583</v>
      </c>
      <c r="AA19" s="22">
        <v>510</v>
      </c>
      <c r="AB19" s="38">
        <f>SUM(AB7:AB18)</f>
        <v>283</v>
      </c>
      <c r="AC19" s="38">
        <f>SUM(AC7:AC18)</f>
        <v>320</v>
      </c>
      <c r="AD19" s="38">
        <f>SUM(AD9:AD18)</f>
        <v>8</v>
      </c>
      <c r="AE19" s="13">
        <f>SUM(AE6:AE18)</f>
        <v>309330</v>
      </c>
      <c r="AF19" s="45">
        <f>SUM(AF6:AF18)</f>
        <v>4304230</v>
      </c>
      <c r="AG19" s="38">
        <f>SUM(AG6:AG18)</f>
        <v>10</v>
      </c>
      <c r="AH19" s="38">
        <f>SUM(AH6:AH18)</f>
        <v>624</v>
      </c>
      <c r="AI19" s="44"/>
      <c r="AJ19" s="44"/>
      <c r="AK19" s="44"/>
      <c r="AL19" s="44"/>
    </row>
    <row r="20" spans="1:38">
      <c r="A20" s="54" t="s">
        <v>48</v>
      </c>
      <c r="B20" s="54"/>
      <c r="C20" s="54"/>
      <c r="D20" s="5"/>
      <c r="E20" s="5"/>
      <c r="F20" s="5"/>
      <c r="G20" s="5"/>
      <c r="H20" s="54" t="s">
        <v>49</v>
      </c>
      <c r="I20" s="54"/>
      <c r="J20" s="5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5" t="s">
        <v>50</v>
      </c>
      <c r="X20" s="55"/>
      <c r="Y20" s="55"/>
      <c r="Z20" s="55"/>
      <c r="AA20" s="19"/>
      <c r="AB20" s="5"/>
      <c r="AD20" s="56" t="s">
        <v>55</v>
      </c>
      <c r="AE20" s="56"/>
      <c r="AF20" s="56"/>
      <c r="AG20" s="5"/>
      <c r="AH20" s="5"/>
      <c r="AI20" s="44"/>
      <c r="AJ20" s="44"/>
      <c r="AK20" s="44"/>
      <c r="AL20" s="44"/>
    </row>
    <row r="21" spans="1:38">
      <c r="A21" s="6" t="s">
        <v>35</v>
      </c>
      <c r="B21" s="51" t="s">
        <v>51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</row>
    <row r="22" spans="1:38">
      <c r="A22" s="7"/>
      <c r="B22" s="51" t="s">
        <v>36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8">
      <c r="A23" s="7"/>
      <c r="B23" s="51" t="s">
        <v>37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spans="1:38">
      <c r="A24" s="7"/>
      <c r="B24" s="51" t="s">
        <v>52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</row>
    <row r="25" spans="1:38">
      <c r="B25" s="51" t="s">
        <v>38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spans="1:38">
      <c r="B26" s="51" t="s">
        <v>53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</sheetData>
  <mergeCells count="35">
    <mergeCell ref="B21:AH21"/>
    <mergeCell ref="B22:AH22"/>
    <mergeCell ref="B23:AH23"/>
    <mergeCell ref="B24:AH24"/>
    <mergeCell ref="B25:AH25"/>
    <mergeCell ref="B26:AH26"/>
    <mergeCell ref="AF3:AF4"/>
    <mergeCell ref="AG3:AG4"/>
    <mergeCell ref="AH3:AH4"/>
    <mergeCell ref="A20:C20"/>
    <mergeCell ref="H20:J20"/>
    <mergeCell ref="W20:Z20"/>
    <mergeCell ref="AD20:AF20"/>
    <mergeCell ref="U3:U4"/>
    <mergeCell ref="V3:V4"/>
    <mergeCell ref="W3:W4"/>
    <mergeCell ref="X3:AA3"/>
    <mergeCell ref="AB3:AD3"/>
    <mergeCell ref="AE3:AE4"/>
    <mergeCell ref="J3:J4"/>
    <mergeCell ref="K3:K4"/>
    <mergeCell ref="L3:L4"/>
    <mergeCell ref="M3:P3"/>
    <mergeCell ref="Q3:S3"/>
    <mergeCell ref="T3:T4"/>
    <mergeCell ref="A1:AH1"/>
    <mergeCell ref="A2:A4"/>
    <mergeCell ref="B2:J2"/>
    <mergeCell ref="K2:U2"/>
    <mergeCell ref="V2:AF2"/>
    <mergeCell ref="AG2:AH2"/>
    <mergeCell ref="B3:B4"/>
    <mergeCell ref="C3:E3"/>
    <mergeCell ref="F3:H3"/>
    <mergeCell ref="I3:I4"/>
  </mergeCells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3" sqref="L2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特困人员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2017-11-02T01:43:42Z</dcterms:modified>
</cp:coreProperties>
</file>