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终稿" sheetId="4" r:id="rId1"/>
    <sheet name="Sheet1" sheetId="5" r:id="rId2"/>
  </sheets>
  <definedNames>
    <definedName name="_xlnm._FilterDatabase" localSheetId="0" hidden="1">终稿!$A$4:$XEZ$31</definedName>
  </definedNames>
  <calcPr calcId="144525"/>
</workbook>
</file>

<file path=xl/sharedStrings.xml><?xml version="1.0" encoding="utf-8"?>
<sst xmlns="http://schemas.openxmlformats.org/spreadsheetml/2006/main" count="97">
  <si>
    <t>新平县非贫困县2019年第一批中央财政专项扶贫资金分配表</t>
  </si>
  <si>
    <t>序号</t>
  </si>
  <si>
    <t>项目名称</t>
  </si>
  <si>
    <t>项目实施地点</t>
  </si>
  <si>
    <t>主要建设内容</t>
  </si>
  <si>
    <t>投资总规模</t>
  </si>
  <si>
    <t>项目受益情况</t>
  </si>
  <si>
    <t>备注</t>
  </si>
  <si>
    <t>乡镇</t>
  </si>
  <si>
    <t>村（居）委会</t>
  </si>
  <si>
    <t>户数</t>
  </si>
  <si>
    <t>人数</t>
  </si>
  <si>
    <t>其中建档立卡</t>
  </si>
  <si>
    <t>合  计</t>
  </si>
  <si>
    <t>一</t>
  </si>
  <si>
    <t>老厂乡</t>
  </si>
  <si>
    <t>1</t>
  </si>
  <si>
    <t>老厂乡哈科底村核桃初加工厂房建设项目</t>
  </si>
  <si>
    <t>哈科底村</t>
  </si>
  <si>
    <t>厂房建设600平方米，设备采购（核桃烘干机2台，核桃清洗机2台）</t>
  </si>
  <si>
    <t>2</t>
  </si>
  <si>
    <t>老厂乡转马都村农业节水灌溉管网建设项目</t>
  </si>
  <si>
    <t>转马都村</t>
  </si>
  <si>
    <t>0.03万亩土地管池配套</t>
  </si>
  <si>
    <t>3</t>
  </si>
  <si>
    <t>保和村光伏产业发展项目</t>
  </si>
  <si>
    <t>保和村</t>
  </si>
  <si>
    <t>新建保和村阿乃左小组光伏发电项目，面积100㎡计划帮扶贫困户6户23人；新建保和村石头堆小组光伏发电项目，面积200㎡计划帮扶贫困户12户43人。</t>
  </si>
  <si>
    <t>二</t>
  </si>
  <si>
    <t>新化乡</t>
  </si>
  <si>
    <t>4</t>
  </si>
  <si>
    <t>新化乡六竜村饮水安全巩固提升</t>
  </si>
  <si>
    <t>六竜村</t>
  </si>
  <si>
    <t>电站箐至老虎跳人畜饮水管子架设11500米，及水池修缮。</t>
  </si>
  <si>
    <t>三</t>
  </si>
  <si>
    <t>漠沙镇</t>
  </si>
  <si>
    <t>5</t>
  </si>
  <si>
    <t>漠沙镇胜利片区人饮安全巩固提升工程</t>
  </si>
  <si>
    <t>胜利村、关圣村</t>
  </si>
  <si>
    <t>架设管网4.2公里，水质处理设备1套及其他配套设施</t>
  </si>
  <si>
    <t>6</t>
  </si>
  <si>
    <t>漠沙镇仁和村人居环境改善项目</t>
  </si>
  <si>
    <t>仁和村</t>
  </si>
  <si>
    <t>建设排水沟0.92公里。</t>
  </si>
  <si>
    <t>四</t>
  </si>
  <si>
    <t>建兴乡</t>
  </si>
  <si>
    <t>建兴乡中寨村村庄道路硬化</t>
  </si>
  <si>
    <t>中寨村</t>
  </si>
  <si>
    <t>潘家寨村庄道路硬化，1.C25水泥，宽3m,厚0.2m,长360m,共计1080㎡；2.C25水泥，宽1.2m,厚0.15m,长520m,共计624㎡；挡墙建设200米，高1.5，宽（0.8+0.4）/2=0.6。</t>
  </si>
  <si>
    <t>建兴乡帽盒村村庄道路硬化</t>
  </si>
  <si>
    <t>帽盒村</t>
  </si>
  <si>
    <t>黄草坝、平山寨、坝头、河头寨、黑树林、计划硬化3500平方米。</t>
  </si>
  <si>
    <t>建兴乡马鹿社区腊鲁小寨排污沟建设项目</t>
  </si>
  <si>
    <t>马鹿社区</t>
  </si>
  <si>
    <t>支砌排水沟3000m。</t>
  </si>
  <si>
    <t>建兴乡建兴村沙西利村庄道路硬化</t>
  </si>
  <si>
    <t>建兴村</t>
  </si>
  <si>
    <t>3m宽道路硬化，面积1005平方米，C25厚20cm</t>
  </si>
  <si>
    <t>五</t>
  </si>
  <si>
    <t>者竜乡</t>
  </si>
  <si>
    <t>11</t>
  </si>
  <si>
    <t>者竜乡新建公厕项目</t>
  </si>
  <si>
    <t>向阳村、腰村村等8个村</t>
  </si>
  <si>
    <t>新建公厕10座</t>
  </si>
  <si>
    <t>六</t>
  </si>
  <si>
    <t>扬武镇</t>
  </si>
  <si>
    <t>12</t>
  </si>
  <si>
    <t>扬武镇马鹿寨硝厂小组芒果产业发展配套水利设施建设项目</t>
  </si>
  <si>
    <t>马鹿寨</t>
  </si>
  <si>
    <t xml:space="preserve">新建100m³池8座、三面沟0.5公里、水管3.5公里。
</t>
  </si>
  <si>
    <t>9</t>
  </si>
  <si>
    <t>29</t>
  </si>
  <si>
    <t>七</t>
  </si>
  <si>
    <t>平甸乡</t>
  </si>
  <si>
    <t>13</t>
  </si>
  <si>
    <t>平甸乡红星村农田水利设施建设项目</t>
  </si>
  <si>
    <t>红星村</t>
  </si>
  <si>
    <t>新建200m³水池5座，管网每个0.89公里</t>
  </si>
  <si>
    <t>八</t>
  </si>
  <si>
    <t>水塘镇</t>
  </si>
  <si>
    <t>14</t>
  </si>
  <si>
    <t>水塘镇大口村水利灌溉设施项目</t>
  </si>
  <si>
    <t>大口村</t>
  </si>
  <si>
    <t>下火山大沟修复，主要用于全村产业发展灌溉饮水，全长3.7km。</t>
  </si>
  <si>
    <t>15</t>
  </si>
  <si>
    <t>水塘镇现刀村人畜饮水项目</t>
  </si>
  <si>
    <t>现刀村</t>
  </si>
  <si>
    <t>建设取水坝1座，管网2.2km</t>
  </si>
  <si>
    <t>九</t>
  </si>
  <si>
    <t>戛洒镇</t>
  </si>
  <si>
    <t>16</t>
  </si>
  <si>
    <t>戛洒镇平田村人居环境综合整治项目</t>
  </si>
  <si>
    <t>平田村</t>
  </si>
  <si>
    <t>一般垃圾池建设：黄梨树14组1个，大桥头组3个；雨污排放沟建设：黄梨树组建设0.5公里。</t>
  </si>
  <si>
    <t>17</t>
  </si>
  <si>
    <t>戛洒镇平田村中寨组人饮管道建设项目</t>
  </si>
  <si>
    <t>0.55公里DN100热镀锌管饮水管道架设</t>
  </si>
</sst>
</file>

<file path=xl/styles.xml><?xml version="1.0" encoding="utf-8"?>
<styleSheet xmlns="http://schemas.openxmlformats.org/spreadsheetml/2006/main">
  <numFmts count="8">
    <numFmt numFmtId="176" formatCode="0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00_ "/>
    <numFmt numFmtId="179" formatCode="0.00;[Red]0.00"/>
  </numFmts>
  <fonts count="39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2"/>
      <name val="宋体"/>
      <charset val="134"/>
      <scheme val="major"/>
    </font>
    <font>
      <b/>
      <sz val="8"/>
      <name val="宋体"/>
      <charset val="134"/>
      <scheme val="major"/>
    </font>
    <font>
      <sz val="8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24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6" fillId="0" borderId="0"/>
    <xf numFmtId="0" fontId="15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0" borderId="0"/>
    <xf numFmtId="0" fontId="1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1" fillId="0" borderId="0" xfId="39" applyNumberFormat="1" applyFont="1" applyFill="1" applyBorder="1" applyAlignment="1">
      <alignment horizontal="center" vertical="center" wrapText="1"/>
    </xf>
    <xf numFmtId="49" fontId="9" fillId="0" borderId="0" xfId="39" applyNumberFormat="1" applyFont="1" applyFill="1" applyBorder="1" applyAlignment="1">
      <alignment horizontal="center" vertical="center" wrapText="1"/>
    </xf>
    <xf numFmtId="177" fontId="11" fillId="0" borderId="0" xfId="39" applyNumberFormat="1" applyFont="1" applyFill="1" applyBorder="1" applyAlignment="1">
      <alignment horizontal="center" vertical="center" wrapText="1"/>
    </xf>
    <xf numFmtId="176" fontId="11" fillId="0" borderId="0" xfId="3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48" applyFont="1" applyFill="1" applyBorder="1" applyAlignment="1">
      <alignment horizontal="center" vertical="center" wrapText="1"/>
    </xf>
    <xf numFmtId="177" fontId="12" fillId="0" borderId="1" xfId="48" applyNumberFormat="1" applyFont="1" applyFill="1" applyBorder="1" applyAlignment="1">
      <alignment horizontal="center" vertical="center" wrapText="1"/>
    </xf>
    <xf numFmtId="176" fontId="12" fillId="0" borderId="1" xfId="48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13" applyFont="1" applyFill="1" applyBorder="1" applyAlignment="1" applyProtection="1">
      <alignment horizontal="center" vertical="center" wrapText="1"/>
      <protection locked="0"/>
    </xf>
    <xf numFmtId="0" fontId="9" fillId="0" borderId="1" xfId="18" applyFont="1" applyFill="1" applyBorder="1" applyAlignment="1">
      <alignment horizontal="center" vertical="center" wrapText="1"/>
    </xf>
    <xf numFmtId="177" fontId="9" fillId="0" borderId="1" xfId="18" applyNumberFormat="1" applyFont="1" applyFill="1" applyBorder="1" applyAlignment="1">
      <alignment horizontal="center" vertical="center" wrapText="1"/>
    </xf>
    <xf numFmtId="176" fontId="9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3" applyFont="1" applyFill="1" applyBorder="1" applyAlignment="1" applyProtection="1">
      <alignment horizontal="center" vertical="center" wrapText="1"/>
      <protection locked="0"/>
    </xf>
    <xf numFmtId="0" fontId="12" fillId="0" borderId="1" xfId="18" applyFont="1" applyFill="1" applyBorder="1" applyAlignment="1">
      <alignment horizontal="center" vertical="center" wrapText="1"/>
    </xf>
    <xf numFmtId="177" fontId="12" fillId="0" borderId="1" xfId="18" applyNumberFormat="1" applyFont="1" applyFill="1" applyBorder="1" applyAlignment="1">
      <alignment horizontal="center" vertical="center" wrapText="1"/>
    </xf>
    <xf numFmtId="176" fontId="12" fillId="0" borderId="1" xfId="1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9" fillId="0" borderId="1" xfId="13" applyNumberFormat="1" applyFont="1" applyFill="1" applyBorder="1" applyAlignment="1" applyProtection="1">
      <alignment horizontal="center" vertical="center" wrapText="1"/>
      <protection locked="0"/>
    </xf>
    <xf numFmtId="177" fontId="9" fillId="0" borderId="2" xfId="1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2" fillId="0" borderId="1" xfId="13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9" fillId="0" borderId="1" xfId="48" applyNumberFormat="1" applyFont="1" applyFill="1" applyBorder="1" applyAlignment="1">
      <alignment horizontal="center" vertical="center" wrapText="1"/>
    </xf>
    <xf numFmtId="176" fontId="14" fillId="0" borderId="1" xfId="5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Sheet1_老厂乡2018-2020年项目库建设汇总表（2018.6.7）原稿" xfId="45"/>
    <cellStyle name="40% - 强调文字颜色 4" xfId="46" builtinId="43"/>
    <cellStyle name="强调文字颜色 5" xfId="47" builtinId="45"/>
    <cellStyle name="常规_老厂乡扶贫开发整乡推进规划汇总表（11.15）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topLeftCell="A10" workbookViewId="0">
      <selection activeCell="L16" sqref="L16"/>
    </sheetView>
  </sheetViews>
  <sheetFormatPr defaultColWidth="9" defaultRowHeight="13.5"/>
  <cols>
    <col min="1" max="1" width="3.75" style="13" customWidth="1"/>
    <col min="2" max="2" width="22.25" style="14" customWidth="1"/>
    <col min="3" max="3" width="7.38333333333333" style="1" customWidth="1"/>
    <col min="4" max="4" width="10.25" style="1" customWidth="1"/>
    <col min="5" max="5" width="45.25" style="14" customWidth="1"/>
    <col min="6" max="6" width="9" style="15" customWidth="1"/>
    <col min="7" max="7" width="9.13333333333333" style="16" customWidth="1"/>
    <col min="8" max="8" width="9.75" style="16" customWidth="1"/>
    <col min="9" max="9" width="5.875" style="16" customWidth="1"/>
    <col min="10" max="10" width="8.38333333333333" style="16" customWidth="1"/>
    <col min="11" max="11" width="6.125" style="8" customWidth="1"/>
    <col min="12" max="16370" width="9" style="1"/>
    <col min="16371" max="16380" width="9" style="17"/>
    <col min="16381" max="16384" width="9" style="18"/>
  </cols>
  <sheetData>
    <row r="1" s="1" customFormat="1" ht="42" customHeight="1" spans="1:11">
      <c r="A1" s="19" t="s">
        <v>0</v>
      </c>
      <c r="B1" s="19"/>
      <c r="C1" s="19"/>
      <c r="D1" s="19"/>
      <c r="E1" s="20"/>
      <c r="F1" s="21"/>
      <c r="G1" s="22"/>
      <c r="H1" s="22"/>
      <c r="I1" s="22"/>
      <c r="J1" s="22"/>
      <c r="K1" s="19"/>
    </row>
    <row r="2" s="2" customFormat="1" ht="15.95" customHeight="1" spans="1:16384">
      <c r="A2" s="23" t="s">
        <v>1</v>
      </c>
      <c r="B2" s="24" t="s">
        <v>2</v>
      </c>
      <c r="C2" s="24" t="s">
        <v>3</v>
      </c>
      <c r="D2" s="24"/>
      <c r="E2" s="24" t="s">
        <v>4</v>
      </c>
      <c r="F2" s="25" t="s">
        <v>5</v>
      </c>
      <c r="G2" s="26" t="s">
        <v>6</v>
      </c>
      <c r="H2" s="26"/>
      <c r="I2" s="26"/>
      <c r="J2" s="26"/>
      <c r="K2" s="24" t="s">
        <v>7</v>
      </c>
      <c r="XEQ2" s="78"/>
      <c r="XER2" s="78"/>
      <c r="XES2" s="78"/>
      <c r="XET2" s="78"/>
      <c r="XEU2" s="78"/>
      <c r="XEV2" s="78"/>
      <c r="XEW2" s="78"/>
      <c r="XEX2" s="78"/>
      <c r="XEY2" s="78"/>
      <c r="XEZ2" s="78"/>
      <c r="XFA2" s="82"/>
      <c r="XFB2" s="82"/>
      <c r="XFC2" s="82"/>
      <c r="XFD2" s="82"/>
    </row>
    <row r="3" s="2" customFormat="1" ht="15.95" customHeight="1" spans="1:16384">
      <c r="A3" s="23"/>
      <c r="B3" s="24"/>
      <c r="C3" s="24" t="s">
        <v>8</v>
      </c>
      <c r="D3" s="24" t="s">
        <v>9</v>
      </c>
      <c r="E3" s="24"/>
      <c r="F3" s="25"/>
      <c r="G3" s="26" t="s">
        <v>10</v>
      </c>
      <c r="H3" s="26" t="s">
        <v>11</v>
      </c>
      <c r="I3" s="26" t="s">
        <v>12</v>
      </c>
      <c r="J3" s="26"/>
      <c r="K3" s="24"/>
      <c r="XEQ3" s="78"/>
      <c r="XER3" s="78"/>
      <c r="XES3" s="78"/>
      <c r="XET3" s="78"/>
      <c r="XEU3" s="78"/>
      <c r="XEV3" s="78"/>
      <c r="XEW3" s="78"/>
      <c r="XEX3" s="78"/>
      <c r="XEY3" s="78"/>
      <c r="XEZ3" s="78"/>
      <c r="XFA3" s="82"/>
      <c r="XFB3" s="82"/>
      <c r="XFC3" s="82"/>
      <c r="XFD3" s="82"/>
    </row>
    <row r="4" s="2" customFormat="1" ht="19" customHeight="1" spans="1:16384">
      <c r="A4" s="23"/>
      <c r="B4" s="24"/>
      <c r="C4" s="24"/>
      <c r="D4" s="24"/>
      <c r="E4" s="24"/>
      <c r="F4" s="25"/>
      <c r="G4" s="26"/>
      <c r="H4" s="26"/>
      <c r="I4" s="26" t="s">
        <v>10</v>
      </c>
      <c r="J4" s="26" t="s">
        <v>11</v>
      </c>
      <c r="K4" s="24"/>
      <c r="XEQ4" s="78"/>
      <c r="XER4" s="78"/>
      <c r="XES4" s="78"/>
      <c r="XET4" s="78"/>
      <c r="XEU4" s="78"/>
      <c r="XEV4" s="78"/>
      <c r="XEW4" s="78"/>
      <c r="XEX4" s="78"/>
      <c r="XEY4" s="78"/>
      <c r="XEZ4" s="78"/>
      <c r="XFA4" s="82"/>
      <c r="XFB4" s="82"/>
      <c r="XFC4" s="82"/>
      <c r="XFD4" s="82"/>
    </row>
    <row r="5" s="3" customFormat="1" ht="20" customHeight="1" spans="1:11">
      <c r="A5" s="27"/>
      <c r="B5" s="28" t="s">
        <v>13</v>
      </c>
      <c r="C5" s="29"/>
      <c r="D5" s="29"/>
      <c r="E5" s="30"/>
      <c r="F5" s="31">
        <f t="shared" ref="F5:J5" si="0">F6+F10+F12+F15+F20+F22+F24+F26+F29</f>
        <v>505</v>
      </c>
      <c r="G5" s="32">
        <f t="shared" si="0"/>
        <v>5987</v>
      </c>
      <c r="H5" s="32">
        <f t="shared" si="0"/>
        <v>20242</v>
      </c>
      <c r="I5" s="32">
        <f t="shared" si="0"/>
        <v>372</v>
      </c>
      <c r="J5" s="32">
        <f t="shared" si="0"/>
        <v>1274</v>
      </c>
      <c r="K5" s="72"/>
    </row>
    <row r="6" s="3" customFormat="1" ht="23" customHeight="1" spans="1:16380">
      <c r="A6" s="33" t="s">
        <v>14</v>
      </c>
      <c r="B6" s="34" t="s">
        <v>15</v>
      </c>
      <c r="C6" s="35"/>
      <c r="D6" s="29"/>
      <c r="E6" s="30"/>
      <c r="F6" s="31">
        <f>F7+F8+F9</f>
        <v>112.5</v>
      </c>
      <c r="G6" s="32">
        <f t="shared" ref="G6:J6" si="1">G7+G8</f>
        <v>365</v>
      </c>
      <c r="H6" s="32">
        <f t="shared" si="1"/>
        <v>1425</v>
      </c>
      <c r="I6" s="32">
        <f t="shared" si="1"/>
        <v>51</v>
      </c>
      <c r="J6" s="32">
        <f t="shared" si="1"/>
        <v>178</v>
      </c>
      <c r="K6" s="7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79"/>
      <c r="XER6" s="79"/>
      <c r="XES6" s="79"/>
      <c r="XET6" s="79"/>
      <c r="XEU6" s="79"/>
      <c r="XEV6" s="79"/>
      <c r="XEW6" s="79"/>
      <c r="XEX6" s="79"/>
      <c r="XEY6" s="79"/>
      <c r="XEZ6" s="79"/>
    </row>
    <row r="7" s="4" customFormat="1" ht="33" customHeight="1" spans="1:11">
      <c r="A7" s="27" t="s">
        <v>16</v>
      </c>
      <c r="B7" s="36" t="s">
        <v>17</v>
      </c>
      <c r="C7" s="36" t="s">
        <v>15</v>
      </c>
      <c r="D7" s="36" t="s">
        <v>18</v>
      </c>
      <c r="E7" s="28" t="s">
        <v>19</v>
      </c>
      <c r="F7" s="37">
        <v>60</v>
      </c>
      <c r="G7" s="38">
        <v>339</v>
      </c>
      <c r="H7" s="38">
        <v>1312</v>
      </c>
      <c r="I7" s="38">
        <v>46</v>
      </c>
      <c r="J7" s="38">
        <v>152</v>
      </c>
      <c r="K7" s="73"/>
    </row>
    <row r="8" s="4" customFormat="1" ht="33" customHeight="1" spans="1:11">
      <c r="A8" s="27" t="s">
        <v>20</v>
      </c>
      <c r="B8" s="36" t="s">
        <v>21</v>
      </c>
      <c r="C8" s="36" t="s">
        <v>15</v>
      </c>
      <c r="D8" s="36" t="s">
        <v>22</v>
      </c>
      <c r="E8" s="28" t="s">
        <v>23</v>
      </c>
      <c r="F8" s="37">
        <v>25</v>
      </c>
      <c r="G8" s="38">
        <v>26</v>
      </c>
      <c r="H8" s="38">
        <v>113</v>
      </c>
      <c r="I8" s="38">
        <v>5</v>
      </c>
      <c r="J8" s="38">
        <v>26</v>
      </c>
      <c r="K8" s="73"/>
    </row>
    <row r="9" s="4" customFormat="1" ht="46" customHeight="1" spans="1:16380">
      <c r="A9" s="27" t="s">
        <v>24</v>
      </c>
      <c r="B9" s="36" t="s">
        <v>25</v>
      </c>
      <c r="C9" s="36" t="s">
        <v>15</v>
      </c>
      <c r="D9" s="36" t="s">
        <v>26</v>
      </c>
      <c r="E9" s="28" t="s">
        <v>27</v>
      </c>
      <c r="F9" s="37">
        <v>27.5</v>
      </c>
      <c r="G9" s="38">
        <v>18</v>
      </c>
      <c r="H9" s="38">
        <v>66</v>
      </c>
      <c r="I9" s="38">
        <v>18</v>
      </c>
      <c r="J9" s="38">
        <v>66</v>
      </c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5"/>
      <c r="XER9" s="5"/>
      <c r="XES9" s="5"/>
      <c r="XET9" s="5"/>
      <c r="XEU9" s="5"/>
      <c r="XEV9" s="5"/>
      <c r="XEW9" s="5"/>
      <c r="XEX9" s="5"/>
      <c r="XEY9" s="5"/>
      <c r="XEZ9" s="5"/>
    </row>
    <row r="10" s="3" customFormat="1" ht="23" customHeight="1" spans="1:16380">
      <c r="A10" s="33" t="s">
        <v>28</v>
      </c>
      <c r="B10" s="39" t="s">
        <v>29</v>
      </c>
      <c r="C10" s="39"/>
      <c r="D10" s="39"/>
      <c r="E10" s="39"/>
      <c r="F10" s="40">
        <f t="shared" ref="F10:J10" si="2">F11</f>
        <v>37</v>
      </c>
      <c r="G10" s="41">
        <f t="shared" si="2"/>
        <v>156</v>
      </c>
      <c r="H10" s="41">
        <f t="shared" si="2"/>
        <v>704</v>
      </c>
      <c r="I10" s="41">
        <f t="shared" si="2"/>
        <v>4</v>
      </c>
      <c r="J10" s="41">
        <f t="shared" si="2"/>
        <v>17</v>
      </c>
      <c r="K10" s="7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79"/>
      <c r="XER10" s="79"/>
      <c r="XES10" s="79"/>
      <c r="XET10" s="79"/>
      <c r="XEU10" s="79"/>
      <c r="XEV10" s="79"/>
      <c r="XEW10" s="79"/>
      <c r="XEX10" s="79"/>
      <c r="XEY10" s="79"/>
      <c r="XEZ10" s="79"/>
    </row>
    <row r="11" s="5" customFormat="1" ht="33" customHeight="1" spans="1:16370">
      <c r="A11" s="27" t="s">
        <v>30</v>
      </c>
      <c r="B11" s="28" t="s">
        <v>31</v>
      </c>
      <c r="C11" s="28" t="s">
        <v>29</v>
      </c>
      <c r="D11" s="28" t="s">
        <v>32</v>
      </c>
      <c r="E11" s="42" t="s">
        <v>33</v>
      </c>
      <c r="F11" s="43">
        <v>37</v>
      </c>
      <c r="G11" s="44">
        <v>156</v>
      </c>
      <c r="H11" s="44">
        <v>704</v>
      </c>
      <c r="I11" s="44">
        <v>4</v>
      </c>
      <c r="J11" s="44">
        <v>17</v>
      </c>
      <c r="K11" s="28"/>
      <c r="L11" s="75"/>
      <c r="M11" s="75"/>
      <c r="N11" s="75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</row>
    <row r="12" s="6" customFormat="1" ht="23" customHeight="1" spans="1:16370">
      <c r="A12" s="33" t="s">
        <v>34</v>
      </c>
      <c r="B12" s="34" t="s">
        <v>35</v>
      </c>
      <c r="C12" s="34"/>
      <c r="D12" s="34"/>
      <c r="E12" s="30"/>
      <c r="F12" s="45">
        <f t="shared" ref="F12:J12" si="3">F13+F14</f>
        <v>50</v>
      </c>
      <c r="G12" s="46">
        <f t="shared" si="3"/>
        <v>1246</v>
      </c>
      <c r="H12" s="46">
        <f t="shared" si="3"/>
        <v>3990</v>
      </c>
      <c r="I12" s="46">
        <f t="shared" si="3"/>
        <v>21</v>
      </c>
      <c r="J12" s="46">
        <f t="shared" si="3"/>
        <v>72</v>
      </c>
      <c r="K12" s="34"/>
      <c r="L12" s="75"/>
      <c r="M12" s="75"/>
      <c r="N12" s="75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</row>
    <row r="13" s="7" customFormat="1" ht="33" customHeight="1" spans="1:11">
      <c r="A13" s="27" t="s">
        <v>36</v>
      </c>
      <c r="B13" s="28" t="s">
        <v>37</v>
      </c>
      <c r="C13" s="28" t="s">
        <v>35</v>
      </c>
      <c r="D13" s="28" t="s">
        <v>38</v>
      </c>
      <c r="E13" s="28" t="s">
        <v>39</v>
      </c>
      <c r="F13" s="47">
        <v>35</v>
      </c>
      <c r="G13" s="44">
        <v>1224</v>
      </c>
      <c r="H13" s="44">
        <v>3899</v>
      </c>
      <c r="I13" s="44">
        <v>19</v>
      </c>
      <c r="J13" s="44">
        <v>67</v>
      </c>
      <c r="K13" s="28"/>
    </row>
    <row r="14" s="7" customFormat="1" ht="33" customHeight="1" spans="1:11">
      <c r="A14" s="27" t="s">
        <v>40</v>
      </c>
      <c r="B14" s="48" t="s">
        <v>41</v>
      </c>
      <c r="C14" s="49" t="s">
        <v>35</v>
      </c>
      <c r="D14" s="49" t="s">
        <v>42</v>
      </c>
      <c r="E14" s="49" t="s">
        <v>43</v>
      </c>
      <c r="F14" s="50">
        <v>15</v>
      </c>
      <c r="G14" s="51">
        <v>22</v>
      </c>
      <c r="H14" s="51">
        <v>91</v>
      </c>
      <c r="I14" s="51">
        <v>2</v>
      </c>
      <c r="J14" s="51">
        <v>5</v>
      </c>
      <c r="K14" s="28"/>
    </row>
    <row r="15" s="8" customFormat="1" ht="27" customHeight="1" spans="1:16380">
      <c r="A15" s="33" t="s">
        <v>44</v>
      </c>
      <c r="B15" s="52" t="s">
        <v>45</v>
      </c>
      <c r="C15" s="53"/>
      <c r="D15" s="53"/>
      <c r="E15" s="53"/>
      <c r="F15" s="54">
        <f>F16+F17+F18+F19</f>
        <v>101</v>
      </c>
      <c r="G15" s="55">
        <f t="shared" ref="G15:J15" si="4">G16+G17+G18</f>
        <v>908</v>
      </c>
      <c r="H15" s="55">
        <f t="shared" si="4"/>
        <v>3218</v>
      </c>
      <c r="I15" s="55">
        <f t="shared" si="4"/>
        <v>143</v>
      </c>
      <c r="J15" s="55">
        <f t="shared" si="4"/>
        <v>491</v>
      </c>
      <c r="K15" s="34"/>
      <c r="XEQ15" s="79"/>
      <c r="XER15" s="79"/>
      <c r="XES15" s="79"/>
      <c r="XET15" s="79"/>
      <c r="XEU15" s="79"/>
      <c r="XEV15" s="79"/>
      <c r="XEW15" s="79"/>
      <c r="XEX15" s="79"/>
      <c r="XEY15" s="79"/>
      <c r="XEZ15" s="79"/>
    </row>
    <row r="16" s="9" customFormat="1" ht="50" customHeight="1" spans="1:11">
      <c r="A16" s="56">
        <v>7</v>
      </c>
      <c r="B16" s="28" t="s">
        <v>46</v>
      </c>
      <c r="C16" s="48" t="s">
        <v>45</v>
      </c>
      <c r="D16" s="56" t="s">
        <v>47</v>
      </c>
      <c r="E16" s="42" t="s">
        <v>48</v>
      </c>
      <c r="F16" s="47">
        <v>27</v>
      </c>
      <c r="G16" s="42">
        <v>41</v>
      </c>
      <c r="H16" s="42">
        <v>176</v>
      </c>
      <c r="I16" s="42">
        <v>8</v>
      </c>
      <c r="J16" s="42">
        <v>21</v>
      </c>
      <c r="K16" s="43"/>
    </row>
    <row r="17" s="9" customFormat="1" ht="33" customHeight="1" spans="1:11">
      <c r="A17" s="56">
        <v>8</v>
      </c>
      <c r="B17" s="48" t="s">
        <v>49</v>
      </c>
      <c r="C17" s="48" t="s">
        <v>45</v>
      </c>
      <c r="D17" s="48" t="s">
        <v>50</v>
      </c>
      <c r="E17" s="42" t="s">
        <v>51</v>
      </c>
      <c r="F17" s="47">
        <v>44</v>
      </c>
      <c r="G17" s="42">
        <v>800</v>
      </c>
      <c r="H17" s="42">
        <v>2771</v>
      </c>
      <c r="I17" s="42">
        <v>122</v>
      </c>
      <c r="J17" s="42">
        <v>422</v>
      </c>
      <c r="K17" s="43"/>
    </row>
    <row r="18" s="9" customFormat="1" ht="33" customHeight="1" spans="1:11">
      <c r="A18" s="56">
        <v>9</v>
      </c>
      <c r="B18" s="57" t="s">
        <v>52</v>
      </c>
      <c r="C18" s="58" t="s">
        <v>45</v>
      </c>
      <c r="D18" s="58" t="s">
        <v>53</v>
      </c>
      <c r="E18" s="47" t="s">
        <v>54</v>
      </c>
      <c r="F18" s="47">
        <v>18</v>
      </c>
      <c r="G18" s="42">
        <v>67</v>
      </c>
      <c r="H18" s="42">
        <v>271</v>
      </c>
      <c r="I18" s="42">
        <v>13</v>
      </c>
      <c r="J18" s="42">
        <v>48</v>
      </c>
      <c r="K18" s="43"/>
    </row>
    <row r="19" s="9" customFormat="1" ht="33" customHeight="1" spans="1:11">
      <c r="A19" s="56">
        <v>10</v>
      </c>
      <c r="B19" s="59" t="s">
        <v>55</v>
      </c>
      <c r="C19" s="56" t="s">
        <v>45</v>
      </c>
      <c r="D19" s="59" t="s">
        <v>56</v>
      </c>
      <c r="E19" s="60" t="s">
        <v>57</v>
      </c>
      <c r="F19" s="47">
        <v>12</v>
      </c>
      <c r="G19" s="42">
        <v>52</v>
      </c>
      <c r="H19" s="42">
        <v>211</v>
      </c>
      <c r="I19" s="42">
        <v>12</v>
      </c>
      <c r="J19" s="42">
        <v>45</v>
      </c>
      <c r="K19" s="43"/>
    </row>
    <row r="20" s="10" customFormat="1" ht="23" customHeight="1" spans="1:16380">
      <c r="A20" s="33" t="s">
        <v>58</v>
      </c>
      <c r="B20" s="61" t="s">
        <v>59</v>
      </c>
      <c r="C20" s="61"/>
      <c r="D20" s="45"/>
      <c r="E20" s="34"/>
      <c r="F20" s="62">
        <f t="shared" ref="F20:J20" si="5">F21</f>
        <v>34</v>
      </c>
      <c r="G20" s="30">
        <f t="shared" si="5"/>
        <v>1958</v>
      </c>
      <c r="H20" s="30">
        <f t="shared" si="5"/>
        <v>5862</v>
      </c>
      <c r="I20" s="30">
        <f t="shared" si="5"/>
        <v>58</v>
      </c>
      <c r="J20" s="30">
        <f t="shared" si="5"/>
        <v>203</v>
      </c>
      <c r="K20" s="4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79"/>
      <c r="XER20" s="79"/>
      <c r="XES20" s="79"/>
      <c r="XET20" s="79"/>
      <c r="XEU20" s="79"/>
      <c r="XEV20" s="79"/>
      <c r="XEW20" s="79"/>
      <c r="XEX20" s="79"/>
      <c r="XEY20" s="79"/>
      <c r="XEZ20" s="79"/>
    </row>
    <row r="21" s="11" customFormat="1" ht="33" customHeight="1" spans="1:16370">
      <c r="A21" s="27" t="s">
        <v>60</v>
      </c>
      <c r="B21" s="48" t="s">
        <v>61</v>
      </c>
      <c r="C21" s="63" t="s">
        <v>59</v>
      </c>
      <c r="D21" s="28" t="s">
        <v>62</v>
      </c>
      <c r="E21" s="47" t="s">
        <v>63</v>
      </c>
      <c r="F21" s="43">
        <v>34</v>
      </c>
      <c r="G21" s="44">
        <v>1958</v>
      </c>
      <c r="H21" s="44">
        <v>5862</v>
      </c>
      <c r="I21" s="44">
        <v>58</v>
      </c>
      <c r="J21" s="44">
        <v>203</v>
      </c>
      <c r="K21" s="28"/>
      <c r="XEP21" s="80"/>
    </row>
    <row r="22" s="12" customFormat="1" ht="23" customHeight="1" spans="1:16380">
      <c r="A22" s="33" t="s">
        <v>64</v>
      </c>
      <c r="B22" s="52" t="s">
        <v>65</v>
      </c>
      <c r="C22" s="64"/>
      <c r="D22" s="34"/>
      <c r="E22" s="62"/>
      <c r="F22" s="45">
        <f t="shared" ref="F22:J22" si="6">F23</f>
        <v>55.5</v>
      </c>
      <c r="G22" s="46">
        <f t="shared" si="6"/>
        <v>46</v>
      </c>
      <c r="H22" s="46">
        <f t="shared" si="6"/>
        <v>168</v>
      </c>
      <c r="I22" s="46" t="str">
        <f t="shared" si="6"/>
        <v>9</v>
      </c>
      <c r="J22" s="46" t="str">
        <f t="shared" si="6"/>
        <v>29</v>
      </c>
      <c r="K22" s="3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1"/>
      <c r="XEQ22" s="79"/>
      <c r="XER22" s="79"/>
      <c r="XES22" s="79"/>
      <c r="XET22" s="79"/>
      <c r="XEU22" s="79"/>
      <c r="XEV22" s="79"/>
      <c r="XEW22" s="79"/>
      <c r="XEX22" s="79"/>
      <c r="XEY22" s="79"/>
      <c r="XEZ22" s="79"/>
    </row>
    <row r="23" s="1" customFormat="1" ht="33" customHeight="1" spans="1:16380">
      <c r="A23" s="27" t="s">
        <v>66</v>
      </c>
      <c r="B23" s="28" t="s">
        <v>67</v>
      </c>
      <c r="C23" s="28" t="s">
        <v>65</v>
      </c>
      <c r="D23" s="28" t="s">
        <v>68</v>
      </c>
      <c r="E23" s="47" t="s">
        <v>69</v>
      </c>
      <c r="F23" s="43">
        <v>55.5</v>
      </c>
      <c r="G23" s="26">
        <v>46</v>
      </c>
      <c r="H23" s="26">
        <v>168</v>
      </c>
      <c r="I23" s="26" t="s">
        <v>70</v>
      </c>
      <c r="J23" s="26" t="s">
        <v>71</v>
      </c>
      <c r="K23" s="28"/>
      <c r="XEQ23" s="17"/>
      <c r="XER23" s="17"/>
      <c r="XES23" s="17"/>
      <c r="XET23" s="17"/>
      <c r="XEU23" s="17"/>
      <c r="XEV23" s="17"/>
      <c r="XEW23" s="17"/>
      <c r="XEX23" s="17"/>
      <c r="XEY23" s="17"/>
      <c r="XEZ23" s="17"/>
    </row>
    <row r="24" s="8" customFormat="1" ht="23" customHeight="1" spans="1:16380">
      <c r="A24" s="33" t="s">
        <v>72</v>
      </c>
      <c r="B24" s="34" t="s">
        <v>73</v>
      </c>
      <c r="C24" s="34"/>
      <c r="D24" s="34"/>
      <c r="E24" s="62"/>
      <c r="F24" s="45">
        <f t="shared" ref="F24:J24" si="7">F25</f>
        <v>40</v>
      </c>
      <c r="G24" s="46">
        <f t="shared" si="7"/>
        <v>113</v>
      </c>
      <c r="H24" s="46">
        <f t="shared" si="7"/>
        <v>443</v>
      </c>
      <c r="I24" s="46">
        <f t="shared" si="7"/>
        <v>10</v>
      </c>
      <c r="J24" s="46">
        <f t="shared" si="7"/>
        <v>36</v>
      </c>
      <c r="K24" s="34"/>
      <c r="XEQ24" s="79"/>
      <c r="XER24" s="79"/>
      <c r="XES24" s="79"/>
      <c r="XET24" s="79"/>
      <c r="XEU24" s="79"/>
      <c r="XEV24" s="79"/>
      <c r="XEW24" s="79"/>
      <c r="XEX24" s="79"/>
      <c r="XEY24" s="79"/>
      <c r="XEZ24" s="79"/>
    </row>
    <row r="25" s="1" customFormat="1" ht="33" customHeight="1" spans="1:16380">
      <c r="A25" s="27" t="s">
        <v>74</v>
      </c>
      <c r="B25" s="28" t="s">
        <v>75</v>
      </c>
      <c r="C25" s="28" t="s">
        <v>73</v>
      </c>
      <c r="D25" s="63" t="s">
        <v>76</v>
      </c>
      <c r="E25" s="28" t="s">
        <v>77</v>
      </c>
      <c r="F25" s="65">
        <v>40</v>
      </c>
      <c r="G25" s="44">
        <v>113</v>
      </c>
      <c r="H25" s="44">
        <v>443</v>
      </c>
      <c r="I25" s="44">
        <v>10</v>
      </c>
      <c r="J25" s="44">
        <v>36</v>
      </c>
      <c r="K25" s="28"/>
      <c r="XEQ25" s="17"/>
      <c r="XER25" s="17"/>
      <c r="XES25" s="17"/>
      <c r="XET25" s="17"/>
      <c r="XEU25" s="17"/>
      <c r="XEV25" s="17"/>
      <c r="XEW25" s="17"/>
      <c r="XEX25" s="17"/>
      <c r="XEY25" s="17"/>
      <c r="XEZ25" s="17"/>
    </row>
    <row r="26" s="8" customFormat="1" ht="23" customHeight="1" spans="1:16380">
      <c r="A26" s="33" t="s">
        <v>78</v>
      </c>
      <c r="B26" s="34" t="s">
        <v>79</v>
      </c>
      <c r="C26" s="34"/>
      <c r="D26" s="64"/>
      <c r="E26" s="34"/>
      <c r="F26" s="40">
        <f t="shared" ref="F26:J26" si="8">F27+F28</f>
        <v>60</v>
      </c>
      <c r="G26" s="41">
        <f t="shared" si="8"/>
        <v>931</v>
      </c>
      <c r="H26" s="41">
        <f t="shared" si="8"/>
        <v>3539</v>
      </c>
      <c r="I26" s="41">
        <f t="shared" si="8"/>
        <v>54</v>
      </c>
      <c r="J26" s="41">
        <f t="shared" si="8"/>
        <v>180</v>
      </c>
      <c r="K26" s="34"/>
      <c r="XEQ26" s="79"/>
      <c r="XER26" s="79"/>
      <c r="XES26" s="79"/>
      <c r="XET26" s="79"/>
      <c r="XEU26" s="79"/>
      <c r="XEV26" s="79"/>
      <c r="XEW26" s="79"/>
      <c r="XEX26" s="79"/>
      <c r="XEY26" s="79"/>
      <c r="XEZ26" s="79"/>
    </row>
    <row r="27" s="1" customFormat="1" ht="33" customHeight="1" spans="1:16380">
      <c r="A27" s="27" t="s">
        <v>80</v>
      </c>
      <c r="B27" s="28" t="s">
        <v>81</v>
      </c>
      <c r="C27" s="28" t="s">
        <v>79</v>
      </c>
      <c r="D27" s="28" t="s">
        <v>82</v>
      </c>
      <c r="E27" s="28" t="s">
        <v>83</v>
      </c>
      <c r="F27" s="43">
        <v>30</v>
      </c>
      <c r="G27" s="66">
        <v>537</v>
      </c>
      <c r="H27" s="66">
        <v>1931</v>
      </c>
      <c r="I27" s="66">
        <v>42</v>
      </c>
      <c r="J27" s="66">
        <v>141</v>
      </c>
      <c r="K27" s="28"/>
      <c r="XEQ27" s="17"/>
      <c r="XER27" s="17"/>
      <c r="XES27" s="17"/>
      <c r="XET27" s="17"/>
      <c r="XEU27" s="17"/>
      <c r="XEV27" s="17"/>
      <c r="XEW27" s="17"/>
      <c r="XEX27" s="17"/>
      <c r="XEY27" s="17"/>
      <c r="XEZ27" s="17"/>
    </row>
    <row r="28" s="1" customFormat="1" ht="33" customHeight="1" spans="1:16380">
      <c r="A28" s="27" t="s">
        <v>84</v>
      </c>
      <c r="B28" s="67" t="s">
        <v>85</v>
      </c>
      <c r="C28" s="28" t="s">
        <v>79</v>
      </c>
      <c r="D28" s="28" t="s">
        <v>86</v>
      </c>
      <c r="E28" s="28" t="s">
        <v>87</v>
      </c>
      <c r="F28" s="43">
        <v>30</v>
      </c>
      <c r="G28" s="66">
        <v>394</v>
      </c>
      <c r="H28" s="66">
        <v>1608</v>
      </c>
      <c r="I28" s="66">
        <v>12</v>
      </c>
      <c r="J28" s="66">
        <v>39</v>
      </c>
      <c r="K28" s="28"/>
      <c r="XEQ28" s="5"/>
      <c r="XER28" s="5"/>
      <c r="XES28" s="5"/>
      <c r="XET28" s="5"/>
      <c r="XEU28" s="5"/>
      <c r="XEV28" s="5"/>
      <c r="XEW28" s="5"/>
      <c r="XEX28" s="5"/>
      <c r="XEY28" s="5"/>
      <c r="XEZ28" s="5"/>
    </row>
    <row r="29" s="8" customFormat="1" ht="23" customHeight="1" spans="1:16380">
      <c r="A29" s="33" t="s">
        <v>88</v>
      </c>
      <c r="B29" s="34" t="s">
        <v>89</v>
      </c>
      <c r="C29" s="34"/>
      <c r="D29" s="34"/>
      <c r="E29" s="34"/>
      <c r="F29" s="45">
        <f t="shared" ref="F29:J29" si="9">F30+F31</f>
        <v>15</v>
      </c>
      <c r="G29" s="46">
        <f t="shared" si="9"/>
        <v>264</v>
      </c>
      <c r="H29" s="46">
        <f t="shared" si="9"/>
        <v>893</v>
      </c>
      <c r="I29" s="46">
        <f t="shared" si="9"/>
        <v>22</v>
      </c>
      <c r="J29" s="46">
        <f t="shared" si="9"/>
        <v>68</v>
      </c>
      <c r="K29" s="34"/>
      <c r="XEQ29" s="79"/>
      <c r="XER29" s="79"/>
      <c r="XES29" s="79"/>
      <c r="XET29" s="79"/>
      <c r="XEU29" s="79"/>
      <c r="XEV29" s="79"/>
      <c r="XEW29" s="79"/>
      <c r="XEX29" s="79"/>
      <c r="XEY29" s="79"/>
      <c r="XEZ29" s="79"/>
    </row>
    <row r="30" s="1" customFormat="1" ht="33" customHeight="1" spans="1:16380">
      <c r="A30" s="27" t="s">
        <v>90</v>
      </c>
      <c r="B30" s="68" t="s">
        <v>91</v>
      </c>
      <c r="C30" s="69" t="s">
        <v>89</v>
      </c>
      <c r="D30" s="69" t="s">
        <v>92</v>
      </c>
      <c r="E30" s="28" t="s">
        <v>93</v>
      </c>
      <c r="F30" s="70">
        <v>10.5</v>
      </c>
      <c r="G30" s="71">
        <v>218</v>
      </c>
      <c r="H30" s="71">
        <v>738</v>
      </c>
      <c r="I30" s="71">
        <v>12</v>
      </c>
      <c r="J30" s="71">
        <v>38</v>
      </c>
      <c r="K30" s="77"/>
      <c r="XEQ30" s="17"/>
      <c r="XER30" s="17"/>
      <c r="XES30" s="17"/>
      <c r="XET30" s="17"/>
      <c r="XEU30" s="17"/>
      <c r="XEV30" s="17"/>
      <c r="XEW30" s="17"/>
      <c r="XEX30" s="17"/>
      <c r="XEY30" s="17"/>
      <c r="XEZ30" s="17"/>
    </row>
    <row r="31" s="1" customFormat="1" ht="33" customHeight="1" spans="1:16380">
      <c r="A31" s="27" t="s">
        <v>94</v>
      </c>
      <c r="B31" s="68" t="s">
        <v>95</v>
      </c>
      <c r="C31" s="69" t="s">
        <v>89</v>
      </c>
      <c r="D31" s="69" t="s">
        <v>92</v>
      </c>
      <c r="E31" s="28" t="s">
        <v>96</v>
      </c>
      <c r="F31" s="70">
        <v>4.5</v>
      </c>
      <c r="G31" s="71">
        <v>46</v>
      </c>
      <c r="H31" s="71">
        <v>155</v>
      </c>
      <c r="I31" s="71">
        <v>10</v>
      </c>
      <c r="J31" s="71">
        <v>30</v>
      </c>
      <c r="K31" s="77"/>
      <c r="XEQ31" s="17"/>
      <c r="XER31" s="17"/>
      <c r="XES31" s="17"/>
      <c r="XET31" s="17"/>
      <c r="XEU31" s="17"/>
      <c r="XEV31" s="17"/>
      <c r="XEW31" s="17"/>
      <c r="XEX31" s="17"/>
      <c r="XEY31" s="17"/>
      <c r="XEZ31" s="17"/>
    </row>
  </sheetData>
  <autoFilter ref="A4:XEZ31">
    <extLst/>
  </autoFilter>
  <mergeCells count="13">
    <mergeCell ref="A1:K1"/>
    <mergeCell ref="C2:D2"/>
    <mergeCell ref="G2:J2"/>
    <mergeCell ref="I3:J3"/>
    <mergeCell ref="A2:A4"/>
    <mergeCell ref="B2:B4"/>
    <mergeCell ref="C3:C4"/>
    <mergeCell ref="D3:D4"/>
    <mergeCell ref="E2:E4"/>
    <mergeCell ref="F2:F4"/>
    <mergeCell ref="G3:G4"/>
    <mergeCell ref="H3:H4"/>
    <mergeCell ref="K2:K4"/>
  </mergeCells>
  <pageMargins left="0.751388888888889" right="0.3138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workbookViewId="0">
      <selection activeCell="I39" sqref="I39"/>
    </sheetView>
  </sheetViews>
  <sheetFormatPr defaultColWidth="9" defaultRowHeight="13.5"/>
  <cols>
    <col min="1" max="1" width="3.75" style="13" customWidth="1"/>
    <col min="2" max="2" width="10.5" style="14" customWidth="1"/>
    <col min="3" max="3" width="5.25" style="1" customWidth="1"/>
    <col min="4" max="4" width="7.625" style="1" customWidth="1"/>
    <col min="5" max="5" width="29.25" style="14" customWidth="1"/>
    <col min="6" max="6" width="7.25" style="15" customWidth="1"/>
    <col min="7" max="7" width="6.25" style="16" customWidth="1"/>
    <col min="8" max="8" width="8" style="16" customWidth="1"/>
    <col min="9" max="9" width="5.875" style="16" customWidth="1"/>
    <col min="10" max="10" width="6.75" style="16" customWidth="1"/>
    <col min="11" max="11" width="5.875" style="8" customWidth="1"/>
    <col min="12" max="16370" width="9" style="1"/>
    <col min="16371" max="16380" width="9" style="17"/>
    <col min="16381" max="16384" width="9" style="18"/>
  </cols>
  <sheetData>
    <row r="1" s="1" customFormat="1" ht="83" customHeight="1" spans="1:11">
      <c r="A1" s="19" t="s">
        <v>0</v>
      </c>
      <c r="B1" s="19"/>
      <c r="C1" s="19"/>
      <c r="D1" s="19"/>
      <c r="E1" s="20"/>
      <c r="F1" s="21"/>
      <c r="G1" s="22"/>
      <c r="H1" s="22"/>
      <c r="I1" s="22"/>
      <c r="J1" s="22"/>
      <c r="K1" s="19"/>
    </row>
    <row r="2" s="2" customFormat="1" ht="15.95" customHeight="1" spans="1:16384">
      <c r="A2" s="23" t="s">
        <v>1</v>
      </c>
      <c r="B2" s="24" t="s">
        <v>2</v>
      </c>
      <c r="C2" s="24" t="s">
        <v>3</v>
      </c>
      <c r="D2" s="24"/>
      <c r="E2" s="24" t="s">
        <v>4</v>
      </c>
      <c r="F2" s="25" t="s">
        <v>5</v>
      </c>
      <c r="G2" s="26" t="s">
        <v>6</v>
      </c>
      <c r="H2" s="26"/>
      <c r="I2" s="26"/>
      <c r="J2" s="26"/>
      <c r="K2" s="24" t="s">
        <v>7</v>
      </c>
      <c r="XEQ2" s="78"/>
      <c r="XER2" s="78"/>
      <c r="XES2" s="78"/>
      <c r="XET2" s="78"/>
      <c r="XEU2" s="78"/>
      <c r="XEV2" s="78"/>
      <c r="XEW2" s="78"/>
      <c r="XEX2" s="78"/>
      <c r="XEY2" s="78"/>
      <c r="XEZ2" s="78"/>
      <c r="XFA2" s="82"/>
      <c r="XFB2" s="82"/>
      <c r="XFC2" s="82"/>
      <c r="XFD2" s="82"/>
    </row>
    <row r="3" s="2" customFormat="1" ht="15.95" customHeight="1" spans="1:16384">
      <c r="A3" s="23"/>
      <c r="B3" s="24"/>
      <c r="C3" s="24" t="s">
        <v>8</v>
      </c>
      <c r="D3" s="24" t="s">
        <v>9</v>
      </c>
      <c r="E3" s="24"/>
      <c r="F3" s="25"/>
      <c r="G3" s="26" t="s">
        <v>10</v>
      </c>
      <c r="H3" s="26" t="s">
        <v>11</v>
      </c>
      <c r="I3" s="26" t="s">
        <v>12</v>
      </c>
      <c r="J3" s="26"/>
      <c r="K3" s="24"/>
      <c r="XEQ3" s="78"/>
      <c r="XER3" s="78"/>
      <c r="XES3" s="78"/>
      <c r="XET3" s="78"/>
      <c r="XEU3" s="78"/>
      <c r="XEV3" s="78"/>
      <c r="XEW3" s="78"/>
      <c r="XEX3" s="78"/>
      <c r="XEY3" s="78"/>
      <c r="XEZ3" s="78"/>
      <c r="XFA3" s="82"/>
      <c r="XFB3" s="82"/>
      <c r="XFC3" s="82"/>
      <c r="XFD3" s="82"/>
    </row>
    <row r="4" s="2" customFormat="1" ht="28" customHeight="1" spans="1:16384">
      <c r="A4" s="23"/>
      <c r="B4" s="24"/>
      <c r="C4" s="24"/>
      <c r="D4" s="24"/>
      <c r="E4" s="24"/>
      <c r="F4" s="25"/>
      <c r="G4" s="26"/>
      <c r="H4" s="26"/>
      <c r="I4" s="26" t="s">
        <v>10</v>
      </c>
      <c r="J4" s="26" t="s">
        <v>11</v>
      </c>
      <c r="K4" s="24"/>
      <c r="XEQ4" s="78"/>
      <c r="XER4" s="78"/>
      <c r="XES4" s="78"/>
      <c r="XET4" s="78"/>
      <c r="XEU4" s="78"/>
      <c r="XEV4" s="78"/>
      <c r="XEW4" s="78"/>
      <c r="XEX4" s="78"/>
      <c r="XEY4" s="78"/>
      <c r="XEZ4" s="78"/>
      <c r="XFA4" s="82"/>
      <c r="XFB4" s="82"/>
      <c r="XFC4" s="82"/>
      <c r="XFD4" s="82"/>
    </row>
    <row r="5" s="3" customFormat="1" ht="20" customHeight="1" spans="1:11">
      <c r="A5" s="27"/>
      <c r="B5" s="28" t="s">
        <v>13</v>
      </c>
      <c r="C5" s="29"/>
      <c r="D5" s="29"/>
      <c r="E5" s="30"/>
      <c r="F5" s="31">
        <f t="shared" ref="F5:J5" si="0">F6+F10+F12+F15+F20+F22+F24+F26+F29</f>
        <v>505</v>
      </c>
      <c r="G5" s="32">
        <f t="shared" si="0"/>
        <v>5987</v>
      </c>
      <c r="H5" s="32">
        <f t="shared" si="0"/>
        <v>20242</v>
      </c>
      <c r="I5" s="32">
        <f t="shared" si="0"/>
        <v>372</v>
      </c>
      <c r="J5" s="32">
        <f t="shared" si="0"/>
        <v>1274</v>
      </c>
      <c r="K5" s="72"/>
    </row>
    <row r="6" s="3" customFormat="1" ht="23" customHeight="1" spans="1:16380">
      <c r="A6" s="33" t="s">
        <v>14</v>
      </c>
      <c r="B6" s="34" t="s">
        <v>15</v>
      </c>
      <c r="C6" s="35"/>
      <c r="D6" s="29"/>
      <c r="E6" s="30"/>
      <c r="F6" s="31">
        <f>F7+F8+F9</f>
        <v>112.5</v>
      </c>
      <c r="G6" s="32">
        <f t="shared" ref="G6:J6" si="1">G7+G8</f>
        <v>365</v>
      </c>
      <c r="H6" s="32">
        <f t="shared" si="1"/>
        <v>1425</v>
      </c>
      <c r="I6" s="32">
        <f t="shared" si="1"/>
        <v>51</v>
      </c>
      <c r="J6" s="32">
        <f t="shared" si="1"/>
        <v>178</v>
      </c>
      <c r="K6" s="7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79"/>
      <c r="XER6" s="79"/>
      <c r="XES6" s="79"/>
      <c r="XET6" s="79"/>
      <c r="XEU6" s="79"/>
      <c r="XEV6" s="79"/>
      <c r="XEW6" s="79"/>
      <c r="XEX6" s="79"/>
      <c r="XEY6" s="79"/>
      <c r="XEZ6" s="79"/>
    </row>
    <row r="7" s="4" customFormat="1" ht="48" customHeight="1" spans="1:11">
      <c r="A7" s="27" t="s">
        <v>16</v>
      </c>
      <c r="B7" s="36" t="s">
        <v>17</v>
      </c>
      <c r="C7" s="36" t="s">
        <v>15</v>
      </c>
      <c r="D7" s="36" t="s">
        <v>18</v>
      </c>
      <c r="E7" s="28" t="s">
        <v>19</v>
      </c>
      <c r="F7" s="37">
        <v>60</v>
      </c>
      <c r="G7" s="38">
        <v>339</v>
      </c>
      <c r="H7" s="38">
        <v>1312</v>
      </c>
      <c r="I7" s="38">
        <v>46</v>
      </c>
      <c r="J7" s="38">
        <v>152</v>
      </c>
      <c r="K7" s="73"/>
    </row>
    <row r="8" s="4" customFormat="1" ht="42" customHeight="1" spans="1:11">
      <c r="A8" s="27" t="s">
        <v>20</v>
      </c>
      <c r="B8" s="36" t="s">
        <v>21</v>
      </c>
      <c r="C8" s="36" t="s">
        <v>15</v>
      </c>
      <c r="D8" s="36" t="s">
        <v>22</v>
      </c>
      <c r="E8" s="28" t="s">
        <v>23</v>
      </c>
      <c r="F8" s="37">
        <v>25</v>
      </c>
      <c r="G8" s="38">
        <v>26</v>
      </c>
      <c r="H8" s="38">
        <v>113</v>
      </c>
      <c r="I8" s="38">
        <v>5</v>
      </c>
      <c r="J8" s="38">
        <v>26</v>
      </c>
      <c r="K8" s="73"/>
    </row>
    <row r="9" s="4" customFormat="1" ht="59" customHeight="1" spans="1:16380">
      <c r="A9" s="27" t="s">
        <v>24</v>
      </c>
      <c r="B9" s="36" t="s">
        <v>25</v>
      </c>
      <c r="C9" s="36" t="s">
        <v>15</v>
      </c>
      <c r="D9" s="36" t="s">
        <v>26</v>
      </c>
      <c r="E9" s="28" t="s">
        <v>27</v>
      </c>
      <c r="F9" s="37">
        <v>27.5</v>
      </c>
      <c r="G9" s="38">
        <v>18</v>
      </c>
      <c r="H9" s="38">
        <v>66</v>
      </c>
      <c r="I9" s="38">
        <v>18</v>
      </c>
      <c r="J9" s="38">
        <v>66</v>
      </c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5"/>
      <c r="XER9" s="5"/>
      <c r="XES9" s="5"/>
      <c r="XET9" s="5"/>
      <c r="XEU9" s="5"/>
      <c r="XEV9" s="5"/>
      <c r="XEW9" s="5"/>
      <c r="XEX9" s="5"/>
      <c r="XEY9" s="5"/>
      <c r="XEZ9" s="5"/>
    </row>
    <row r="10" s="3" customFormat="1" ht="23" customHeight="1" spans="1:16380">
      <c r="A10" s="33" t="s">
        <v>28</v>
      </c>
      <c r="B10" s="39" t="s">
        <v>29</v>
      </c>
      <c r="C10" s="39"/>
      <c r="D10" s="39"/>
      <c r="E10" s="39"/>
      <c r="F10" s="40">
        <f t="shared" ref="F10:J10" si="2">F11</f>
        <v>37</v>
      </c>
      <c r="G10" s="41">
        <f t="shared" si="2"/>
        <v>156</v>
      </c>
      <c r="H10" s="41">
        <f t="shared" si="2"/>
        <v>704</v>
      </c>
      <c r="I10" s="41">
        <f t="shared" si="2"/>
        <v>4</v>
      </c>
      <c r="J10" s="41">
        <f t="shared" si="2"/>
        <v>17</v>
      </c>
      <c r="K10" s="7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79"/>
      <c r="XER10" s="79"/>
      <c r="XES10" s="79"/>
      <c r="XET10" s="79"/>
      <c r="XEU10" s="79"/>
      <c r="XEV10" s="79"/>
      <c r="XEW10" s="79"/>
      <c r="XEX10" s="79"/>
      <c r="XEY10" s="79"/>
      <c r="XEZ10" s="79"/>
    </row>
    <row r="11" s="5" customFormat="1" ht="33" customHeight="1" spans="1:16370">
      <c r="A11" s="27" t="s">
        <v>30</v>
      </c>
      <c r="B11" s="28" t="s">
        <v>31</v>
      </c>
      <c r="C11" s="28" t="s">
        <v>29</v>
      </c>
      <c r="D11" s="28" t="s">
        <v>32</v>
      </c>
      <c r="E11" s="42" t="s">
        <v>33</v>
      </c>
      <c r="F11" s="43">
        <v>37</v>
      </c>
      <c r="G11" s="44">
        <v>156</v>
      </c>
      <c r="H11" s="44">
        <v>704</v>
      </c>
      <c r="I11" s="44">
        <v>4</v>
      </c>
      <c r="J11" s="44">
        <v>17</v>
      </c>
      <c r="K11" s="28"/>
      <c r="L11" s="75"/>
      <c r="M11" s="75"/>
      <c r="N11" s="75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</row>
    <row r="12" s="6" customFormat="1" ht="23" customHeight="1" spans="1:16370">
      <c r="A12" s="33" t="s">
        <v>34</v>
      </c>
      <c r="B12" s="34" t="s">
        <v>35</v>
      </c>
      <c r="C12" s="34"/>
      <c r="D12" s="34"/>
      <c r="E12" s="30"/>
      <c r="F12" s="45">
        <f t="shared" ref="F12:J12" si="3">F13+F14</f>
        <v>50</v>
      </c>
      <c r="G12" s="46">
        <f t="shared" si="3"/>
        <v>1246</v>
      </c>
      <c r="H12" s="46">
        <f t="shared" si="3"/>
        <v>3990</v>
      </c>
      <c r="I12" s="46">
        <f t="shared" si="3"/>
        <v>21</v>
      </c>
      <c r="J12" s="46">
        <f t="shared" si="3"/>
        <v>72</v>
      </c>
      <c r="K12" s="34"/>
      <c r="L12" s="75"/>
      <c r="M12" s="75"/>
      <c r="N12" s="75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</row>
    <row r="13" s="7" customFormat="1" ht="33" customHeight="1" spans="1:11">
      <c r="A13" s="27" t="s">
        <v>36</v>
      </c>
      <c r="B13" s="28" t="s">
        <v>37</v>
      </c>
      <c r="C13" s="28" t="s">
        <v>35</v>
      </c>
      <c r="D13" s="28" t="s">
        <v>38</v>
      </c>
      <c r="E13" s="28" t="s">
        <v>39</v>
      </c>
      <c r="F13" s="47">
        <v>35</v>
      </c>
      <c r="G13" s="44">
        <v>1224</v>
      </c>
      <c r="H13" s="44">
        <v>3899</v>
      </c>
      <c r="I13" s="44">
        <v>19</v>
      </c>
      <c r="J13" s="44">
        <v>67</v>
      </c>
      <c r="K13" s="28"/>
    </row>
    <row r="14" s="7" customFormat="1" ht="33" customHeight="1" spans="1:11">
      <c r="A14" s="27" t="s">
        <v>40</v>
      </c>
      <c r="B14" s="48" t="s">
        <v>41</v>
      </c>
      <c r="C14" s="49" t="s">
        <v>35</v>
      </c>
      <c r="D14" s="49" t="s">
        <v>42</v>
      </c>
      <c r="E14" s="49" t="s">
        <v>43</v>
      </c>
      <c r="F14" s="50">
        <v>15</v>
      </c>
      <c r="G14" s="51">
        <v>22</v>
      </c>
      <c r="H14" s="51">
        <v>91</v>
      </c>
      <c r="I14" s="51">
        <v>2</v>
      </c>
      <c r="J14" s="51">
        <v>5</v>
      </c>
      <c r="K14" s="28"/>
    </row>
    <row r="15" s="8" customFormat="1" ht="27" customHeight="1" spans="1:16380">
      <c r="A15" s="33" t="s">
        <v>44</v>
      </c>
      <c r="B15" s="52" t="s">
        <v>45</v>
      </c>
      <c r="C15" s="53"/>
      <c r="D15" s="53"/>
      <c r="E15" s="53"/>
      <c r="F15" s="54">
        <f>F16+F17+F18+F19</f>
        <v>101</v>
      </c>
      <c r="G15" s="55">
        <f t="shared" ref="G15:J15" si="4">G16+G17+G18</f>
        <v>908</v>
      </c>
      <c r="H15" s="55">
        <f t="shared" si="4"/>
        <v>3218</v>
      </c>
      <c r="I15" s="55">
        <f t="shared" si="4"/>
        <v>143</v>
      </c>
      <c r="J15" s="55">
        <f t="shared" si="4"/>
        <v>491</v>
      </c>
      <c r="K15" s="34"/>
      <c r="XEQ15" s="79"/>
      <c r="XER15" s="79"/>
      <c r="XES15" s="79"/>
      <c r="XET15" s="79"/>
      <c r="XEU15" s="79"/>
      <c r="XEV15" s="79"/>
      <c r="XEW15" s="79"/>
      <c r="XEX15" s="79"/>
      <c r="XEY15" s="79"/>
      <c r="XEZ15" s="79"/>
    </row>
    <row r="16" s="9" customFormat="1" ht="73" customHeight="1" spans="1:11">
      <c r="A16" s="56">
        <v>7</v>
      </c>
      <c r="B16" s="28" t="s">
        <v>46</v>
      </c>
      <c r="C16" s="48" t="s">
        <v>45</v>
      </c>
      <c r="D16" s="56" t="s">
        <v>47</v>
      </c>
      <c r="E16" s="42" t="s">
        <v>48</v>
      </c>
      <c r="F16" s="47">
        <v>27</v>
      </c>
      <c r="G16" s="42">
        <v>41</v>
      </c>
      <c r="H16" s="42">
        <v>176</v>
      </c>
      <c r="I16" s="42">
        <v>8</v>
      </c>
      <c r="J16" s="42">
        <v>21</v>
      </c>
      <c r="K16" s="43"/>
    </row>
    <row r="17" s="9" customFormat="1" ht="33" customHeight="1" spans="1:11">
      <c r="A17" s="56">
        <v>8</v>
      </c>
      <c r="B17" s="48" t="s">
        <v>49</v>
      </c>
      <c r="C17" s="48" t="s">
        <v>45</v>
      </c>
      <c r="D17" s="48" t="s">
        <v>50</v>
      </c>
      <c r="E17" s="42" t="s">
        <v>51</v>
      </c>
      <c r="F17" s="47">
        <v>44</v>
      </c>
      <c r="G17" s="42">
        <v>800</v>
      </c>
      <c r="H17" s="42">
        <v>2771</v>
      </c>
      <c r="I17" s="42">
        <v>122</v>
      </c>
      <c r="J17" s="42">
        <v>422</v>
      </c>
      <c r="K17" s="43"/>
    </row>
    <row r="18" s="9" customFormat="1" ht="48" customHeight="1" spans="1:11">
      <c r="A18" s="56">
        <v>9</v>
      </c>
      <c r="B18" s="57" t="s">
        <v>52</v>
      </c>
      <c r="C18" s="58" t="s">
        <v>45</v>
      </c>
      <c r="D18" s="58" t="s">
        <v>53</v>
      </c>
      <c r="E18" s="47" t="s">
        <v>54</v>
      </c>
      <c r="F18" s="47">
        <v>18</v>
      </c>
      <c r="G18" s="42">
        <v>67</v>
      </c>
      <c r="H18" s="42">
        <v>271</v>
      </c>
      <c r="I18" s="42">
        <v>13</v>
      </c>
      <c r="J18" s="42">
        <v>48</v>
      </c>
      <c r="K18" s="43"/>
    </row>
    <row r="19" s="9" customFormat="1" ht="45" customHeight="1" spans="1:11">
      <c r="A19" s="56">
        <v>10</v>
      </c>
      <c r="B19" s="59" t="s">
        <v>55</v>
      </c>
      <c r="C19" s="56" t="s">
        <v>45</v>
      </c>
      <c r="D19" s="59" t="s">
        <v>56</v>
      </c>
      <c r="E19" s="60" t="s">
        <v>57</v>
      </c>
      <c r="F19" s="47">
        <v>12</v>
      </c>
      <c r="G19" s="42">
        <v>52</v>
      </c>
      <c r="H19" s="42">
        <v>211</v>
      </c>
      <c r="I19" s="42">
        <v>12</v>
      </c>
      <c r="J19" s="42">
        <v>45</v>
      </c>
      <c r="K19" s="43"/>
    </row>
    <row r="20" s="10" customFormat="1" ht="23" customHeight="1" spans="1:16380">
      <c r="A20" s="33" t="s">
        <v>58</v>
      </c>
      <c r="B20" s="61" t="s">
        <v>59</v>
      </c>
      <c r="C20" s="61"/>
      <c r="D20" s="45"/>
      <c r="E20" s="34"/>
      <c r="F20" s="62">
        <f t="shared" ref="F20:J20" si="5">F21</f>
        <v>34</v>
      </c>
      <c r="G20" s="30">
        <f t="shared" si="5"/>
        <v>1958</v>
      </c>
      <c r="H20" s="30">
        <f t="shared" si="5"/>
        <v>5862</v>
      </c>
      <c r="I20" s="30">
        <f t="shared" si="5"/>
        <v>58</v>
      </c>
      <c r="J20" s="30">
        <f t="shared" si="5"/>
        <v>203</v>
      </c>
      <c r="K20" s="4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79"/>
      <c r="XER20" s="79"/>
      <c r="XES20" s="79"/>
      <c r="XET20" s="79"/>
      <c r="XEU20" s="79"/>
      <c r="XEV20" s="79"/>
      <c r="XEW20" s="79"/>
      <c r="XEX20" s="79"/>
      <c r="XEY20" s="79"/>
      <c r="XEZ20" s="79"/>
    </row>
    <row r="21" s="11" customFormat="1" ht="33" customHeight="1" spans="1:16370">
      <c r="A21" s="27" t="s">
        <v>60</v>
      </c>
      <c r="B21" s="48" t="s">
        <v>61</v>
      </c>
      <c r="C21" s="63" t="s">
        <v>59</v>
      </c>
      <c r="D21" s="28" t="s">
        <v>62</v>
      </c>
      <c r="E21" s="47" t="s">
        <v>63</v>
      </c>
      <c r="F21" s="43">
        <v>34</v>
      </c>
      <c r="G21" s="44">
        <v>1958</v>
      </c>
      <c r="H21" s="44">
        <v>5862</v>
      </c>
      <c r="I21" s="44">
        <v>58</v>
      </c>
      <c r="J21" s="44">
        <v>203</v>
      </c>
      <c r="K21" s="28"/>
      <c r="XEP21" s="80"/>
    </row>
    <row r="22" s="12" customFormat="1" ht="23" customHeight="1" spans="1:16380">
      <c r="A22" s="33" t="s">
        <v>64</v>
      </c>
      <c r="B22" s="52" t="s">
        <v>65</v>
      </c>
      <c r="C22" s="64"/>
      <c r="D22" s="34"/>
      <c r="E22" s="62"/>
      <c r="F22" s="45">
        <f t="shared" ref="F22:J22" si="6">F23</f>
        <v>55.5</v>
      </c>
      <c r="G22" s="46">
        <f t="shared" si="6"/>
        <v>46</v>
      </c>
      <c r="H22" s="46">
        <f t="shared" si="6"/>
        <v>168</v>
      </c>
      <c r="I22" s="46" t="str">
        <f t="shared" si="6"/>
        <v>9</v>
      </c>
      <c r="J22" s="46" t="str">
        <f t="shared" si="6"/>
        <v>29</v>
      </c>
      <c r="K22" s="3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1"/>
      <c r="XEQ22" s="79"/>
      <c r="XER22" s="79"/>
      <c r="XES22" s="79"/>
      <c r="XET22" s="79"/>
      <c r="XEU22" s="79"/>
      <c r="XEV22" s="79"/>
      <c r="XEW22" s="79"/>
      <c r="XEX22" s="79"/>
      <c r="XEY22" s="79"/>
      <c r="XEZ22" s="79"/>
    </row>
    <row r="23" s="1" customFormat="1" ht="42" customHeight="1" spans="1:16380">
      <c r="A23" s="27" t="s">
        <v>66</v>
      </c>
      <c r="B23" s="28" t="s">
        <v>67</v>
      </c>
      <c r="C23" s="28" t="s">
        <v>65</v>
      </c>
      <c r="D23" s="28" t="s">
        <v>68</v>
      </c>
      <c r="E23" s="47" t="s">
        <v>69</v>
      </c>
      <c r="F23" s="43">
        <v>55.5</v>
      </c>
      <c r="G23" s="26">
        <v>46</v>
      </c>
      <c r="H23" s="26">
        <v>168</v>
      </c>
      <c r="I23" s="26" t="s">
        <v>70</v>
      </c>
      <c r="J23" s="26" t="s">
        <v>71</v>
      </c>
      <c r="K23" s="28"/>
      <c r="XEQ23" s="17"/>
      <c r="XER23" s="17"/>
      <c r="XES23" s="17"/>
      <c r="XET23" s="17"/>
      <c r="XEU23" s="17"/>
      <c r="XEV23" s="17"/>
      <c r="XEW23" s="17"/>
      <c r="XEX23" s="17"/>
      <c r="XEY23" s="17"/>
      <c r="XEZ23" s="17"/>
    </row>
    <row r="24" s="8" customFormat="1" ht="23" customHeight="1" spans="1:16380">
      <c r="A24" s="33" t="s">
        <v>72</v>
      </c>
      <c r="B24" s="34" t="s">
        <v>73</v>
      </c>
      <c r="C24" s="34"/>
      <c r="D24" s="34"/>
      <c r="E24" s="62"/>
      <c r="F24" s="45">
        <f t="shared" ref="F24:J24" si="7">F25</f>
        <v>40</v>
      </c>
      <c r="G24" s="46">
        <f t="shared" si="7"/>
        <v>113</v>
      </c>
      <c r="H24" s="46">
        <f t="shared" si="7"/>
        <v>443</v>
      </c>
      <c r="I24" s="46">
        <f t="shared" si="7"/>
        <v>10</v>
      </c>
      <c r="J24" s="46">
        <f t="shared" si="7"/>
        <v>36</v>
      </c>
      <c r="K24" s="34"/>
      <c r="XEQ24" s="79"/>
      <c r="XER24" s="79"/>
      <c r="XES24" s="79"/>
      <c r="XET24" s="79"/>
      <c r="XEU24" s="79"/>
      <c r="XEV24" s="79"/>
      <c r="XEW24" s="79"/>
      <c r="XEX24" s="79"/>
      <c r="XEY24" s="79"/>
      <c r="XEZ24" s="79"/>
    </row>
    <row r="25" s="1" customFormat="1" ht="33" customHeight="1" spans="1:16380">
      <c r="A25" s="27" t="s">
        <v>74</v>
      </c>
      <c r="B25" s="28" t="s">
        <v>75</v>
      </c>
      <c r="C25" s="28" t="s">
        <v>73</v>
      </c>
      <c r="D25" s="63" t="s">
        <v>76</v>
      </c>
      <c r="E25" s="28" t="s">
        <v>77</v>
      </c>
      <c r="F25" s="65">
        <v>40</v>
      </c>
      <c r="G25" s="44">
        <v>113</v>
      </c>
      <c r="H25" s="44">
        <v>443</v>
      </c>
      <c r="I25" s="44">
        <v>10</v>
      </c>
      <c r="J25" s="44">
        <v>36</v>
      </c>
      <c r="K25" s="28"/>
      <c r="XEQ25" s="17"/>
      <c r="XER25" s="17"/>
      <c r="XES25" s="17"/>
      <c r="XET25" s="17"/>
      <c r="XEU25" s="17"/>
      <c r="XEV25" s="17"/>
      <c r="XEW25" s="17"/>
      <c r="XEX25" s="17"/>
      <c r="XEY25" s="17"/>
      <c r="XEZ25" s="17"/>
    </row>
    <row r="26" s="8" customFormat="1" ht="23" customHeight="1" spans="1:16380">
      <c r="A26" s="33" t="s">
        <v>78</v>
      </c>
      <c r="B26" s="34" t="s">
        <v>79</v>
      </c>
      <c r="C26" s="34"/>
      <c r="D26" s="64"/>
      <c r="E26" s="34"/>
      <c r="F26" s="40">
        <f t="shared" ref="F26:J26" si="8">F27+F28</f>
        <v>60</v>
      </c>
      <c r="G26" s="41">
        <f t="shared" si="8"/>
        <v>931</v>
      </c>
      <c r="H26" s="41">
        <f t="shared" si="8"/>
        <v>3539</v>
      </c>
      <c r="I26" s="41">
        <f t="shared" si="8"/>
        <v>54</v>
      </c>
      <c r="J26" s="41">
        <f t="shared" si="8"/>
        <v>180</v>
      </c>
      <c r="K26" s="34"/>
      <c r="XEQ26" s="79"/>
      <c r="XER26" s="79"/>
      <c r="XES26" s="79"/>
      <c r="XET26" s="79"/>
      <c r="XEU26" s="79"/>
      <c r="XEV26" s="79"/>
      <c r="XEW26" s="79"/>
      <c r="XEX26" s="79"/>
      <c r="XEY26" s="79"/>
      <c r="XEZ26" s="79"/>
    </row>
    <row r="27" s="1" customFormat="1" ht="33" customHeight="1" spans="1:16380">
      <c r="A27" s="27" t="s">
        <v>80</v>
      </c>
      <c r="B27" s="28" t="s">
        <v>81</v>
      </c>
      <c r="C27" s="28" t="s">
        <v>79</v>
      </c>
      <c r="D27" s="28" t="s">
        <v>82</v>
      </c>
      <c r="E27" s="28" t="s">
        <v>83</v>
      </c>
      <c r="F27" s="43">
        <v>30</v>
      </c>
      <c r="G27" s="66">
        <v>537</v>
      </c>
      <c r="H27" s="66">
        <v>1931</v>
      </c>
      <c r="I27" s="66">
        <v>42</v>
      </c>
      <c r="J27" s="66">
        <v>141</v>
      </c>
      <c r="K27" s="28"/>
      <c r="XEQ27" s="17"/>
      <c r="XER27" s="17"/>
      <c r="XES27" s="17"/>
      <c r="XET27" s="17"/>
      <c r="XEU27" s="17"/>
      <c r="XEV27" s="17"/>
      <c r="XEW27" s="17"/>
      <c r="XEX27" s="17"/>
      <c r="XEY27" s="17"/>
      <c r="XEZ27" s="17"/>
    </row>
    <row r="28" s="1" customFormat="1" ht="33" customHeight="1" spans="1:16380">
      <c r="A28" s="27" t="s">
        <v>84</v>
      </c>
      <c r="B28" s="67" t="s">
        <v>85</v>
      </c>
      <c r="C28" s="28" t="s">
        <v>79</v>
      </c>
      <c r="D28" s="28" t="s">
        <v>86</v>
      </c>
      <c r="E28" s="28" t="s">
        <v>87</v>
      </c>
      <c r="F28" s="43">
        <v>30</v>
      </c>
      <c r="G28" s="66">
        <v>394</v>
      </c>
      <c r="H28" s="66">
        <v>1608</v>
      </c>
      <c r="I28" s="66">
        <v>12</v>
      </c>
      <c r="J28" s="66">
        <v>39</v>
      </c>
      <c r="K28" s="28"/>
      <c r="XEQ28" s="5"/>
      <c r="XER28" s="5"/>
      <c r="XES28" s="5"/>
      <c r="XET28" s="5"/>
      <c r="XEU28" s="5"/>
      <c r="XEV28" s="5"/>
      <c r="XEW28" s="5"/>
      <c r="XEX28" s="5"/>
      <c r="XEY28" s="5"/>
      <c r="XEZ28" s="5"/>
    </row>
    <row r="29" s="8" customFormat="1" ht="23" customHeight="1" spans="1:16380">
      <c r="A29" s="33" t="s">
        <v>88</v>
      </c>
      <c r="B29" s="34" t="s">
        <v>89</v>
      </c>
      <c r="C29" s="34"/>
      <c r="D29" s="34"/>
      <c r="E29" s="34"/>
      <c r="F29" s="45">
        <f t="shared" ref="F29:J29" si="9">F30+F31</f>
        <v>15</v>
      </c>
      <c r="G29" s="46">
        <f t="shared" si="9"/>
        <v>264</v>
      </c>
      <c r="H29" s="46">
        <f t="shared" si="9"/>
        <v>893</v>
      </c>
      <c r="I29" s="46">
        <f t="shared" si="9"/>
        <v>22</v>
      </c>
      <c r="J29" s="46">
        <f t="shared" si="9"/>
        <v>68</v>
      </c>
      <c r="K29" s="34"/>
      <c r="XEQ29" s="79"/>
      <c r="XER29" s="79"/>
      <c r="XES29" s="79"/>
      <c r="XET29" s="79"/>
      <c r="XEU29" s="79"/>
      <c r="XEV29" s="79"/>
      <c r="XEW29" s="79"/>
      <c r="XEX29" s="79"/>
      <c r="XEY29" s="79"/>
      <c r="XEZ29" s="79"/>
    </row>
    <row r="30" s="1" customFormat="1" ht="48" customHeight="1" spans="1:16380">
      <c r="A30" s="27" t="s">
        <v>90</v>
      </c>
      <c r="B30" s="68" t="s">
        <v>91</v>
      </c>
      <c r="C30" s="69" t="s">
        <v>89</v>
      </c>
      <c r="D30" s="69" t="s">
        <v>92</v>
      </c>
      <c r="E30" s="28" t="s">
        <v>93</v>
      </c>
      <c r="F30" s="70">
        <v>10.5</v>
      </c>
      <c r="G30" s="71">
        <v>218</v>
      </c>
      <c r="H30" s="71">
        <v>738</v>
      </c>
      <c r="I30" s="71">
        <v>12</v>
      </c>
      <c r="J30" s="71">
        <v>38</v>
      </c>
      <c r="K30" s="77"/>
      <c r="XEQ30" s="17"/>
      <c r="XER30" s="17"/>
      <c r="XES30" s="17"/>
      <c r="XET30" s="17"/>
      <c r="XEU30" s="17"/>
      <c r="XEV30" s="17"/>
      <c r="XEW30" s="17"/>
      <c r="XEX30" s="17"/>
      <c r="XEY30" s="17"/>
      <c r="XEZ30" s="17"/>
    </row>
    <row r="31" s="1" customFormat="1" ht="33" customHeight="1" spans="1:16380">
      <c r="A31" s="27" t="s">
        <v>94</v>
      </c>
      <c r="B31" s="68" t="s">
        <v>95</v>
      </c>
      <c r="C31" s="69" t="s">
        <v>89</v>
      </c>
      <c r="D31" s="69" t="s">
        <v>92</v>
      </c>
      <c r="E31" s="28" t="s">
        <v>96</v>
      </c>
      <c r="F31" s="70">
        <v>4.5</v>
      </c>
      <c r="G31" s="71">
        <v>46</v>
      </c>
      <c r="H31" s="71">
        <v>155</v>
      </c>
      <c r="I31" s="71">
        <v>10</v>
      </c>
      <c r="J31" s="71">
        <v>30</v>
      </c>
      <c r="K31" s="77"/>
      <c r="XEQ31" s="17"/>
      <c r="XER31" s="17"/>
      <c r="XES31" s="17"/>
      <c r="XET31" s="17"/>
      <c r="XEU31" s="17"/>
      <c r="XEV31" s="17"/>
      <c r="XEW31" s="17"/>
      <c r="XEX31" s="17"/>
      <c r="XEY31" s="17"/>
      <c r="XEZ31" s="17"/>
    </row>
  </sheetData>
  <mergeCells count="13">
    <mergeCell ref="A1:K1"/>
    <mergeCell ref="C2:D2"/>
    <mergeCell ref="G2:J2"/>
    <mergeCell ref="I3:J3"/>
    <mergeCell ref="A2:A4"/>
    <mergeCell ref="B2:B4"/>
    <mergeCell ref="C3:C4"/>
    <mergeCell ref="D3:D4"/>
    <mergeCell ref="E2:E4"/>
    <mergeCell ref="F2:F4"/>
    <mergeCell ref="G3:G4"/>
    <mergeCell ref="H3:H4"/>
    <mergeCell ref="K2:K4"/>
  </mergeCells>
  <pageMargins left="0.75" right="0.75" top="1" bottom="1" header="0.511805555555556" footer="0.511805555555556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终稿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Onlyloveseven</cp:lastModifiedBy>
  <dcterms:created xsi:type="dcterms:W3CDTF">2018-12-24T06:05:00Z</dcterms:created>
  <dcterms:modified xsi:type="dcterms:W3CDTF">2019-01-03T01:29:04Z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2052-11.1.0.8327</vt:lpwstr>
  </property>
</Properties>
</file>