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<sst xmlns="http://schemas.openxmlformats.org/spreadsheetml/2006/main" count="172" uniqueCount="150">
  <si>
    <t>建设项目环评审批基础信息表</t>
  </si>
  <si>
    <t>建设单位（盖章）：</t>
  </si>
  <si>
    <t>中国石油天然气股份有限公司云南玉溪销售分公司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</si>
  <si>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</si>
  <si>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</si>
  <si>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</si>
  <si>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</si>
  <si>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玉溪大戛高速公路新平服务区（副）加油站建设项目</t>
  </si>
  <si>
    <t>建设内容、规模</t>
  </si>
  <si>
    <t>本项目为新建项目，在占地面积为5110㎡的空地进行建设，总建筑面积1518.46㎡。其中在项目区东侧新建建筑面积为398.46㎡的二层站房一栋，站房一层设置配电间、机柜间、办公室、便利店、储藏室和卫生间，二层设置储藏间、值班室、餐厅、备餐间和卫生间；站房北侧设置建筑面积为1120㎡的罩棚，罩棚下方设置8个加油岛，分被设2台双枪双油（4把大流量枪）、6台四枪四油潜油泵型加油机（卡机联接式，油气回收型），均采用潜油泵供油方式；站房南侧为油罐区，油罐均为非承重SF双层油罐，其中1个50m³的0#柴油罐，1个50m³的92#汽油罐，1个30m³的95#汽油罐，1个30m³的98#汽油罐；汽油枪以及卸油口加装油气回收装置；双层输油管线、化粪池、油水分离池和环保沟等。加油站设计年经营规模为0#柴油1500t，92#汽油750t，95#汽油450t，98#汽油300t，总量3000t。</t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</si>
  <si>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</si>
  <si>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2019-530427-52-03-014080</t>
  </si>
  <si>
    <r>
      <rPr>
        <b/>
        <sz val="9"/>
        <color rgb="FF000000"/>
        <rFont val="宋体"/>
        <charset val="134"/>
      </rPr>
      <t>建设地点</t>
    </r>
  </si>
  <si>
    <r>
      <rPr>
        <sz val="9"/>
        <rFont val="宋体"/>
        <charset val="134"/>
      </rPr>
      <t>玉溪市新平县大戛高速公路</t>
    </r>
    <r>
      <rPr>
        <sz val="9"/>
        <rFont val="Times New Roman"/>
        <charset val="134"/>
      </rPr>
      <t>K25+060</t>
    </r>
    <r>
      <rPr>
        <sz val="9"/>
        <rFont val="宋体"/>
        <charset val="134"/>
      </rPr>
      <t>公里处</t>
    </r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</si>
  <si>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</si>
  <si>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</si>
  <si>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</si>
  <si>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t>“124、加油、加气站   新建、扩建”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</si>
  <si>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</si>
  <si>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</si>
  <si>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</si>
  <si>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</si>
  <si>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t>机动车燃油零售F5265</t>
  </si>
  <si>
    <r>
      <rPr>
        <b/>
        <sz val="9"/>
        <color rgb="FF000000"/>
        <rFont val="宋体"/>
        <charset val="134"/>
      </rPr>
      <t>现有工程排污许可证编号
（改、扩建项目）</t>
    </r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</si>
  <si>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</si>
  <si>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</si>
  <si>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</si>
  <si>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不需开展</t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</si>
  <si>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</si>
  <si>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</si>
  <si>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</si>
  <si>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</si>
  <si>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</si>
  <si>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</si>
  <si>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</si>
  <si>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</si>
  <si>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</si>
  <si>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</si>
  <si>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</si>
  <si>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</si>
  <si>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</si>
  <si>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</si>
  <si>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</si>
  <si>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</si>
  <si>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</si>
  <si>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</si>
  <si>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</si>
  <si>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</si>
  <si>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徐时国</t>
  </si>
  <si>
    <r>
      <rPr>
        <b/>
        <sz val="11"/>
        <rFont val="宋体"/>
        <charset val="134"/>
      </rPr>
      <t>评价
单位</t>
    </r>
  </si>
  <si>
    <t>昆明阳光恒业环境工程有限公司</t>
  </si>
  <si>
    <r>
      <rPr>
        <b/>
        <sz val="9"/>
        <color rgb="FF000000"/>
        <rFont val="宋体"/>
        <charset val="134"/>
      </rPr>
      <t>证书编号</t>
    </r>
  </si>
  <si>
    <r>
      <rPr>
        <sz val="9"/>
        <rFont val="宋体"/>
        <charset val="134"/>
      </rPr>
      <t>国环评乙字第</t>
    </r>
    <r>
      <rPr>
        <sz val="9"/>
        <rFont val="Times New Roman"/>
        <charset val="134"/>
      </rPr>
      <t>3435</t>
    </r>
    <r>
      <rPr>
        <sz val="9"/>
        <rFont val="宋体"/>
        <charset val="134"/>
      </rPr>
      <t>号</t>
    </r>
  </si>
  <si>
    <r>
      <rPr>
        <b/>
        <sz val="9"/>
        <color rgb="FF000000"/>
        <rFont val="宋体"/>
        <charset val="134"/>
      </rPr>
      <t>统一社会信用代码
（组织机构代码）</t>
    </r>
  </si>
  <si>
    <t>915304027252927258</t>
  </si>
  <si>
    <r>
      <rPr>
        <b/>
        <sz val="9"/>
        <color rgb="FF000000"/>
        <rFont val="宋体"/>
        <charset val="134"/>
      </rPr>
      <t>技术负责人</t>
    </r>
  </si>
  <si>
    <t>仝祥金</t>
  </si>
  <si>
    <r>
      <rPr>
        <b/>
        <sz val="9"/>
        <color rgb="FF000000"/>
        <rFont val="宋体"/>
        <charset val="134"/>
      </rPr>
      <t>环评文件项目负责人</t>
    </r>
  </si>
  <si>
    <t>李莉</t>
  </si>
  <si>
    <r>
      <rPr>
        <b/>
        <sz val="9"/>
        <color rgb="FF000000"/>
        <rFont val="宋体"/>
        <charset val="134"/>
      </rPr>
      <t>联系电话</t>
    </r>
  </si>
  <si>
    <t>0871-65421938</t>
  </si>
  <si>
    <r>
      <rPr>
        <b/>
        <sz val="9"/>
        <color rgb="FF000000"/>
        <rFont val="宋体"/>
        <charset val="134"/>
      </rPr>
      <t>通讯地址</t>
    </r>
  </si>
  <si>
    <t>云南省玉溪市红塔区南北大街43号汇溪大厦17楼</t>
  </si>
  <si>
    <t>18787762211</t>
  </si>
  <si>
    <r>
      <rPr>
        <sz val="9"/>
        <rFont val="宋体"/>
        <charset val="134"/>
      </rPr>
      <t>昆明市北京路</t>
    </r>
    <r>
      <rPr>
        <sz val="9"/>
        <rFont val="Times New Roman"/>
        <charset val="134"/>
      </rPr>
      <t>900</t>
    </r>
    <r>
      <rPr>
        <sz val="9"/>
        <rFont val="宋体"/>
        <charset val="134"/>
      </rPr>
      <t>号颐高数码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座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楼</t>
    </r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</si>
  <si>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</si>
  <si>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</si>
  <si>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</si>
  <si>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</si>
  <si>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</si>
  <si>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</si>
  <si>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</si>
  <si>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</si>
  <si>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</si>
  <si>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</si>
  <si>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</si>
  <si>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</si>
  <si>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</si>
  <si>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</si>
  <si>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</si>
  <si>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</si>
  <si>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</si>
  <si>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</si>
  <si>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</si>
  <si>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</si>
  <si>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</si>
  <si>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</si>
  <si>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</si>
  <si>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</si>
  <si>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</si>
  <si>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</si>
  <si>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</si>
  <si>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</si>
  <si>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</si>
  <si>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</si>
  <si>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</si>
  <si>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</si>
  <si>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</si>
  <si>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</si>
  <si>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</si>
  <si>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</si>
  <si>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</si>
  <si>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</si>
  <si>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</si>
  <si>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</si>
  <si>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</si>
  <si>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</si>
  <si>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t>否</t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</si>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</sst>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40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b/>
      <sz val="10"/>
      <color rgb="FF000000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4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19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178" fontId="9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Protection="1">
      <alignment vertic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9" fontId="9" fillId="0" borderId="1" xfId="0" applyNumberFormat="1" applyFont="1" applyBorder="1" applyAlignment="1" applyProtection="1">
      <alignment vertical="center"/>
      <protection locked="0"/>
    </xf>
    <xf numFmtId="179" fontId="9" fillId="0" borderId="9" xfId="0" applyNumberFormat="1" applyFont="1" applyBorder="1" applyAlignment="1" applyProtection="1">
      <alignment vertical="center"/>
      <protection locked="0"/>
    </xf>
    <xf numFmtId="179" fontId="9" fillId="0" borderId="8" xfId="0" applyNumberFormat="1" applyFont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Protection="1">
      <alignment vertical="center"/>
      <protection locked="0"/>
    </xf>
    <xf numFmtId="178" fontId="10" fillId="0" borderId="4" xfId="0" applyNumberFormat="1" applyFont="1" applyBorder="1" applyAlignment="1" applyProtection="1">
      <alignment horizontal="center" vertical="center"/>
      <protection locked="0"/>
    </xf>
    <xf numFmtId="178" fontId="10" fillId="0" borderId="6" xfId="0" applyNumberFormat="1" applyFont="1" applyBorder="1" applyAlignment="1" applyProtection="1">
      <alignment horizontal="center" vertical="center"/>
      <protection locked="0"/>
    </xf>
    <xf numFmtId="10" fontId="9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topLeftCell="B1" workbookViewId="0">
      <selection activeCell="J10" sqref="J10:N10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3"/>
      <c r="J2" s="53"/>
      <c r="K2" s="7" t="s">
        <v>4</v>
      </c>
      <c r="L2" s="7"/>
      <c r="M2" s="53"/>
      <c r="N2" s="53"/>
    </row>
    <row r="3" s="4" customFormat="1" ht="24.75" customHeight="1" spans="1:14">
      <c r="A3" s="11" t="s">
        <v>5</v>
      </c>
      <c r="B3" s="12" t="s">
        <v>6</v>
      </c>
      <c r="C3" s="12"/>
      <c r="D3" s="8" t="s">
        <v>7</v>
      </c>
      <c r="E3" s="13"/>
      <c r="F3" s="13"/>
      <c r="G3" s="13"/>
      <c r="H3" s="14" t="s">
        <v>8</v>
      </c>
      <c r="I3" s="54"/>
      <c r="J3" s="55" t="s">
        <v>9</v>
      </c>
      <c r="K3" s="56"/>
      <c r="L3" s="56"/>
      <c r="M3" s="56"/>
      <c r="N3" s="56"/>
    </row>
    <row r="4" s="4" customFormat="1" ht="24.75" customHeight="1" spans="1:14">
      <c r="A4" s="15"/>
      <c r="B4" s="12" t="s">
        <v>10</v>
      </c>
      <c r="C4" s="12"/>
      <c r="D4" s="16" t="s">
        <v>11</v>
      </c>
      <c r="E4" s="16"/>
      <c r="F4" s="16"/>
      <c r="G4" s="16"/>
      <c r="H4" s="17"/>
      <c r="I4" s="57"/>
      <c r="J4" s="56"/>
      <c r="K4" s="56"/>
      <c r="L4" s="56"/>
      <c r="M4" s="56"/>
      <c r="N4" s="56"/>
    </row>
    <row r="5" s="4" customFormat="1" ht="24.75" customHeight="1" spans="1:14">
      <c r="A5" s="15"/>
      <c r="B5" s="12" t="s">
        <v>12</v>
      </c>
      <c r="C5" s="12"/>
      <c r="D5" s="18" t="s">
        <v>13</v>
      </c>
      <c r="E5" s="19"/>
      <c r="F5" s="19"/>
      <c r="G5" s="20"/>
      <c r="H5" s="21"/>
      <c r="I5" s="58"/>
      <c r="J5" s="56"/>
      <c r="K5" s="56"/>
      <c r="L5" s="56"/>
      <c r="M5" s="56"/>
      <c r="N5" s="56"/>
    </row>
    <row r="6" s="4" customFormat="1" ht="24.75" customHeight="1" spans="1:14">
      <c r="A6" s="15"/>
      <c r="B6" s="22" t="s">
        <v>14</v>
      </c>
      <c r="C6" s="12"/>
      <c r="D6" s="23">
        <v>3</v>
      </c>
      <c r="E6" s="23"/>
      <c r="F6" s="23"/>
      <c r="G6" s="23"/>
      <c r="H6" s="12" t="s">
        <v>15</v>
      </c>
      <c r="I6" s="59"/>
      <c r="J6" s="60">
        <v>43832</v>
      </c>
      <c r="K6" s="60"/>
      <c r="L6" s="60"/>
      <c r="M6" s="60"/>
      <c r="N6" s="60"/>
    </row>
    <row r="7" s="4" customFormat="1" ht="24.75" customHeight="1" spans="1:14">
      <c r="A7" s="15"/>
      <c r="B7" s="22" t="s">
        <v>16</v>
      </c>
      <c r="C7" s="12"/>
      <c r="D7" s="24" t="s">
        <v>17</v>
      </c>
      <c r="E7" s="16"/>
      <c r="F7" s="16"/>
      <c r="G7" s="16"/>
      <c r="H7" s="12" t="s">
        <v>18</v>
      </c>
      <c r="I7" s="59"/>
      <c r="J7" s="60">
        <v>43983</v>
      </c>
      <c r="K7" s="60"/>
      <c r="L7" s="60"/>
      <c r="M7" s="60"/>
      <c r="N7" s="60"/>
    </row>
    <row r="8" s="4" customFormat="1" ht="24.75" customHeight="1" spans="1:14">
      <c r="A8" s="15"/>
      <c r="B8" s="12" t="s">
        <v>19</v>
      </c>
      <c r="C8" s="12"/>
      <c r="D8" s="25" t="s">
        <v>20</v>
      </c>
      <c r="E8" s="19"/>
      <c r="F8" s="19"/>
      <c r="G8" s="20"/>
      <c r="H8" s="12" t="s">
        <v>21</v>
      </c>
      <c r="I8" s="59"/>
      <c r="J8" s="61" t="s">
        <v>22</v>
      </c>
      <c r="K8" s="62"/>
      <c r="L8" s="62"/>
      <c r="M8" s="62"/>
      <c r="N8" s="62"/>
    </row>
    <row r="9" s="4" customFormat="1" ht="24.75" customHeight="1" spans="1:14">
      <c r="A9" s="15"/>
      <c r="B9" s="12" t="s">
        <v>23</v>
      </c>
      <c r="C9" s="12"/>
      <c r="D9" s="24"/>
      <c r="E9" s="16"/>
      <c r="F9" s="16"/>
      <c r="G9" s="16"/>
      <c r="H9" s="26" t="s">
        <v>24</v>
      </c>
      <c r="I9" s="63"/>
      <c r="J9" s="56" t="s">
        <v>25</v>
      </c>
      <c r="K9" s="56"/>
      <c r="L9" s="56"/>
      <c r="M9" s="56"/>
      <c r="N9" s="56"/>
    </row>
    <row r="10" s="4" customFormat="1" ht="24.75" customHeight="1" spans="1:14">
      <c r="A10" s="15"/>
      <c r="B10" s="12" t="s">
        <v>26</v>
      </c>
      <c r="C10" s="12"/>
      <c r="D10" s="27" t="s">
        <v>27</v>
      </c>
      <c r="E10" s="28"/>
      <c r="F10" s="28"/>
      <c r="G10" s="29"/>
      <c r="H10" s="12" t="s">
        <v>28</v>
      </c>
      <c r="I10" s="12"/>
      <c r="J10" s="64"/>
      <c r="K10" s="65"/>
      <c r="L10" s="65"/>
      <c r="M10" s="65"/>
      <c r="N10" s="66"/>
    </row>
    <row r="11" s="4" customFormat="1" ht="24.75" customHeight="1" spans="1:14">
      <c r="A11" s="15"/>
      <c r="B11" s="12" t="s">
        <v>29</v>
      </c>
      <c r="C11" s="12"/>
      <c r="D11" s="24"/>
      <c r="E11" s="16"/>
      <c r="F11" s="16"/>
      <c r="G11" s="16"/>
      <c r="H11" s="12" t="s">
        <v>30</v>
      </c>
      <c r="I11" s="12"/>
      <c r="J11" s="55"/>
      <c r="K11" s="56"/>
      <c r="L11" s="56"/>
      <c r="M11" s="56"/>
      <c r="N11" s="56"/>
    </row>
    <row r="12" s="4" customFormat="1" ht="24.75" customHeight="1" spans="1:14">
      <c r="A12" s="15"/>
      <c r="B12" s="12" t="s">
        <v>31</v>
      </c>
      <c r="C12" s="12"/>
      <c r="D12" s="12" t="s">
        <v>32</v>
      </c>
      <c r="E12" s="30">
        <v>101.974131</v>
      </c>
      <c r="F12" s="12" t="s">
        <v>33</v>
      </c>
      <c r="G12" s="31">
        <v>24.077672</v>
      </c>
      <c r="H12" s="12" t="s">
        <v>34</v>
      </c>
      <c r="I12" s="12"/>
      <c r="J12" s="67" t="s">
        <v>35</v>
      </c>
      <c r="K12" s="67"/>
      <c r="L12" s="67"/>
      <c r="M12" s="67"/>
      <c r="N12" s="67"/>
    </row>
    <row r="13" s="4" customFormat="1" ht="24.75" customHeight="1" spans="1:14">
      <c r="A13" s="15"/>
      <c r="B13" s="12" t="s">
        <v>36</v>
      </c>
      <c r="C13" s="12"/>
      <c r="D13" s="12" t="s">
        <v>37</v>
      </c>
      <c r="E13" s="30"/>
      <c r="F13" s="12" t="s">
        <v>38</v>
      </c>
      <c r="G13" s="31"/>
      <c r="H13" s="12" t="s">
        <v>39</v>
      </c>
      <c r="I13" s="31"/>
      <c r="J13" s="12" t="s">
        <v>40</v>
      </c>
      <c r="K13" s="68"/>
      <c r="L13" s="12" t="s">
        <v>41</v>
      </c>
      <c r="M13" s="69"/>
      <c r="N13" s="70"/>
    </row>
    <row r="14" s="4" customFormat="1" ht="24.75" customHeight="1" spans="1:14">
      <c r="A14" s="15"/>
      <c r="B14" s="12" t="s">
        <v>42</v>
      </c>
      <c r="C14" s="12"/>
      <c r="D14" s="32">
        <v>800</v>
      </c>
      <c r="E14" s="32"/>
      <c r="F14" s="32"/>
      <c r="G14" s="33"/>
      <c r="H14" s="34" t="s">
        <v>43</v>
      </c>
      <c r="I14" s="34"/>
      <c r="J14" s="32">
        <v>96.6</v>
      </c>
      <c r="K14" s="32"/>
      <c r="L14" s="22" t="s">
        <v>44</v>
      </c>
      <c r="M14" s="71">
        <f>IF(D14&gt;0,J14/D14,)</f>
        <v>0.12075</v>
      </c>
      <c r="N14" s="71"/>
    </row>
    <row r="15" s="4" customFormat="1" ht="24.75" customHeight="1" spans="1:14">
      <c r="A15" s="11" t="s">
        <v>45</v>
      </c>
      <c r="B15" s="12" t="s">
        <v>46</v>
      </c>
      <c r="C15" s="12"/>
      <c r="D15" s="35" t="s">
        <v>2</v>
      </c>
      <c r="E15" s="36"/>
      <c r="F15" s="12" t="s">
        <v>47</v>
      </c>
      <c r="G15" s="37" t="s">
        <v>48</v>
      </c>
      <c r="H15" s="11" t="s">
        <v>49</v>
      </c>
      <c r="I15" s="12" t="s">
        <v>46</v>
      </c>
      <c r="J15" s="24" t="s">
        <v>50</v>
      </c>
      <c r="K15" s="16"/>
      <c r="L15" s="72" t="s">
        <v>51</v>
      </c>
      <c r="M15" s="16" t="s">
        <v>52</v>
      </c>
      <c r="N15" s="16"/>
    </row>
    <row r="16" s="4" customFormat="1" ht="24.75" customHeight="1" spans="1:14">
      <c r="A16" s="15"/>
      <c r="B16" s="12" t="s">
        <v>53</v>
      </c>
      <c r="C16" s="12"/>
      <c r="D16" s="16" t="s">
        <v>54</v>
      </c>
      <c r="E16" s="16"/>
      <c r="F16" s="12" t="s">
        <v>55</v>
      </c>
      <c r="G16" s="37" t="s">
        <v>56</v>
      </c>
      <c r="H16" s="15"/>
      <c r="I16" s="12" t="s">
        <v>57</v>
      </c>
      <c r="J16" s="24" t="s">
        <v>58</v>
      </c>
      <c r="K16" s="16"/>
      <c r="L16" s="72" t="s">
        <v>59</v>
      </c>
      <c r="M16" s="16" t="s">
        <v>60</v>
      </c>
      <c r="N16" s="16"/>
    </row>
    <row r="17" s="4" customFormat="1" ht="24.75" customHeight="1" spans="1:14">
      <c r="A17" s="15"/>
      <c r="B17" s="12" t="s">
        <v>61</v>
      </c>
      <c r="C17" s="12"/>
      <c r="D17" s="38" t="s">
        <v>62</v>
      </c>
      <c r="E17" s="39"/>
      <c r="F17" s="12" t="s">
        <v>59</v>
      </c>
      <c r="G17" s="40" t="s">
        <v>63</v>
      </c>
      <c r="H17" s="15"/>
      <c r="I17" s="12" t="s">
        <v>61</v>
      </c>
      <c r="J17" s="16" t="s">
        <v>64</v>
      </c>
      <c r="K17" s="16"/>
      <c r="L17" s="16"/>
      <c r="M17" s="16"/>
      <c r="N17" s="16"/>
    </row>
    <row r="18" s="4" customFormat="1" ht="24" customHeight="1" spans="1:14">
      <c r="A18" s="11" t="s">
        <v>65</v>
      </c>
      <c r="B18" s="15" t="s">
        <v>66</v>
      </c>
      <c r="C18" s="15"/>
      <c r="D18" s="12" t="s">
        <v>67</v>
      </c>
      <c r="E18" s="12"/>
      <c r="F18" s="12" t="s">
        <v>68</v>
      </c>
      <c r="G18" s="41" t="s">
        <v>69</v>
      </c>
      <c r="H18" s="42"/>
      <c r="I18" s="42"/>
      <c r="J18" s="42"/>
      <c r="K18" s="12" t="s">
        <v>70</v>
      </c>
      <c r="L18" s="12"/>
      <c r="M18" s="12"/>
      <c r="N18" s="12"/>
    </row>
    <row r="19" s="4" customFormat="1" ht="24.75" customHeight="1" spans="1:14">
      <c r="A19" s="15"/>
      <c r="B19" s="15"/>
      <c r="C19" s="15"/>
      <c r="D19" s="12" t="s">
        <v>71</v>
      </c>
      <c r="E19" s="12" t="s">
        <v>72</v>
      </c>
      <c r="F19" s="12" t="s">
        <v>73</v>
      </c>
      <c r="G19" s="12" t="s">
        <v>74</v>
      </c>
      <c r="H19" s="12" t="s">
        <v>75</v>
      </c>
      <c r="I19" s="12" t="s">
        <v>76</v>
      </c>
      <c r="J19" s="12" t="s">
        <v>77</v>
      </c>
      <c r="K19" s="12"/>
      <c r="L19" s="12"/>
      <c r="M19" s="12"/>
      <c r="N19" s="12"/>
    </row>
    <row r="20" s="4" customFormat="1" ht="15.75" customHeight="1" spans="1:14">
      <c r="A20" s="15"/>
      <c r="B20" s="15" t="s">
        <v>78</v>
      </c>
      <c r="C20" s="12" t="s">
        <v>79</v>
      </c>
      <c r="D20" s="43"/>
      <c r="E20" s="43"/>
      <c r="F20" s="43">
        <v>1055.58</v>
      </c>
      <c r="G20" s="43">
        <v>0</v>
      </c>
      <c r="H20" s="44">
        <v>0</v>
      </c>
      <c r="I20" s="43">
        <f t="shared" ref="I20:I22" si="0">IF(E20&gt;0,E20-G20+F20,D20-G20+F20)</f>
        <v>1055.58</v>
      </c>
      <c r="J20" s="43">
        <f>F20-G20-H20</f>
        <v>1055.58</v>
      </c>
      <c r="K20" s="73" t="s">
        <v>80</v>
      </c>
      <c r="L20" s="74"/>
      <c r="M20" s="74"/>
      <c r="N20" s="75"/>
    </row>
    <row r="21" s="4" customFormat="1" ht="15.75" customHeight="1" spans="1:14">
      <c r="A21" s="15"/>
      <c r="B21" s="15"/>
      <c r="C21" s="12" t="s">
        <v>81</v>
      </c>
      <c r="D21" s="44"/>
      <c r="E21" s="44"/>
      <c r="F21" s="44">
        <v>0.369</v>
      </c>
      <c r="G21" s="44">
        <v>0</v>
      </c>
      <c r="H21" s="44">
        <v>0</v>
      </c>
      <c r="I21" s="43">
        <f t="shared" si="0"/>
        <v>0.369</v>
      </c>
      <c r="J21" s="43">
        <f t="shared" ref="J21:J22" si="1">F21-G21-H21</f>
        <v>0.369</v>
      </c>
      <c r="K21" s="76" t="s">
        <v>82</v>
      </c>
      <c r="L21" s="77" t="s">
        <v>83</v>
      </c>
      <c r="M21" s="77"/>
      <c r="N21" s="78"/>
    </row>
    <row r="22" s="4" customFormat="1" ht="15.75" customHeight="1" spans="1:14">
      <c r="A22" s="15"/>
      <c r="B22" s="15"/>
      <c r="C22" s="12" t="s">
        <v>84</v>
      </c>
      <c r="D22" s="44"/>
      <c r="E22" s="44"/>
      <c r="F22" s="44">
        <v>0.032</v>
      </c>
      <c r="G22" s="44">
        <v>0</v>
      </c>
      <c r="H22" s="44">
        <v>0</v>
      </c>
      <c r="I22" s="43">
        <f t="shared" si="0"/>
        <v>0.032</v>
      </c>
      <c r="J22" s="43">
        <f t="shared" si="1"/>
        <v>0.032</v>
      </c>
      <c r="K22" s="79"/>
      <c r="L22" s="77" t="s">
        <v>85</v>
      </c>
      <c r="M22" s="77"/>
      <c r="N22" s="78"/>
    </row>
    <row r="23" s="4" customFormat="1" ht="15.75" customHeight="1" spans="1:14">
      <c r="A23" s="15"/>
      <c r="B23" s="15"/>
      <c r="C23" s="12" t="s">
        <v>86</v>
      </c>
      <c r="D23" s="44"/>
      <c r="E23" s="44"/>
      <c r="F23" s="44"/>
      <c r="G23" s="44"/>
      <c r="H23" s="44"/>
      <c r="I23" s="43"/>
      <c r="J23" s="43"/>
      <c r="K23" s="79" t="s">
        <v>87</v>
      </c>
      <c r="L23" s="80" t="s">
        <v>88</v>
      </c>
      <c r="M23" s="81"/>
      <c r="N23" s="82"/>
    </row>
    <row r="24" s="4" customFormat="1" ht="15.75" customHeight="1" spans="1:14">
      <c r="A24" s="15"/>
      <c r="B24" s="15"/>
      <c r="C24" s="12" t="s">
        <v>89</v>
      </c>
      <c r="D24" s="44"/>
      <c r="E24" s="44"/>
      <c r="F24" s="44"/>
      <c r="G24" s="44"/>
      <c r="H24" s="44"/>
      <c r="I24" s="43"/>
      <c r="J24" s="43"/>
      <c r="K24" s="83"/>
      <c r="L24" s="84"/>
      <c r="M24" s="84"/>
      <c r="N24" s="85"/>
    </row>
    <row r="25" s="4" customFormat="1" ht="15.75" customHeight="1" spans="1:14">
      <c r="A25" s="15"/>
      <c r="B25" s="15" t="s">
        <v>90</v>
      </c>
      <c r="C25" s="12" t="s">
        <v>91</v>
      </c>
      <c r="D25" s="44"/>
      <c r="E25" s="44"/>
      <c r="F25" s="44"/>
      <c r="G25" s="44"/>
      <c r="H25" s="44"/>
      <c r="I25" s="43">
        <f t="shared" ref="I25:I29" si="2">IF(E25&gt;0,E25-G25+F25,D25-G25+F25)</f>
        <v>0</v>
      </c>
      <c r="J25" s="43">
        <f t="shared" ref="J25:J29" si="3">F25-G25-H25</f>
        <v>0</v>
      </c>
      <c r="K25" s="86" t="s">
        <v>92</v>
      </c>
      <c r="L25" s="86"/>
      <c r="M25" s="86"/>
      <c r="N25" s="86"/>
    </row>
    <row r="26" s="4" customFormat="1" ht="15.75" customHeight="1" spans="1:14">
      <c r="A26" s="15"/>
      <c r="B26" s="15"/>
      <c r="C26" s="12" t="s">
        <v>93</v>
      </c>
      <c r="D26" s="44"/>
      <c r="E26" s="44"/>
      <c r="F26" s="44"/>
      <c r="G26" s="44"/>
      <c r="H26" s="45"/>
      <c r="I26" s="43">
        <f t="shared" si="2"/>
        <v>0</v>
      </c>
      <c r="J26" s="43">
        <f t="shared" si="3"/>
        <v>0</v>
      </c>
      <c r="K26" s="86" t="s">
        <v>92</v>
      </c>
      <c r="L26" s="86"/>
      <c r="M26" s="86"/>
      <c r="N26" s="86"/>
    </row>
    <row r="27" s="4" customFormat="1" ht="15.75" customHeight="1" spans="1:14">
      <c r="A27" s="15"/>
      <c r="B27" s="15"/>
      <c r="C27" s="12" t="s">
        <v>94</v>
      </c>
      <c r="D27" s="44"/>
      <c r="E27" s="44"/>
      <c r="F27" s="44"/>
      <c r="G27" s="44"/>
      <c r="H27" s="44"/>
      <c r="I27" s="43">
        <f t="shared" si="2"/>
        <v>0</v>
      </c>
      <c r="J27" s="43">
        <f t="shared" si="3"/>
        <v>0</v>
      </c>
      <c r="K27" s="86" t="s">
        <v>92</v>
      </c>
      <c r="L27" s="86"/>
      <c r="M27" s="86"/>
      <c r="N27" s="86"/>
    </row>
    <row r="28" s="4" customFormat="1" ht="15.75" customHeight="1" spans="1:14">
      <c r="A28" s="15"/>
      <c r="B28" s="15"/>
      <c r="C28" s="12" t="s">
        <v>95</v>
      </c>
      <c r="D28" s="44"/>
      <c r="E28" s="44"/>
      <c r="F28" s="44"/>
      <c r="G28" s="44"/>
      <c r="H28" s="44"/>
      <c r="I28" s="43">
        <f t="shared" si="2"/>
        <v>0</v>
      </c>
      <c r="J28" s="43">
        <f t="shared" si="3"/>
        <v>0</v>
      </c>
      <c r="K28" s="86" t="s">
        <v>92</v>
      </c>
      <c r="L28" s="86"/>
      <c r="M28" s="86"/>
      <c r="N28" s="86"/>
    </row>
    <row r="29" s="4" customFormat="1" ht="15.75" customHeight="1" spans="1:14">
      <c r="A29" s="15"/>
      <c r="B29" s="15"/>
      <c r="C29" s="12" t="s">
        <v>96</v>
      </c>
      <c r="D29" s="46"/>
      <c r="E29" s="46"/>
      <c r="F29" s="46">
        <v>0.639</v>
      </c>
      <c r="G29" s="46"/>
      <c r="H29" s="46"/>
      <c r="I29" s="43">
        <v>0.639</v>
      </c>
      <c r="J29" s="43"/>
      <c r="K29" s="87" t="s">
        <v>92</v>
      </c>
      <c r="L29" s="87"/>
      <c r="M29" s="87"/>
      <c r="N29" s="87"/>
    </row>
    <row r="30" ht="22.5" spans="1:14">
      <c r="A30" s="11" t="s">
        <v>97</v>
      </c>
      <c r="B30" s="11"/>
      <c r="C30" s="47" t="s">
        <v>98</v>
      </c>
      <c r="D30" s="48"/>
      <c r="E30" s="42" t="s">
        <v>99</v>
      </c>
      <c r="F30" s="42"/>
      <c r="G30" s="12" t="s">
        <v>100</v>
      </c>
      <c r="H30" s="12" t="s">
        <v>101</v>
      </c>
      <c r="I30" s="12" t="s">
        <v>102</v>
      </c>
      <c r="J30" s="12" t="s">
        <v>103</v>
      </c>
      <c r="K30" s="12" t="s">
        <v>104</v>
      </c>
      <c r="L30" s="41" t="s">
        <v>105</v>
      </c>
      <c r="M30" s="41"/>
      <c r="N30" s="41"/>
    </row>
    <row r="31" spans="1:16">
      <c r="A31" s="11"/>
      <c r="B31" s="11"/>
      <c r="C31" s="42" t="s">
        <v>106</v>
      </c>
      <c r="D31" s="42"/>
      <c r="E31" s="25"/>
      <c r="F31" s="20"/>
      <c r="G31" s="49"/>
      <c r="H31" s="13"/>
      <c r="I31" s="49"/>
      <c r="J31" s="49" t="s">
        <v>107</v>
      </c>
      <c r="K31" s="88"/>
      <c r="L31" s="89" t="s">
        <v>108</v>
      </c>
      <c r="M31" s="89"/>
      <c r="N31" s="89"/>
      <c r="P31" s="90"/>
    </row>
    <row r="32" spans="1:14">
      <c r="A32" s="11"/>
      <c r="B32" s="11"/>
      <c r="C32" s="42" t="s">
        <v>109</v>
      </c>
      <c r="D32" s="42"/>
      <c r="E32" s="25"/>
      <c r="F32" s="20"/>
      <c r="G32" s="49"/>
      <c r="H32" s="50" t="s">
        <v>92</v>
      </c>
      <c r="I32" s="49"/>
      <c r="J32" s="49" t="s">
        <v>107</v>
      </c>
      <c r="K32" s="88"/>
      <c r="L32" s="89" t="s">
        <v>108</v>
      </c>
      <c r="M32" s="89"/>
      <c r="N32" s="89"/>
    </row>
    <row r="33" spans="1:14">
      <c r="A33" s="11"/>
      <c r="B33" s="11"/>
      <c r="C33" s="42" t="s">
        <v>110</v>
      </c>
      <c r="D33" s="42"/>
      <c r="E33" s="25"/>
      <c r="F33" s="20"/>
      <c r="G33" s="49"/>
      <c r="H33" s="50" t="s">
        <v>92</v>
      </c>
      <c r="I33" s="49"/>
      <c r="J33" s="49" t="s">
        <v>107</v>
      </c>
      <c r="K33" s="88"/>
      <c r="L33" s="89" t="s">
        <v>108</v>
      </c>
      <c r="M33" s="89"/>
      <c r="N33" s="89"/>
    </row>
    <row r="34" spans="1:14">
      <c r="A34" s="11"/>
      <c r="B34" s="11"/>
      <c r="C34" s="42" t="s">
        <v>111</v>
      </c>
      <c r="D34" s="42"/>
      <c r="E34" s="25"/>
      <c r="F34" s="20"/>
      <c r="G34" s="49"/>
      <c r="H34" s="50" t="s">
        <v>92</v>
      </c>
      <c r="I34" s="49"/>
      <c r="J34" s="49" t="s">
        <v>107</v>
      </c>
      <c r="K34" s="88"/>
      <c r="L34" s="89" t="s">
        <v>108</v>
      </c>
      <c r="M34" s="89"/>
      <c r="N34" s="89"/>
    </row>
    <row r="35" s="1" customFormat="1" ht="12" spans="1:14">
      <c r="A35" s="51" t="s">
        <v>112</v>
      </c>
      <c r="B35" s="51"/>
      <c r="C35" s="51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="1" customFormat="1" ht="12" spans="1:14">
      <c r="A36" s="51" t="s">
        <v>113</v>
      </c>
      <c r="B36" s="51"/>
      <c r="C36" s="51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="1" customFormat="1" ht="12" spans="1:14">
      <c r="A37" s="51" t="s">
        <v>114</v>
      </c>
      <c r="B37" s="51"/>
      <c r="C37" s="51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="1" customFormat="1" ht="12" spans="1:14">
      <c r="A38" s="51" t="s">
        <v>115</v>
      </c>
      <c r="B38" s="51"/>
      <c r="C38" s="51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="1" customFormat="1" ht="12" spans="1:14">
      <c r="A39" s="51" t="s">
        <v>116</v>
      </c>
      <c r="B39" s="51"/>
      <c r="C39" s="51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19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21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1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2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117</v>
      </c>
      <c r="B1" t="s">
        <v>118</v>
      </c>
      <c r="C1" s="2" t="s">
        <v>119</v>
      </c>
      <c r="D1" s="2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20</v>
      </c>
      <c r="B3" s="1" t="s">
        <v>25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27</v>
      </c>
      <c r="I3" s="1" t="s">
        <v>132</v>
      </c>
    </row>
    <row r="4" s="1" customFormat="1" ht="15" customHeight="1" spans="1:9">
      <c r="A4" s="1" t="s">
        <v>133</v>
      </c>
      <c r="B4" s="1" t="s">
        <v>134</v>
      </c>
      <c r="C4" s="1" t="s">
        <v>135</v>
      </c>
      <c r="D4" s="1" t="s">
        <v>107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35</v>
      </c>
    </row>
    <row r="5" s="1" customFormat="1" ht="11.25" spans="1:8">
      <c r="A5" s="1" t="s">
        <v>140</v>
      </c>
      <c r="B5" s="3" t="s">
        <v>141</v>
      </c>
      <c r="C5" s="1" t="s">
        <v>142</v>
      </c>
      <c r="E5" s="1" t="s">
        <v>143</v>
      </c>
      <c r="F5" s="1" t="s">
        <v>144</v>
      </c>
      <c r="H5" s="1" t="s">
        <v>145</v>
      </c>
    </row>
    <row r="6" s="1" customFormat="1" ht="11.25" spans="2:8">
      <c r="B6" s="1" t="s">
        <v>146</v>
      </c>
      <c r="C6" s="1" t="s">
        <v>147</v>
      </c>
      <c r="H6" s="1" t="s">
        <v>148</v>
      </c>
    </row>
    <row r="7" s="1" customFormat="1" ht="11.25" spans="2:2">
      <c r="B7" s="1" t="s">
        <v>149</v>
      </c>
    </row>
  </sheetData>
  <pageMargins left="0.75" right="0.75" top="1" bottom="1" header="0.510416666666667" footer="0.510416666666667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顾兔子</cp:lastModifiedBy>
  <dcterms:created xsi:type="dcterms:W3CDTF">2017-06-16T01:23:00Z</dcterms:created>
  <cp:lastPrinted>2017-10-13T02:30:00Z</cp:lastPrinted>
  <dcterms:modified xsi:type="dcterms:W3CDTF">2020-05-20T01:54:14Z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