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说明" sheetId="7" r:id="rId1"/>
    <sheet name="县级预算内前期工作经费支持项目" sheetId="6" r:id="rId2"/>
  </sheets>
  <externalReferences>
    <externalReference r:id="rId3"/>
  </externalReferences>
  <definedNames>
    <definedName name="_xlnm._FilterDatabase" localSheetId="1" hidden="1">县级预算内前期工作经费支持项目!$A$3:$K$213</definedName>
    <definedName name="_xlnm.Print_Titles" localSheetId="1">县级预算内前期工作经费支持项目!$1:$3</definedName>
  </definedNames>
  <calcPr calcId="144525"/>
</workbook>
</file>

<file path=xl/sharedStrings.xml><?xml version="1.0" encoding="utf-8"?>
<sst xmlns="http://schemas.openxmlformats.org/spreadsheetml/2006/main" count="1534" uniqueCount="795">
  <si>
    <t xml:space="preserve"> 新平彝族傣族自治县2022年县级预算内前期工作经费支持项目投资计划说明</t>
  </si>
  <si>
    <t xml:space="preserve">    根据《中共新平县委  新平县人民政府关于加强固定资产投资项目储备库建设的实施意见》（新发〔2019〕19号）文件要求，</t>
  </si>
  <si>
    <t>县级财政每年安排一定的资金，专项用于开展重大项目前期论证和储备工作。为加强项目前期工作，提高前期项目成熟度，促进</t>
  </si>
  <si>
    <t>前期项目转化为改善民生、夯实基础、厚植产业的新开工建设项目，推动县域经济高质量。</t>
  </si>
  <si>
    <t xml:space="preserve">      2022年全县拟支持县级预算项目前期工作经费项目179个。从建设类别看：综合交通5个项目，总投资30.9亿元；水利18个</t>
  </si>
  <si>
    <t>项目，总投资39亿元；城市建设23个项目，总投资38.6亿元；产业发展18个项目，总投资51.3亿元；乡村振兴79个项目，总投</t>
  </si>
  <si>
    <t>资22.1亿元；教育事业10个项目，总投资7.7亿元；卫生健康5个项目，总投资7.3亿元；公共服务9个项目，总投资1.8亿元；生</t>
  </si>
  <si>
    <t>态文明8个项目，总投资2.1亿元。</t>
  </si>
  <si>
    <t>附件3：     新平彝族傣族自治县2022年县级预算内前期工作经费支持项目投资计划表（草案表）</t>
  </si>
  <si>
    <t>编制单位：新平县发展和改革局</t>
  </si>
  <si>
    <t>重要性序号</t>
  </si>
  <si>
    <t>项目类别</t>
  </si>
  <si>
    <t>项目名称</t>
  </si>
  <si>
    <t>建设性质</t>
  </si>
  <si>
    <t>建设地点</t>
  </si>
  <si>
    <t>建设内容及规模</t>
  </si>
  <si>
    <t>预计开工时间</t>
  </si>
  <si>
    <t>总投资</t>
  </si>
  <si>
    <t>2022年前期工作目标</t>
  </si>
  <si>
    <t>项目进展情况</t>
  </si>
  <si>
    <t>申请单位</t>
  </si>
  <si>
    <t>合计</t>
  </si>
  <si>
    <t>一</t>
  </si>
  <si>
    <t>县交通运输局</t>
  </si>
  <si>
    <t>综合交通</t>
  </si>
  <si>
    <t>G323新平县城过境公路提升改造工程</t>
  </si>
  <si>
    <t>改建</t>
  </si>
  <si>
    <t>新平县</t>
  </si>
  <si>
    <t>项目路线全长13.3km。全线按一级公路标准建设，设计时速60km/h，路基宽度26m。全线采用沥青混凝土路面。</t>
  </si>
  <si>
    <t>2022年8月完成可研报告审批，9月完成施工图审查，10月完成招标，12月开工建设。</t>
  </si>
  <si>
    <t>已完成项目建设意见书编制、工可初稿编制</t>
  </si>
  <si>
    <t>新平县交通运输局</t>
  </si>
  <si>
    <t>新平县乡镇通三级路水塘镇（集镇）至者竜乡（界牌）提升改造工程</t>
  </si>
  <si>
    <t>水塘镇
者竜乡</t>
  </si>
  <si>
    <t>项目路线全长约45km。三级公路标准建设，设计速度30km/h，路基宽度7.5米，路面宽度6.5米。沥青混凝土路面，路面总厚度为53.6厘米，各结构层厚度分别为：AC-16中粒式沥青混凝土面层6厘米，SBS改性沥青下封层0.6厘米，水泥稳定级配碎石基层32厘米，骨架密实型级配碎石层15厘米。设计荷载公路-Ⅱ级。</t>
  </si>
  <si>
    <t>2022年6月前完成可研</t>
  </si>
  <si>
    <t>项目谋划阶段</t>
  </si>
  <si>
    <t>墨临高速公路出口（曼干村新村小组）至平掌乡政府驻地（平掌社区平掌小组）道路改扩建项目</t>
  </si>
  <si>
    <t>平掌乡</t>
  </si>
  <si>
    <t>项目路线全长22.651km。全线按三级公路标准建设，设计时速30公里/小时，路基宽度7.5米，路面宽度6.5米。全线采用沥青混凝土路面，设计荷载公路Ⅱ级。</t>
  </si>
  <si>
    <t>2022年4月完成施工图设计，2022年7月开工建设。</t>
  </si>
  <si>
    <t>目前，《工程可行性研究报告》已通过批复；已完成施工图设计编制初稿。</t>
  </si>
  <si>
    <t>新平县乡镇通三级路建兴乡（马鹿塘）至平掌乡（集镇）公路提升改造工程</t>
  </si>
  <si>
    <t>建兴乡
平掌乡</t>
  </si>
  <si>
    <t>项目路线长度37.1km，三级公路标准建设，设计速度30km/h，路基宽度7.5米，路面宽度6.5米。沥青混凝土路面，路面总厚度为53.6厘米，各结构层厚度分别为：AC-16中粒式沥青混凝土面层6厘米，SBS改性沥青下封层0.6厘米，水泥稳定级配碎石基层32厘米，骨架密实型级配碎石层15厘米。设计荷载公路-Ⅱ级。</t>
  </si>
  <si>
    <t>2021年11月完成施工图设计；2022年1月完成林勘编制。</t>
  </si>
  <si>
    <t>2021年11月完成施工图设计</t>
  </si>
  <si>
    <t>县城至新化公路提升改造</t>
  </si>
  <si>
    <t>新化乡</t>
  </si>
  <si>
    <t>项目路线长度30km，三级公路标准建设，设计速度30km/h，路基宽度7.5米，路面宽度6.5米。沥青混凝土路面，路面总厚度为53.6厘米，各结构层厚度分别为：AC-16中粒式沥青混凝土面层6厘米，SBS改性沥青下封层0.6厘米，水泥稳定级配碎石基层32厘米，骨架密实型级配碎石层15厘米。设计荷载公路-Ⅱ级。</t>
  </si>
  <si>
    <t>2022年11月完成工程可行性研究报告编制</t>
  </si>
  <si>
    <t>项目纳入规划阶段</t>
  </si>
  <si>
    <t>漠沙至元江（曼莱）公路提升改造</t>
  </si>
  <si>
    <t>漠沙镇</t>
  </si>
  <si>
    <t>公戛线（新化至老厂）公路提升改造</t>
  </si>
  <si>
    <t>新化老厂</t>
  </si>
  <si>
    <t>项目路线长度55km，三级公路标准建设，设计速度30km/h，路基宽度7.5米，路面宽度6.5米。沥青混凝土路面，路面总厚度为53.6厘米，各结构层厚度分别为：AC-16中粒式沥青混凝土面层6厘米，SBS改性沥青下封层0.6厘米，水泥稳定级配碎石基层32厘米，骨架密实型级配碎石层15厘米。设计荷载公路-Ⅱ级。</t>
  </si>
  <si>
    <t>富公线（新化至丫勒）提升改造</t>
  </si>
  <si>
    <t>项目路线长度35km，三级公路标准建设，设计速度30km/h，路基宽度7.5米，路面宽度6.5米。沥青混凝土路面，路面总厚度为53.6厘米，各结构层厚度分别为：AC-16中粒式沥青混凝土面层6厘米，SBS改性沥青下封层0.6厘米，水泥稳定级配碎石基层32厘米，骨架密实型级配碎石层15厘米。设计荷载公路-Ⅱ级。</t>
  </si>
  <si>
    <t>新平县南碱至大沐浴公路提升改造工程</t>
  </si>
  <si>
    <t>项目路线全长17.06km。全线按山岭重丘四级公路，设计时速20公里/小时，路基宽度7.5米，路面宽度6.5米。全线采用沥青混凝土路面，设计荷载公路Ⅱ级。</t>
  </si>
  <si>
    <t>二</t>
  </si>
  <si>
    <t>县水利局</t>
  </si>
  <si>
    <t>水利</t>
  </si>
  <si>
    <t>十里河水库工程</t>
  </si>
  <si>
    <t>新建</t>
  </si>
  <si>
    <t>戛洒镇</t>
  </si>
  <si>
    <t>中型水库，坝高94.4m,总库容1064万m3；新建大坝、溢洪道、隧洞、配套输水工程等。</t>
  </si>
  <si>
    <t>2022年3月取得可研批复、5月取得初设批复，8月完成招标，10月开工建设。</t>
  </si>
  <si>
    <t>可行性研究报告已通过省水利水电工程技术评审中心审查，并由省水利厅转报省发改委，等待审批；正在积极推进各项专题审批工作。</t>
  </si>
  <si>
    <t>新平县水利局</t>
  </si>
  <si>
    <t>白沙河水库工程</t>
  </si>
  <si>
    <t>中型水库，坝高81.5m,总库容1089万m3；新建大坝、溢洪道、隧洞、配套输水工程等。</t>
  </si>
  <si>
    <t>2022年3月取得可研批复、5月取得初设批复，8月完成招标，11月开工建设。</t>
  </si>
  <si>
    <t>可研报告已由省水利水电工程技术评审中心审查，目前正在按要求修改。</t>
  </si>
  <si>
    <t>新平县大春河二期治理工程</t>
  </si>
  <si>
    <t>者竜乡、水塘镇</t>
  </si>
  <si>
    <t>新建河堤、河道清淤、崩岸治理(河道治理长度5.2km,保护耕地0.08万亩,保护人口0.2万人)</t>
  </si>
  <si>
    <t>2021年12月取得初步设计批复，2022年3月完成招标，4月开工建设。</t>
  </si>
  <si>
    <t>初步设计报告已完成编制，并通过审查，待批。</t>
  </si>
  <si>
    <t>新平县困龙河治理工程</t>
  </si>
  <si>
    <t>新建河堤、河道清淤、崩岸治理(河道治理长度5.2km,保护耕地0.06万亩,保护人口0.11万人)</t>
  </si>
  <si>
    <t>2022.10</t>
  </si>
  <si>
    <t>2021年12月取得初步设计批复，2022年4月完成招标，2022年10月开工建设。</t>
  </si>
  <si>
    <t>已完成初步设计报告编制并组织了审查，正在按要求修改。</t>
  </si>
  <si>
    <t>新平县南恩河治理工程</t>
  </si>
  <si>
    <t>新建河堤、河道清淤、崩岸治理(河道治理长度2.3km,保护耕地0.1万亩,保护集镇人口0.33万人)</t>
  </si>
  <si>
    <t>新平县金厂河治理工程</t>
  </si>
  <si>
    <t>水塘镇</t>
  </si>
  <si>
    <t>新建河堤、河道清淤、崩岸治理(河道治理长度2.6km,保护耕地0.1万亩,保护集镇人口0.3万人)</t>
  </si>
  <si>
    <t>新平县达哈河治理工程</t>
  </si>
  <si>
    <t>新建河堤、河道清淤、崩岸治理(河道治理长度2.9km,保护耕地0.35万亩,保护集镇人口0.18万人)</t>
  </si>
  <si>
    <t>新平县棉花河治理工程</t>
  </si>
  <si>
    <t>新建河堤、河道清淤、崩岸治理(河道治理长度3km,保护耕地0.06万亩,保护人口0.12万人)</t>
  </si>
  <si>
    <t>新平县老鸹箐山洪沟防洪治理工程</t>
  </si>
  <si>
    <t>新建河堤、河道清淤、崩岸治理(新建护岸及堤防长度6.92km,保护农田0.35万亩,保护人口0.25万人）</t>
  </si>
  <si>
    <t>2022年3月完成招标，2022年10月开工建设。</t>
  </si>
  <si>
    <t>初步设计报告已批复，等待下达资金后开工建设。</t>
  </si>
  <si>
    <t>新平县农村供水保障城乡一体化工程</t>
  </si>
  <si>
    <t>改扩建</t>
  </si>
  <si>
    <t>全县范围</t>
  </si>
  <si>
    <t>新建水厂，水源工程、输配水管网提升改造，新建水厂89座，输水管网259公里、配水管道394公里，供水人口5.8万人</t>
  </si>
  <si>
    <t>2022年5月完成可研报告审批，7月完成初步设计编制</t>
  </si>
  <si>
    <t>已委托开展实施方案编制、初步设计</t>
  </si>
  <si>
    <t>平田水库</t>
  </si>
  <si>
    <t>老厂乡</t>
  </si>
  <si>
    <r>
      <rPr>
        <sz val="10"/>
        <rFont val="宋体"/>
        <charset val="134"/>
      </rPr>
      <t>小（1）型水库，坝高58m,总库容300万m</t>
    </r>
    <r>
      <rPr>
        <vertAlign val="superscript"/>
        <sz val="10"/>
        <rFont val="宋体"/>
        <charset val="134"/>
      </rPr>
      <t>3</t>
    </r>
    <r>
      <rPr>
        <sz val="10"/>
        <rFont val="宋体"/>
        <charset val="134"/>
      </rPr>
      <t>；新建大坝、溢洪道、隧洞、配套渠系工程等。</t>
    </r>
  </si>
  <si>
    <t>2023.10</t>
  </si>
  <si>
    <t>完成设计招标，正在进行水库勘察设计工作。</t>
  </si>
  <si>
    <t>南达河水库</t>
  </si>
  <si>
    <r>
      <rPr>
        <sz val="10"/>
        <rFont val="宋体"/>
        <charset val="134"/>
      </rPr>
      <t>小（1）型，，坝高52.5m,总库容350万m</t>
    </r>
    <r>
      <rPr>
        <vertAlign val="superscript"/>
        <sz val="10"/>
        <rFont val="宋体"/>
        <charset val="134"/>
      </rPr>
      <t>3</t>
    </r>
    <r>
      <rPr>
        <sz val="10"/>
        <rFont val="宋体"/>
        <charset val="134"/>
      </rPr>
      <t>；新建大坝、新建溢洪道、隧洞、配套渠系工程等。</t>
    </r>
  </si>
  <si>
    <t>2024.10</t>
  </si>
  <si>
    <t>2022年6月完成可行性研究报告编制上报。</t>
  </si>
  <si>
    <t>哈科甲二坝水库</t>
  </si>
  <si>
    <t>平甸乡</t>
  </si>
  <si>
    <r>
      <rPr>
        <sz val="10"/>
        <rFont val="宋体"/>
        <charset val="134"/>
      </rPr>
      <t>小（1）型水库，坝高54.9m,总库容141万m</t>
    </r>
    <r>
      <rPr>
        <vertAlign val="superscript"/>
        <sz val="10"/>
        <rFont val="宋体"/>
        <charset val="134"/>
      </rPr>
      <t>3</t>
    </r>
    <r>
      <rPr>
        <sz val="10"/>
        <rFont val="宋体"/>
        <charset val="134"/>
      </rPr>
      <t>；新建大坝、溢洪道、涵洞、配套渠系工程等。</t>
    </r>
  </si>
  <si>
    <t>高梁冲水库</t>
  </si>
  <si>
    <t>扬武镇</t>
  </si>
  <si>
    <t>小（1）型水库，坝高50m,总库容140万m³；新建大坝、溢洪道、隧洞、配套渠系工程等。</t>
  </si>
  <si>
    <t>2025.10</t>
  </si>
  <si>
    <t>依施河灌区节水配套改造项目</t>
  </si>
  <si>
    <t>水源设施配套、管网改造、计量设施安装，灌区面积3.07万亩</t>
  </si>
  <si>
    <t>2022年完成可研及方案编制</t>
  </si>
  <si>
    <t>红河谷灌区建设项目</t>
  </si>
  <si>
    <t>水源设施配套、管网改造、计量设施安装。灌区面积21万亩</t>
  </si>
  <si>
    <t>2023.9</t>
  </si>
  <si>
    <t>新平县病险水库除险加固</t>
  </si>
  <si>
    <t>74座病险水库安全鉴定及除险加固</t>
  </si>
  <si>
    <t>2022年5月完成安全鉴定报告编制40座，2022年12月完成安全鉴定报告编制34座，对鉴定为病险水库的开展初步设计。</t>
  </si>
  <si>
    <t>已委托开展40座安全鉴定报告编制</t>
  </si>
  <si>
    <t>花桥河水库</t>
  </si>
  <si>
    <t>正在进行水库勘察设计招标。</t>
  </si>
  <si>
    <t>三</t>
  </si>
  <si>
    <t>县住房和城乡建设局</t>
  </si>
  <si>
    <t>城市建设</t>
  </si>
  <si>
    <t>新平县城小河边停车场、新东进市场、新平宾馆三个片区城市更新改造建设项目</t>
  </si>
  <si>
    <t>新平县城</t>
  </si>
  <si>
    <t>2022年计划实施县城小河边停车场、新东进市场、新平宾馆三个片区城市更新改造项目，项目估算投资9.85亿元，其中：小河边停车场项目占地18.76亩，建筑面积3.5万平方米；新东进市场项目占地24.35亩，建筑面积3.74万平方米；新平宾馆项目占地面积34.54亩，建筑面积4.65万平方米。</t>
  </si>
  <si>
    <t>2022年2月完成城市体检评估工作和城市更新实施方案编制工作；2022年3月完成三调公告范围内房屋及土地的调查登记和预评估工作；完成小河边停车场、新东进市场、新平宾馆三个片区的可行性研究报告、规划建设方案、水土保持方案等前期工作。</t>
  </si>
  <si>
    <t>已开展前期工作</t>
  </si>
  <si>
    <t>新平县住房和城乡建设局</t>
  </si>
  <si>
    <t>新平子湖公园</t>
  </si>
  <si>
    <t>项目总用地面积24005平方米（约36.01亩），绿化面积4296平方米，水体面积11989平方米，配套建筑占地516平方米，道路及活动场地面积7204平方米，绿地率67.80%。</t>
  </si>
  <si>
    <t>2022年3月完成可研报告；2022年4月完成初设和施工图设计。</t>
  </si>
  <si>
    <t>规划方案已通过规委会评审</t>
  </si>
  <si>
    <t>新平县2022年老旧小区改造项目（统计局小区等57个小区）</t>
  </si>
  <si>
    <t>涉及建筑主体改造；室外部分改造：室外给水管改造，阀门井，雨水、污水管改造，盖板沟建设，化粪池改造，电力、电信沟改造，安装庭院灯，新建物业管理系统，智能门禁系统，车辆管理系统，访客管理系统，视频监控系统，人脸卡口系统，一键报警系统，新建充电桩，室外道路场地建设，非机动车棚建设，分类垃圾箱设置，宣传栏设置，景观亭廊建设，停车位建设，乔木种植，灌木地被种植。</t>
  </si>
  <si>
    <t>2022年6月前完成规划方案设计、可研报告编制，2022年7月完成用地预审，规划意见、环境影响登记，2022年8月初步设计审批、施工图设计及审查等前期工作。</t>
  </si>
  <si>
    <t>正在进行规划方案设计</t>
  </si>
  <si>
    <t>云南省玉溪市新平县保障房老旧小区改造建设项目</t>
  </si>
  <si>
    <t>对57个老旧小区及周边区域连片进行改造及完善，涉及57个小区的124栋175个单元1690户。涉及建筑主体改造；室外部分改造：室外给水管改造，阀门井，雨水、污水管改造，盖板沟建设，化粪池改造，电力、电信沟改造，安装庭院灯，新建物业管理系统，智能门禁系统，车辆管理系统，访客管理系统，视频监控系统，人脸卡口系统，一键报警系统，新建充电桩，室外道路场地建设，非机动车棚建设，分类垃圾箱设置，宣传栏设置，景观亭廊建设，停车位建设，乔木种植，灌木地被种植。</t>
  </si>
  <si>
    <t>2019年6月完成可研报告编制，2019年12月完成初步设计、施工图设计。</t>
  </si>
  <si>
    <t>可研报告已经批复，初步设计已批复，施工图已完成；用地预审、规划意见、环境影响登记已完成。</t>
  </si>
  <si>
    <t>新平县2020年老旧小区改造建设项目</t>
  </si>
  <si>
    <t>2022年3月前完成初步设计审批、施工图设计及审查等前期工作。</t>
  </si>
  <si>
    <t>可研报告已经批复。用地预审、规划意见、环境影响登记已完成。</t>
  </si>
  <si>
    <t>补测新平县规划区1：500地形图</t>
  </si>
  <si>
    <t>补测新平县规划区1：500地形图，测绘面积约6.5平方公里。</t>
  </si>
  <si>
    <t>2022年2月完成地形图测绘，并提交成果。</t>
  </si>
  <si>
    <t>已完成</t>
  </si>
  <si>
    <t>新平县城西、北片区1：500地形图基础测绘</t>
  </si>
  <si>
    <t>新平县城西、北片区1:500地形图基础测绘，测绘面积约13.942平方公里。</t>
  </si>
  <si>
    <t>新平棚户区改造建设项目</t>
  </si>
  <si>
    <t>项目规划总用地面积总用地面积184543平方米，其中规划净用地140310平方米，其中一期A-1为11929平方米、一期A-2为3527平方米、一期B为30745平方米、二期16323平方米、三期A为37267平方米、三期B为15978平方米、三期C为8045平方米，总建筑面积357728.03平方米。</t>
  </si>
  <si>
    <t>2022年2月完成规划编制工作。</t>
  </si>
  <si>
    <t>规划方案已通过规委会评审，</t>
  </si>
  <si>
    <t>新平县城4条城市道路</t>
  </si>
  <si>
    <t>规划一号路（河滨路—环城路）长度为1409m，道路红线宽度30m。太平路延长线（青龙路—新平东绿公司果蔬气调冷库）长度为700m，道路红线宽度24m。育新路延长线（桂台路—青龙路）长度为159m，道路红线宽度15m。规划二号路（幸福路—西园路）长度为200m，道路红线宽度12m。</t>
  </si>
  <si>
    <t>2022年3月完成方案设计编制工作。</t>
  </si>
  <si>
    <t>方案设计已完成</t>
  </si>
  <si>
    <t>新平县规划展览馆周边景观方案设计</t>
  </si>
  <si>
    <t>扩建</t>
  </si>
  <si>
    <t>规划总面积6911.92平方米，本次规划主要针对文物保护单位的周边景观进行规划设计包括：室外场地、绿化、小品、构筑物等。</t>
  </si>
  <si>
    <t>新平县县城东入城口提升改造方案设计</t>
  </si>
  <si>
    <t>规划范围从东入口收费站至新平大道消防站， 长约2.5km，平面绿化面积约34104㎡</t>
  </si>
  <si>
    <t>新平县2022年老旧小区改造项目(统计局小区等22个小区)</t>
  </si>
  <si>
    <t>改造22个老旧小区，涉及65栋建筑93个单元801 户，建筑面积87283.13平方米。其中:建筑主体改造65栋、801户，改造建筑面积85500平方米</t>
  </si>
  <si>
    <t>2022年3月前完成用地预审、规划意见、环境影响登记、2022年6月初步设计审批、施工图设计及审查等前期工作。</t>
  </si>
  <si>
    <t>可研报告已经批复。初步设计已完成待评审。</t>
  </si>
  <si>
    <t>新平县城户外广告设施设置规划及技术规范编制</t>
  </si>
  <si>
    <t>编制县城户外广告设施设置规划及技术规范</t>
  </si>
  <si>
    <t>2022年2月完成方案设计编制工作。</t>
  </si>
  <si>
    <t>完成规划及技术规范编制并经专家评审通过，等待规委会评审。</t>
  </si>
  <si>
    <t>新平县棚户区老旧小区二期改造建设项目</t>
  </si>
  <si>
    <t>新平县棚户区老旧小区二期改造涉及25栋，涉及户数440户，涉及建筑面积57981.32平方米。主要实施房屋楼梯间改造、屋顶改造、外立面改造、规范楼内管线、楼内排水管网改造及室外改造工程。</t>
  </si>
  <si>
    <t>2022年4月完成施工图设计</t>
  </si>
  <si>
    <t>施工图已完成</t>
  </si>
  <si>
    <t>新平县斗戛迎晖园</t>
  </si>
  <si>
    <t>建设面积100亩，游道长800米，宽8米，休息廊亭1个，景观塔1座。</t>
  </si>
  <si>
    <t>2022年3月完成方案设计</t>
  </si>
  <si>
    <t>新平县团结凤仪园</t>
  </si>
  <si>
    <t>四</t>
  </si>
  <si>
    <t>县城市管理局</t>
  </si>
  <si>
    <t>生态文明</t>
  </si>
  <si>
    <t>新平县厨余垃圾末端处理项目</t>
  </si>
  <si>
    <t>现污水处理厂北侧</t>
  </si>
  <si>
    <r>
      <rPr>
        <sz val="10"/>
        <rFont val="宋体"/>
        <charset val="134"/>
      </rPr>
      <t>该项目拟定建设总占地面积为</t>
    </r>
    <r>
      <rPr>
        <sz val="10"/>
        <rFont val="宋体"/>
        <charset val="0"/>
      </rPr>
      <t>3327.95</t>
    </r>
    <r>
      <rPr>
        <sz val="10"/>
        <rFont val="宋体"/>
        <charset val="134"/>
      </rPr>
      <t>平方米</t>
    </r>
    <r>
      <rPr>
        <sz val="10"/>
        <rFont val="宋体"/>
        <charset val="0"/>
      </rPr>
      <t>(</t>
    </r>
    <r>
      <rPr>
        <sz val="10"/>
        <rFont val="宋体"/>
        <charset val="134"/>
      </rPr>
      <t>约</t>
    </r>
    <r>
      <rPr>
        <sz val="10"/>
        <rFont val="宋体"/>
        <charset val="0"/>
      </rPr>
      <t>5.0</t>
    </r>
    <r>
      <rPr>
        <sz val="10"/>
        <rFont val="宋体"/>
        <charset val="134"/>
      </rPr>
      <t>亩），年处理餐厨垃圾</t>
    </r>
    <r>
      <rPr>
        <sz val="10"/>
        <rFont val="宋体"/>
        <charset val="0"/>
      </rPr>
      <t>7300</t>
    </r>
    <r>
      <rPr>
        <sz val="10"/>
        <rFont val="宋体"/>
        <charset val="134"/>
      </rPr>
      <t>吨、日处理量</t>
    </r>
    <r>
      <rPr>
        <sz val="10"/>
        <rFont val="宋体"/>
        <charset val="0"/>
      </rPr>
      <t>20t/d</t>
    </r>
    <r>
      <rPr>
        <sz val="10"/>
        <rFont val="宋体"/>
        <charset val="134"/>
      </rPr>
      <t>，拟定；新建门卫室、辅助用房、垃圾处理车间、仓库及其生产配套供水、供电设施等。</t>
    </r>
  </si>
  <si>
    <t>2021年12月完成初设审查，2022年1月开工建设</t>
  </si>
  <si>
    <t>完成立项、环评、地勘、灾评、矿压，取得建设用地规划许可证</t>
  </si>
  <si>
    <t>新平县城市管理局</t>
  </si>
  <si>
    <t>新平县垃圾中转站建设项目</t>
  </si>
  <si>
    <t>斗嘎丫口</t>
  </si>
  <si>
    <r>
      <rPr>
        <sz val="10"/>
        <rFont val="宋体"/>
        <charset val="134"/>
      </rPr>
      <t>该项目拟建一座垃圾中转站，日处理能力为</t>
    </r>
    <r>
      <rPr>
        <sz val="10"/>
        <rFont val="宋体"/>
        <charset val="0"/>
      </rPr>
      <t>100</t>
    </r>
    <r>
      <rPr>
        <sz val="10"/>
        <rFont val="宋体"/>
        <charset val="134"/>
      </rPr>
      <t>吨，占地</t>
    </r>
    <r>
      <rPr>
        <sz val="10"/>
        <rFont val="宋体"/>
        <charset val="0"/>
      </rPr>
      <t>6.98</t>
    </r>
    <r>
      <rPr>
        <sz val="10"/>
        <rFont val="宋体"/>
        <charset val="134"/>
      </rPr>
      <t>亩，其中新建垃圾中转站综合用房，建筑面积</t>
    </r>
    <r>
      <rPr>
        <sz val="10"/>
        <rFont val="宋体"/>
        <charset val="0"/>
      </rPr>
      <t>753.96</t>
    </r>
    <r>
      <rPr>
        <sz val="10"/>
        <rFont val="宋体"/>
        <charset val="134"/>
      </rPr>
      <t>㎡。垂直式垃圾压缩机</t>
    </r>
    <r>
      <rPr>
        <sz val="10"/>
        <rFont val="宋体"/>
        <charset val="0"/>
      </rPr>
      <t>3</t>
    </r>
    <r>
      <rPr>
        <sz val="10"/>
        <rFont val="宋体"/>
        <charset val="134"/>
      </rPr>
      <t>套；专用垃圾运转车</t>
    </r>
    <r>
      <rPr>
        <sz val="10"/>
        <rFont val="宋体"/>
        <charset val="0"/>
      </rPr>
      <t>3</t>
    </r>
    <r>
      <rPr>
        <sz val="10"/>
        <rFont val="宋体"/>
        <charset val="134"/>
      </rPr>
      <t>辆；吸污车</t>
    </r>
    <r>
      <rPr>
        <sz val="10"/>
        <rFont val="宋体"/>
        <charset val="0"/>
      </rPr>
      <t>1</t>
    </r>
    <r>
      <rPr>
        <sz val="10"/>
        <rFont val="宋体"/>
        <charset val="134"/>
      </rPr>
      <t>辆；垃圾容器及生产工具等。</t>
    </r>
  </si>
  <si>
    <t>2021年12月完成可研报告审批，2021年12月完成环评审批，2022年2月完成初设审查，3月开工建设</t>
  </si>
  <si>
    <t>完成可研评审</t>
  </si>
  <si>
    <t>新平污水处理厂改扩建工程</t>
  </si>
  <si>
    <t>污水处理厂北侧</t>
  </si>
  <si>
    <t>拟用地面积3333.5平方米，拟投资3621万元，处理规模由1万吨/日，改扩建至1.5万吨/日。建设污水处理生产设施（含旋流沉砂池、污泥回流泵房、二沉池、中间提升泵池及高效沉淀池、紫外消毒池及配电间等），更换格栅渠、污水泵房、鼓风机房等设备，改造生化池及厂区等配套设施，建设综合管理用房一座。</t>
  </si>
  <si>
    <t>2021年12月完成环评审批，2022年3月完成初设审查，4月开工建设</t>
  </si>
  <si>
    <t>完成立项、环评、地勘、灾评、矿压</t>
  </si>
  <si>
    <t>新平县再生水回用及配套管网工程</t>
  </si>
  <si>
    <t>新建泵房2座、清水池1座、加药加氯间1栋、门卫室1栋、道路及广场500m、综合管道 17km、闸阀8个、阀门井6座、检查井18座、工艺设备、在线监测设备、水质检测设备、电气设备、自控设备及相关配水管网工程等，建成后处理规模 3000m³/d。</t>
  </si>
  <si>
    <t>2022年1月完成环评审批，2月完成初设审查，2023年5月开工建设</t>
  </si>
  <si>
    <t>完成立项、地勘、灾评、矿压</t>
  </si>
  <si>
    <t>玉溪市新平县建筑垃圾处置项目</t>
  </si>
  <si>
    <t>现生活垃圾填埋场北侧</t>
  </si>
  <si>
    <t>该项目拟建设回收仓库区、建筑垃圾堆放场、初选拆解间、建筑垃圾破碎车间、原料堆放间、制砖车间、码放成品区、建筑垃圾填埋场区、渣土填埋区等。</t>
  </si>
  <si>
    <t>2021年12月完成可研报告审批，2023年5月完成环评审批，7月完成初设审查，2023年9月开工建设</t>
  </si>
  <si>
    <t>新平县县城智能化停车建设项目</t>
  </si>
  <si>
    <t>建成区范围建设2523个路侧停车泊位，在停车泊位上安装停车检测器，建设智慧城市综合管理平台（涵盖智慧停车管理、路灯管理、排水管理、智慧城管等模块），其中：地磁211套，视频桩34套，高位视频双枪139套，高位视频球机217套，无人值守道闸3套，智慧城市综合管理平台（涵盖智慧停车管理、路灯管理、排水管理、智慧城管等模块）1套及指挥中心、设备机房建设1套等智能化设施。</t>
  </si>
  <si>
    <t>2022年12月完成特许方案审查，2023年8月完成特许经营权招标，2023年12月开工建设</t>
  </si>
  <si>
    <t>完成立项、项目选址、用地预审、环评备案</t>
  </si>
  <si>
    <t>新平县天然气综合利用建设项目</t>
  </si>
  <si>
    <t>大开门至县城</t>
  </si>
  <si>
    <t>该项目新建分输站1座、LNG气化站2座、撬装调压站1座、高压燃气管道30km、中压管网44.54km。</t>
  </si>
  <si>
    <t>2022年1月完成可研报告审批，2023年2月完成特许方案审查，5月完成环评审批，6月完成初设审查，2023年8月开工建设</t>
  </si>
  <si>
    <t>完成可研编制</t>
  </si>
  <si>
    <t>新平县城市信息建模（CIM）建设</t>
  </si>
  <si>
    <t>新建新平县城市CIM平台1个，完善、整合新平县空间数据框架体系，建设多尺度、多时相、多分辨率的空间数据体系，大幅提高空间基础数据多层次服务能力。具体建设内容及规模如下：（1）建立新平县城（桂山、古城、平甸）约6.5平方公里范围内的基础地理数据信息数据库包括（DEM、DOM、DLG等）。（2）建设城市管理建设空间专题类数据库，如地下管线、城市部件、地名地址等专题信息库。（3）建设新平县城约6.5平方公里的三维地形（实景三维模型）及手工三维模型。（4）建立三维智慧平台。（5）为相关部门和行业提供数据下载、加工、分发和产品定制等多元化信息服务。</t>
  </si>
  <si>
    <t>2022年5月完成可研报告审批，2023年1月开工建设</t>
  </si>
  <si>
    <t>编制可研</t>
  </si>
  <si>
    <t>五</t>
  </si>
  <si>
    <t>县教育体育局</t>
  </si>
  <si>
    <t>教育事业</t>
  </si>
  <si>
    <t>新平县职业高级中学产教融合实训基地建设项目</t>
  </si>
  <si>
    <t>桂山街道</t>
  </si>
  <si>
    <t>规划新征用地面积18000.00平方米（27.00亩），总建筑面积13583.11平方米。建设内容包括：实训楼、综合楼、公厕（1）及体育器材室、配套用房以及运动场改建面积7567.00平方米，篮球场改建面积2379.85平方米。</t>
  </si>
  <si>
    <t>2021年11月完成可研审批，12月完成勘察；2022年1月完成初步设计，2月完成施工图设计，3月完成施工图审查，4月完成招标，开工建设。</t>
  </si>
  <si>
    <t>完成规划设计、可研批复。</t>
  </si>
  <si>
    <t>新平县教育体育局</t>
  </si>
  <si>
    <t>新平县戛洒第一中学扩建项目</t>
  </si>
  <si>
    <t>项目规划建设规模为36个班，在校学生规模1800人，规划用地总面积57376.62平方米（86.06亩），总建筑面积31061.56平方米。</t>
  </si>
  <si>
    <t>2022年1月完成勘察，2月完成初步设计，3月完成施工图设计，4月完成施工图审查，5月开工建设。</t>
  </si>
  <si>
    <t>一期一层主体施工</t>
  </si>
  <si>
    <t>新平县第四小学扩建项目</t>
  </si>
  <si>
    <t>项目规划总用地面积5458平方米，总建筑面积2858.83平方米。</t>
  </si>
  <si>
    <t>2021年11月-12完成可研审批；2022年1-3月完成初步设计，4-5月完成施工图设计，6-8月完成施工图审查，9-10月完成招标；2023年1月开工建设。</t>
  </si>
  <si>
    <t>完成规划设计、可研批复、供地。</t>
  </si>
  <si>
    <t>新平县第二中学扩建项目</t>
  </si>
  <si>
    <t>项目规划用地总面积20190.00平方米，建筑总面积9628.62平方米。</t>
  </si>
  <si>
    <t>完成规划设计、可研批复，正进行征地。</t>
  </si>
  <si>
    <t>新平县第三小学迁建</t>
  </si>
  <si>
    <t>古城街道</t>
  </si>
  <si>
    <t>项目规划用地47924平方米，总建筑面积43247.71平方米。规划规模为48个班，2000人在校生。</t>
  </si>
  <si>
    <t>2022年1-3月完成可研审批，4-5月完成规划，6-9月完成供地手续，10-12月完成规划评审；2023年1-3月完成勘察，4-5月完成初步设计；6-7月完成施工图设计及审查，8月完成招标，9月开工建设。</t>
  </si>
  <si>
    <t>完成规划，用地确认。</t>
  </si>
  <si>
    <t>新平县第五小学迁建</t>
  </si>
  <si>
    <t>项目规划用地52160平方米，总建筑面积36393平方米。规划规模为48个班，2000人在校生。</t>
  </si>
  <si>
    <t>新平县西片幼儿园建设项目</t>
  </si>
  <si>
    <t>项目规划用地9336平方米，总建筑面积7360平方米。规划规模为18个班，540人在校生。</t>
  </si>
  <si>
    <t>开展调研工作。</t>
  </si>
  <si>
    <t>新平县扬武大开门小学迁建</t>
  </si>
  <si>
    <t>项目规划用地36000平方米，总建筑面积12121平方米。规划规模为24个班，1000人在校生。</t>
  </si>
  <si>
    <t>2022年1-5月完成可研审批，6-9月完成规划，10-12月完成供地手续。</t>
  </si>
  <si>
    <t>新平县扬武中心小学迁建</t>
  </si>
  <si>
    <t>项目规划用地42000平方米，总建筑面积13415平方米。规划规模为30个班，1200人在校生。</t>
  </si>
  <si>
    <t>六</t>
  </si>
  <si>
    <t>县卫生健康局</t>
  </si>
  <si>
    <t>卫生健康</t>
  </si>
  <si>
    <t>新平县人民医院门诊医技综合楼建设项目</t>
  </si>
  <si>
    <t>县中医院西片区</t>
  </si>
  <si>
    <t>本项目占地40.56亩、床位498张，总面积89106.36m2 ，建设门诊医技综合楼、医废暂存间、中心供养室、感染性疾病科、院内生活和行政用房，以及室外工程等配套设施，购置医疗设备、信息化建设和开办费等，961个机动车停车位</t>
  </si>
  <si>
    <t>2022年1月，完成公开招标并开工建设</t>
  </si>
  <si>
    <t>完成前期各项工作，可公开招标</t>
  </si>
  <si>
    <t>新平县卫生健康局</t>
  </si>
  <si>
    <t>新平县总医院平掌卫生院业务用房建设项目</t>
  </si>
  <si>
    <t>平掌卫生院内</t>
  </si>
  <si>
    <t>项目占地834.15㎡，设置床位20张，总建筑2239.40㎡，建设内包括业务用房及附属设施。</t>
  </si>
  <si>
    <t>3月完成土地规划预审；6.完成建设工程规划许可证的审批；7月完成初步设计；8月公开招标并开工</t>
  </si>
  <si>
    <t>完成可行性研究报告、地勘、环境评估备案</t>
  </si>
  <si>
    <t>新平县公共卫生应急核心处置中心建设项目</t>
  </si>
  <si>
    <t>县疾控中心内</t>
  </si>
  <si>
    <t>总占地面积1000平方米，建筑面积4000平方米，主要建设内容：应急指挥中心业务用房、应急处置业务用房、应急处置车库、应急处置实验用房、应急处置留观业务用房</t>
  </si>
  <si>
    <t>2022年3月完成水保、环评、初步设计审批，5月完成立项申报，6月完成施工图审查，8月完成招标，10月开工建设.</t>
  </si>
  <si>
    <t>建设用地已落实，可行性研究报告已经完成。规划评审方案待上会通过。</t>
  </si>
  <si>
    <t>新平县总医院漠沙中心分院改扩建项目</t>
  </si>
  <si>
    <t>漠沙镇龙河社区那允小组</t>
  </si>
  <si>
    <t>一期：建设规模12292.12㎡。    建设内容：地下配套用房（不计容）606.82㎡；综合楼地下隔震层（不计容）1267.12㎡，总投资7644.30万元；二期：建设规模1285.82㎡，建设内容：职工周转房建筑面积1221㎡值班室建筑面积18.70㎡，总投资467.11万元</t>
  </si>
  <si>
    <t>2022年3月完成水保、环评、初步设计审批，5月完成施工图审查，8月完成招标，10月开工建设.</t>
  </si>
  <si>
    <t>已完成建设项目土地预审、建设项目选址意见书、可行性研究报告编报、发改立项批复等前期工作。</t>
  </si>
  <si>
    <t>新平县总医院者竜分院业务用房建设项目</t>
  </si>
  <si>
    <t>者竜乡卫生院内</t>
  </si>
  <si>
    <t>总建筑面积8700平方米，建设内容包含：1、新建综合业务用房及辅助设施5000㎡,设置床位20张,老业务用房升级改造、院内场地硬化、美化绿化。2、新建健康管理中心1000㎡、消毒供应中心700㎡。3、新建卫生院职工周转宿舍2000㎡。</t>
  </si>
  <si>
    <t>2022年4月完成可研报告审批，5月份完成土地征收，6月完成环评初审，8月份完成施工图审查，2022年12月完成工程招标。</t>
  </si>
  <si>
    <t>2021年8月完成建盖地址的选定，2021年9月初步完成图纸设计。</t>
  </si>
  <si>
    <t>七</t>
  </si>
  <si>
    <t>县文化和旅游局</t>
  </si>
  <si>
    <t>产业发展</t>
  </si>
  <si>
    <t>新平县花腰半岛建设项目</t>
  </si>
  <si>
    <t>项目规划面积1125亩，总用地面积885亩，规划建设传统农耕文化、农事农活体验区、水果观光采摘园、花卉花海观光园、古树名木观赏园、民族文化体验区、乡村休闲度假区、衍生创意产业区等，完善游客服务中心、停车场、旅游厕所、水上娱乐等旅游配套设施，项目将把乡村田园与民族文化、高原特色农业融合，建设休闲体验的田园综合体，打造健康旅游生活目的地。</t>
  </si>
  <si>
    <t>2022年5月完成可研报告编制，8月完成水保、环评、初步设计审批，11月完成规划设计。</t>
  </si>
  <si>
    <t>正在编制策划花腰半岛建设产品。</t>
  </si>
  <si>
    <t>新平县文化和旅游局</t>
  </si>
  <si>
    <t>新平县戛洒镇花腰傣露天文化生态博物走廊建设项目</t>
  </si>
  <si>
    <t>规划面积1000亩，建设内容：依托“花腰傣”民族文化资源，对戛洒镇速都至大槟榔园等8个花腰傣民族村落改造提升，建设文化展廊、手工艺传习亭、国家非遗项目傣族服饰展览馆、民俗风情体验区长廊、休息亭、旅游厕所、洗手台等设施。建设花腰傣风情表演舞台，打造一台情景歌舞剧《喊月亮》。将戛洒江岸打造成集民族文化体验、休闲娱乐、美食文化等一体的花腰傣露天文化生态博物走廊。</t>
  </si>
  <si>
    <t>2022年1月完成完成可研报告编制，6月完成水保、环评、初步设计审批，11月完成规划设计。</t>
  </si>
  <si>
    <t>已编制完成可行性研究报告。</t>
  </si>
  <si>
    <t>新平县国家级非遗傣族服饰（花腰傣服饰）项目展演中心</t>
  </si>
  <si>
    <t>项目规划用地3亩，建设服饰成品展示馆，纺纱、刺绣生产展示馆，服饰发展历史演艺中心，停车场、旅游厕所等设施。</t>
  </si>
  <si>
    <t>2022年8月前完成可行性研究报告，12月前完成规划设计。</t>
  </si>
  <si>
    <t>正在进行项目前期策划。</t>
  </si>
  <si>
    <t>八</t>
  </si>
  <si>
    <t>县人力资源和社会保障局</t>
  </si>
  <si>
    <t>公共服务</t>
  </si>
  <si>
    <t>新平县2022年基层就业和社会保障公共服务设施补短板项目</t>
  </si>
  <si>
    <t>占地面积 2912.21 平方米，总建筑面积 2803.06 平方米。其中新建水塘镇632.06 平方米、者竜乡 321平方米，改扩建桂山街道 310 平方米、古城街道 300 平方米、平甸乡 320 平方米、扬武镇 310 平方米、建兴乡 280 平方米、平掌乡 330 平方米。购置设备及其他附属设施</t>
  </si>
  <si>
    <t>2022年3月完成可行性研究报告、5月完成项目初步设计</t>
  </si>
  <si>
    <t>已完成新平县 2022 年基层就业和社会保障公共服务设施补短板项目可行性研究报告的批复等各项前期工作</t>
  </si>
  <si>
    <t>新平县人力资源和社会保障局</t>
  </si>
  <si>
    <t>九</t>
  </si>
  <si>
    <t>县商务局</t>
  </si>
  <si>
    <t>新平县戛洒物流园区建设项目</t>
  </si>
  <si>
    <t>新平县戛洒镇南蚌社区</t>
  </si>
  <si>
    <t>集产品交易、仓储、保鲜、冷藏、配送、网红直播销售产品产地仓库、信息收发为一体的大型综合智慧物流集散中心。项目规划占地66667㎡（折合约100亩），总建筑面积约50800㎡。</t>
  </si>
  <si>
    <t>2022年1-2月确定项目可行性研究报告，3-5月确定实施方案，6-9月完成招标，10-12月开工实施</t>
  </si>
  <si>
    <t>项目可行性研究报告初稿已完成</t>
  </si>
  <si>
    <t>新平县商务局</t>
  </si>
  <si>
    <t>十</t>
  </si>
  <si>
    <t>工业园区管委会</t>
  </si>
  <si>
    <t>新平产业园区扬武片区居拉里道路及配套设施建设项目（一期）工程</t>
  </si>
  <si>
    <t>新平工业园区扬武片区大开门</t>
  </si>
  <si>
    <t>项目共规划建设市政道路 54条，在道路范围内，同期配套建设相应的市政基础设施。五条道路均为城市支路，红线宽度 12.00-24.00m 不等，全长2237.59米。建设内容：工程范围为道路路基、路面（1号、2号、3号和4号路为混凝土路面；7号路为历清路面）、给排水、弱电排管、交通、照明、绿化等附属工程，强电在道路红线外架空，燃气由受益方自建，本项目考虑预留位置。</t>
  </si>
  <si>
    <t>2022年3月前完成可研、水保、环评、初步设计审批、施工图审查等前期工作。</t>
  </si>
  <si>
    <t>已完成规划、可研、初设及施工图编制等前期工作，</t>
  </si>
  <si>
    <t>新平工业园区管委会</t>
  </si>
  <si>
    <t>云南新平产业园区污水集中处理项目</t>
  </si>
  <si>
    <t>规划用地共30亩，在新平产业园区大门和桂山斗戛建设园区综合污水集中处理设施及配套管网，日处理污水量共13000m3。其中：新平工业园区大开门片区建设日处理规模10000m³/d工业污水处理厂，铺设配套污水管网7.2km；新平工业园区桂山片区拟建日处理规模3000m³/d工业污水处理厂，铺设配套污水管网3.5km。</t>
  </si>
  <si>
    <t>2022年5月前完成可研、水保、环评、初步设计审批、施工图审查等前期工作。</t>
  </si>
  <si>
    <t>已编制完成《土地征收成片开发方案》并逐级上报审批，正在推进规划、可行性研究、环境影响评价、水土保持方案等前期工作。</t>
  </si>
  <si>
    <t>新平工业园区扬武片区大开门综合开发二期基础设施建设项目</t>
  </si>
  <si>
    <t>项目建设内容包括：扬武镇大开门大平地743.85亩规划用地范围内场地平整工程、道路、管网及电力通信线路等基础设施及配套设施建设。</t>
  </si>
  <si>
    <t>2022年6月前完成可研、水保、环评、初步设计审批、施工图审查等前期工作。</t>
  </si>
  <si>
    <t>完成大坪地开发项目控制性详细规划方案，编制上报土地征收成片开发方案。</t>
  </si>
  <si>
    <t>十一</t>
  </si>
  <si>
    <t>县农业农村局</t>
  </si>
  <si>
    <t>新平农业现代化示范区设施农业示范基地建设项目</t>
  </si>
  <si>
    <t>新平县桂山街道亚尼社区、岔河村、勒达、漠沙镇曼勒村</t>
  </si>
  <si>
    <t xml:space="preserve">规划建设新平农业现代化示范区设施农业示范基地1300余亩，其中，漠沙镇曼勒村452.10亩，桂山街道岔河村、勒达、洒树依分别为250.07、292.20、315.23亩。
</t>
  </si>
  <si>
    <t>2022年3月，完成可研编制并报批。2022年6月，完成项目初步设计方案编制，并报批。</t>
  </si>
  <si>
    <t>正在组织项目可行性研究报告编制。</t>
  </si>
  <si>
    <t>新平县农业农村局</t>
  </si>
  <si>
    <t>新平县农业现代化示范区创建项目</t>
  </si>
  <si>
    <t>实施新平县10万亩水果基地改造提升。建设1.2万平方米田头冷库，改造32个通道内质检测分选线，配套24套农残快检设备。建设3个现代化养猪场，总建筑面积25万平方米。补助100户规模养殖家庭农场购置粪污干湿分离机、改造化粪池等。建设农村人畜分离点80个，建设标准化养猪舍总面积5万平方米。建设5个乡镇级市场、总占地513亩，建设30个产地集散场所，总占地100亩。建设电商物流中心、农产品上行云仓、网络直播间、连锁化城乡配送体系等。建设可覆盖25万亩主要农作物的数字农业创新应用基地。</t>
  </si>
  <si>
    <t>2022年5月，完成土地、林地、环评等审批。8月完成项目可研编制并报批。2022年11月完成获批复部分年度投资计划的项目工程初步设计方案，并报批。</t>
  </si>
  <si>
    <t>已完成项目创建方案并报送农业农村部，并获入选公示。</t>
  </si>
  <si>
    <t>新平县畜禽粪污资源化利用整县推进项目</t>
  </si>
  <si>
    <t>在全县建设6个固体粪污及6个液体粪污集处理中心。建设6个畜禽粪污（液体）处理中心：每个中心主体设备: USR罐体、固液分离机、水泵、鼓风机、叠螺机、双膜气柜、搅拌机，配备吸粪车3台，整套系统满足GB5084-2005《农田灌溉水质标准》。每日处理污水150立方。建设6个粪污(固体)处理集中心：每个集中心购买2台干湿粉碎机(50KW)，6条滚筒皮带机，2台上料机，2台龙工装载机(40型)，2台大型翻抛机含基础设施2套，双斗式包装机2台，拉粪车2台，每年处理畜禽粪污6万吨。</t>
  </si>
  <si>
    <t>2022年9月，完成项目用地、环评审批。11月完成可研编制并报批。</t>
  </si>
  <si>
    <t>正在开展项目选址工作</t>
  </si>
  <si>
    <t>新平彝族傣族自治县数字农业农村建设项目</t>
  </si>
  <si>
    <t>建设新平20万亩全程数字化果园，及2000平方公里农业遥感监测区，全面推进柑橘产业全产业链数字化体系建设。建设数字乡村管理体系，乡村治理、一村一品数字化应用全面覆盖。</t>
  </si>
  <si>
    <t>2022年11月，完成项目可研编制并报批。</t>
  </si>
  <si>
    <t>新平县公益林管护基础设施建设项目</t>
  </si>
  <si>
    <t>县域各乡镇（街道）</t>
  </si>
  <si>
    <t>1.新建管护房4个，建设地点古城街道他拉社区、新化乡、新平县磨盘山县级保护区磨皮管护站、弥勒管护站，建设面积120㎡/个，计划投资200万元。
2.新建营房1个，建设地点新化乡，建设面积500㎡，计划投资202万元。
3.瞭望台2个，计划投资200万元。其中：水塘镇1个105㎡100万元，戛洒镇150㎡100万元。
4.防火公路64公里，计划投资248万元。其中：新建30公里180万元（古城街道22公里、新化乡4公里、者竜乡4公里）；修缮34公里68万元（古城街道16公里、水塘镇8公里、者竜乡10公里）。</t>
  </si>
  <si>
    <t>2022年3月完成项目可研报告编制，5月完成项目设计编制，6月开工建设，12月完成验收。</t>
  </si>
  <si>
    <t>进行项目可行性研究报告编制</t>
  </si>
  <si>
    <t>新平县林业和草原局</t>
  </si>
  <si>
    <t>十二</t>
  </si>
  <si>
    <t>县司法局</t>
  </si>
  <si>
    <t>新平县司法局业务用房建设项目</t>
  </si>
  <si>
    <t>新平县古城街道纳溪社区</t>
  </si>
  <si>
    <t>项目占地面积360.3平方米，总建筑面积1423.45平方米，建设内容主要为房屋两幢（分别为业务用房一幢及值班房一幢）</t>
  </si>
  <si>
    <t>1.2019年8月完成第二次可行性研究报告编制；2.2019年8月完成第二次初步设计编制；3.2019年8月完成第二次建设工程设计；4.2020年完成岩土工程详细勘察；5.2021年8月完成用地压覆矿产资源查询资料制作；6.2021年8月完成用地地质灾害危险性评估；7.2021年9月完成新平县司法局业务用房建设项目用地节地评价。</t>
  </si>
  <si>
    <t>已取得用地规划许可、建设工程许可，正在办理施工图纸审定等工作。</t>
  </si>
  <si>
    <t>新平县司法局</t>
  </si>
  <si>
    <t>十三</t>
  </si>
  <si>
    <t>县民政局</t>
  </si>
  <si>
    <t>新平县殡仪馆建设项目</t>
  </si>
  <si>
    <t>新建IV类火葬殡仪馆，占地31.73亩，总建筑面积约10956平方米(含殡仪楼、综合楼、宾馆及餐厅等)</t>
  </si>
  <si>
    <t>2022年2月前完成水保、环评、初步设计审批、施工图审查等前期工作。</t>
  </si>
  <si>
    <t>可研报告已经批复。正在办理林地、土地等相关手续。</t>
  </si>
  <si>
    <t>新平县民政局</t>
  </si>
  <si>
    <t>十四</t>
  </si>
  <si>
    <t>县广播电视局</t>
  </si>
  <si>
    <t>新平县应急广播系统建设项目</t>
  </si>
  <si>
    <t>建设三级应急广播系统平台：县级总平台1个、乡镇（街道）及县级部门级平台24个、行政村级平台124个；在全县所有自然村及人员密集的学校、医院、工厂、商场、景区、广场等场所安装应急广播终端设备1350套。包括服务器、存储设备、显示设备、网络设备、安全设备、签名验签设备、不间断电源、应急广播适配器、信号接收设备、音视频处理设备、平台软件、专用终端信息发布设备等软硬件设备。</t>
  </si>
  <si>
    <t>2022年建成投入使用。</t>
  </si>
  <si>
    <t>已完成《云南省新平县应急广播系统建设方案》设计，于2021年12月6日上报省广播电视局进行评审。</t>
  </si>
  <si>
    <t>新平县广播电视局</t>
  </si>
  <si>
    <t>新平县县城城镇化公共服务补短板强弱项智慧广电平台建设项目</t>
  </si>
  <si>
    <t>对城区光缆/同轴混合（HFC)网络升级改造为全光纤（FTTH）网络，管道建设55 km，光缆布放 120 km；安装前端设备；建设网络视听智慧平台，其中：公园布局 7 个，县城主要路口布局92 个。</t>
  </si>
  <si>
    <t>完成可行性研究报告编制和建设方案设计。</t>
  </si>
  <si>
    <t>完成建设地点选址和初步勘测。</t>
  </si>
  <si>
    <t>十五</t>
  </si>
  <si>
    <t>县乡村振兴局</t>
  </si>
  <si>
    <t>乡村振兴</t>
  </si>
  <si>
    <t>新平县2022年有效衔接推进乡村振兴补助资金基础设施建设项目</t>
  </si>
  <si>
    <t>各乡镇</t>
  </si>
  <si>
    <t>完善乡村农业、水利、人居环境等基础设施配套建设</t>
  </si>
  <si>
    <t>2022年2月完成可研报告审批</t>
  </si>
  <si>
    <t>新平县乡村振兴局</t>
  </si>
  <si>
    <t>新平县2022年有效衔接推进乡村振兴补助资金产业发展项目</t>
  </si>
  <si>
    <t>发展种植、养殖及配套基础设施建设</t>
  </si>
  <si>
    <t>十六</t>
  </si>
  <si>
    <t>市生态环境局新平分</t>
  </si>
  <si>
    <t>新平县化念水库国控断面上游农村生活污水治理项目</t>
  </si>
  <si>
    <t>桂山</t>
  </si>
  <si>
    <t>DN110UPVC管铺设13145m，DN200HDPE管铺设18746m。DN300HDPE管铺设8275m，DN400HDPE管铺设3270m，Φ700塑料检查井1238个，接户清扫井1078个；污水处理工程建设：新建污水治理系统11座。</t>
  </si>
  <si>
    <t>2022年6月完成可行性研究报告批复，9月完初步设计批复</t>
  </si>
  <si>
    <t>玉溪市生态环境局新平分局</t>
  </si>
  <si>
    <t>十七</t>
  </si>
  <si>
    <t>桂山街道办事处</t>
  </si>
  <si>
    <t>新平县桂山街道斗戛村乡村振兴项目</t>
  </si>
  <si>
    <t>太平社区斗戛小组</t>
  </si>
  <si>
    <t>该项目计划总投资5000万元，以美丽乡村为基础、以田园休闲为核心、以美食体验为爆点，将场地分为6个功能区，共计660000㎡，其中：入口服务区预计建成33000㎡，七彩花海区预计建成53000㎡，美食聚落区预计建成48600㎡，儿童欢乐区预计建成52000㎡，生态育林区预计建成146520㎡，户外露营休闲区预计建成130000㎡，宜居村庄区预计建成150000㎡，经济种植区预计建成38000㎡，停车区预计建成8880平方米。</t>
  </si>
  <si>
    <t>2022年12月以前完成完成科研设计、地勘报告、环评和水保等前期工作。该项目建成后集新平特产交易、休闲娱乐、田园体验、健康生活为一体、构建多元复合的乡村旅游综合体。成为新平乡村聚落之窗、特色美食之窗、特产集贸之窗，创新引领乡村振兴示范新模式。</t>
  </si>
  <si>
    <t>目前已由昆明理工大学设计研究院完成了项目设计规划</t>
  </si>
  <si>
    <t>十八</t>
  </si>
  <si>
    <t>古城街道办事处</t>
  </si>
  <si>
    <t>古城街道居家养老服务中心建设项目</t>
  </si>
  <si>
    <t>古城社区</t>
  </si>
  <si>
    <t>建设成1500平方米的综合服务楼和500余平方米的活动场地</t>
  </si>
  <si>
    <t>2021年11月前完成可研设计等，计划2022年6月完成施工图纸审查，7月完成招标程序，8月开工建设。</t>
  </si>
  <si>
    <t>2021年8月已完成选址，2021年11月已编制可研、设计等。</t>
  </si>
  <si>
    <t>昌源社区建筑垃圾综合利用项目</t>
  </si>
  <si>
    <t>昌源社区</t>
  </si>
  <si>
    <t>建成可综合处理和利用120万方的填埋场</t>
  </si>
  <si>
    <t>2021年12月前完成规划选址，2022年4月完成可研、设计，2022年5月施工图纸审查，2022年6月开工建设。</t>
  </si>
  <si>
    <t>2021年11月已完成选址。</t>
  </si>
  <si>
    <t>古城社区大啊秀小组综合服务楼建设项目</t>
  </si>
  <si>
    <t>建成3000平方米的综合服务楼和600平方米的活动场地</t>
  </si>
  <si>
    <t>2021年12月前完成规划选址，2022年6月完成可研、设计，2022年8月施工图纸审查，2022年9月开工建设。</t>
  </si>
  <si>
    <t>2021年11月已完成初步选址。</t>
  </si>
  <si>
    <t>十九</t>
  </si>
  <si>
    <t>平甸乡人民政府</t>
  </si>
  <si>
    <t>新平县平甸乡以工代赈项目</t>
  </si>
  <si>
    <t>新 建</t>
  </si>
  <si>
    <t>规模：10个村民小组；建设内容：设村庄排污管网5003m，村内道路硬化92100m2，土方开挖14300m3，挡墙支砌500m3，卫生公厕10座35m2，人畜分离养殖小区120000m2等。项目惠及525户1043人。</t>
  </si>
  <si>
    <t>2022年4月完成可研报告审批，5月完成施工图审查，7月完成招标，8月开工建设。</t>
  </si>
  <si>
    <t>正在实地调研实施小组</t>
  </si>
  <si>
    <t>平甸乡费贾村四位一体（田园综合体）建设项目</t>
  </si>
  <si>
    <t>费贾村</t>
  </si>
  <si>
    <t>规模：15亩；建设内容：商业用房、游客接待中心、零售批发区、仓储、公厕、停车坪等。</t>
  </si>
  <si>
    <t>2022年2月完成可研报告审批，3月完成施工图审查，4月完成招标，5月开工建设。</t>
  </si>
  <si>
    <t>建设土地已落实和中介完成初步方案</t>
  </si>
  <si>
    <t>平甸乡红色产业（食用菌种植和培育基地）建设项目</t>
  </si>
  <si>
    <t>桃孔村</t>
  </si>
  <si>
    <t>规模：3亩；建设内容：食用菌厂房（仓储房、拉走料车间、灾菌室、、接种室、培育室、等相关功能用房）。</t>
  </si>
  <si>
    <t>2022年1月完成可研报告审批，2月完成施工图审查，3月完成招标，4月开工建设。</t>
  </si>
  <si>
    <t>建设土地已落实和中介完成设计方案及效果图</t>
  </si>
  <si>
    <t>平甸乡磨盘山半山酒店建设项目</t>
  </si>
  <si>
    <t>宁河村</t>
  </si>
  <si>
    <t>规模：20亩；建设内容：休闲、健康、养生、娱乐设施等。</t>
  </si>
  <si>
    <t>2022年8月完成可研报告审批，9月完成施工图审查，10月完成招标，11月开工建设。</t>
  </si>
  <si>
    <t>建设土地已落实和中介正在 初步设计方案中</t>
  </si>
  <si>
    <t>梭克河槽农田保护与农业开发建设项目</t>
  </si>
  <si>
    <t>梭克村</t>
  </si>
  <si>
    <t>规模：1020亩；建设内容：农田保护与农业开发、河道治理等配套设施建设。</t>
  </si>
  <si>
    <t>2022.11.1</t>
  </si>
  <si>
    <t>新平县平甸乡“特晚熟芒果”技术综合应用示范园建设项目（新增）</t>
  </si>
  <si>
    <t>规模：实施优质芒果种植示范面积3000亩。</t>
  </si>
  <si>
    <t>正在规划设计中</t>
  </si>
  <si>
    <t>新平县平甸乡甘蔗产业提质增效项目</t>
  </si>
  <si>
    <t>规模：6000亩；产量3.5万吨；建设内容：新增种植面积1000亩，实施药、膜、肥一体化科技全覆盖，品种改良3000亩。</t>
  </si>
  <si>
    <t>2022年9月完成可研报告审批，10月完成施工图审查，11月完成招标，12月开工建设。</t>
  </si>
  <si>
    <t>项目种植地块已落实、村委会和公司签订相关合同</t>
  </si>
  <si>
    <t>新平县平甸乡白鹤村石头村小寨美丽乡村建设项目</t>
  </si>
  <si>
    <t>建设内容：包括公房改造（500㎡）、公厕（20㎡）、两污治理（排污管1.5㎞，沟渠2㎞）、村庄道路硬化（4252㎡）、土方开挖325m2、挡墙支砌328m2、绿化亮化（100盏路灯）等人居村庄提质改造项目。</t>
  </si>
  <si>
    <t xml:space="preserve">小组各项事宜已协调完成 </t>
  </si>
  <si>
    <t>二十</t>
  </si>
  <si>
    <t>扬武镇人民政府</t>
  </si>
  <si>
    <t>新平县扬武镇加油站建设项目</t>
  </si>
  <si>
    <t>项目规划总占地4000平方米，建筑面积1200平方米，建设4台8枪加油机，设30立方汽油罐3个，50立方柴油罐1个。</t>
  </si>
  <si>
    <t>争取前期工作经费，立项实施。</t>
  </si>
  <si>
    <t>正在开展选址等前期工作</t>
  </si>
  <si>
    <t>新平县扬武镇写莫村写莫小组搬迁项目</t>
  </si>
  <si>
    <t>实施扬武镇写莫村写莫小组100户295人整体搬迁工程。征收26亩土地，完成三通一平建设内容。</t>
  </si>
  <si>
    <t>正在开展前期准备工作</t>
  </si>
  <si>
    <t>新平县扬武镇扬武小学建设项目</t>
  </si>
  <si>
    <t>正在开展选址规划等前期准备工作</t>
  </si>
  <si>
    <t>新平县扬武镇田园综合体农旅建设项目</t>
  </si>
  <si>
    <t>新平县扬武镇</t>
  </si>
  <si>
    <t>占地面积约200亩，以稻田、绿植为主景观，利用机耕路作旅游步道。建设观景台，儿童乐园、农耕体验区和现代农业体验馆。</t>
  </si>
  <si>
    <t>争取完成项目申报及立项批复</t>
  </si>
  <si>
    <t>已完成初步概念性实施方案。</t>
  </si>
  <si>
    <t>新平县扬武集镇、大开门社区汽车修理及停车场建设项目</t>
  </si>
  <si>
    <t>项目占地31.05亩，建设大型货车修理及停放场。建设大型货车修理停放场能够很好地整合大货车维修资源，使大货车维修一体化、系统化、专门化，让货车有处可去，规范停放，统一管理。</t>
  </si>
  <si>
    <t>自在完成项目申报及立项批复</t>
  </si>
  <si>
    <t>准备做项目前期规划</t>
  </si>
  <si>
    <t>新平县扬武镇行政中心能力提升建设项目</t>
  </si>
  <si>
    <t>修缮</t>
  </si>
  <si>
    <t>项目共3栋办公楼，计划更换老旧窗子为铝合金塑钢窗，灯具更换为双管荧光灯，门更换为复合门，墙面老化块料拆除后喷刷涂料等。政府食堂按照“7个专项行动”要求改造。</t>
  </si>
  <si>
    <t>争取前期工作经费，开工建设。</t>
  </si>
  <si>
    <t>正在开展规划设计等前期准备工作</t>
  </si>
  <si>
    <t>新平县扬武镇民族团结示范乡镇建设项目</t>
  </si>
  <si>
    <t>项目建设内容包括：基础设施建设（民族文化广场提升改造、道路提升项目）、特色产业培育、人居环境改善（道路亮化、环境卫生维护设施项目）和民族文化保护传承发展与旅游文化产业融合发展等四大类别共18个项目。</t>
  </si>
  <si>
    <t>玉磨铁路扬武地表出水引到农田还扬武、写莫、赵米克建设项目</t>
  </si>
  <si>
    <t>扬武社区、赵米克村、写莫村</t>
  </si>
  <si>
    <t>3个光伏提水站、22个蓄水池、17千米输水管道</t>
  </si>
  <si>
    <t>新平县扬武镇自来水厂提升改造及集镇管网改造</t>
  </si>
  <si>
    <t>扬武社区、大开门社区</t>
  </si>
  <si>
    <t>集镇供水管网改造、新建大开门供水管道</t>
  </si>
  <si>
    <t>新平县扬武镇多依树桥、七公里桥建设项目</t>
  </si>
  <si>
    <t>拆除重建</t>
  </si>
  <si>
    <t>多依树桥、七公里桥</t>
  </si>
  <si>
    <t>建设2座T型梁板桥</t>
  </si>
  <si>
    <t>2022年2月招标，3月开工建设</t>
  </si>
  <si>
    <t>已做好设计及申报项目</t>
  </si>
  <si>
    <t>新平县扬武镇以工代赈小组道路硬化建设项目</t>
  </si>
  <si>
    <t xml:space="preserve">村道硬化13km，雨污分离管道总长8km，人蓄分离2000m²，氧化塘1500m²，美化、绿化、亮化1000m²。                           </t>
  </si>
  <si>
    <t>争取前期工作经费，立项实施</t>
  </si>
  <si>
    <t>新平县扬武镇尼鲊村委会彝寨、汉寨、麻栗湾小组生活污水治理和村内道路硬化、人畜分离建设项目</t>
  </si>
  <si>
    <t>扬武镇尼鲊村委会彝寨、汉寨、麻栗湾小组</t>
  </si>
  <si>
    <t>敷设安装DN400钢带波纹管240m，DN300钢带波纹管2733.5m,DN200钢带波纹管855m，DN160PVC管2250m，DN110PVC管1530m；9m³玻璃钢化粪池3个；建设三面沟170m；新建户厕6个；2  村庄道路硬化。村内道路硬化2280.5㎡，3  人畜分离。新建猪圈1200㎡；50m³水池1个；石挡墙195.3m³；安装9m³玻璃钢化粪池1个；敷设DN300钢带波纹管132.5m；DN160PVC管150m;DN110PVC管80m。4  水源地防护栏。设置围栏长度600m;5  民族团结进步创建工程。民族团结创建活动：建设民族团结示范户创建30户，以这10户为中心，辐射带动周围居民团结进步；完成村民素质提升科技培训5—10期，</t>
  </si>
  <si>
    <t>新平县扬武镇马鹿寨村乡村振兴精品示范村建设项目</t>
  </si>
  <si>
    <t>1.硝厂、热水塘集中安置点实施“三通一平”建设项目，包括挡土墙建设项目（一期计划安置70户）；2.村内道路建设项目；3.实施绿化、亮化工程；4.实施停车场建设面积2000平方米；5.多功能型公益房一栋；6.养殖小区一处70套；7.雨污分离及化肥池建设项目；8.玉租河片区高标准农田建设项目400亩；9.玉租河片区蔬菜产业水利配套设施提档升级建设项目</t>
  </si>
  <si>
    <t>完成村委会初研，上报县乡村振兴局纳入2022年实施计划</t>
  </si>
  <si>
    <t>扬武镇马鹿寨村巩固脱贫成果产业发展引水工程</t>
  </si>
  <si>
    <t>1.从摆依寨河引水至费拉莫水库管道建设项目6公里；2.从费拉莫水库引水至马鹿寨片区管网建设工程19公里；3.白坡头土工膜水池建设项目容量10万方</t>
  </si>
  <si>
    <t>完成村委会初研，上报县乡村振兴局纳入2023年实施计划</t>
  </si>
  <si>
    <t>新平县扬武镇大开门社区桥头小组、尼鮓村白棋小组、彝寨小组民族团结示范村建设项目</t>
  </si>
  <si>
    <t>扬武镇大开门社区、尼鮓村委会</t>
  </si>
  <si>
    <t>1.大开门桥头小组：改善人居环境工程，包括边坡治理、村内道路硬化、亮化工程、排污工程、公厕建设等。文化活动设施项目：建设文化活动广场1座。2.尼鮓村白棋小组：改善人居环境工程，包括村内道路硬化、亮化工程、挡土墙建设、公厕及垃圾处理等建设。文化活动设施项目：活动广场及活动室工程。3.尼鮓村彝寨小组：改善人居环境工程，包括村内道路硬化、亮化工程、排污工程、公厕建设及垃圾房2座。文化活动设施项目：活动广场及活动室工程。</t>
  </si>
  <si>
    <t>已完成民族团结示范村规划方案</t>
  </si>
  <si>
    <t>新平县扬武镇养老服务中心项目</t>
  </si>
  <si>
    <t>新平县扬武镇扬武街</t>
  </si>
  <si>
    <t>养老服务综合楼、食堂及附属工程。建设面积2500㎡，100张床位。</t>
  </si>
  <si>
    <t>新平县扬武镇水利基础设施以工代振建设项目</t>
  </si>
  <si>
    <t>全镇共有修复沟渠25条、总计49.8千米沟渠修缮，支砌</t>
  </si>
  <si>
    <t>二十一</t>
  </si>
  <si>
    <t>新化乡人民政府</t>
  </si>
  <si>
    <t>新平县新化乡农村饮水安全工程运行管理试点建设项目二期</t>
  </si>
  <si>
    <t>1、者渣片区：（1）新建取水口2座；（2）铺设原水输水管7280m，为DN150内涂塑镀锌钢管；（3）新建水质净化厂一座，占地约788㎡；（4）配水管总长28090m，为内涂塑镀锌钢管，以及闸阀井等附属工程。2、老五斗片区：（1）老五斗村建水质净化厂1座，铺设配水管道总长43580m，为内涂塑复合钢管；（2）代味村新建取水口1座，铺设DN80原水输水管1600m，建水质净化厂1座，铺设配水管道总长14500m，为内涂塑复合钢管。3、海外片区：（1）新建配水管道23280m，为内涂塑镀锌钢管，以及阀门井等附属工程；2、新建供水主管12525m，为内涂塑镀锌钢管，以及阀门井等附属工程。</t>
  </si>
  <si>
    <t>2021年12月开工实施，2022年6月完成水厂建设，2022年12月完成管网铺设及附属设施建设，主体工程基本完成。</t>
  </si>
  <si>
    <t>已立项批复</t>
  </si>
  <si>
    <t>新平县新化乡依施河灌区节水配套改造项目</t>
  </si>
  <si>
    <t>项目建设任务为依靠依施河灌区现状主要水源工程，建设配套节水改造项目，其中水源工程：涉及3座重建取水坝与1座新建取水池；输水工程：修复瓦白果大沟306米、新建罗母租达安置点--水坝箐输水主管4.8km及新建布置输水主管48.83km，解决灌区3.8万亩耕地的农业灌溉问题。</t>
  </si>
  <si>
    <t>2022年12月立项批复，2023年1月完成招投标并开工建设。</t>
  </si>
  <si>
    <t>项目初步设计方案已完成编制，并通过县级评审。</t>
  </si>
  <si>
    <t>新平县新化乡阿宝村工厂化育苗基地建设项目</t>
  </si>
  <si>
    <t>阿宝村</t>
  </si>
  <si>
    <t>建成阿宝村工业化育苗基地50亩，场地硬化、搭建彩钢瓦大棚33350平方，安装恒温控制器、喷灌设施等设施设备。</t>
  </si>
  <si>
    <t>2021年12月至2022年2月前完成项目方案编制、初步设计和审批等工作；2022年3月-次年2月组织项目实施，其中3-6月完成育苗基地场地硬化、搭建温室大棚、配备设施设备等基地建设项目；7-9月商品化育苗和移栽,9-11月技术指导、田间管理；11月-2月产品销售；2023年3月工作分析、项目总结。</t>
  </si>
  <si>
    <t>完成项目前期研究和实地考察。</t>
  </si>
  <si>
    <t>新平县新化乡大寨等5个村(乡村振兴)农田基础设施提升改造项目</t>
  </si>
  <si>
    <t>土地平整工程、灌溉与排水工程、田间道路工程。土地平整工程： 共规划土地平整面积 82.0782 公顷 （水田平整 16.9578 公顷，水浇地平整 65.1204 公顷），坎高设 计为 1.0m 和 1.5m。灌溉与排水工程：共规划干管 1 条长 0.371km， 支管5条总长2.192km；规划蓄水池15座（100m³7座，50m³8座）； 规划农渠 6 条总长 7.771km； 道路边沟 2 条总长 0.882km；规划取水坝2座；规划沉砂池3座；规划涵洞10座。田间道路工程： 共规划改建田间道 1 条，长 0.756km； 规划新建田间道 2 条，总长1.296km。</t>
  </si>
  <si>
    <t>2022年2月前完成项目选址用地预审、水保、环评、可研报告、施工图审查、立项评审等前期工作；2022年3月-6月，积极向上申请项目建设资金；2022年12月前完成项目建设工作。</t>
  </si>
  <si>
    <t>正在开展前期工作</t>
  </si>
  <si>
    <t>新平县新化乡老五斗等3个村(乡村振兴)农田基础设施提升改造项目</t>
  </si>
  <si>
    <t>土地平整工程、灌溉与排水工程、田间道路工程。土地平整工程：规划土地平整面积 13.1119 公顷（均 为水浇地平整） ，坎高设计为 1.5m。灌溉与排水工程： 共规划 干管 2 条总长 1.447km ，支管 10 条总长 3.569km； 规划蓄水池 17 座（200m³3 座，100m³14 座） ；规划斗渠 1 条长 2.167km，农 渠 6 条总长 2.818km； 规划农沟 1 条长 0.242km，道路边沟 7 条 总长5.977km；规划取水坝3座；规划沉砂池4座；规划减压池1座；规划涵洞23座。田间道路工程：共规划新建田间道8条， 总长 6.312km。</t>
  </si>
  <si>
    <t>新平县新化乡老五斗村水利基础设施以工代赈建设项目</t>
  </si>
  <si>
    <t>涉及6座水库，总库容137万立方米，对6座水库进水沟防渗修复18.30m，其中规格0.5m×0.6m的15.6km、规格0.4m× 0.5 m的2.7km。</t>
  </si>
  <si>
    <t>争取前期工作经费，2022年11月完成项目实施方案编制，12月通过评审立项批复，2023年1月完成招投标并开工建设</t>
  </si>
  <si>
    <t>完成项目可行性研究报告。</t>
  </si>
  <si>
    <t>新平县新化乡老五斗村多独片区管池配套工程</t>
  </si>
  <si>
    <t>灌溉面积1800亩，新建100立方米水池25座，配套DN50-DN100镀锌管8公里.</t>
  </si>
  <si>
    <t>争取前期工作经费，2022年4月完成项目实施方案编制，6月通过评审，7月完成招投标并开工建设。</t>
  </si>
  <si>
    <t>完成初步规划。</t>
  </si>
  <si>
    <t>新平县新化乡绿色种养循环农业试点项目</t>
  </si>
  <si>
    <t>建成新化乡绿色种养循环农业试点2万亩。</t>
  </si>
  <si>
    <t>2022年1-2月完成项目方案编制和审批；3-11月组织完成项目实施；11-12月完成数据审核、奖补资金兑付；12月-次年1月完成项目工作总结和项目绩效自评报告。</t>
  </si>
  <si>
    <t>完成9个储粪池粪肥拉运堆沤发酵，储粪450立方；完成5个储粪点抽样，开展无害化检测，目前组织实施粪肥还田工作。</t>
  </si>
  <si>
    <t>新平县新化乡林下魔芋种繁和示范种植项目</t>
  </si>
  <si>
    <t>老五斗、代味村</t>
  </si>
  <si>
    <t>建成林下魔芋种苗繁育基地50亩，商品魔芋示范种植1050亩。老五斗新建100立方水池7座，代味村新建50立方水池2座，修建老五斗老吾底戛、李子树、说咪理路段3.5公里的机耕路，扩建代味村底社柏主公路至利堵柏克1公里，新建老五斗白尺代、株栗树等8个小组主管3500米，支管2450米，新建代味村中寨坝至利堵柏克管道6500米，配套示范基地滴灌设施。</t>
  </si>
  <si>
    <t>2021年12月-2022年3月完成项目初步设计、方案编制和审批，做好宣传动员工作，100亩种繁基地选址，完成基础设施建设；3月-11月组织完成项目实施；11-12月完成项目工作经验总结。</t>
  </si>
  <si>
    <t>完成实地调研规划，已向县级部门上报项目规划编制方案。</t>
  </si>
  <si>
    <t>新平县新化乡瓦白果有机冬桃抚育管理项目</t>
  </si>
  <si>
    <t>新化社区</t>
  </si>
  <si>
    <t>建成有机冬桃生产基地2300亩；完善配套设施建设，新建100立方抗旱水窖20口，新建输水管道3960米，新建园区砂石道路2460米，新建规格50m*28m*5m选果厂一座，新建规格33.5m*8.5m*4m冷库一座，改建瓦白果龙潭箐旁规格30m*20m*4m蓄水塘一座。每亩补助化肥、农药款200元，连续补助3年。</t>
  </si>
  <si>
    <t>2021年12月完成项目方案编制和审批，150亩示范样板选址；2022年1-11月组织完成项目实施，包括项目技术指导、网格化管理和产品销售等；2022年11-12月完成工作分析、项目总结等，完成2023年项目总体规划。</t>
  </si>
  <si>
    <t>新平县新化乡千亩连片优质生态草莓示范区建设项目</t>
  </si>
  <si>
    <t>白达莫村</t>
  </si>
  <si>
    <t>建成优质生态草莓示范区规模1000亩，连片糖料甘蔗示范区100亩，辣椒50亩。新建100立方米水池3座，架设40#管子2000米，新建和修缮机耕路2500米，新建1000平方米苗场。新建200立方的保鲜冷库，建设规模可冷藏100吨（分50吨2个）；建设1000平方蔬菜交易市场。场地硬化及彩钢瓦搭建1000平方米，三项电变压器等。安装1000立方果蔬烘干机，辣椒酱初加工设备及厂房修缮改造。每亩补助种苗、化肥、农药、农膜款1700元。</t>
  </si>
  <si>
    <t>2021年12月-2022年7完成项目初步设计、方案编制和审批，宣传动员，1000亩示范样板点选址，完成基础设施建设；2022年8月-2023年1月，组织完成项目实施，2023年项目工作品销售等；2022年11-12月完成工作分析、项目总结。</t>
  </si>
  <si>
    <t>二十二</t>
  </si>
  <si>
    <t>老厂乡人民政府</t>
  </si>
  <si>
    <t>新平县老厂乡竹海彝乡乡村振兴示范点农产品交易市场建设项目</t>
  </si>
  <si>
    <t>集镇 新区</t>
  </si>
  <si>
    <t>农产品交易市场建设占地面积0.97公顷，总筑面积9953.84m2，建设内容含（交易中心钢构大棚、市场管理用房、商铺、附属停车场、公厕、供电等设施）</t>
  </si>
  <si>
    <t>2022年4月完成项目可行性研究报告编制，2022年5月完成项目地勘、水保、环评等评估环节，2022年6月完成项目初步设计编制等工作。</t>
  </si>
  <si>
    <t>已完成土地征用并变更为集体建设用地和总体规划。</t>
  </si>
  <si>
    <t>新平县老厂乡竹海彝乡乡村振兴示范点加油站建设项目</t>
  </si>
  <si>
    <t>加油站规划建设占地3亩，总建筑面积790.63平方米；建设内容含加油岛5个，办公室、小超市、卫生间、宿舍、洗车区、储油区等。</t>
  </si>
  <si>
    <t>新平县老厂乡竹海彝乡乡村振兴示范点民宿酒店建设项目</t>
  </si>
  <si>
    <t>建设规模：占地面积0.8公顷，总筑面积16483.92m2，总客房11间。民宿酒店为地上三层，层高3.9米，建筑总高度12米。</t>
  </si>
  <si>
    <t>新平县老厂乡竹海彝乡乡村振兴示范点老厂客运站建设项目</t>
  </si>
  <si>
    <t>迁建</t>
  </si>
  <si>
    <t>项目规划建设占地6亩，总建筑面积1951.24平方米，建设内容含：客运大厅、办公调度区、发车区、修理间、公厕、停车区、绿化等。</t>
  </si>
  <si>
    <t>新平县老厂乡老方寨“生态彝家民族团结示范村”建设项目</t>
  </si>
  <si>
    <t>老厂乡苛苴村</t>
  </si>
  <si>
    <t>小级村庄绿化2023立方米，风貌提升建筑墙面美，党建活动室226平方米，活动广场1100平方米。</t>
  </si>
  <si>
    <t>2022年3月完成规划建设方案，4月完成可行性研究报告，7月开工建设。</t>
  </si>
  <si>
    <t>现委托规划建设方案编制</t>
  </si>
  <si>
    <t>新平县老厂乡勐炳乡村振兴综合市场建设项目</t>
  </si>
  <si>
    <t>老厂乡勐炳村</t>
  </si>
  <si>
    <t>该项目规划建设占地面积50亩左右，建设内容集蔬菜交易市场、牲畜交易市场、冷库、仓储物流、商铺、宾馆住宿、加油站、停车场、公厕等。</t>
  </si>
  <si>
    <t>初期谋划发展阶段</t>
  </si>
  <si>
    <t>二十三</t>
  </si>
  <si>
    <t>戛洒镇人民政府</t>
  </si>
  <si>
    <t>戛洒集镇更新改造项目</t>
  </si>
  <si>
    <t>戛洒集镇、腰街社区</t>
  </si>
  <si>
    <t>更新改造建成年代较早、失养失修失管、市政配套设施不完善、社区服务设施不健全、居民改造意愿强烈的老旧住宅小区（含单栋住宅楼）。</t>
  </si>
  <si>
    <t>2022年4月完成可研报告审批，5月完成水保、环评、初步设计审批，6月完成施工图审查，7月完成招标，8月开工建设.</t>
  </si>
  <si>
    <t>正在开展“三调”前期工作</t>
  </si>
  <si>
    <t>新平县戛洒镇新寨村乡村振兴示范点村庄外立面提升改造项目</t>
  </si>
  <si>
    <t>戛洒镇新寨村</t>
  </si>
  <si>
    <t>135幢民房外立面改造32210㎡；村委会外立面改造820㎡；卫生室外立面改造220㎡，室内装修改造中320㎡；党群活动中心装修改造1项</t>
  </si>
  <si>
    <t>2021.9.1</t>
  </si>
  <si>
    <t>2021年8月完成项目可研编制，9月通过评审，9月完成招投标并开工建设</t>
  </si>
  <si>
    <t>已完成卫生室改造，完成80幢民房外立面改造，正在进行其余民房及村委会外立面改造</t>
  </si>
  <si>
    <t>新平县戛洒镇新寨村乡村振兴示范点省级非遗文化传承保护区及产业发展配套设施建设项目</t>
  </si>
  <si>
    <t>白改黑道路7050㎡，七彩花腰产业路406m，卵石排水边沟1270米，卵石场地445㎡，透水砖园路、场地1650㎡，木平台150㎡，铝制竹篱笆385米，圆形场地710㎡，长廊106㎡，卵石花池1410米，场地盖板沟135米，青石板铺装、台阶445㎡，瓜果廊架120㎡，改造公交车站20㎡，公棚换彩色金属瓦顶等</t>
  </si>
  <si>
    <t>2021.10.1</t>
  </si>
  <si>
    <t>2021年8月完成项目可研编制，9月通过评审，10月完成招投标并开工建设</t>
  </si>
  <si>
    <t>完成七彩花腰产业路铺设，正在进行白改黑道路建设及非遗文化广场基础回填平整工作。</t>
  </si>
  <si>
    <t>新平县戛洒镇米尺莫村田心小组地质灾害搬迁建设项目</t>
  </si>
  <si>
    <t>戛洒镇米尺莫村田心小组</t>
  </si>
  <si>
    <t>项目规划用地6.7亩，新建民房20幢，每幢建筑面积116平方米，配套建设三通一平、给排水管道、净化池、村庄道路硬化以及挡墙等基础设施。</t>
  </si>
  <si>
    <t>正在编制可行性研究报告</t>
  </si>
  <si>
    <t>新平县戛洒镇2022年燕子崖瀑布景观步道建设以工代赈示范工程</t>
  </si>
  <si>
    <t>戛洒镇耀南村</t>
  </si>
  <si>
    <t>计划铺设景观步道4000米，青石板路面1.5米宽；钢筋混凝土仿木护栏4000米；景观平台2座，每座50平方米；休闲桌椅5套。</t>
  </si>
  <si>
    <t>2022年2月完成可研报告审批，3月完成水保、环评、初步设计审批，4月完成施工图审查，5月完成招标，6月开工建设.</t>
  </si>
  <si>
    <t>新平县戛洒镇2022年南恩瀑布景观步道建设以工代赈示范工程</t>
  </si>
  <si>
    <t>戛洒镇平田村</t>
  </si>
  <si>
    <t>计划铺设景观步道2000米，青石板路面3米宽；钢筋混凝土仿木护栏2000米；景观平台1座，每座50平方米；休闲桌椅3套；景观桥1座。</t>
  </si>
  <si>
    <t>二十四</t>
  </si>
  <si>
    <t>水塘镇人民政府</t>
  </si>
  <si>
    <t>哪喊综合物资市场</t>
  </si>
  <si>
    <t>水塘镇水塘社区</t>
  </si>
  <si>
    <t>场地硬化5000㎡、商铺1200㎡、库房800㎡、洗车店300㎡</t>
  </si>
  <si>
    <t>2022年1月初完成可研报告，2022年5月完成场地硬化</t>
  </si>
  <si>
    <t>已完成土地征收及场地平整</t>
  </si>
  <si>
    <t>水塘镇控制性详规</t>
  </si>
  <si>
    <t>其他</t>
  </si>
  <si>
    <t>水塘集镇规划区控制性详细规划</t>
  </si>
  <si>
    <t>2022年4月确定编制机构，2022年5月开展前期工作</t>
  </si>
  <si>
    <t>正在对接报价合适的编制机构</t>
  </si>
  <si>
    <t>水塘集镇出入口景观提升规划</t>
  </si>
  <si>
    <t>水塘集镇入口（戛洒进入集镇方向）改造提升段长度970米；停车场面积40630平方米，集镇出口（集镇去双柏方向）改造提升段长度700米；集镇出口（集镇去 者竜方向）改造提升段长度400米；</t>
  </si>
  <si>
    <t>2022年6月完成可行性研究报告，2022年10月完成规划建设方案、水土保持方案编制等前期工作。</t>
  </si>
  <si>
    <t>编制公司根据第一轮评审意见修改规划、可研报告</t>
  </si>
  <si>
    <t>新平县水塘集镇供水管网改造项目</t>
  </si>
  <si>
    <t>DN200的给水管道22833米</t>
  </si>
  <si>
    <t>新平县水塘镇拉祜族特色旅游风情街建设项目</t>
  </si>
  <si>
    <t>商业街建筑3250平方米、石材铺装1720平方米、水景观320平方米、公厕一座120平方米，以及景区配套旅游标识、供水供电设施、垃圾污水处理设施、消防设施、安防监控设施、绿化等</t>
  </si>
  <si>
    <t>2022年8月完成土地征收、可行性研究报告，2022年11月完成规划建设方案、水土保持方案编制等前期工作。</t>
  </si>
  <si>
    <t>新平县水塘镇哪得龙产业融合示范区综合开发建设项目</t>
  </si>
  <si>
    <t>规划总面积37344.54平方米（56.02亩），作为集镇新区。总建筑面积36403.77平方米。</t>
  </si>
  <si>
    <t>2022年8月完成土地征收、可行性研究报告,2022年11月完成规划建设方案、水土保持方案编制等前期工作。</t>
  </si>
  <si>
    <t>新平县水塘镇哪得龙易地扶贫搬迁安置区基础设施提升项目</t>
  </si>
  <si>
    <t>哪得龙大道1467米，道路宽24米，以及给排水、强弱电、路灯照明、绿化等建设内容。</t>
  </si>
  <si>
    <t>2022年6月完成可行性研究报告，2022年10月规划建设方案、水土保持方案编制等前期工作。</t>
  </si>
  <si>
    <t>新平县水塘镇农特产品物流园建设项目</t>
  </si>
  <si>
    <t>规划总面积规划用地面积14142.84平方米（21.21亩），包括冷链仓库4500平方米，绿地、停车场、道路和配套设施等的建设。</t>
  </si>
  <si>
    <t>新平县水塘镇全民健身活动广场</t>
  </si>
  <si>
    <t>建设全民健身活动广场14727平方米，广场内部及周边的景观绿化、电力电信工程、给排水工程以及标识休息设施工程。</t>
  </si>
  <si>
    <t>2022年8月完成可行性研究报告，2022年11月完成规划建设方案、水土保持方案编制等前期工作。</t>
  </si>
  <si>
    <t>帽耳山旅游风景区开发项目</t>
  </si>
  <si>
    <t>水塘镇大帽耳山风景区</t>
  </si>
  <si>
    <t>登山栈道850米、凉亭2座、创意垃圾桶10个、公厕1座、停车场1200平方米、景区管理房360平方米、路灯照明、绿化等</t>
  </si>
  <si>
    <t>2022年8月完成可行性研究报告，2022年12月完成规划建设方案、水土保持方案编制等前期工作。</t>
  </si>
  <si>
    <t>正在对接编制公司撰写可行性研究报告</t>
  </si>
  <si>
    <t>曼拉美丽村庄建设项目</t>
  </si>
  <si>
    <t>水塘镇水塘社区曼拉小组</t>
  </si>
  <si>
    <t>停车场2个共2500平方米、文化长廊40米、公厕2座、出入口大门建设3个、污水处理设施1个、进村2条道路拓宽、党员活动室加层、电网改造、绿化亮化等。</t>
  </si>
  <si>
    <t>2022年4月完成可行性研究报告，2022年6月完成土地征收，2022年7月完成规划建设方案、水土保持方案编制等前期工作。</t>
  </si>
  <si>
    <t>正在开展可行性研究报告撰写工作</t>
  </si>
  <si>
    <t>流域性污水收集处理项目</t>
  </si>
  <si>
    <t>入河排污口建小型氧化塘132个、 De200PVC塑料管250千米、检查井300个、大型污水处理设施7座、污水处理设备7套、DN600混凝土管30千米、电力工程等</t>
  </si>
  <si>
    <t>2023年11月完成可行性研究报告，2024年2月完成规划建设方案。</t>
  </si>
  <si>
    <t>正在寻找编制公司撰写可行性研究报告</t>
  </si>
  <si>
    <t>二十五</t>
  </si>
  <si>
    <t>者竜乡人民政府</t>
  </si>
  <si>
    <t xml:space="preserve">新平县者竜乡界牌茶乡观鸟旅游村
</t>
  </si>
  <si>
    <t>者竜乡</t>
  </si>
  <si>
    <t xml:space="preserve">改造界牌村，打造美丽宜居乡村，发展生态茶园观光游、茶文化体验游、观鸟摄影等旅游产品，改造规模50户
</t>
  </si>
  <si>
    <t>6月完成初步设计，10月完成规划编制</t>
  </si>
  <si>
    <t>正在开展征求意见</t>
  </si>
  <si>
    <t>新平县者竜乡以工代赈项目</t>
  </si>
  <si>
    <t>高标准农田建设4000亩，配套相应的沟渠管网、机耕路建设</t>
  </si>
  <si>
    <t>5月完成可行性研究报告</t>
  </si>
  <si>
    <t>正在进行田地勘察</t>
  </si>
  <si>
    <t>新平县者竜乡茶叶产业绿色发展标准化生产能力提升项目</t>
  </si>
  <si>
    <t>在现有连片1000余亩以上茶园内改造提升，建设1000亩水肥一体化、药肥一体化管网设施，实施茶园与主干道连通道路硬化工程，申报“三品一标”认证，打造者竜茶品牌。建设基于智慧农业技术系统的农业绿色生产技术应用示范核心基地100亩，带动周边2000余亩；提升改造茶叶的品味，建设茶叶小型加工厂4个，农产品和农业投入品监管系统、追溯系统、电子商务系统。</t>
  </si>
  <si>
    <t>6月完成规划编制</t>
  </si>
  <si>
    <t>正在进行规划设计</t>
  </si>
  <si>
    <t>新平县者竜乡庆丰社区路东小组地址灾害搬迁项目</t>
  </si>
  <si>
    <t>路东小组77户农户304人，每户按照建房占地面积100㎡，设计建筑面积350㎡。按期组织开展“三通一平”等基础工作，完成土地平整、基础挡墙支砌</t>
  </si>
  <si>
    <t>2月完成可研及审批工作，争取尽快动工</t>
  </si>
  <si>
    <t>正在进行可研编制</t>
  </si>
  <si>
    <t>新平县者竜乡者竜大道延长线建设项目</t>
  </si>
  <si>
    <t>者竜乡集镇</t>
  </si>
  <si>
    <t>新建长384m宽24m大道延长线</t>
  </si>
  <si>
    <t>5月完成规划设计以及土地征占补偿工作</t>
  </si>
  <si>
    <t>已完成土地征占</t>
  </si>
  <si>
    <t>新平县者竜乡全乡旅游发展规划项目</t>
  </si>
  <si>
    <t>《新平县者竜乡旅游发展概念性规划暨先期项目总体规划》内容综合考虑《旅游规划通则》中旅游发展规划和旅游区总体规划的双重要求，以及国家相关规范的有关要求，满足者竜乡旅游发展的实际需求。正在征求意见。</t>
  </si>
  <si>
    <t>新平县者竜乡乡村振兴示范点建设项目</t>
  </si>
  <si>
    <t>（1）道路：拓宽并通畅村庄内部道路，增加路灯、停车场、增加休闲步道。（2）村庄绿化：增加村庄绿化，提升村庄环境。（3）环卫设施：增加公厕和可移动垃圾勾臂箱。（4）增加休闲娱乐活动广场、纪念展览馆。</t>
  </si>
  <si>
    <t>4月完成可研审批及项目开工准备工作</t>
  </si>
  <si>
    <t>已完成规划设计</t>
  </si>
  <si>
    <t>二十六</t>
  </si>
  <si>
    <t>漠沙镇人民政府</t>
  </si>
  <si>
    <t>黄草坝水库安置区漠沙镇关圣村委会新村小组美丽家园建设项目</t>
  </si>
  <si>
    <t>漠沙镇团结园</t>
  </si>
  <si>
    <t>1、场地平整工程13326㎡。2、道路硬化工程3642.5㎡。3、给排水工程：污水管网敷设，DN160  UPVC排水管220m，DN300 HDPE双壁波纹管545.6m，DN400 HDPE双壁波纹管132m，ø 700圆形塑料污水检查井40座、敷设给水管DN20 PE管205m，DN25 PE管192.5m,DN32 PE管353.1m,DN50 PE管46.2m,DN100 钢丝网骨架PE复合管190.3m；砖砌水表井1座。4、电气工程：油浸配电变压器1台，户外低压综合配电箱JP柜200kVA 1套，钢筋混凝土电杆10根，交联聚乙烯铝芯绝缘架空电线3685m，用户电表箱43套。5、绿化亮化工程：行道树55株，树池55个，灌木种植620㎡，植草1506.5㎡，
太阳能路灯31盏等建设项目。</t>
  </si>
  <si>
    <t>1月完成项目审批；2月招标，3月开工建设。</t>
  </si>
  <si>
    <t>已完成项目实施方案规划设计；已完成项目初设，10月进行项目初审，审查修改版已送至评审单位，正在进行地勘工作。</t>
  </si>
  <si>
    <t>漠沙镇曼蚌片区腰街互通配套交易物流市场建设项目</t>
  </si>
  <si>
    <t>曼蚌村</t>
  </si>
  <si>
    <t>该项目受益漠沙镇曼蚌村22各小组802户3556人，其中边缘户3户11人。主要建设内容：曼蚌村农产品交易市场农村物流，设施建设，地址：原曼蚌良种场面积30亩。</t>
  </si>
  <si>
    <t>1-2月完成可研报告审批，3月初步设计，立项和实施方案，4月开工。</t>
  </si>
  <si>
    <t>完成前期概念性规划</t>
  </si>
  <si>
    <t>玉溪市新平县漠沙镇集镇市政基础设施建设项目</t>
  </si>
  <si>
    <t>新平县漠沙镇</t>
  </si>
  <si>
    <t>1、亮化：托仙路及仙鹤街片区，道路总长长1.98公里。2、绿化：集镇绿化树种全面改种。3.管网建设：涉及整个集镇和团结园小曼竜片区共9.6公里，之前都是暗沟，现需要雨污分流，进行管网建设及原有污水管网检修改造。4、集镇道路改造，林业站旁边断头路新建80米。5、电网入地：集镇强、弱电网及通讯电网入地改造整治6.8km。</t>
  </si>
  <si>
    <t>2021年12月完成可研报告审批，2022年1-2月完成水保、环评和初设，3月完成招标和开工建设。</t>
  </si>
  <si>
    <t>托仙路及仙鹤街片区，道路亮化正在施工，预计2021年12月底完工。</t>
  </si>
  <si>
    <t>新平县漠沙镇胜利村以工代赈</t>
  </si>
  <si>
    <t>胜利村旧寨小组、白沙井小组、汉泥扒小组、小寨田小组</t>
  </si>
  <si>
    <t>1雨污分流管网建设：DN400污水管186m，DN300污水管410m，DN110PVC管640m，检查井42座，6m³化粪池3座，400㎡氧化塘两个；2.水冲公厕两个，每个约36㎡；3.道路硬化3060㎡；4.三面光雨水沟620m；5.亮化工程：太阳能路灯28盏；6.公房和科技文化活动场所建设：彩钢瓦公益房460㎡，科技文化活动室70㎡，厨房50㎡，场地硬化510㎡。二、项目总投资概算约为850万元</t>
  </si>
  <si>
    <t>2022年4月完成可研报告审批，5月完成水保、环评，6完成初设，8月完成施工图纸审查，10月完成项目招标，11月开工建设</t>
  </si>
  <si>
    <t>新平县漠沙镇综合业务用房及政务服务中心</t>
  </si>
  <si>
    <t>新平县漠沙集镇</t>
  </si>
  <si>
    <t>规划占地4.9亩，建盖综合业务用房1911.68㎡，职工周转房3914.45㎡，排污管网、场地硬化等公共基础设施建设。</t>
  </si>
  <si>
    <t>3月完成规划设计，4月完成施工图纸审查，5月完成施工图纸审查，6月开标，7月开工建设。</t>
  </si>
  <si>
    <t>已完成规划设计和实施方案编制</t>
  </si>
  <si>
    <t>漠沙镇坡头村小坝塘修复及甘蔗产业发展水利、道路配套设施</t>
  </si>
  <si>
    <t>坡头村</t>
  </si>
  <si>
    <t>小坝塘清淤、水利管网建设及道路修复</t>
  </si>
  <si>
    <t>1月完成初步设计，2月完成立项和实施方案，3月完成招标，4月开工建设。</t>
  </si>
  <si>
    <t>玉溪市新平县漠沙镇漠沙大道建设项目</t>
  </si>
  <si>
    <t>漠沙集镇至大沐浴</t>
  </si>
  <si>
    <t>道路建设，漠沙集镇至大沐浴，（8米机动车道、双向两车道，4米人行道，柏油路面，总长3km）、行道树（以凤凰树及本地树种为主）、边墙（1.1*0.5*0.2现浇钢筋混凝土）、排水沟（0.4*0.6*0.2现浇混凝土）</t>
  </si>
  <si>
    <t>1月完成可研审批，2月初步设计审批，3月完成施工图纸审查，4月为完成招标，4月开工建设。</t>
  </si>
  <si>
    <t>二十七</t>
  </si>
  <si>
    <t>建兴乡人民政府</t>
  </si>
  <si>
    <t>新平县建兴乡2022年乡村道路建设以工代赈示范工程</t>
  </si>
  <si>
    <t>建兴乡</t>
  </si>
  <si>
    <t>新建道路长5606米，路基层宽 6.5米，路面宽4.5米，混凝土路面厚20厘米(弯拉强度≥4.0MPa)，级配碎石基层厚15厘米，M7.5浆砌片块石边沟5606米</t>
  </si>
  <si>
    <t>于2021年5月23日取得可研批复，争取2022年2月落实项目后开工建设</t>
  </si>
  <si>
    <t>2021年5月已完成可研报告编制并通过项目评审取得项目批复，待项目落实、资金到位后组织施工</t>
  </si>
  <si>
    <t>新平县建兴乡2022年乡村绿化以工代赈示范工程</t>
  </si>
  <si>
    <t>马鹿集镇至岔光路绿化2900米，岔光路（东起张猛线西至小庙路）绿化14700米，总计绿化17600米。窝尼丫口至马鹿集镇，绿化3100米。马光路（马鹿塘至光山河）绿化8400米。建兴中学至田房岔路，绿化2200米。马平路-大寨-营盘脚-梅子箐美化绿化6400米。农村信用社前场地绿化面积6850平方米。便民服务中心旁、公租房前场地绿化面积1060平方米。茶山公园荒地造林绿化面积90930平方米。马鹿社区荒山造林绿化面积84440平方米</t>
  </si>
  <si>
    <t>2021年5月取得可研批复，争取2022年2月落实项目后开工建设</t>
  </si>
  <si>
    <t>玉溪市新平县建兴乡马鹿社区2022年村级“四位一体”建设项目</t>
  </si>
  <si>
    <t>①扶持农村集体经济。马鹿社区结合实际情况，在红色文化广场旁宗地，规划面积为4137.60平方米，马鹿社区为民服务综合楼，其中，主楼占地面积800㎡，其余土地硬化后设置停车场。②提升农村人居环境。马鹿社区冬瓜树、营盘脚、大寨三个小组排污设施建设。③支持农村基层组织建设。马鹿社区计划在综合楼布局马鹿社区党群服务中心，设置新时代文明实践所、志愿者服务站、党员党组织生活馆、会议室、图书室和社区老年大学等设施，同时在三楼布局建设民族文化传习馆，用于展示腊鲁、哈尼、拉祜族等民族文化。④提高公共服务水平。建设马鹿社区群众文化活动场所。项目主要包括建设红色文化长廊、篮球场、凉亭等及配套美化、绿化等设施</t>
  </si>
  <si>
    <t>2022.3</t>
  </si>
  <si>
    <t>争取2022年2月落实项目后开工建设</t>
  </si>
  <si>
    <t>2020年11月完成可研报告初稿编制，提高公共服务水平项目已通过“为民办实事”乡镇自筹完成部分工程建设，具有一定基础条件，在争取申报落实项目，后进行评审批复。</t>
  </si>
  <si>
    <t>建兴乡向阳山-狗头坡片区撂荒地整治及产业发展配套基础设施规划</t>
  </si>
  <si>
    <t>种植工程：种植花椒4488.21亩、人生果3877.71亩、露水草3524.84亩。种植区配套灌溉工程：新建拦水坝1座、1000m³高位水池2座、600m³高位水池3座、200m³高位水池1座、150m³高位水池33座，架设各型号涂塑复合钢管共26242.4m，安装各型号取水泵共14台，硬化机耕路49641.50㎡，以及配套电气线路设施</t>
  </si>
  <si>
    <t>2022年3月前完成可研报告初稿评审修改及备案批复工作。</t>
  </si>
  <si>
    <t>2021年1月已完成可研报告初稿编制，在争取申报落实项目，后进行评审批复。</t>
  </si>
  <si>
    <t>建兴乡马鹿集镇片区易地扶贫搬迁安置点巩固提升项目</t>
  </si>
  <si>
    <t>安置点农产品交易市场新建大门1座、猪圈10间、两层商铺、两层门卫室、生态净化池1座、桥梁1座；安置点河道两边安装青石板护栏（共两段），新建农特产品物流仓储中心、活动室1间、公益房2间，硬化场地，更换安置点管网</t>
  </si>
  <si>
    <t>2022年4月前完成可研报告初稿评审修改及备案批复工作。</t>
  </si>
  <si>
    <t>2021年2月已完成可研报告初稿编制，项目已通过“为民办实事”乡镇自筹完成部分工程建设，在争取申报落实项目，后进行评审批复。</t>
  </si>
  <si>
    <t>新平县建兴乡磨味村2021年以工代赈产业发展配套基础设施建设工程</t>
  </si>
  <si>
    <t>种植工程：种植花椒3160.26亩、人生果2139.11亩。种植区配套灌溉工程：新建拦水坝1座、1000m³高位水池2座、1200m³高位水池1座、200m³蓄水池1座、100m³调节水池26座、50m³调节水池12座，架设各型号涂塑复合钢管共19617.05m，安装各型号取水泵共3台，硬化机耕路22880.66㎡，太阳能发电3套以及配套电气线路设施</t>
  </si>
  <si>
    <t>2021年4月已完成可研报告初稿编制，在争取申报落实项目，后进行评审批复。</t>
  </si>
  <si>
    <t>新平县建兴乡马鹿村2022年以工代赈湿地公园配套设施建设工程</t>
  </si>
  <si>
    <t>道路硬化4KM、观光亭6个、坝塘、湿地、栈道4KM、休闲设施等文化旅游配套设施建设</t>
  </si>
  <si>
    <t>正在编制可研报告，计划2021年12月底前完成初稿编制</t>
  </si>
  <si>
    <t>新平县建兴乡帽盒村2022年以工代赈二箐水库片区产业发展配套基础设施建设工程</t>
  </si>
  <si>
    <t>二箐水库片区500亩种植规划及产业发展配套基础设施建设（含16KM管网架设，10个20m³蓄水池）</t>
  </si>
  <si>
    <t>新平县建兴乡盘龙村2022年以工代赈洋坪露营地配套基础设施建设工程</t>
  </si>
  <si>
    <t>盘龙村洋坪露营地乡村旅游配套基础设施建设及设备等（含公厕4座，长3KM宽2M游到建设）</t>
  </si>
  <si>
    <t>新平县建兴乡帽盒村黄草坝湿地公园建设规划</t>
  </si>
  <si>
    <t>道路硬化6KM、观光亭3个、坝塘、湿地清理、8KM栈道建设、其它休闲设施等文化旅游配套设施建设</t>
  </si>
  <si>
    <t>新平县建兴乡茶山生态文化休闲公园建设项目</t>
  </si>
  <si>
    <t>道路硬化2KM、观光亭1个、坝塘清理、5KM游道护栏等休闲设施</t>
  </si>
  <si>
    <t>新平县建兴乡仙人洞景区开发项目</t>
  </si>
  <si>
    <t>3KM游道、可容纳50辆车辆的停车场、公厕6座、200平方游客接待中心、1KM空中走廊等旅游基础设施</t>
  </si>
  <si>
    <t>新平县建兴乡龙箐游道建设项目</t>
  </si>
  <si>
    <t>6KM游道硬化、休息亭8个、10座公厕等基础设施建设</t>
  </si>
  <si>
    <t>二十八</t>
  </si>
  <si>
    <t>平掌乡人民政府</t>
  </si>
  <si>
    <t>新平县平掌乡集镇功能提升项目</t>
  </si>
  <si>
    <t>平掌乡集镇</t>
  </si>
  <si>
    <t>集镇强弱电入地改造，自来水供水网规范改造，路面重建改造，路面亮化，民居改造，完善消防设施，新建排水排污系统</t>
  </si>
  <si>
    <t>6月完成可研报告审批，7月完成水保、环评、初步设计审批，8月完成施工图审查，2023年3月完成招标，2023年5月开工建设</t>
  </si>
  <si>
    <t>项目正处于申报阶段</t>
  </si>
  <si>
    <t>新平县平掌乡2022年以工代赈示范工程</t>
  </si>
  <si>
    <t>坝塘街小组至村委会道路硬化1152.7米，路面宽4.5米-9米。</t>
  </si>
  <si>
    <t>已完成可研报告编制及审批，待支付编制费用2万元；计划5月完成施工图纸评审，7月招标，8月开工</t>
  </si>
  <si>
    <t>已完成可研报告编制及审批，待支付编制费用2万元</t>
  </si>
  <si>
    <t>新平县平掌乡丫口大沟建设工程</t>
  </si>
  <si>
    <t>c20钢筋砼修复取取水坝270m³，架设DN750螺纹钢管7500米，架设DN700螺纹钢管2500米，M7.5浆砌石挡墙2368m³；C15砼修复沟帮、沟底、翻拱1629m³；石方开挖805m³，土方开挖14100m³，</t>
  </si>
  <si>
    <t>3月完成可研报告编制，7月完成初步设计方案审批及施工图审查，11月份启动招标，12月份开工建设。</t>
  </si>
  <si>
    <t>正在进行可研报告编制、初步方案设计。</t>
  </si>
  <si>
    <t>填表说明：预计开工时间填到年月，举例（如2021年5月）；绩效目标填2021年前期工作具体需要完成的工作事项，举例：如2021年4月完成可研报告审批，5月完成水保、环评、初步设计审批，6月完成施工图审查，7月完成招标，9月开工建设。总投资只保留整数。</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</si>
</sst>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0.00_ "/>
    <numFmt numFmtId="178" formatCode="0.0_ "/>
    <numFmt numFmtId="179" formatCode="0_);[Red]\(0\)"/>
  </numFmts>
  <fonts count="32">
    <font>
      <sz val="11"/>
      <color theme="1"/>
      <name val="宋体"/>
      <charset val="134"/>
      <scheme val="minor"/>
    </font>
    <font>
      <sz val="10"/>
      <name val="宋体"/>
      <charset val="134"/>
      <scheme val="minor"/>
    </font>
    <font>
      <sz val="11"/>
      <name val="宋体"/>
      <charset val="134"/>
      <scheme val="minor"/>
    </font>
    <font>
      <b/>
      <sz val="16"/>
      <name val="宋体"/>
      <charset val="134"/>
      <scheme val="minor"/>
    </font>
    <font>
      <b/>
      <sz val="11"/>
      <name val="宋体"/>
      <charset val="134"/>
      <scheme val="minor"/>
    </font>
    <font>
      <b/>
      <sz val="10"/>
      <name val="宋体"/>
      <charset val="134"/>
      <scheme val="minor"/>
    </font>
    <font>
      <sz val="10"/>
      <color rgb="FFFF0000"/>
      <name val="宋体"/>
      <charset val="134"/>
      <scheme val="minor"/>
    </font>
    <font>
      <sz val="10"/>
      <name val="宋体"/>
      <charset val="134"/>
    </font>
    <font>
      <sz val="16"/>
      <color theme="1"/>
      <name val="方正小标宋_GBK"/>
      <charset val="134"/>
    </font>
    <font>
      <sz val="12"/>
      <color theme="1"/>
      <name val="宋体"/>
      <charset val="134"/>
      <scheme val="minor"/>
    </font>
    <font>
      <sz val="11"/>
      <color theme="1"/>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0"/>
    </font>
    <font>
      <vertAlign val="superscript"/>
      <sz val="10"/>
      <name val="宋体"/>
      <charset val="134"/>
    </font>
    <font>
      <sz val="10"/>
      <name val="宋体"/>
      <charset val="0"/>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4"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3" borderId="5" applyNumberFormat="0" applyFont="0" applyAlignment="0" applyProtection="0">
      <alignment vertical="center"/>
    </xf>
    <xf numFmtId="0" fontId="13" fillId="15"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17" fillId="0" borderId="3" applyNumberFormat="0" applyFill="0" applyAlignment="0" applyProtection="0">
      <alignment vertical="center"/>
    </xf>
    <xf numFmtId="0" fontId="13" fillId="18" borderId="0" applyNumberFormat="0" applyBorder="0" applyAlignment="0" applyProtection="0">
      <alignment vertical="center"/>
    </xf>
    <xf numFmtId="0" fontId="19" fillId="0" borderId="4" applyNumberFormat="0" applyFill="0" applyAlignment="0" applyProtection="0">
      <alignment vertical="center"/>
    </xf>
    <xf numFmtId="0" fontId="13" fillId="19" borderId="0" applyNumberFormat="0" applyBorder="0" applyAlignment="0" applyProtection="0">
      <alignment vertical="center"/>
    </xf>
    <xf numFmtId="0" fontId="23" fillId="11" borderId="6" applyNumberFormat="0" applyAlignment="0" applyProtection="0">
      <alignment vertical="center"/>
    </xf>
    <xf numFmtId="0" fontId="15" fillId="11" borderId="2" applyNumberFormat="0" applyAlignment="0" applyProtection="0">
      <alignment vertical="center"/>
    </xf>
    <xf numFmtId="0" fontId="24" fillId="21" borderId="7" applyNumberFormat="0" applyAlignment="0" applyProtection="0">
      <alignment vertical="center"/>
    </xf>
    <xf numFmtId="0" fontId="10" fillId="22"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12" borderId="0" applyNumberFormat="0" applyBorder="0" applyAlignment="0" applyProtection="0">
      <alignment vertical="center"/>
    </xf>
    <xf numFmtId="0" fontId="10" fillId="29"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0" fontId="10" fillId="31" borderId="0" applyNumberFormat="0" applyBorder="0" applyAlignment="0" applyProtection="0">
      <alignment vertical="center"/>
    </xf>
    <xf numFmtId="0" fontId="10" fillId="4" borderId="0" applyNumberFormat="0" applyBorder="0" applyAlignment="0" applyProtection="0">
      <alignment vertical="center"/>
    </xf>
    <xf numFmtId="0" fontId="13" fillId="32" borderId="0" applyNumberFormat="0" applyBorder="0" applyAlignment="0" applyProtection="0">
      <alignment vertical="center"/>
    </xf>
    <xf numFmtId="0" fontId="10" fillId="20" borderId="0" applyNumberFormat="0" applyBorder="0" applyAlignment="0" applyProtection="0">
      <alignment vertical="center"/>
    </xf>
    <xf numFmtId="0" fontId="13" fillId="16"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8" borderId="0" applyNumberFormat="0" applyBorder="0" applyAlignment="0" applyProtection="0">
      <alignment vertical="center"/>
    </xf>
    <xf numFmtId="0" fontId="29" fillId="0" borderId="0"/>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49" applyFont="1" applyFill="1" applyBorder="1" applyAlignment="1">
      <alignment horizontal="left" vertical="center" wrapText="1"/>
    </xf>
    <xf numFmtId="0" fontId="2" fillId="2" borderId="1" xfId="0" applyFont="1" applyFill="1" applyBorder="1" applyAlignment="1">
      <alignment horizontal="left" vertical="center"/>
    </xf>
    <xf numFmtId="176" fontId="2" fillId="2" borderId="1" xfId="49" applyNumberFormat="1" applyFont="1" applyFill="1" applyBorder="1" applyAlignment="1">
      <alignment horizontal="left" vertical="center" wrapText="1"/>
    </xf>
    <xf numFmtId="176" fontId="2" fillId="2" borderId="1" xfId="49"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49"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49"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49" applyFont="1" applyFill="1" applyBorder="1" applyAlignment="1">
      <alignment horizontal="left" vertical="center" wrapText="1"/>
    </xf>
    <xf numFmtId="0" fontId="6" fillId="0" borderId="1" xfId="0" applyFont="1" applyFill="1" applyBorder="1" applyAlignment="1">
      <alignment horizontal="left" vertical="center"/>
    </xf>
    <xf numFmtId="0" fontId="6" fillId="0" borderId="1"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7" fillId="0" borderId="1" xfId="49" applyFont="1" applyFill="1" applyBorder="1" applyAlignment="1">
      <alignment horizontal="left" vertical="center" wrapText="1"/>
    </xf>
    <xf numFmtId="49" fontId="1" fillId="0" borderId="1" xfId="49"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1" fillId="3" borderId="1" xfId="49" applyFont="1" applyFill="1" applyBorder="1" applyAlignment="1">
      <alignment horizontal="left" vertical="center" wrapText="1"/>
    </xf>
    <xf numFmtId="0" fontId="7"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176" fontId="1" fillId="3" borderId="1" xfId="0" applyNumberFormat="1" applyFont="1" applyFill="1" applyBorder="1" applyAlignment="1" applyProtection="1">
      <alignment horizontal="left" vertical="center" wrapText="1"/>
    </xf>
    <xf numFmtId="177" fontId="1" fillId="3" borderId="1" xfId="49" applyNumberFormat="1" applyFont="1" applyFill="1" applyBorder="1" applyAlignment="1">
      <alignment horizontal="left" vertical="center" wrapText="1"/>
    </xf>
    <xf numFmtId="178" fontId="1" fillId="3" borderId="1" xfId="49"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49"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 fillId="0" borderId="1" xfId="49" applyFont="1" applyFill="1" applyBorder="1" applyAlignment="1" applyProtection="1">
      <alignment horizontal="left" vertical="center" wrapText="1"/>
      <protection locked="0"/>
    </xf>
    <xf numFmtId="176" fontId="1" fillId="3" borderId="1" xfId="49" applyNumberFormat="1" applyFont="1" applyFill="1" applyBorder="1" applyAlignment="1">
      <alignment horizontal="center" vertical="center" wrapText="1"/>
    </xf>
    <xf numFmtId="57"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top" wrapText="1"/>
    </xf>
    <xf numFmtId="0" fontId="6" fillId="0" borderId="1" xfId="0" applyFont="1" applyFill="1" applyBorder="1" applyAlignment="1">
      <alignment horizontal="center" vertical="center" wrapText="1"/>
    </xf>
    <xf numFmtId="179" fontId="1" fillId="3" borderId="1" xfId="49" applyNumberFormat="1" applyFont="1" applyFill="1" applyBorder="1" applyAlignment="1">
      <alignment horizontal="center" vertical="center" wrapText="1"/>
    </xf>
    <xf numFmtId="49" fontId="1" fillId="3" borderId="1"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wrapText="1" shrinkToFit="1"/>
    </xf>
    <xf numFmtId="49" fontId="1" fillId="0" borderId="1" xfId="0" applyNumberFormat="1" applyFont="1" applyFill="1" applyBorder="1" applyAlignment="1">
      <alignment horizontal="left" vertical="center" wrapText="1"/>
    </xf>
    <xf numFmtId="176"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0" fillId="0" borderId="0" xfId="0" applyAlignment="1">
      <alignment horizontal="center" vertical="center"/>
    </xf>
    <xf numFmtId="0" fontId="1" fillId="0" borderId="1" xfId="0" applyFont="1" applyFill="1" applyBorder="1" applyAlignment="1" quotePrefix="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竣工项目" xfId="4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188</xdr:row>
      <xdr:rowOff>0</xdr:rowOff>
    </xdr:from>
    <xdr:to>
      <xdr:col>2</xdr:col>
      <xdr:colOff>189230</xdr:colOff>
      <xdr:row>188</xdr:row>
      <xdr:rowOff>587375</xdr:rowOff>
    </xdr:to>
    <xdr:pic>
      <xdr:nvPicPr>
        <xdr:cNvPr id="2" name="Picture 1"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3" name="Picture 2"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579755</xdr:rowOff>
    </xdr:to>
    <xdr:pic>
      <xdr:nvPicPr>
        <xdr:cNvPr id="4" name="Picture 3" descr="5319867561607587558980.png" hidden="1"/>
        <xdr:cNvPicPr>
          <a:picLocks noChangeAspect="1"/>
        </xdr:cNvPicPr>
      </xdr:nvPicPr>
      <xdr:blipFill>
        <a:blip r:embed="rId1" cstate="print"/>
        <a:stretch>
          <a:fillRect/>
        </a:stretch>
      </xdr:blipFill>
      <xdr:spPr>
        <a:xfrm>
          <a:off x="839470" y="146364325"/>
          <a:ext cx="189230" cy="5797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5" name="Picture 1"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6" name="Picture 2"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579755</xdr:rowOff>
    </xdr:to>
    <xdr:pic>
      <xdr:nvPicPr>
        <xdr:cNvPr id="7" name="Picture 3" descr="5319867561607587558980.png" hidden="1"/>
        <xdr:cNvPicPr>
          <a:picLocks noChangeAspect="1"/>
        </xdr:cNvPicPr>
      </xdr:nvPicPr>
      <xdr:blipFill>
        <a:blip r:embed="rId1" cstate="print"/>
        <a:stretch>
          <a:fillRect/>
        </a:stretch>
      </xdr:blipFill>
      <xdr:spPr>
        <a:xfrm>
          <a:off x="839470" y="146364325"/>
          <a:ext cx="189230" cy="5797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8" name="Picture 1"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9" name="Picture 2"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579755</xdr:rowOff>
    </xdr:to>
    <xdr:pic>
      <xdr:nvPicPr>
        <xdr:cNvPr id="10" name="Picture 3" descr="5319867561607587558980.png" hidden="1"/>
        <xdr:cNvPicPr>
          <a:picLocks noChangeAspect="1"/>
        </xdr:cNvPicPr>
      </xdr:nvPicPr>
      <xdr:blipFill>
        <a:blip r:embed="rId1" cstate="print"/>
        <a:stretch>
          <a:fillRect/>
        </a:stretch>
      </xdr:blipFill>
      <xdr:spPr>
        <a:xfrm>
          <a:off x="839470" y="146364325"/>
          <a:ext cx="189230" cy="5797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11" name="Picture 1"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587375</xdr:rowOff>
    </xdr:to>
    <xdr:pic>
      <xdr:nvPicPr>
        <xdr:cNvPr id="12" name="Picture 2" descr="5319867561607587558980.png" hidden="1"/>
        <xdr:cNvPicPr>
          <a:picLocks noChangeAspect="1"/>
        </xdr:cNvPicPr>
      </xdr:nvPicPr>
      <xdr:blipFill>
        <a:blip r:embed="rId1" cstate="print"/>
        <a:stretch>
          <a:fillRect/>
        </a:stretch>
      </xdr:blipFill>
      <xdr:spPr>
        <a:xfrm>
          <a:off x="839470" y="146364325"/>
          <a:ext cx="189230" cy="5873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579755</xdr:rowOff>
    </xdr:to>
    <xdr:pic>
      <xdr:nvPicPr>
        <xdr:cNvPr id="13" name="Picture 3" descr="5319867561607587558980.png" hidden="1"/>
        <xdr:cNvPicPr>
          <a:picLocks noChangeAspect="1"/>
        </xdr:cNvPicPr>
      </xdr:nvPicPr>
      <xdr:blipFill>
        <a:blip r:embed="rId1" cstate="print"/>
        <a:stretch>
          <a:fillRect/>
        </a:stretch>
      </xdr:blipFill>
      <xdr:spPr>
        <a:xfrm>
          <a:off x="839470" y="146364325"/>
          <a:ext cx="189230" cy="579755"/>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193</xdr:row>
      <xdr:rowOff>43180</xdr:rowOff>
    </xdr:to>
    <xdr:pic>
      <xdr:nvPicPr>
        <xdr:cNvPr id="14" name="Picture 3" descr="5319867561607587558980.png" hidden="1"/>
        <xdr:cNvPicPr>
          <a:picLocks noChangeAspect="1"/>
        </xdr:cNvPicPr>
      </xdr:nvPicPr>
      <xdr:blipFill>
        <a:blip r:embed="rId1" cstate="print"/>
        <a:stretch>
          <a:fillRect/>
        </a:stretch>
      </xdr:blipFill>
      <xdr:spPr>
        <a:xfrm>
          <a:off x="839470" y="150174325"/>
          <a:ext cx="189230" cy="80518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193</xdr:row>
      <xdr:rowOff>43180</xdr:rowOff>
    </xdr:to>
    <xdr:pic>
      <xdr:nvPicPr>
        <xdr:cNvPr id="15" name="Picture 3" descr="5319867561607587558980.png" hidden="1"/>
        <xdr:cNvPicPr>
          <a:picLocks noChangeAspect="1"/>
        </xdr:cNvPicPr>
      </xdr:nvPicPr>
      <xdr:blipFill>
        <a:blip r:embed="rId1" cstate="print"/>
        <a:stretch>
          <a:fillRect/>
        </a:stretch>
      </xdr:blipFill>
      <xdr:spPr>
        <a:xfrm>
          <a:off x="839470" y="150174325"/>
          <a:ext cx="189230" cy="80518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16" name="Picture 1"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17" name="Picture 2"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295910</xdr:rowOff>
    </xdr:to>
    <xdr:pic>
      <xdr:nvPicPr>
        <xdr:cNvPr id="18" name="Picture 3" descr="5319867561607587558980.png" hidden="1"/>
        <xdr:cNvPicPr>
          <a:picLocks noChangeAspect="1"/>
        </xdr:cNvPicPr>
      </xdr:nvPicPr>
      <xdr:blipFill>
        <a:blip r:embed="rId1" cstate="print"/>
        <a:stretch>
          <a:fillRect/>
        </a:stretch>
      </xdr:blipFill>
      <xdr:spPr>
        <a:xfrm>
          <a:off x="839470" y="146364325"/>
          <a:ext cx="189230" cy="2959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19" name="Picture 1"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20" name="Picture 2"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295910</xdr:rowOff>
    </xdr:to>
    <xdr:pic>
      <xdr:nvPicPr>
        <xdr:cNvPr id="21" name="Picture 3" descr="5319867561607587558980.png" hidden="1"/>
        <xdr:cNvPicPr>
          <a:picLocks noChangeAspect="1"/>
        </xdr:cNvPicPr>
      </xdr:nvPicPr>
      <xdr:blipFill>
        <a:blip r:embed="rId1" cstate="print"/>
        <a:stretch>
          <a:fillRect/>
        </a:stretch>
      </xdr:blipFill>
      <xdr:spPr>
        <a:xfrm>
          <a:off x="839470" y="146364325"/>
          <a:ext cx="189230" cy="29591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588010</xdr:rowOff>
    </xdr:to>
    <xdr:pic>
      <xdr:nvPicPr>
        <xdr:cNvPr id="22" name="Picture 1" descr="5319867561607587558980.png" hidden="1"/>
        <xdr:cNvPicPr>
          <a:picLocks noChangeAspect="1"/>
        </xdr:cNvPicPr>
      </xdr:nvPicPr>
      <xdr:blipFill>
        <a:blip r:embed="rId1" cstate="print"/>
        <a:stretch>
          <a:fillRect/>
        </a:stretch>
      </xdr:blipFill>
      <xdr:spPr>
        <a:xfrm>
          <a:off x="839470" y="150174325"/>
          <a:ext cx="189230" cy="58801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588010</xdr:rowOff>
    </xdr:to>
    <xdr:pic>
      <xdr:nvPicPr>
        <xdr:cNvPr id="23" name="Picture 2" descr="5319867561607587558980.png" hidden="1"/>
        <xdr:cNvPicPr>
          <a:picLocks noChangeAspect="1"/>
        </xdr:cNvPicPr>
      </xdr:nvPicPr>
      <xdr:blipFill>
        <a:blip r:embed="rId1" cstate="print"/>
        <a:stretch>
          <a:fillRect/>
        </a:stretch>
      </xdr:blipFill>
      <xdr:spPr>
        <a:xfrm>
          <a:off x="839470" y="150174325"/>
          <a:ext cx="189230" cy="588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579755</xdr:rowOff>
    </xdr:to>
    <xdr:pic>
      <xdr:nvPicPr>
        <xdr:cNvPr id="24" name="Picture 3" descr="5319867561607587558980.png" hidden="1"/>
        <xdr:cNvPicPr>
          <a:picLocks noChangeAspect="1"/>
        </xdr:cNvPicPr>
      </xdr:nvPicPr>
      <xdr:blipFill>
        <a:blip r:embed="rId1" cstate="print"/>
        <a:stretch>
          <a:fillRect/>
        </a:stretch>
      </xdr:blipFill>
      <xdr:spPr>
        <a:xfrm>
          <a:off x="839470" y="146364325"/>
          <a:ext cx="189230" cy="579755"/>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588010</xdr:rowOff>
    </xdr:to>
    <xdr:pic>
      <xdr:nvPicPr>
        <xdr:cNvPr id="25" name="Picture 1" descr="5319867561607587558980.png" hidden="1"/>
        <xdr:cNvPicPr>
          <a:picLocks noChangeAspect="1"/>
        </xdr:cNvPicPr>
      </xdr:nvPicPr>
      <xdr:blipFill>
        <a:blip r:embed="rId1" cstate="print"/>
        <a:stretch>
          <a:fillRect/>
        </a:stretch>
      </xdr:blipFill>
      <xdr:spPr>
        <a:xfrm>
          <a:off x="839470" y="150174325"/>
          <a:ext cx="189230" cy="58801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588010</xdr:rowOff>
    </xdr:to>
    <xdr:pic>
      <xdr:nvPicPr>
        <xdr:cNvPr id="26" name="Picture 2" descr="5319867561607587558980.png" hidden="1"/>
        <xdr:cNvPicPr>
          <a:picLocks noChangeAspect="1"/>
        </xdr:cNvPicPr>
      </xdr:nvPicPr>
      <xdr:blipFill>
        <a:blip r:embed="rId1" cstate="print"/>
        <a:stretch>
          <a:fillRect/>
        </a:stretch>
      </xdr:blipFill>
      <xdr:spPr>
        <a:xfrm>
          <a:off x="839470" y="150174325"/>
          <a:ext cx="189230" cy="588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579755</xdr:rowOff>
    </xdr:to>
    <xdr:pic>
      <xdr:nvPicPr>
        <xdr:cNvPr id="27" name="Picture 3" descr="5319867561607587558980.png" hidden="1"/>
        <xdr:cNvPicPr>
          <a:picLocks noChangeAspect="1"/>
        </xdr:cNvPicPr>
      </xdr:nvPicPr>
      <xdr:blipFill>
        <a:blip r:embed="rId1" cstate="print"/>
        <a:stretch>
          <a:fillRect/>
        </a:stretch>
      </xdr:blipFill>
      <xdr:spPr>
        <a:xfrm>
          <a:off x="839470" y="146364325"/>
          <a:ext cx="189230" cy="5797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28" name="Picture 1"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29" name="Picture 2"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351790</xdr:rowOff>
    </xdr:to>
    <xdr:pic>
      <xdr:nvPicPr>
        <xdr:cNvPr id="30" name="Picture 3" descr="5319867561607587558980.png" hidden="1"/>
        <xdr:cNvPicPr>
          <a:picLocks noChangeAspect="1"/>
        </xdr:cNvPicPr>
      </xdr:nvPicPr>
      <xdr:blipFill>
        <a:blip r:embed="rId1" cstate="print"/>
        <a:stretch>
          <a:fillRect/>
        </a:stretch>
      </xdr:blipFill>
      <xdr:spPr>
        <a:xfrm>
          <a:off x="839470" y="146364325"/>
          <a:ext cx="189230" cy="35179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31" name="Picture 1"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32" name="Picture 2"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351790</xdr:rowOff>
    </xdr:to>
    <xdr:pic>
      <xdr:nvPicPr>
        <xdr:cNvPr id="33" name="Picture 3" descr="5319867561607587558980.png" hidden="1"/>
        <xdr:cNvPicPr>
          <a:picLocks noChangeAspect="1"/>
        </xdr:cNvPicPr>
      </xdr:nvPicPr>
      <xdr:blipFill>
        <a:blip r:embed="rId1" cstate="print"/>
        <a:stretch>
          <a:fillRect/>
        </a:stretch>
      </xdr:blipFill>
      <xdr:spPr>
        <a:xfrm>
          <a:off x="839470" y="146364325"/>
          <a:ext cx="189230" cy="35179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34"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35"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36"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37"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38"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39"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40"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41"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42"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43"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44"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45"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46" name="Picture 1"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47" name="Picture 2"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274320</xdr:rowOff>
    </xdr:to>
    <xdr:pic>
      <xdr:nvPicPr>
        <xdr:cNvPr id="48" name="Picture 3" descr="5319867561607587558980.png" hidden="1"/>
        <xdr:cNvPicPr>
          <a:picLocks noChangeAspect="1"/>
        </xdr:cNvPicPr>
      </xdr:nvPicPr>
      <xdr:blipFill>
        <a:blip r:embed="rId1" cstate="print"/>
        <a:stretch>
          <a:fillRect/>
        </a:stretch>
      </xdr:blipFill>
      <xdr:spPr>
        <a:xfrm>
          <a:off x="839470" y="146364325"/>
          <a:ext cx="189230" cy="27432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49" name="Picture 1"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50" name="Picture 2"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274320</xdr:rowOff>
    </xdr:to>
    <xdr:pic>
      <xdr:nvPicPr>
        <xdr:cNvPr id="51" name="Picture 3" descr="5319867561607587558980.png" hidden="1"/>
        <xdr:cNvPicPr>
          <a:picLocks noChangeAspect="1"/>
        </xdr:cNvPicPr>
      </xdr:nvPicPr>
      <xdr:blipFill>
        <a:blip r:embed="rId1" cstate="print"/>
        <a:stretch>
          <a:fillRect/>
        </a:stretch>
      </xdr:blipFill>
      <xdr:spPr>
        <a:xfrm>
          <a:off x="839470" y="146364325"/>
          <a:ext cx="189230" cy="27432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690880</xdr:rowOff>
    </xdr:to>
    <xdr:pic>
      <xdr:nvPicPr>
        <xdr:cNvPr id="52" name="Picture 1" descr="5319867561607587558980.png" hidden="1"/>
        <xdr:cNvPicPr>
          <a:picLocks noChangeAspect="1"/>
        </xdr:cNvPicPr>
      </xdr:nvPicPr>
      <xdr:blipFill>
        <a:blip r:embed="rId1" cstate="print"/>
        <a:stretch>
          <a:fillRect/>
        </a:stretch>
      </xdr:blipFill>
      <xdr:spPr>
        <a:xfrm>
          <a:off x="839470" y="150174325"/>
          <a:ext cx="189230" cy="69088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690880</xdr:rowOff>
    </xdr:to>
    <xdr:pic>
      <xdr:nvPicPr>
        <xdr:cNvPr id="53" name="Picture 2" descr="5319867561607587558980.png" hidden="1"/>
        <xdr:cNvPicPr>
          <a:picLocks noChangeAspect="1"/>
        </xdr:cNvPicPr>
      </xdr:nvPicPr>
      <xdr:blipFill>
        <a:blip r:embed="rId1" cstate="print"/>
        <a:stretch>
          <a:fillRect/>
        </a:stretch>
      </xdr:blipFill>
      <xdr:spPr>
        <a:xfrm>
          <a:off x="839470" y="150174325"/>
          <a:ext cx="189230" cy="69088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692150</xdr:rowOff>
    </xdr:to>
    <xdr:pic>
      <xdr:nvPicPr>
        <xdr:cNvPr id="54" name="Picture 3" descr="5319867561607587558980.png" hidden="1"/>
        <xdr:cNvPicPr>
          <a:picLocks noChangeAspect="1"/>
        </xdr:cNvPicPr>
      </xdr:nvPicPr>
      <xdr:blipFill>
        <a:blip r:embed="rId1" cstate="print"/>
        <a:stretch>
          <a:fillRect/>
        </a:stretch>
      </xdr:blipFill>
      <xdr:spPr>
        <a:xfrm>
          <a:off x="839470" y="150174325"/>
          <a:ext cx="189230" cy="69215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690880</xdr:rowOff>
    </xdr:to>
    <xdr:pic>
      <xdr:nvPicPr>
        <xdr:cNvPr id="55" name="Picture 1" descr="5319867561607587558980.png" hidden="1"/>
        <xdr:cNvPicPr>
          <a:picLocks noChangeAspect="1"/>
        </xdr:cNvPicPr>
      </xdr:nvPicPr>
      <xdr:blipFill>
        <a:blip r:embed="rId1" cstate="print"/>
        <a:stretch>
          <a:fillRect/>
        </a:stretch>
      </xdr:blipFill>
      <xdr:spPr>
        <a:xfrm>
          <a:off x="839470" y="150174325"/>
          <a:ext cx="189230" cy="69088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690880</xdr:rowOff>
    </xdr:to>
    <xdr:pic>
      <xdr:nvPicPr>
        <xdr:cNvPr id="56" name="Picture 2" descr="5319867561607587558980.png" hidden="1"/>
        <xdr:cNvPicPr>
          <a:picLocks noChangeAspect="1"/>
        </xdr:cNvPicPr>
      </xdr:nvPicPr>
      <xdr:blipFill>
        <a:blip r:embed="rId1" cstate="print"/>
        <a:stretch>
          <a:fillRect/>
        </a:stretch>
      </xdr:blipFill>
      <xdr:spPr>
        <a:xfrm>
          <a:off x="839470" y="150174325"/>
          <a:ext cx="189230" cy="690880"/>
        </a:xfrm>
        <a:prstGeom prst="rect">
          <a:avLst/>
        </a:prstGeom>
        <a:noFill/>
        <a:ln w="9525">
          <a:noFill/>
        </a:ln>
      </xdr:spPr>
    </xdr:pic>
    <xdr:clientData/>
  </xdr:twoCellAnchor>
  <xdr:twoCellAnchor editAs="oneCell">
    <xdr:from>
      <xdr:col>2</xdr:col>
      <xdr:colOff>0</xdr:colOff>
      <xdr:row>192</xdr:row>
      <xdr:rowOff>0</xdr:rowOff>
    </xdr:from>
    <xdr:to>
      <xdr:col>2</xdr:col>
      <xdr:colOff>189230</xdr:colOff>
      <xdr:row>192</xdr:row>
      <xdr:rowOff>692150</xdr:rowOff>
    </xdr:to>
    <xdr:pic>
      <xdr:nvPicPr>
        <xdr:cNvPr id="57" name="Picture 3" descr="5319867561607587558980.png" hidden="1"/>
        <xdr:cNvPicPr>
          <a:picLocks noChangeAspect="1"/>
        </xdr:cNvPicPr>
      </xdr:nvPicPr>
      <xdr:blipFill>
        <a:blip r:embed="rId1" cstate="print"/>
        <a:stretch>
          <a:fillRect/>
        </a:stretch>
      </xdr:blipFill>
      <xdr:spPr>
        <a:xfrm>
          <a:off x="839470" y="150174325"/>
          <a:ext cx="189230" cy="69215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58" name="Picture 1"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59" name="Picture 2"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60" name="Picture 3"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61" name="Picture 1"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62" name="Picture 2"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63" name="Picture 3"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64" name="Picture 1"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65" name="Picture 2"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316230</xdr:rowOff>
    </xdr:to>
    <xdr:pic>
      <xdr:nvPicPr>
        <xdr:cNvPr id="66" name="Picture 3" descr="5319867561607587558980.png" hidden="1"/>
        <xdr:cNvPicPr>
          <a:picLocks noChangeAspect="1"/>
        </xdr:cNvPicPr>
      </xdr:nvPicPr>
      <xdr:blipFill>
        <a:blip r:embed="rId1" cstate="print"/>
        <a:stretch>
          <a:fillRect/>
        </a:stretch>
      </xdr:blipFill>
      <xdr:spPr>
        <a:xfrm>
          <a:off x="839470" y="146364325"/>
          <a:ext cx="189230" cy="31623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67" name="Picture 1"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68" name="Picture 2"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316230</xdr:rowOff>
    </xdr:to>
    <xdr:pic>
      <xdr:nvPicPr>
        <xdr:cNvPr id="69" name="Picture 3" descr="5319867561607587558980.png" hidden="1"/>
        <xdr:cNvPicPr>
          <a:picLocks noChangeAspect="1"/>
        </xdr:cNvPicPr>
      </xdr:nvPicPr>
      <xdr:blipFill>
        <a:blip r:embed="rId1" cstate="print"/>
        <a:stretch>
          <a:fillRect/>
        </a:stretch>
      </xdr:blipFill>
      <xdr:spPr>
        <a:xfrm>
          <a:off x="839470" y="146364325"/>
          <a:ext cx="189230" cy="31623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70" name="Picture 1"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71" name="Picture 2"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313055</xdr:rowOff>
    </xdr:to>
    <xdr:pic>
      <xdr:nvPicPr>
        <xdr:cNvPr id="72" name="Picture 3" descr="5319867561607587558980.png" hidden="1"/>
        <xdr:cNvPicPr>
          <a:picLocks noChangeAspect="1"/>
        </xdr:cNvPicPr>
      </xdr:nvPicPr>
      <xdr:blipFill>
        <a:blip r:embed="rId1" cstate="print"/>
        <a:stretch>
          <a:fillRect/>
        </a:stretch>
      </xdr:blipFill>
      <xdr:spPr>
        <a:xfrm>
          <a:off x="839470" y="146364325"/>
          <a:ext cx="189230" cy="3130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73" name="Picture 1"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74" name="Picture 2"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313055</xdr:rowOff>
    </xdr:to>
    <xdr:pic>
      <xdr:nvPicPr>
        <xdr:cNvPr id="75" name="Picture 3" descr="5319867561607587558980.png" hidden="1"/>
        <xdr:cNvPicPr>
          <a:picLocks noChangeAspect="1"/>
        </xdr:cNvPicPr>
      </xdr:nvPicPr>
      <xdr:blipFill>
        <a:blip r:embed="rId1" cstate="print"/>
        <a:stretch>
          <a:fillRect/>
        </a:stretch>
      </xdr:blipFill>
      <xdr:spPr>
        <a:xfrm>
          <a:off x="839470" y="146364325"/>
          <a:ext cx="189230" cy="3130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76" name="Picture 1"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77" name="Picture 2"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295910</xdr:rowOff>
    </xdr:to>
    <xdr:pic>
      <xdr:nvPicPr>
        <xdr:cNvPr id="78" name="Picture 3" descr="5319867561607587558980.png" hidden="1"/>
        <xdr:cNvPicPr>
          <a:picLocks noChangeAspect="1"/>
        </xdr:cNvPicPr>
      </xdr:nvPicPr>
      <xdr:blipFill>
        <a:blip r:embed="rId1" cstate="print"/>
        <a:stretch>
          <a:fillRect/>
        </a:stretch>
      </xdr:blipFill>
      <xdr:spPr>
        <a:xfrm>
          <a:off x="839470" y="146364325"/>
          <a:ext cx="189230" cy="2959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79" name="Picture 1"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80" name="Picture 2"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295910</xdr:rowOff>
    </xdr:to>
    <xdr:pic>
      <xdr:nvPicPr>
        <xdr:cNvPr id="81" name="Picture 3" descr="5319867561607587558980.png" hidden="1"/>
        <xdr:cNvPicPr>
          <a:picLocks noChangeAspect="1"/>
        </xdr:cNvPicPr>
      </xdr:nvPicPr>
      <xdr:blipFill>
        <a:blip r:embed="rId1" cstate="print"/>
        <a:stretch>
          <a:fillRect/>
        </a:stretch>
      </xdr:blipFill>
      <xdr:spPr>
        <a:xfrm>
          <a:off x="839470" y="146364325"/>
          <a:ext cx="189230" cy="2959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82" name="Picture 1"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83" name="Picture 2"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295910</xdr:rowOff>
    </xdr:to>
    <xdr:pic>
      <xdr:nvPicPr>
        <xdr:cNvPr id="84" name="Picture 3" descr="5319867561607587558980.png" hidden="1"/>
        <xdr:cNvPicPr>
          <a:picLocks noChangeAspect="1"/>
        </xdr:cNvPicPr>
      </xdr:nvPicPr>
      <xdr:blipFill>
        <a:blip r:embed="rId1" cstate="print"/>
        <a:stretch>
          <a:fillRect/>
        </a:stretch>
      </xdr:blipFill>
      <xdr:spPr>
        <a:xfrm>
          <a:off x="839470" y="146364325"/>
          <a:ext cx="189230" cy="2959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85" name="Picture 1"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305435</xdr:rowOff>
    </xdr:to>
    <xdr:pic>
      <xdr:nvPicPr>
        <xdr:cNvPr id="86" name="Picture 2" descr="5319867561607587558980.png" hidden="1"/>
        <xdr:cNvPicPr>
          <a:picLocks noChangeAspect="1"/>
        </xdr:cNvPicPr>
      </xdr:nvPicPr>
      <xdr:blipFill>
        <a:blip r:embed="rId1" cstate="print"/>
        <a:stretch>
          <a:fillRect/>
        </a:stretch>
      </xdr:blipFill>
      <xdr:spPr>
        <a:xfrm>
          <a:off x="839470" y="146364325"/>
          <a:ext cx="189230" cy="30543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295910</xdr:rowOff>
    </xdr:to>
    <xdr:pic>
      <xdr:nvPicPr>
        <xdr:cNvPr id="87" name="Picture 3" descr="5319867561607587558980.png" hidden="1"/>
        <xdr:cNvPicPr>
          <a:picLocks noChangeAspect="1"/>
        </xdr:cNvPicPr>
      </xdr:nvPicPr>
      <xdr:blipFill>
        <a:blip r:embed="rId1" cstate="print"/>
        <a:stretch>
          <a:fillRect/>
        </a:stretch>
      </xdr:blipFill>
      <xdr:spPr>
        <a:xfrm>
          <a:off x="839470" y="146364325"/>
          <a:ext cx="189230" cy="2959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88" name="Picture 1"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89" name="Picture 2"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351790</xdr:rowOff>
    </xdr:to>
    <xdr:pic>
      <xdr:nvPicPr>
        <xdr:cNvPr id="90" name="Picture 3" descr="5319867561607587558980.png" hidden="1"/>
        <xdr:cNvPicPr>
          <a:picLocks noChangeAspect="1"/>
        </xdr:cNvPicPr>
      </xdr:nvPicPr>
      <xdr:blipFill>
        <a:blip r:embed="rId1" cstate="print"/>
        <a:stretch>
          <a:fillRect/>
        </a:stretch>
      </xdr:blipFill>
      <xdr:spPr>
        <a:xfrm>
          <a:off x="839470" y="146364325"/>
          <a:ext cx="189230" cy="35179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91" name="Picture 1"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92" name="Picture 2"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351790</xdr:rowOff>
    </xdr:to>
    <xdr:pic>
      <xdr:nvPicPr>
        <xdr:cNvPr id="93" name="Picture 3" descr="5319867561607587558980.png" hidden="1"/>
        <xdr:cNvPicPr>
          <a:picLocks noChangeAspect="1"/>
        </xdr:cNvPicPr>
      </xdr:nvPicPr>
      <xdr:blipFill>
        <a:blip r:embed="rId1" cstate="print"/>
        <a:stretch>
          <a:fillRect/>
        </a:stretch>
      </xdr:blipFill>
      <xdr:spPr>
        <a:xfrm>
          <a:off x="839470" y="146364325"/>
          <a:ext cx="189230" cy="35179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94"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95"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96"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97"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98"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99"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00"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01"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102"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03"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04"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105"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106" name="Picture 1"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107" name="Picture 2"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351790</xdr:rowOff>
    </xdr:to>
    <xdr:pic>
      <xdr:nvPicPr>
        <xdr:cNvPr id="108" name="Picture 3" descr="5319867561607587558980.png" hidden="1"/>
        <xdr:cNvPicPr>
          <a:picLocks noChangeAspect="1"/>
        </xdr:cNvPicPr>
      </xdr:nvPicPr>
      <xdr:blipFill>
        <a:blip r:embed="rId1" cstate="print"/>
        <a:stretch>
          <a:fillRect/>
        </a:stretch>
      </xdr:blipFill>
      <xdr:spPr>
        <a:xfrm>
          <a:off x="839470" y="146364325"/>
          <a:ext cx="189230" cy="35179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109" name="Picture 1"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351155</xdr:rowOff>
    </xdr:to>
    <xdr:pic>
      <xdr:nvPicPr>
        <xdr:cNvPr id="110" name="Picture 2" descr="5319867561607587558980.png" hidden="1"/>
        <xdr:cNvPicPr>
          <a:picLocks noChangeAspect="1"/>
        </xdr:cNvPicPr>
      </xdr:nvPicPr>
      <xdr:blipFill>
        <a:blip r:embed="rId1" cstate="print"/>
        <a:stretch>
          <a:fillRect/>
        </a:stretch>
      </xdr:blipFill>
      <xdr:spPr>
        <a:xfrm>
          <a:off x="839470" y="146364325"/>
          <a:ext cx="189230" cy="3511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351790</xdr:rowOff>
    </xdr:to>
    <xdr:pic>
      <xdr:nvPicPr>
        <xdr:cNvPr id="111" name="Picture 3" descr="5319867561607587558980.png" hidden="1"/>
        <xdr:cNvPicPr>
          <a:picLocks noChangeAspect="1"/>
        </xdr:cNvPicPr>
      </xdr:nvPicPr>
      <xdr:blipFill>
        <a:blip r:embed="rId1" cstate="print"/>
        <a:stretch>
          <a:fillRect/>
        </a:stretch>
      </xdr:blipFill>
      <xdr:spPr>
        <a:xfrm>
          <a:off x="839470" y="146364325"/>
          <a:ext cx="189230" cy="35179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12"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13"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114"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15"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16"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117"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18"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19"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120"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21" name="Picture 1"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536575</xdr:rowOff>
    </xdr:to>
    <xdr:pic>
      <xdr:nvPicPr>
        <xdr:cNvPr id="122" name="Picture 2" descr="5319867561607587558980.png" hidden="1"/>
        <xdr:cNvPicPr>
          <a:picLocks noChangeAspect="1"/>
        </xdr:cNvPicPr>
      </xdr:nvPicPr>
      <xdr:blipFill>
        <a:blip r:embed="rId1" cstate="print"/>
        <a:stretch>
          <a:fillRect/>
        </a:stretch>
      </xdr:blipFill>
      <xdr:spPr>
        <a:xfrm>
          <a:off x="839470" y="146364325"/>
          <a:ext cx="189230" cy="53657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526415</xdr:rowOff>
    </xdr:to>
    <xdr:pic>
      <xdr:nvPicPr>
        <xdr:cNvPr id="123" name="Picture 3" descr="5319867561607587558980.png" hidden="1"/>
        <xdr:cNvPicPr>
          <a:picLocks noChangeAspect="1"/>
        </xdr:cNvPicPr>
      </xdr:nvPicPr>
      <xdr:blipFill>
        <a:blip r:embed="rId1" cstate="print"/>
        <a:stretch>
          <a:fillRect/>
        </a:stretch>
      </xdr:blipFill>
      <xdr:spPr>
        <a:xfrm>
          <a:off x="839470" y="146364325"/>
          <a:ext cx="189230" cy="5264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124" name="Picture 1"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125" name="Picture 2"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274320</xdr:rowOff>
    </xdr:to>
    <xdr:pic>
      <xdr:nvPicPr>
        <xdr:cNvPr id="126" name="Picture 3" descr="5319867561607587558980.png" hidden="1"/>
        <xdr:cNvPicPr>
          <a:picLocks noChangeAspect="1"/>
        </xdr:cNvPicPr>
      </xdr:nvPicPr>
      <xdr:blipFill>
        <a:blip r:embed="rId1" cstate="print"/>
        <a:stretch>
          <a:fillRect/>
        </a:stretch>
      </xdr:blipFill>
      <xdr:spPr>
        <a:xfrm>
          <a:off x="839470" y="146364325"/>
          <a:ext cx="189230" cy="27432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127" name="Picture 1"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281305</xdr:rowOff>
    </xdr:to>
    <xdr:pic>
      <xdr:nvPicPr>
        <xdr:cNvPr id="128" name="Picture 2" descr="5319867561607587558980.png" hidden="1"/>
        <xdr:cNvPicPr>
          <a:picLocks noChangeAspect="1"/>
        </xdr:cNvPicPr>
      </xdr:nvPicPr>
      <xdr:blipFill>
        <a:blip r:embed="rId1" cstate="print"/>
        <a:stretch>
          <a:fillRect/>
        </a:stretch>
      </xdr:blipFill>
      <xdr:spPr>
        <a:xfrm>
          <a:off x="839470" y="146364325"/>
          <a:ext cx="189230" cy="28130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274320</xdr:rowOff>
    </xdr:to>
    <xdr:pic>
      <xdr:nvPicPr>
        <xdr:cNvPr id="129" name="Picture 3" descr="5319867561607587558980.png" hidden="1"/>
        <xdr:cNvPicPr>
          <a:picLocks noChangeAspect="1"/>
        </xdr:cNvPicPr>
      </xdr:nvPicPr>
      <xdr:blipFill>
        <a:blip r:embed="rId1" cstate="print"/>
        <a:stretch>
          <a:fillRect/>
        </a:stretch>
      </xdr:blipFill>
      <xdr:spPr>
        <a:xfrm>
          <a:off x="839470" y="146364325"/>
          <a:ext cx="189230" cy="27432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130" name="Picture 1"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131" name="Picture 2"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132" name="Picture 3"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133" name="Picture 1"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334010</xdr:rowOff>
    </xdr:to>
    <xdr:pic>
      <xdr:nvPicPr>
        <xdr:cNvPr id="134" name="Picture 2" descr="5319867561607587558980.png" hidden="1"/>
        <xdr:cNvPicPr>
          <a:picLocks noChangeAspect="1"/>
        </xdr:cNvPicPr>
      </xdr:nvPicPr>
      <xdr:blipFill>
        <a:blip r:embed="rId1" cstate="print"/>
        <a:stretch>
          <a:fillRect/>
        </a:stretch>
      </xdr:blipFill>
      <xdr:spPr>
        <a:xfrm>
          <a:off x="839470" y="146364325"/>
          <a:ext cx="189230" cy="33401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135" name="Picture 3"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136" name="Picture 1"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137" name="Picture 2"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316230</xdr:rowOff>
    </xdr:to>
    <xdr:pic>
      <xdr:nvPicPr>
        <xdr:cNvPr id="138" name="Picture 3" descr="5319867561607587558980.png" hidden="1"/>
        <xdr:cNvPicPr>
          <a:picLocks noChangeAspect="1"/>
        </xdr:cNvPicPr>
      </xdr:nvPicPr>
      <xdr:blipFill>
        <a:blip r:embed="rId1" cstate="print"/>
        <a:stretch>
          <a:fillRect/>
        </a:stretch>
      </xdr:blipFill>
      <xdr:spPr>
        <a:xfrm>
          <a:off x="839470" y="146364325"/>
          <a:ext cx="189230" cy="31623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139" name="Picture 1"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327025</xdr:rowOff>
    </xdr:to>
    <xdr:pic>
      <xdr:nvPicPr>
        <xdr:cNvPr id="140" name="Picture 2" descr="5319867561607587558980.png" hidden="1"/>
        <xdr:cNvPicPr>
          <a:picLocks noChangeAspect="1"/>
        </xdr:cNvPicPr>
      </xdr:nvPicPr>
      <xdr:blipFill>
        <a:blip r:embed="rId1" cstate="print"/>
        <a:stretch>
          <a:fillRect/>
        </a:stretch>
      </xdr:blipFill>
      <xdr:spPr>
        <a:xfrm>
          <a:off x="839470" y="146364325"/>
          <a:ext cx="189230" cy="32702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316230</xdr:rowOff>
    </xdr:to>
    <xdr:pic>
      <xdr:nvPicPr>
        <xdr:cNvPr id="141" name="Picture 3" descr="5319867561607587558980.png" hidden="1"/>
        <xdr:cNvPicPr>
          <a:picLocks noChangeAspect="1"/>
        </xdr:cNvPicPr>
      </xdr:nvPicPr>
      <xdr:blipFill>
        <a:blip r:embed="rId1" cstate="print"/>
        <a:stretch>
          <a:fillRect/>
        </a:stretch>
      </xdr:blipFill>
      <xdr:spPr>
        <a:xfrm>
          <a:off x="839470" y="146364325"/>
          <a:ext cx="189230" cy="316230"/>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142" name="Picture 1"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143" name="Picture 2"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313055</xdr:rowOff>
    </xdr:to>
    <xdr:pic>
      <xdr:nvPicPr>
        <xdr:cNvPr id="144" name="Picture 3" descr="5319867561607587558980.png" hidden="1"/>
        <xdr:cNvPicPr>
          <a:picLocks noChangeAspect="1"/>
        </xdr:cNvPicPr>
      </xdr:nvPicPr>
      <xdr:blipFill>
        <a:blip r:embed="rId1" cstate="print"/>
        <a:stretch>
          <a:fillRect/>
        </a:stretch>
      </xdr:blipFill>
      <xdr:spPr>
        <a:xfrm>
          <a:off x="839470" y="146364325"/>
          <a:ext cx="189230" cy="31305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145" name="Picture 1"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323215</xdr:rowOff>
    </xdr:to>
    <xdr:pic>
      <xdr:nvPicPr>
        <xdr:cNvPr id="146" name="Picture 2" descr="5319867561607587558980.png" hidden="1"/>
        <xdr:cNvPicPr>
          <a:picLocks noChangeAspect="1"/>
        </xdr:cNvPicPr>
      </xdr:nvPicPr>
      <xdr:blipFill>
        <a:blip r:embed="rId1" cstate="print"/>
        <a:stretch>
          <a:fillRect/>
        </a:stretch>
      </xdr:blipFill>
      <xdr:spPr>
        <a:xfrm>
          <a:off x="839470" y="146364325"/>
          <a:ext cx="189230" cy="323215"/>
        </a:xfrm>
        <a:prstGeom prst="rect">
          <a:avLst/>
        </a:prstGeom>
        <a:noFill/>
        <a:ln w="9525">
          <a:noFill/>
        </a:ln>
      </xdr:spPr>
    </xdr:pic>
    <xdr:clientData/>
  </xdr:twoCellAnchor>
  <xdr:twoCellAnchor editAs="oneCell">
    <xdr:from>
      <xdr:col>2</xdr:col>
      <xdr:colOff>0</xdr:colOff>
      <xdr:row>188</xdr:row>
      <xdr:rowOff>0</xdr:rowOff>
    </xdr:from>
    <xdr:to>
      <xdr:col>2</xdr:col>
      <xdr:colOff>189230</xdr:colOff>
      <xdr:row>188</xdr:row>
      <xdr:rowOff>313055</xdr:rowOff>
    </xdr:to>
    <xdr:pic>
      <xdr:nvPicPr>
        <xdr:cNvPr id="147" name="Picture 3" descr="5319867561607587558980.png" hidden="1"/>
        <xdr:cNvPicPr>
          <a:picLocks noChangeAspect="1"/>
        </xdr:cNvPicPr>
      </xdr:nvPicPr>
      <xdr:blipFill>
        <a:blip r:embed="rId1" cstate="print"/>
        <a:stretch>
          <a:fillRect/>
        </a:stretch>
      </xdr:blipFill>
      <xdr:spPr>
        <a:xfrm>
          <a:off x="839470" y="1463643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48"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49"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5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51"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52"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5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54"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55"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5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57"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58"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5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60"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61"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6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63"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64"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6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66"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67"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6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69"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70"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7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72"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73"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174"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75"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76"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177"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78"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79"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80"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81"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82"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83"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8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85"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86"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8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88"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89"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9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91"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92"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9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94"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95"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9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97"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98"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9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00"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01"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0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03"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04"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0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06"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07"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08"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09"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10"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11"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12"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13"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14"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15"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16"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17"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18"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19"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2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21"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22"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2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24"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25"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2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27"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28"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2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30"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31"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3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33"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34"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3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236"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237"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238"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239"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240"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241"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42"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43"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4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45"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46"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4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48"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49"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5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51"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252"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5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54"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55"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5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57"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58"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5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60"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61"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6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63"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264"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26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66"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67"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68"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69"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270"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71"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72"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73"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74"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75"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76"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77"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78"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79"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280"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81"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82"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283"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84"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85"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286"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87"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288"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289"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0"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1"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9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3"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4"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9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6"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7"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298"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299"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300"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301"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02"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03"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0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05"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06"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0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308"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309"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310"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311"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312"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313"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314"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315"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316"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317"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318"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319"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320"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321"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322"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323"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324"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325"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26"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27"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2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29"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30"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3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32"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33"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3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35"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336"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3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338"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339"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340"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341"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342"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343"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44"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45"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4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47"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48"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4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50"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51"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5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53"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354"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35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5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5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35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5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6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36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62"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63"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364"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65"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366"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367"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368"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369"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370"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371"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372"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373"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374"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375"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37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377"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378"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37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380"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381"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382"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383"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384"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385"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386"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387"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388"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389"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390"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391"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392"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393"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394"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395"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396"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397"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398"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399"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400"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401"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402"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403"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404"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405"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406"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407"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408"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409"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10"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11"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412"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13"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14"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415"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1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1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1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1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2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2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22"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23"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24"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25"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26"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27"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28"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29"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430"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31"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432"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433"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3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3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3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3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3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3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40"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41"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42"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43"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444"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445"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446"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447"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448"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449"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450"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451"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452"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453"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454"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455"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456"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457"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458"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459"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460"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461"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462"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463"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464"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465"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466"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467"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468"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469"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70"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71"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47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73"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74"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47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76"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77"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478"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79"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80"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481"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82"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83"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484"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85"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486"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487"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88"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89"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49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91"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92"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49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94"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95"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49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97"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498"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49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00"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01"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0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03"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04"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0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506"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507"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508"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509"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510"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511"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12"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13"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514"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15"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16"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517"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518"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519"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520"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521"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522"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523"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24"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25"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2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27"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28"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2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30"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31"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3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33"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534"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3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536"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537"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538"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539"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540"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541"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42"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43"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4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45"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46"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4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48"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49"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5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51"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552"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55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5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5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55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5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5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55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60"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61"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562"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63"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564"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565"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566"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567"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568"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569"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570"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571"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572"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573"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574"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575"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576"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577"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578"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579"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580"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581"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582"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583"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584"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585"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586"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587"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588"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589"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0"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1"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592"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3"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4"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595"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6"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7"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598"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599"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600"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601"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02"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03"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604"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05"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06"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607"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08"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09"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10"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11"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12"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13"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1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1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1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1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1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1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20"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21"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622"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23"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24"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625"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2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2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2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2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3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3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32"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33"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34"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35"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36"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37"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638"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639"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640"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641"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642"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643"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644"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645"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646"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647"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648"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649"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650"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651"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652"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653"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654"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655"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56" name="Picture 1"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57" name="Picture 2"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556895</xdr:rowOff>
    </xdr:to>
    <xdr:pic>
      <xdr:nvPicPr>
        <xdr:cNvPr id="658" name="Picture 3" descr="5319867561607587558980.png" hidden="1"/>
        <xdr:cNvPicPr>
          <a:picLocks noChangeAspect="1"/>
        </xdr:cNvPicPr>
      </xdr:nvPicPr>
      <xdr:blipFill>
        <a:blip r:embed="rId1" cstate="print"/>
        <a:stretch>
          <a:fillRect/>
        </a:stretch>
      </xdr:blipFill>
      <xdr:spPr>
        <a:xfrm>
          <a:off x="839470" y="145754725"/>
          <a:ext cx="189230" cy="55689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59" name="Picture 1"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60" name="Picture 2"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556895</xdr:rowOff>
    </xdr:to>
    <xdr:pic>
      <xdr:nvPicPr>
        <xdr:cNvPr id="661" name="Picture 3" descr="5319867561607587558980.png" hidden="1"/>
        <xdr:cNvPicPr>
          <a:picLocks noChangeAspect="1"/>
        </xdr:cNvPicPr>
      </xdr:nvPicPr>
      <xdr:blipFill>
        <a:blip r:embed="rId1" cstate="print"/>
        <a:stretch>
          <a:fillRect/>
        </a:stretch>
      </xdr:blipFill>
      <xdr:spPr>
        <a:xfrm>
          <a:off x="839470" y="145754725"/>
          <a:ext cx="189230" cy="55689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62" name="Picture 1"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63" name="Picture 2"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556895</xdr:rowOff>
    </xdr:to>
    <xdr:pic>
      <xdr:nvPicPr>
        <xdr:cNvPr id="664" name="Picture 3" descr="5319867561607587558980.png" hidden="1"/>
        <xdr:cNvPicPr>
          <a:picLocks noChangeAspect="1"/>
        </xdr:cNvPicPr>
      </xdr:nvPicPr>
      <xdr:blipFill>
        <a:blip r:embed="rId1" cstate="print"/>
        <a:stretch>
          <a:fillRect/>
        </a:stretch>
      </xdr:blipFill>
      <xdr:spPr>
        <a:xfrm>
          <a:off x="839470" y="145754725"/>
          <a:ext cx="189230" cy="55689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65" name="Picture 1"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564515</xdr:rowOff>
    </xdr:to>
    <xdr:pic>
      <xdr:nvPicPr>
        <xdr:cNvPr id="666" name="Picture 2" descr="5319867561607587558980.png" hidden="1"/>
        <xdr:cNvPicPr>
          <a:picLocks noChangeAspect="1"/>
        </xdr:cNvPicPr>
      </xdr:nvPicPr>
      <xdr:blipFill>
        <a:blip r:embed="rId1" cstate="print"/>
        <a:stretch>
          <a:fillRect/>
        </a:stretch>
      </xdr:blipFill>
      <xdr:spPr>
        <a:xfrm>
          <a:off x="839470" y="145754725"/>
          <a:ext cx="189230" cy="5645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556895</xdr:rowOff>
    </xdr:to>
    <xdr:pic>
      <xdr:nvPicPr>
        <xdr:cNvPr id="667" name="Picture 3" descr="5319867561607587558980.png" hidden="1"/>
        <xdr:cNvPicPr>
          <a:picLocks noChangeAspect="1"/>
        </xdr:cNvPicPr>
      </xdr:nvPicPr>
      <xdr:blipFill>
        <a:blip r:embed="rId1" cstate="print"/>
        <a:stretch>
          <a:fillRect/>
        </a:stretch>
      </xdr:blipFill>
      <xdr:spPr>
        <a:xfrm>
          <a:off x="839470" y="145754725"/>
          <a:ext cx="189230" cy="55689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298450</xdr:rowOff>
    </xdr:to>
    <xdr:pic>
      <xdr:nvPicPr>
        <xdr:cNvPr id="668" name="Picture 3" descr="5319867561607587558980.png" hidden="1"/>
        <xdr:cNvPicPr>
          <a:picLocks noChangeAspect="1"/>
        </xdr:cNvPicPr>
      </xdr:nvPicPr>
      <xdr:blipFill>
        <a:blip r:embed="rId1" cstate="print"/>
        <a:stretch>
          <a:fillRect/>
        </a:stretch>
      </xdr:blipFill>
      <xdr:spPr>
        <a:xfrm>
          <a:off x="839470" y="149564725"/>
          <a:ext cx="189230" cy="90805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298450</xdr:rowOff>
    </xdr:to>
    <xdr:pic>
      <xdr:nvPicPr>
        <xdr:cNvPr id="669" name="Picture 3" descr="5319867561607587558980.png" hidden="1"/>
        <xdr:cNvPicPr>
          <a:picLocks noChangeAspect="1"/>
        </xdr:cNvPicPr>
      </xdr:nvPicPr>
      <xdr:blipFill>
        <a:blip r:embed="rId1" cstate="print"/>
        <a:stretch>
          <a:fillRect/>
        </a:stretch>
      </xdr:blipFill>
      <xdr:spPr>
        <a:xfrm>
          <a:off x="839470" y="149564725"/>
          <a:ext cx="189230" cy="90805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670"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671"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672"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673"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674"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675"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81280</xdr:rowOff>
    </xdr:to>
    <xdr:pic>
      <xdr:nvPicPr>
        <xdr:cNvPr id="676" name="Picture 1" descr="5319867561607587558980.png" hidden="1"/>
        <xdr:cNvPicPr>
          <a:picLocks noChangeAspect="1"/>
        </xdr:cNvPicPr>
      </xdr:nvPicPr>
      <xdr:blipFill>
        <a:blip r:embed="rId1" cstate="print"/>
        <a:stretch>
          <a:fillRect/>
        </a:stretch>
      </xdr:blipFill>
      <xdr:spPr>
        <a:xfrm>
          <a:off x="839470" y="149564725"/>
          <a:ext cx="189230" cy="6908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81280</xdr:rowOff>
    </xdr:to>
    <xdr:pic>
      <xdr:nvPicPr>
        <xdr:cNvPr id="677" name="Picture 2" descr="5319867561607587558980.png" hidden="1"/>
        <xdr:cNvPicPr>
          <a:picLocks noChangeAspect="1"/>
        </xdr:cNvPicPr>
      </xdr:nvPicPr>
      <xdr:blipFill>
        <a:blip r:embed="rId1" cstate="print"/>
        <a:stretch>
          <a:fillRect/>
        </a:stretch>
      </xdr:blipFill>
      <xdr:spPr>
        <a:xfrm>
          <a:off x="839470" y="149564725"/>
          <a:ext cx="189230" cy="6908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556895</xdr:rowOff>
    </xdr:to>
    <xdr:pic>
      <xdr:nvPicPr>
        <xdr:cNvPr id="678" name="Picture 3" descr="5319867561607587558980.png" hidden="1"/>
        <xdr:cNvPicPr>
          <a:picLocks noChangeAspect="1"/>
        </xdr:cNvPicPr>
      </xdr:nvPicPr>
      <xdr:blipFill>
        <a:blip r:embed="rId1" cstate="print"/>
        <a:stretch>
          <a:fillRect/>
        </a:stretch>
      </xdr:blipFill>
      <xdr:spPr>
        <a:xfrm>
          <a:off x="839470" y="145754725"/>
          <a:ext cx="189230" cy="55689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81280</xdr:rowOff>
    </xdr:to>
    <xdr:pic>
      <xdr:nvPicPr>
        <xdr:cNvPr id="679" name="Picture 1" descr="5319867561607587558980.png" hidden="1"/>
        <xdr:cNvPicPr>
          <a:picLocks noChangeAspect="1"/>
        </xdr:cNvPicPr>
      </xdr:nvPicPr>
      <xdr:blipFill>
        <a:blip r:embed="rId1" cstate="print"/>
        <a:stretch>
          <a:fillRect/>
        </a:stretch>
      </xdr:blipFill>
      <xdr:spPr>
        <a:xfrm>
          <a:off x="839470" y="149564725"/>
          <a:ext cx="189230" cy="6908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81280</xdr:rowOff>
    </xdr:to>
    <xdr:pic>
      <xdr:nvPicPr>
        <xdr:cNvPr id="680" name="Picture 2" descr="5319867561607587558980.png" hidden="1"/>
        <xdr:cNvPicPr>
          <a:picLocks noChangeAspect="1"/>
        </xdr:cNvPicPr>
      </xdr:nvPicPr>
      <xdr:blipFill>
        <a:blip r:embed="rId1" cstate="print"/>
        <a:stretch>
          <a:fillRect/>
        </a:stretch>
      </xdr:blipFill>
      <xdr:spPr>
        <a:xfrm>
          <a:off x="839470" y="149564725"/>
          <a:ext cx="189230" cy="6908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556895</xdr:rowOff>
    </xdr:to>
    <xdr:pic>
      <xdr:nvPicPr>
        <xdr:cNvPr id="681" name="Picture 3" descr="5319867561607587558980.png" hidden="1"/>
        <xdr:cNvPicPr>
          <a:picLocks noChangeAspect="1"/>
        </xdr:cNvPicPr>
      </xdr:nvPicPr>
      <xdr:blipFill>
        <a:blip r:embed="rId1" cstate="print"/>
        <a:stretch>
          <a:fillRect/>
        </a:stretch>
      </xdr:blipFill>
      <xdr:spPr>
        <a:xfrm>
          <a:off x="839470" y="145754725"/>
          <a:ext cx="189230" cy="55689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82"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83"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684"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85"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686"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687"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88"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89"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90"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91"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92"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93"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9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9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9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9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69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69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00"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01"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702"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03"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04"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705"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195580</xdr:rowOff>
    </xdr:to>
    <xdr:pic>
      <xdr:nvPicPr>
        <xdr:cNvPr id="706" name="Picture 1" descr="5319867561607587558980.png" hidden="1"/>
        <xdr:cNvPicPr>
          <a:picLocks noChangeAspect="1"/>
        </xdr:cNvPicPr>
      </xdr:nvPicPr>
      <xdr:blipFill>
        <a:blip r:embed="rId1" cstate="print"/>
        <a:stretch>
          <a:fillRect/>
        </a:stretch>
      </xdr:blipFill>
      <xdr:spPr>
        <a:xfrm>
          <a:off x="839470" y="149564725"/>
          <a:ext cx="189230" cy="8051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195580</xdr:rowOff>
    </xdr:to>
    <xdr:pic>
      <xdr:nvPicPr>
        <xdr:cNvPr id="707" name="Picture 2" descr="5319867561607587558980.png" hidden="1"/>
        <xdr:cNvPicPr>
          <a:picLocks noChangeAspect="1"/>
        </xdr:cNvPicPr>
      </xdr:nvPicPr>
      <xdr:blipFill>
        <a:blip r:embed="rId1" cstate="print"/>
        <a:stretch>
          <a:fillRect/>
        </a:stretch>
      </xdr:blipFill>
      <xdr:spPr>
        <a:xfrm>
          <a:off x="839470" y="149564725"/>
          <a:ext cx="189230" cy="8051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185420</xdr:rowOff>
    </xdr:to>
    <xdr:pic>
      <xdr:nvPicPr>
        <xdr:cNvPr id="708" name="Picture 3" descr="5319867561607587558980.png" hidden="1"/>
        <xdr:cNvPicPr>
          <a:picLocks noChangeAspect="1"/>
        </xdr:cNvPicPr>
      </xdr:nvPicPr>
      <xdr:blipFill>
        <a:blip r:embed="rId1" cstate="print"/>
        <a:stretch>
          <a:fillRect/>
        </a:stretch>
      </xdr:blipFill>
      <xdr:spPr>
        <a:xfrm>
          <a:off x="839470" y="149564725"/>
          <a:ext cx="189230" cy="79502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195580</xdr:rowOff>
    </xdr:to>
    <xdr:pic>
      <xdr:nvPicPr>
        <xdr:cNvPr id="709" name="Picture 1" descr="5319867561607587558980.png" hidden="1"/>
        <xdr:cNvPicPr>
          <a:picLocks noChangeAspect="1"/>
        </xdr:cNvPicPr>
      </xdr:nvPicPr>
      <xdr:blipFill>
        <a:blip r:embed="rId1" cstate="print"/>
        <a:stretch>
          <a:fillRect/>
        </a:stretch>
      </xdr:blipFill>
      <xdr:spPr>
        <a:xfrm>
          <a:off x="839470" y="149564725"/>
          <a:ext cx="189230" cy="8051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195580</xdr:rowOff>
    </xdr:to>
    <xdr:pic>
      <xdr:nvPicPr>
        <xdr:cNvPr id="710" name="Picture 2" descr="5319867561607587558980.png" hidden="1"/>
        <xdr:cNvPicPr>
          <a:picLocks noChangeAspect="1"/>
        </xdr:cNvPicPr>
      </xdr:nvPicPr>
      <xdr:blipFill>
        <a:blip r:embed="rId1" cstate="print"/>
        <a:stretch>
          <a:fillRect/>
        </a:stretch>
      </xdr:blipFill>
      <xdr:spPr>
        <a:xfrm>
          <a:off x="839470" y="149564725"/>
          <a:ext cx="189230" cy="8051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185420</xdr:rowOff>
    </xdr:to>
    <xdr:pic>
      <xdr:nvPicPr>
        <xdr:cNvPr id="711" name="Picture 3" descr="5319867561607587558980.png" hidden="1"/>
        <xdr:cNvPicPr>
          <a:picLocks noChangeAspect="1"/>
        </xdr:cNvPicPr>
      </xdr:nvPicPr>
      <xdr:blipFill>
        <a:blip r:embed="rId1" cstate="print"/>
        <a:stretch>
          <a:fillRect/>
        </a:stretch>
      </xdr:blipFill>
      <xdr:spPr>
        <a:xfrm>
          <a:off x="839470" y="149564725"/>
          <a:ext cx="189230" cy="7950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12"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13"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14"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15"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16"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17"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18"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19"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720"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21"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22"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723"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24"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25"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726"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27"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28"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729"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0"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1"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732"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3"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4"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735"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6"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7"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738"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39"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740"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741"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42"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43"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744"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45"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46"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747"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48"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49"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50"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51"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52"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53"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5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5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5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5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5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5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60"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61"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762"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63"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764"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765"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6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6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6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6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7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7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72"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73"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74"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75"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776"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777"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78"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79"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780"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81"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782"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783"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84"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85"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86"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87"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788"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89"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90"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91"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792"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93"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794"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795"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96"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97"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798"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799"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800"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801"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02"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03"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04"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05"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06"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07"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08"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09"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1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11"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12"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1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14"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15"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1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17"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18"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1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20"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21"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2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23"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24"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2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26"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27"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828"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29"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30"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831"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832"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833"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834"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835"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36"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37"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3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39"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40"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4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42"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43"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4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45"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46"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4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48"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49"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5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51"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52"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5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54"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55"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5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57"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858"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5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860"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861"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6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863"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864"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6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66"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67"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68"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69"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0"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71"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2"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3"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74"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5"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6"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77"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8"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79"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8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81"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882"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88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84"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85"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8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87"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88"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8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90"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91"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892"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93"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894"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895"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96"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97"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89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899"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00"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0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02"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03"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0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05"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06"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0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08"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09"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1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11"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12"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1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14"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15"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1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17"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18"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1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920"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921"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2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923"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924"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2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26"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27"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28"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29"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30"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31"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32"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33"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934"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35"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36"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937"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38"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39"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940"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41"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942"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943"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44"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45"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4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47"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48"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4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50"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51"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5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53"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954"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95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56"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57"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5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59"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60"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6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962"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963"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964"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965"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966"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967"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968"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969"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970"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971"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972"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973"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974"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975"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976"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977"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978"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979"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0"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1"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82"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3"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4"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85"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6"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7"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8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89"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990"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99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992"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993"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994"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995"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996"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997"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98"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999"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00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001"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002"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00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004"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005"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00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007"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008"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00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0"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1"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12"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3"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4"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15"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1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1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2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2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022"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023"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1024"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025"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026"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1027"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028"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029"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03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031"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032"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03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034"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035"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036"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037"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038"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039"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040"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041"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042"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043"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044"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045"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046"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047"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048"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049"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050"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051"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52"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53"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054"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55"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56"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057"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58"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59"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060"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61"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062"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063"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64"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65"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066"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67"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68"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069"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0"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1"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72"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3"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4"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75"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7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7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8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8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82"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83"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084"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85"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086"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087"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88"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89"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90"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91"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92"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93"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9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9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9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9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09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09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100"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101"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1102"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103" name="Picture 1"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281305</xdr:rowOff>
    </xdr:to>
    <xdr:pic>
      <xdr:nvPicPr>
        <xdr:cNvPr id="1104" name="Picture 2" descr="5319867561607587558980.png" hidden="1"/>
        <xdr:cNvPicPr>
          <a:picLocks noChangeAspect="1"/>
        </xdr:cNvPicPr>
      </xdr:nvPicPr>
      <xdr:blipFill>
        <a:blip r:embed="rId1" cstate="print"/>
        <a:stretch>
          <a:fillRect/>
        </a:stretch>
      </xdr:blipFill>
      <xdr:spPr>
        <a:xfrm>
          <a:off x="839470" y="145754725"/>
          <a:ext cx="189230" cy="2813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274320</xdr:rowOff>
    </xdr:to>
    <xdr:pic>
      <xdr:nvPicPr>
        <xdr:cNvPr id="1105" name="Picture 3" descr="5319867561607587558980.png" hidden="1"/>
        <xdr:cNvPicPr>
          <a:picLocks noChangeAspect="1"/>
        </xdr:cNvPicPr>
      </xdr:nvPicPr>
      <xdr:blipFill>
        <a:blip r:embed="rId1" cstate="print"/>
        <a:stretch>
          <a:fillRect/>
        </a:stretch>
      </xdr:blipFill>
      <xdr:spPr>
        <a:xfrm>
          <a:off x="839470" y="145754725"/>
          <a:ext cx="189230" cy="2743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106"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107"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108"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109"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110"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111"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112"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113"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114"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115"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116"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117"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118"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119"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120"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121"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122"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123"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24"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25"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126"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27"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28"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129"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0"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1"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1132"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3"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4"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1135"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6"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7"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1138"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39" name="Picture 1"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574040</xdr:rowOff>
    </xdr:to>
    <xdr:pic>
      <xdr:nvPicPr>
        <xdr:cNvPr id="1140" name="Picture 2" descr="5319867561607587558980.png" hidden="1"/>
        <xdr:cNvPicPr>
          <a:picLocks noChangeAspect="1"/>
        </xdr:cNvPicPr>
      </xdr:nvPicPr>
      <xdr:blipFill>
        <a:blip r:embed="rId1" cstate="print"/>
        <a:stretch>
          <a:fillRect/>
        </a:stretch>
      </xdr:blipFill>
      <xdr:spPr>
        <a:xfrm>
          <a:off x="839470" y="145754725"/>
          <a:ext cx="189230" cy="5740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1141"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42"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43"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144"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45"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46"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147"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48"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49"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150"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51" name="Picture 1"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78740</xdr:rowOff>
    </xdr:to>
    <xdr:pic>
      <xdr:nvPicPr>
        <xdr:cNvPr id="1152" name="Picture 2" descr="5319867561607587558980.png" hidden="1"/>
        <xdr:cNvPicPr>
          <a:picLocks noChangeAspect="1"/>
        </xdr:cNvPicPr>
      </xdr:nvPicPr>
      <xdr:blipFill>
        <a:blip r:embed="rId1" cstate="print"/>
        <a:stretch>
          <a:fillRect/>
        </a:stretch>
      </xdr:blipFill>
      <xdr:spPr>
        <a:xfrm>
          <a:off x="839470" y="145754725"/>
          <a:ext cx="189230" cy="68834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153"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54"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55"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5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57"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58"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5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160"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161"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1162"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163" name="Picture 1"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39370</xdr:rowOff>
    </xdr:to>
    <xdr:pic>
      <xdr:nvPicPr>
        <xdr:cNvPr id="1164" name="Picture 2" descr="5319867561607587558980.png" hidden="1"/>
        <xdr:cNvPicPr>
          <a:picLocks noChangeAspect="1"/>
        </xdr:cNvPicPr>
      </xdr:nvPicPr>
      <xdr:blipFill>
        <a:blip r:embed="rId1" cstate="print"/>
        <a:stretch>
          <a:fillRect/>
        </a:stretch>
      </xdr:blipFill>
      <xdr:spPr>
        <a:xfrm>
          <a:off x="839470" y="145754725"/>
          <a:ext cx="189230" cy="64897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29845</xdr:rowOff>
    </xdr:to>
    <xdr:pic>
      <xdr:nvPicPr>
        <xdr:cNvPr id="1165" name="Picture 3" descr="5319867561607587558980.png" hidden="1"/>
        <xdr:cNvPicPr>
          <a:picLocks noChangeAspect="1"/>
        </xdr:cNvPicPr>
      </xdr:nvPicPr>
      <xdr:blipFill>
        <a:blip r:embed="rId1" cstate="print"/>
        <a:stretch>
          <a:fillRect/>
        </a:stretch>
      </xdr:blipFill>
      <xdr:spPr>
        <a:xfrm>
          <a:off x="839470" y="145754725"/>
          <a:ext cx="189230" cy="63944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166"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167"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168"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169"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170"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171"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172"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173"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1174"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175" name="Picture 1"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574675</xdr:rowOff>
    </xdr:to>
    <xdr:pic>
      <xdr:nvPicPr>
        <xdr:cNvPr id="1176" name="Picture 2" descr="5319867561607587558980.png" hidden="1"/>
        <xdr:cNvPicPr>
          <a:picLocks noChangeAspect="1"/>
        </xdr:cNvPicPr>
      </xdr:nvPicPr>
      <xdr:blipFill>
        <a:blip r:embed="rId1" cstate="print"/>
        <a:stretch>
          <a:fillRect/>
        </a:stretch>
      </xdr:blipFill>
      <xdr:spPr>
        <a:xfrm>
          <a:off x="839470" y="145754725"/>
          <a:ext cx="189230" cy="5746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566420</xdr:rowOff>
    </xdr:to>
    <xdr:pic>
      <xdr:nvPicPr>
        <xdr:cNvPr id="1177" name="Picture 3" descr="5319867561607587558980.png" hidden="1"/>
        <xdr:cNvPicPr>
          <a:picLocks noChangeAspect="1"/>
        </xdr:cNvPicPr>
      </xdr:nvPicPr>
      <xdr:blipFill>
        <a:blip r:embed="rId1" cstate="print"/>
        <a:stretch>
          <a:fillRect/>
        </a:stretch>
      </xdr:blipFill>
      <xdr:spPr>
        <a:xfrm>
          <a:off x="839470" y="145754725"/>
          <a:ext cx="189230" cy="56642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78"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79"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80"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81"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82"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83"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84"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85"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86"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87" name="Picture 1"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104775</xdr:rowOff>
    </xdr:to>
    <xdr:pic>
      <xdr:nvPicPr>
        <xdr:cNvPr id="1188" name="Picture 2" descr="5319867561607587558980.png" hidden="1"/>
        <xdr:cNvPicPr>
          <a:picLocks noChangeAspect="1"/>
        </xdr:cNvPicPr>
      </xdr:nvPicPr>
      <xdr:blipFill>
        <a:blip r:embed="rId1" cstate="print"/>
        <a:stretch>
          <a:fillRect/>
        </a:stretch>
      </xdr:blipFill>
      <xdr:spPr>
        <a:xfrm>
          <a:off x="839470" y="145754725"/>
          <a:ext cx="189230" cy="7143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89"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190"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191"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192"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193"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194"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195"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196"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197"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198"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199"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200"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201"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202"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203"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204"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205" name="Picture 1"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103505</xdr:rowOff>
    </xdr:to>
    <xdr:pic>
      <xdr:nvPicPr>
        <xdr:cNvPr id="1206" name="Picture 2" descr="5319867561607587558980.png" hidden="1"/>
        <xdr:cNvPicPr>
          <a:picLocks noChangeAspect="1"/>
        </xdr:cNvPicPr>
      </xdr:nvPicPr>
      <xdr:blipFill>
        <a:blip r:embed="rId1" cstate="print"/>
        <a:stretch>
          <a:fillRect/>
        </a:stretch>
      </xdr:blipFill>
      <xdr:spPr>
        <a:xfrm>
          <a:off x="839470" y="145754725"/>
          <a:ext cx="189230" cy="71310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93980</xdr:rowOff>
    </xdr:to>
    <xdr:pic>
      <xdr:nvPicPr>
        <xdr:cNvPr id="1207" name="Picture 3" descr="5319867561607587558980.png" hidden="1"/>
        <xdr:cNvPicPr>
          <a:picLocks noChangeAspect="1"/>
        </xdr:cNvPicPr>
      </xdr:nvPicPr>
      <xdr:blipFill>
        <a:blip r:embed="rId1" cstate="print"/>
        <a:stretch>
          <a:fillRect/>
        </a:stretch>
      </xdr:blipFill>
      <xdr:spPr>
        <a:xfrm>
          <a:off x="839470" y="145754725"/>
          <a:ext cx="189230" cy="70358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08"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09"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10"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11"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12"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13"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14"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15"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16"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17"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18"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19"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220"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221"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222"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223" name="Picture 1"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79375</xdr:rowOff>
    </xdr:to>
    <xdr:pic>
      <xdr:nvPicPr>
        <xdr:cNvPr id="1224" name="Picture 2" descr="5319867561607587558980.png" hidden="1"/>
        <xdr:cNvPicPr>
          <a:picLocks noChangeAspect="1"/>
        </xdr:cNvPicPr>
      </xdr:nvPicPr>
      <xdr:blipFill>
        <a:blip r:embed="rId1" cstate="print"/>
        <a:stretch>
          <a:fillRect/>
        </a:stretch>
      </xdr:blipFill>
      <xdr:spPr>
        <a:xfrm>
          <a:off x="839470" y="145754725"/>
          <a:ext cx="189230" cy="6889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188</xdr:row>
      <xdr:rowOff>69215</xdr:rowOff>
    </xdr:to>
    <xdr:pic>
      <xdr:nvPicPr>
        <xdr:cNvPr id="1225" name="Picture 3" descr="5319867561607587558980.png" hidden="1"/>
        <xdr:cNvPicPr>
          <a:picLocks noChangeAspect="1"/>
        </xdr:cNvPicPr>
      </xdr:nvPicPr>
      <xdr:blipFill>
        <a:blip r:embed="rId1" cstate="print"/>
        <a:stretch>
          <a:fillRect/>
        </a:stretch>
      </xdr:blipFill>
      <xdr:spPr>
        <a:xfrm>
          <a:off x="839470" y="145754725"/>
          <a:ext cx="189230" cy="6788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26"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27"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28"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29"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30"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31"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232"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233"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234"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235"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236"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237"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38"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39"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240"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41"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42"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243"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44"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45"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246"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47"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48"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249"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50"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51"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252"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53" name="Picture 1"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305435</xdr:rowOff>
    </xdr:to>
    <xdr:pic>
      <xdr:nvPicPr>
        <xdr:cNvPr id="1254" name="Picture 2" descr="5319867561607587558980.png" hidden="1"/>
        <xdr:cNvPicPr>
          <a:picLocks noChangeAspect="1"/>
        </xdr:cNvPicPr>
      </xdr:nvPicPr>
      <xdr:blipFill>
        <a:blip r:embed="rId1" cstate="print"/>
        <a:stretch>
          <a:fillRect/>
        </a:stretch>
      </xdr:blipFill>
      <xdr:spPr>
        <a:xfrm>
          <a:off x="839470" y="145754725"/>
          <a:ext cx="189230" cy="30543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295910</xdr:rowOff>
    </xdr:to>
    <xdr:pic>
      <xdr:nvPicPr>
        <xdr:cNvPr id="1255" name="Picture 3" descr="5319867561607587558980.png" hidden="1"/>
        <xdr:cNvPicPr>
          <a:picLocks noChangeAspect="1"/>
        </xdr:cNvPicPr>
      </xdr:nvPicPr>
      <xdr:blipFill>
        <a:blip r:embed="rId1" cstate="print"/>
        <a:stretch>
          <a:fillRect/>
        </a:stretch>
      </xdr:blipFill>
      <xdr:spPr>
        <a:xfrm>
          <a:off x="839470" y="145754725"/>
          <a:ext cx="189230" cy="2959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56"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57"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258"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59"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60"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261"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62"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63"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64"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65"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66"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67"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68"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69"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70"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71"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72"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73"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74"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75"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276"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77" name="Picture 1"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351155</xdr:rowOff>
    </xdr:to>
    <xdr:pic>
      <xdr:nvPicPr>
        <xdr:cNvPr id="1278" name="Picture 2" descr="5319867561607587558980.png" hidden="1"/>
        <xdr:cNvPicPr>
          <a:picLocks noChangeAspect="1"/>
        </xdr:cNvPicPr>
      </xdr:nvPicPr>
      <xdr:blipFill>
        <a:blip r:embed="rId1" cstate="print"/>
        <a:stretch>
          <a:fillRect/>
        </a:stretch>
      </xdr:blipFill>
      <xdr:spPr>
        <a:xfrm>
          <a:off x="839470" y="145754725"/>
          <a:ext cx="189230" cy="3511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351790</xdr:rowOff>
    </xdr:to>
    <xdr:pic>
      <xdr:nvPicPr>
        <xdr:cNvPr id="1279" name="Picture 3" descr="5319867561607587558980.png" hidden="1"/>
        <xdr:cNvPicPr>
          <a:picLocks noChangeAspect="1"/>
        </xdr:cNvPicPr>
      </xdr:nvPicPr>
      <xdr:blipFill>
        <a:blip r:embed="rId1" cstate="print"/>
        <a:stretch>
          <a:fillRect/>
        </a:stretch>
      </xdr:blipFill>
      <xdr:spPr>
        <a:xfrm>
          <a:off x="839470" y="145754725"/>
          <a:ext cx="189230" cy="35179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0"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1"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82"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3"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4"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85"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6"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7"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88"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89" name="Picture 1"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536575</xdr:rowOff>
    </xdr:to>
    <xdr:pic>
      <xdr:nvPicPr>
        <xdr:cNvPr id="1290" name="Picture 2" descr="5319867561607587558980.png" hidden="1"/>
        <xdr:cNvPicPr>
          <a:picLocks noChangeAspect="1"/>
        </xdr:cNvPicPr>
      </xdr:nvPicPr>
      <xdr:blipFill>
        <a:blip r:embed="rId1" cstate="print"/>
        <a:stretch>
          <a:fillRect/>
        </a:stretch>
      </xdr:blipFill>
      <xdr:spPr>
        <a:xfrm>
          <a:off x="839470" y="145754725"/>
          <a:ext cx="189230" cy="53657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526415</xdr:rowOff>
    </xdr:to>
    <xdr:pic>
      <xdr:nvPicPr>
        <xdr:cNvPr id="1291" name="Picture 3" descr="5319867561607587558980.png" hidden="1"/>
        <xdr:cNvPicPr>
          <a:picLocks noChangeAspect="1"/>
        </xdr:cNvPicPr>
      </xdr:nvPicPr>
      <xdr:blipFill>
        <a:blip r:embed="rId1" cstate="print"/>
        <a:stretch>
          <a:fillRect/>
        </a:stretch>
      </xdr:blipFill>
      <xdr:spPr>
        <a:xfrm>
          <a:off x="839470" y="145754725"/>
          <a:ext cx="189230" cy="5264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92"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93"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94"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95" name="Picture 1"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334010</xdr:rowOff>
    </xdr:to>
    <xdr:pic>
      <xdr:nvPicPr>
        <xdr:cNvPr id="1296" name="Picture 2" descr="5319867561607587558980.png" hidden="1"/>
        <xdr:cNvPicPr>
          <a:picLocks noChangeAspect="1"/>
        </xdr:cNvPicPr>
      </xdr:nvPicPr>
      <xdr:blipFill>
        <a:blip r:embed="rId1" cstate="print"/>
        <a:stretch>
          <a:fillRect/>
        </a:stretch>
      </xdr:blipFill>
      <xdr:spPr>
        <a:xfrm>
          <a:off x="839470" y="145754725"/>
          <a:ext cx="189230" cy="33401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297" name="Picture 3"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298"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299"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300"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301" name="Picture 1"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327025</xdr:rowOff>
    </xdr:to>
    <xdr:pic>
      <xdr:nvPicPr>
        <xdr:cNvPr id="1302" name="Picture 2" descr="5319867561607587558980.png" hidden="1"/>
        <xdr:cNvPicPr>
          <a:picLocks noChangeAspect="1"/>
        </xdr:cNvPicPr>
      </xdr:nvPicPr>
      <xdr:blipFill>
        <a:blip r:embed="rId1" cstate="print"/>
        <a:stretch>
          <a:fillRect/>
        </a:stretch>
      </xdr:blipFill>
      <xdr:spPr>
        <a:xfrm>
          <a:off x="839470" y="145754725"/>
          <a:ext cx="189230" cy="32702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316230</xdr:rowOff>
    </xdr:to>
    <xdr:pic>
      <xdr:nvPicPr>
        <xdr:cNvPr id="1303" name="Picture 3" descr="5319867561607587558980.png" hidden="1"/>
        <xdr:cNvPicPr>
          <a:picLocks noChangeAspect="1"/>
        </xdr:cNvPicPr>
      </xdr:nvPicPr>
      <xdr:blipFill>
        <a:blip r:embed="rId1" cstate="print"/>
        <a:stretch>
          <a:fillRect/>
        </a:stretch>
      </xdr:blipFill>
      <xdr:spPr>
        <a:xfrm>
          <a:off x="839470" y="145754725"/>
          <a:ext cx="189230" cy="316230"/>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304"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305"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306"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307" name="Picture 1"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323215</xdr:rowOff>
    </xdr:to>
    <xdr:pic>
      <xdr:nvPicPr>
        <xdr:cNvPr id="1308" name="Picture 2" descr="5319867561607587558980.png" hidden="1"/>
        <xdr:cNvPicPr>
          <a:picLocks noChangeAspect="1"/>
        </xdr:cNvPicPr>
      </xdr:nvPicPr>
      <xdr:blipFill>
        <a:blip r:embed="rId1" cstate="print"/>
        <a:stretch>
          <a:fillRect/>
        </a:stretch>
      </xdr:blipFill>
      <xdr:spPr>
        <a:xfrm>
          <a:off x="839470" y="145754725"/>
          <a:ext cx="189230" cy="323215"/>
        </a:xfrm>
        <a:prstGeom prst="rect">
          <a:avLst/>
        </a:prstGeom>
        <a:noFill/>
        <a:ln w="9525">
          <a:noFill/>
        </a:ln>
      </xdr:spPr>
    </xdr:pic>
    <xdr:clientData/>
  </xdr:twoCellAnchor>
  <xdr:twoCellAnchor editAs="oneCell">
    <xdr:from>
      <xdr:col>2</xdr:col>
      <xdr:colOff>0</xdr:colOff>
      <xdr:row>187</xdr:row>
      <xdr:rowOff>0</xdr:rowOff>
    </xdr:from>
    <xdr:to>
      <xdr:col>2</xdr:col>
      <xdr:colOff>189230</xdr:colOff>
      <xdr:row>187</xdr:row>
      <xdr:rowOff>313055</xdr:rowOff>
    </xdr:to>
    <xdr:pic>
      <xdr:nvPicPr>
        <xdr:cNvPr id="1309" name="Picture 3" descr="5319867561607587558980.png" hidden="1"/>
        <xdr:cNvPicPr>
          <a:picLocks noChangeAspect="1"/>
        </xdr:cNvPicPr>
      </xdr:nvPicPr>
      <xdr:blipFill>
        <a:blip r:embed="rId1" cstate="print"/>
        <a:stretch>
          <a:fillRect/>
        </a:stretch>
      </xdr:blipFill>
      <xdr:spPr>
        <a:xfrm>
          <a:off x="839470" y="1457547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0" name="Picture 1"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1" name="Picture 2"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579755</xdr:rowOff>
    </xdr:to>
    <xdr:pic>
      <xdr:nvPicPr>
        <xdr:cNvPr id="1312" name="Picture 3" descr="5319867561607587558980.png" hidden="1"/>
        <xdr:cNvPicPr>
          <a:picLocks noChangeAspect="1"/>
        </xdr:cNvPicPr>
      </xdr:nvPicPr>
      <xdr:blipFill>
        <a:blip r:embed="rId1" cstate="print"/>
        <a:stretch>
          <a:fillRect/>
        </a:stretch>
      </xdr:blipFill>
      <xdr:spPr>
        <a:xfrm>
          <a:off x="839470" y="148955125"/>
          <a:ext cx="189230" cy="5797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3" name="Picture 1"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4" name="Picture 2"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579755</xdr:rowOff>
    </xdr:to>
    <xdr:pic>
      <xdr:nvPicPr>
        <xdr:cNvPr id="1315" name="Picture 3" descr="5319867561607587558980.png" hidden="1"/>
        <xdr:cNvPicPr>
          <a:picLocks noChangeAspect="1"/>
        </xdr:cNvPicPr>
      </xdr:nvPicPr>
      <xdr:blipFill>
        <a:blip r:embed="rId1" cstate="print"/>
        <a:stretch>
          <a:fillRect/>
        </a:stretch>
      </xdr:blipFill>
      <xdr:spPr>
        <a:xfrm>
          <a:off x="839470" y="148955125"/>
          <a:ext cx="189230" cy="5797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6" name="Picture 1"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7" name="Picture 2"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579755</xdr:rowOff>
    </xdr:to>
    <xdr:pic>
      <xdr:nvPicPr>
        <xdr:cNvPr id="1318" name="Picture 3" descr="5319867561607587558980.png" hidden="1"/>
        <xdr:cNvPicPr>
          <a:picLocks noChangeAspect="1"/>
        </xdr:cNvPicPr>
      </xdr:nvPicPr>
      <xdr:blipFill>
        <a:blip r:embed="rId1" cstate="print"/>
        <a:stretch>
          <a:fillRect/>
        </a:stretch>
      </xdr:blipFill>
      <xdr:spPr>
        <a:xfrm>
          <a:off x="839470" y="148955125"/>
          <a:ext cx="189230" cy="5797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19" name="Picture 1"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587375</xdr:rowOff>
    </xdr:to>
    <xdr:pic>
      <xdr:nvPicPr>
        <xdr:cNvPr id="1320" name="Picture 2" descr="5319867561607587558980.png" hidden="1"/>
        <xdr:cNvPicPr>
          <a:picLocks noChangeAspect="1"/>
        </xdr:cNvPicPr>
      </xdr:nvPicPr>
      <xdr:blipFill>
        <a:blip r:embed="rId1" cstate="print"/>
        <a:stretch>
          <a:fillRect/>
        </a:stretch>
      </xdr:blipFill>
      <xdr:spPr>
        <a:xfrm>
          <a:off x="839470" y="148955125"/>
          <a:ext cx="189230" cy="5873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579755</xdr:rowOff>
    </xdr:to>
    <xdr:pic>
      <xdr:nvPicPr>
        <xdr:cNvPr id="1321" name="Picture 3" descr="5319867561607587558980.png" hidden="1"/>
        <xdr:cNvPicPr>
          <a:picLocks noChangeAspect="1"/>
        </xdr:cNvPicPr>
      </xdr:nvPicPr>
      <xdr:blipFill>
        <a:blip r:embed="rId1" cstate="print"/>
        <a:stretch>
          <a:fillRect/>
        </a:stretch>
      </xdr:blipFill>
      <xdr:spPr>
        <a:xfrm>
          <a:off x="839470" y="148955125"/>
          <a:ext cx="189230" cy="57975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140335</xdr:rowOff>
    </xdr:to>
    <xdr:pic>
      <xdr:nvPicPr>
        <xdr:cNvPr id="1322" name="Picture 3" descr="5319867561607587558980.png" hidden="1"/>
        <xdr:cNvPicPr>
          <a:picLocks noChangeAspect="1"/>
        </xdr:cNvPicPr>
      </xdr:nvPicPr>
      <xdr:blipFill>
        <a:blip r:embed="rId1" cstate="print"/>
        <a:stretch>
          <a:fillRect/>
        </a:stretch>
      </xdr:blipFill>
      <xdr:spPr>
        <a:xfrm>
          <a:off x="839470" y="160474025"/>
          <a:ext cx="189230" cy="74993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140335</xdr:rowOff>
    </xdr:to>
    <xdr:pic>
      <xdr:nvPicPr>
        <xdr:cNvPr id="1323" name="Picture 3" descr="5319867561607587558980.png" hidden="1"/>
        <xdr:cNvPicPr>
          <a:picLocks noChangeAspect="1"/>
        </xdr:cNvPicPr>
      </xdr:nvPicPr>
      <xdr:blipFill>
        <a:blip r:embed="rId1" cstate="print"/>
        <a:stretch>
          <a:fillRect/>
        </a:stretch>
      </xdr:blipFill>
      <xdr:spPr>
        <a:xfrm>
          <a:off x="839470" y="160474025"/>
          <a:ext cx="189230" cy="749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24"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25"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326"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27"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28"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329"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202</xdr:row>
      <xdr:rowOff>588010</xdr:rowOff>
    </xdr:to>
    <xdr:pic>
      <xdr:nvPicPr>
        <xdr:cNvPr id="1330" name="Picture 1" descr="5319867561607587558980.png" hidden="1"/>
        <xdr:cNvPicPr>
          <a:picLocks noChangeAspect="1"/>
        </xdr:cNvPicPr>
      </xdr:nvPicPr>
      <xdr:blipFill>
        <a:blip r:embed="rId1" cstate="print"/>
        <a:stretch>
          <a:fillRect/>
        </a:stretch>
      </xdr:blipFill>
      <xdr:spPr>
        <a:xfrm>
          <a:off x="839470" y="160474025"/>
          <a:ext cx="189230" cy="588010"/>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202</xdr:row>
      <xdr:rowOff>588010</xdr:rowOff>
    </xdr:to>
    <xdr:pic>
      <xdr:nvPicPr>
        <xdr:cNvPr id="1331" name="Picture 2" descr="5319867561607587558980.png" hidden="1"/>
        <xdr:cNvPicPr>
          <a:picLocks noChangeAspect="1"/>
        </xdr:cNvPicPr>
      </xdr:nvPicPr>
      <xdr:blipFill>
        <a:blip r:embed="rId1" cstate="print"/>
        <a:stretch>
          <a:fillRect/>
        </a:stretch>
      </xdr:blipFill>
      <xdr:spPr>
        <a:xfrm>
          <a:off x="839470" y="160474025"/>
          <a:ext cx="189230" cy="588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579755</xdr:rowOff>
    </xdr:to>
    <xdr:pic>
      <xdr:nvPicPr>
        <xdr:cNvPr id="1332" name="Picture 3" descr="5319867561607587558980.png" hidden="1"/>
        <xdr:cNvPicPr>
          <a:picLocks noChangeAspect="1"/>
        </xdr:cNvPicPr>
      </xdr:nvPicPr>
      <xdr:blipFill>
        <a:blip r:embed="rId1" cstate="print"/>
        <a:stretch>
          <a:fillRect/>
        </a:stretch>
      </xdr:blipFill>
      <xdr:spPr>
        <a:xfrm>
          <a:off x="839470" y="148955125"/>
          <a:ext cx="189230" cy="57975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202</xdr:row>
      <xdr:rowOff>588010</xdr:rowOff>
    </xdr:to>
    <xdr:pic>
      <xdr:nvPicPr>
        <xdr:cNvPr id="1333" name="Picture 1" descr="5319867561607587558980.png" hidden="1"/>
        <xdr:cNvPicPr>
          <a:picLocks noChangeAspect="1"/>
        </xdr:cNvPicPr>
      </xdr:nvPicPr>
      <xdr:blipFill>
        <a:blip r:embed="rId1" cstate="print"/>
        <a:stretch>
          <a:fillRect/>
        </a:stretch>
      </xdr:blipFill>
      <xdr:spPr>
        <a:xfrm>
          <a:off x="839470" y="160474025"/>
          <a:ext cx="189230" cy="588010"/>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202</xdr:row>
      <xdr:rowOff>588010</xdr:rowOff>
    </xdr:to>
    <xdr:pic>
      <xdr:nvPicPr>
        <xdr:cNvPr id="1334" name="Picture 2" descr="5319867561607587558980.png" hidden="1"/>
        <xdr:cNvPicPr>
          <a:picLocks noChangeAspect="1"/>
        </xdr:cNvPicPr>
      </xdr:nvPicPr>
      <xdr:blipFill>
        <a:blip r:embed="rId1" cstate="print"/>
        <a:stretch>
          <a:fillRect/>
        </a:stretch>
      </xdr:blipFill>
      <xdr:spPr>
        <a:xfrm>
          <a:off x="839470" y="160474025"/>
          <a:ext cx="189230" cy="588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579755</xdr:rowOff>
    </xdr:to>
    <xdr:pic>
      <xdr:nvPicPr>
        <xdr:cNvPr id="1335" name="Picture 3" descr="5319867561607587558980.png" hidden="1"/>
        <xdr:cNvPicPr>
          <a:picLocks noChangeAspect="1"/>
        </xdr:cNvPicPr>
      </xdr:nvPicPr>
      <xdr:blipFill>
        <a:blip r:embed="rId1" cstate="print"/>
        <a:stretch>
          <a:fillRect/>
        </a:stretch>
      </xdr:blipFill>
      <xdr:spPr>
        <a:xfrm>
          <a:off x="839470" y="148955125"/>
          <a:ext cx="189230" cy="5797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36"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37"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338"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39"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40"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341"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4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4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34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4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4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34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4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4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35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5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35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35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354"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355"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356"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357"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358"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359"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37465</xdr:rowOff>
    </xdr:to>
    <xdr:pic>
      <xdr:nvPicPr>
        <xdr:cNvPr id="1360" name="Picture 1" descr="5319867561607587558980.png" hidden="1"/>
        <xdr:cNvPicPr>
          <a:picLocks noChangeAspect="1"/>
        </xdr:cNvPicPr>
      </xdr:nvPicPr>
      <xdr:blipFill>
        <a:blip r:embed="rId1" cstate="print"/>
        <a:stretch>
          <a:fillRect/>
        </a:stretch>
      </xdr:blipFill>
      <xdr:spPr>
        <a:xfrm>
          <a:off x="839470" y="160474025"/>
          <a:ext cx="189230" cy="64706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37465</xdr:rowOff>
    </xdr:to>
    <xdr:pic>
      <xdr:nvPicPr>
        <xdr:cNvPr id="1361" name="Picture 2" descr="5319867561607587558980.png" hidden="1"/>
        <xdr:cNvPicPr>
          <a:picLocks noChangeAspect="1"/>
        </xdr:cNvPicPr>
      </xdr:nvPicPr>
      <xdr:blipFill>
        <a:blip r:embed="rId1" cstate="print"/>
        <a:stretch>
          <a:fillRect/>
        </a:stretch>
      </xdr:blipFill>
      <xdr:spPr>
        <a:xfrm>
          <a:off x="839470" y="160474025"/>
          <a:ext cx="189230" cy="64706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27305</xdr:rowOff>
    </xdr:to>
    <xdr:pic>
      <xdr:nvPicPr>
        <xdr:cNvPr id="1362" name="Picture 3" descr="5319867561607587558980.png" hidden="1"/>
        <xdr:cNvPicPr>
          <a:picLocks noChangeAspect="1"/>
        </xdr:cNvPicPr>
      </xdr:nvPicPr>
      <xdr:blipFill>
        <a:blip r:embed="rId1" cstate="print"/>
        <a:stretch>
          <a:fillRect/>
        </a:stretch>
      </xdr:blipFill>
      <xdr:spPr>
        <a:xfrm>
          <a:off x="839470" y="160474025"/>
          <a:ext cx="189230" cy="63690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37465</xdr:rowOff>
    </xdr:to>
    <xdr:pic>
      <xdr:nvPicPr>
        <xdr:cNvPr id="1363" name="Picture 1" descr="5319867561607587558980.png" hidden="1"/>
        <xdr:cNvPicPr>
          <a:picLocks noChangeAspect="1"/>
        </xdr:cNvPicPr>
      </xdr:nvPicPr>
      <xdr:blipFill>
        <a:blip r:embed="rId1" cstate="print"/>
        <a:stretch>
          <a:fillRect/>
        </a:stretch>
      </xdr:blipFill>
      <xdr:spPr>
        <a:xfrm>
          <a:off x="839470" y="160474025"/>
          <a:ext cx="189230" cy="64706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37465</xdr:rowOff>
    </xdr:to>
    <xdr:pic>
      <xdr:nvPicPr>
        <xdr:cNvPr id="1364" name="Picture 2" descr="5319867561607587558980.png" hidden="1"/>
        <xdr:cNvPicPr>
          <a:picLocks noChangeAspect="1"/>
        </xdr:cNvPicPr>
      </xdr:nvPicPr>
      <xdr:blipFill>
        <a:blip r:embed="rId1" cstate="print"/>
        <a:stretch>
          <a:fillRect/>
        </a:stretch>
      </xdr:blipFill>
      <xdr:spPr>
        <a:xfrm>
          <a:off x="839470" y="160474025"/>
          <a:ext cx="189230" cy="647065"/>
        </a:xfrm>
        <a:prstGeom prst="rect">
          <a:avLst/>
        </a:prstGeom>
        <a:noFill/>
        <a:ln w="9525">
          <a:noFill/>
        </a:ln>
      </xdr:spPr>
    </xdr:pic>
    <xdr:clientData/>
  </xdr:twoCellAnchor>
  <xdr:twoCellAnchor editAs="oneCell">
    <xdr:from>
      <xdr:col>2</xdr:col>
      <xdr:colOff>0</xdr:colOff>
      <xdr:row>202</xdr:row>
      <xdr:rowOff>0</xdr:rowOff>
    </xdr:from>
    <xdr:to>
      <xdr:col>2</xdr:col>
      <xdr:colOff>189230</xdr:colOff>
      <xdr:row>203</xdr:row>
      <xdr:rowOff>27305</xdr:rowOff>
    </xdr:to>
    <xdr:pic>
      <xdr:nvPicPr>
        <xdr:cNvPr id="1365" name="Picture 3" descr="5319867561607587558980.png" hidden="1"/>
        <xdr:cNvPicPr>
          <a:picLocks noChangeAspect="1"/>
        </xdr:cNvPicPr>
      </xdr:nvPicPr>
      <xdr:blipFill>
        <a:blip r:embed="rId1" cstate="print"/>
        <a:stretch>
          <a:fillRect/>
        </a:stretch>
      </xdr:blipFill>
      <xdr:spPr>
        <a:xfrm>
          <a:off x="839470" y="160474025"/>
          <a:ext cx="189230" cy="6369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366"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367"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368"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369"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370"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371"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372"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373"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374"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375"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376"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377"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378"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379"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380"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381"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382"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383"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84"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85"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386"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87"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88"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389"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90"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91"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392"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93"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394"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395"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96"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97"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398"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399"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400"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401"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0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0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0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0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0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0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0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0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1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1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1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1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414"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415"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416"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417"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418"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419"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0"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1"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22"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3"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4"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25"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6"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7"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28"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29"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430"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431"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432"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433"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434"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435"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436"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437"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438"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439"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440"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441"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442"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443"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444"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445"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446"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447"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448"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449"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450"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451"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452"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453"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454"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455"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5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5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45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5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46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46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46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6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47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7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47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47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7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7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47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7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7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47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480"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481"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482"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483"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484"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485"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486"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487"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488"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489"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0"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1"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49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3"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4"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49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49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49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0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0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02"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03"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0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05"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06"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0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0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0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1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1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1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1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14"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15"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516"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17"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18"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519"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0"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1"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22"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3"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4"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25"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2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2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3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3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3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3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3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3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3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3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38"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39"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4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41"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42"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4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544"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545"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546"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547"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548"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549"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0"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1"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5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3"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4"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5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5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5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56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6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62"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63"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6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65"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66"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6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6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6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7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7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57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57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74"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75"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576"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77"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578"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579"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80"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81"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82"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83"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84"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585"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86"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87"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588"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89"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90"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591"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92"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93"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594"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95"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596"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597"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9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59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60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60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60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60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604"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605"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606"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607"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608"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609"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10"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11"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1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13"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14"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1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616"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617"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618"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619"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620"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621"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622"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623"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624"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625"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626"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627"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628"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629"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630"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631"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632"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633"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3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3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3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3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3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3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40"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41"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4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43"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644"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4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646"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647"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648"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649"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650"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651"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52"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53"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5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55"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56"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5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5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5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6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6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66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66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64"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65"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666"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67"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68"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669"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70"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71"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672"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73"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674"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675"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676"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677"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678"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679"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680"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681"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682"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683"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684"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685"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686"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687"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688"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689"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690"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691"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692"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693"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694"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695"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696"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697"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698"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699"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00"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01"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702"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03"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04"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705"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06"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07"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708"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09"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10"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711"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12"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13"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714"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15"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716"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717"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18"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19"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720"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21"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22"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723"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24"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25"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26"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27"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28"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29"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30"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31"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32"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33"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34"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35"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36"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37"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738"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39"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740"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741"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4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4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4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4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4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4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4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4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5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5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75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75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754"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755"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756"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757"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1758"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1759"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760"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761"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62"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763"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764"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65"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766"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767"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768"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769"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770"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771"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72"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73"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774"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75"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776"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777"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7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7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78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8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8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78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84"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85"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786"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87"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88"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789"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90"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91"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792"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93"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1794"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795"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9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9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79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79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80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80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80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80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80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80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180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180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08"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09"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1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11"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12"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1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814"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815"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816"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817"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1818"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1819"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820"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821"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822"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823"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824"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825"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826"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827"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828"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829"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1830"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1831"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3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3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3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3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3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3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38"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39"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4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41"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1842"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4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844"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845"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846"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847"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848"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849"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0"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1"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5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3"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4"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5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6"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7"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5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59"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1860"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186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6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6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86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6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6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86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6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6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87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7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87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87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874"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875"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876"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877"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1878"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1879"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880"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881"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882"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883"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884"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885"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886"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887"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888"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889"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890"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891"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892"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893"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894"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895"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896"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897"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898"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899"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900"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901"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902"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903"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904"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905"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906"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907"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1908"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1909"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10"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11"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912"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13"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14"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915"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16"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17"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18"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19"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20"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21"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2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2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2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2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2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2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28"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29"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930"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31"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1932"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1933"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34"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35"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36"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37"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38"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39"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40"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41"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42"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43"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1944"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1945"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946"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947"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948"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949"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1950"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951"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952"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953"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954"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955"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1956"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1957"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958"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959"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960"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961"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1962"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1963"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64" name="Picture 1"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65" name="Picture 2"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84455</xdr:rowOff>
    </xdr:to>
    <xdr:pic>
      <xdr:nvPicPr>
        <xdr:cNvPr id="1966" name="Picture 3" descr="5319867561607587558980.png" hidden="1"/>
        <xdr:cNvPicPr>
          <a:picLocks noChangeAspect="1"/>
        </xdr:cNvPicPr>
      </xdr:nvPicPr>
      <xdr:blipFill>
        <a:blip r:embed="rId1" cstate="print"/>
        <a:stretch>
          <a:fillRect/>
        </a:stretch>
      </xdr:blipFill>
      <xdr:spPr>
        <a:xfrm>
          <a:off x="839470" y="149564725"/>
          <a:ext cx="189230" cy="694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67" name="Picture 1"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68" name="Picture 2"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84455</xdr:rowOff>
    </xdr:to>
    <xdr:pic>
      <xdr:nvPicPr>
        <xdr:cNvPr id="1969" name="Picture 3" descr="5319867561607587558980.png" hidden="1"/>
        <xdr:cNvPicPr>
          <a:picLocks noChangeAspect="1"/>
        </xdr:cNvPicPr>
      </xdr:nvPicPr>
      <xdr:blipFill>
        <a:blip r:embed="rId1" cstate="print"/>
        <a:stretch>
          <a:fillRect/>
        </a:stretch>
      </xdr:blipFill>
      <xdr:spPr>
        <a:xfrm>
          <a:off x="839470" y="149564725"/>
          <a:ext cx="189230" cy="694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70" name="Picture 1"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71" name="Picture 2"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84455</xdr:rowOff>
    </xdr:to>
    <xdr:pic>
      <xdr:nvPicPr>
        <xdr:cNvPr id="1972" name="Picture 3" descr="5319867561607587558980.png" hidden="1"/>
        <xdr:cNvPicPr>
          <a:picLocks noChangeAspect="1"/>
        </xdr:cNvPicPr>
      </xdr:nvPicPr>
      <xdr:blipFill>
        <a:blip r:embed="rId1" cstate="print"/>
        <a:stretch>
          <a:fillRect/>
        </a:stretch>
      </xdr:blipFill>
      <xdr:spPr>
        <a:xfrm>
          <a:off x="839470" y="149564725"/>
          <a:ext cx="189230" cy="694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73" name="Picture 1"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80645</xdr:rowOff>
    </xdr:to>
    <xdr:pic>
      <xdr:nvPicPr>
        <xdr:cNvPr id="1974" name="Picture 2" descr="5319867561607587558980.png" hidden="1"/>
        <xdr:cNvPicPr>
          <a:picLocks noChangeAspect="1"/>
        </xdr:cNvPicPr>
      </xdr:nvPicPr>
      <xdr:blipFill>
        <a:blip r:embed="rId1" cstate="print"/>
        <a:stretch>
          <a:fillRect/>
        </a:stretch>
      </xdr:blipFill>
      <xdr:spPr>
        <a:xfrm>
          <a:off x="839470" y="149564725"/>
          <a:ext cx="189230" cy="69024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84455</xdr:rowOff>
    </xdr:to>
    <xdr:pic>
      <xdr:nvPicPr>
        <xdr:cNvPr id="1975" name="Picture 3" descr="5319867561607587558980.png" hidden="1"/>
        <xdr:cNvPicPr>
          <a:picLocks noChangeAspect="1"/>
        </xdr:cNvPicPr>
      </xdr:nvPicPr>
      <xdr:blipFill>
        <a:blip r:embed="rId1" cstate="print"/>
        <a:stretch>
          <a:fillRect/>
        </a:stretch>
      </xdr:blipFill>
      <xdr:spPr>
        <a:xfrm>
          <a:off x="839470" y="149564725"/>
          <a:ext cx="189230" cy="694055"/>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146050</xdr:rowOff>
    </xdr:to>
    <xdr:pic>
      <xdr:nvPicPr>
        <xdr:cNvPr id="1976" name="Picture 3" descr="5319867561607587558980.png" hidden="1"/>
        <xdr:cNvPicPr>
          <a:picLocks noChangeAspect="1"/>
        </xdr:cNvPicPr>
      </xdr:nvPicPr>
      <xdr:blipFill>
        <a:blip r:embed="rId1" cstate="print"/>
        <a:stretch>
          <a:fillRect/>
        </a:stretch>
      </xdr:blipFill>
      <xdr:spPr>
        <a:xfrm>
          <a:off x="839470" y="133994525"/>
          <a:ext cx="189230" cy="75565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146050</xdr:rowOff>
    </xdr:to>
    <xdr:pic>
      <xdr:nvPicPr>
        <xdr:cNvPr id="1977" name="Picture 3" descr="5319867561607587558980.png" hidden="1"/>
        <xdr:cNvPicPr>
          <a:picLocks noChangeAspect="1"/>
        </xdr:cNvPicPr>
      </xdr:nvPicPr>
      <xdr:blipFill>
        <a:blip r:embed="rId1" cstate="print"/>
        <a:stretch>
          <a:fillRect/>
        </a:stretch>
      </xdr:blipFill>
      <xdr:spPr>
        <a:xfrm>
          <a:off x="839470" y="133994525"/>
          <a:ext cx="189230" cy="75565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1978" name="Picture 1"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1979" name="Picture 2"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295910</xdr:rowOff>
    </xdr:to>
    <xdr:pic>
      <xdr:nvPicPr>
        <xdr:cNvPr id="1980" name="Picture 3" descr="5319867561607587558980.png" hidden="1"/>
        <xdr:cNvPicPr>
          <a:picLocks noChangeAspect="1"/>
        </xdr:cNvPicPr>
      </xdr:nvPicPr>
      <xdr:blipFill>
        <a:blip r:embed="rId1" cstate="print"/>
        <a:stretch>
          <a:fillRect/>
        </a:stretch>
      </xdr:blipFill>
      <xdr:spPr>
        <a:xfrm>
          <a:off x="839470" y="149564725"/>
          <a:ext cx="189230" cy="2959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1981" name="Picture 1"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1982" name="Picture 2"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295910</xdr:rowOff>
    </xdr:to>
    <xdr:pic>
      <xdr:nvPicPr>
        <xdr:cNvPr id="1983" name="Picture 3" descr="5319867561607587558980.png" hidden="1"/>
        <xdr:cNvPicPr>
          <a:picLocks noChangeAspect="1"/>
        </xdr:cNvPicPr>
      </xdr:nvPicPr>
      <xdr:blipFill>
        <a:blip r:embed="rId1" cstate="print"/>
        <a:stretch>
          <a:fillRect/>
        </a:stretch>
      </xdr:blipFill>
      <xdr:spPr>
        <a:xfrm>
          <a:off x="839470" y="149564725"/>
          <a:ext cx="189230" cy="29591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81280</xdr:rowOff>
    </xdr:to>
    <xdr:pic>
      <xdr:nvPicPr>
        <xdr:cNvPr id="1984" name="Picture 1" descr="5319867561607587558980.png" hidden="1"/>
        <xdr:cNvPicPr>
          <a:picLocks noChangeAspect="1"/>
        </xdr:cNvPicPr>
      </xdr:nvPicPr>
      <xdr:blipFill>
        <a:blip r:embed="rId1" cstate="print"/>
        <a:stretch>
          <a:fillRect/>
        </a:stretch>
      </xdr:blipFill>
      <xdr:spPr>
        <a:xfrm>
          <a:off x="839470" y="133994525"/>
          <a:ext cx="189230" cy="6908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81280</xdr:rowOff>
    </xdr:to>
    <xdr:pic>
      <xdr:nvPicPr>
        <xdr:cNvPr id="1985" name="Picture 2" descr="5319867561607587558980.png" hidden="1"/>
        <xdr:cNvPicPr>
          <a:picLocks noChangeAspect="1"/>
        </xdr:cNvPicPr>
      </xdr:nvPicPr>
      <xdr:blipFill>
        <a:blip r:embed="rId1" cstate="print"/>
        <a:stretch>
          <a:fillRect/>
        </a:stretch>
      </xdr:blipFill>
      <xdr:spPr>
        <a:xfrm>
          <a:off x="839470" y="133994525"/>
          <a:ext cx="189230" cy="6908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84455</xdr:rowOff>
    </xdr:to>
    <xdr:pic>
      <xdr:nvPicPr>
        <xdr:cNvPr id="1986" name="Picture 3" descr="5319867561607587558980.png" hidden="1"/>
        <xdr:cNvPicPr>
          <a:picLocks noChangeAspect="1"/>
        </xdr:cNvPicPr>
      </xdr:nvPicPr>
      <xdr:blipFill>
        <a:blip r:embed="rId1" cstate="print"/>
        <a:stretch>
          <a:fillRect/>
        </a:stretch>
      </xdr:blipFill>
      <xdr:spPr>
        <a:xfrm>
          <a:off x="839470" y="149564725"/>
          <a:ext cx="189230" cy="694055"/>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81280</xdr:rowOff>
    </xdr:to>
    <xdr:pic>
      <xdr:nvPicPr>
        <xdr:cNvPr id="1987" name="Picture 1" descr="5319867561607587558980.png" hidden="1"/>
        <xdr:cNvPicPr>
          <a:picLocks noChangeAspect="1"/>
        </xdr:cNvPicPr>
      </xdr:nvPicPr>
      <xdr:blipFill>
        <a:blip r:embed="rId1" cstate="print"/>
        <a:stretch>
          <a:fillRect/>
        </a:stretch>
      </xdr:blipFill>
      <xdr:spPr>
        <a:xfrm>
          <a:off x="839470" y="133994525"/>
          <a:ext cx="189230" cy="6908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81280</xdr:rowOff>
    </xdr:to>
    <xdr:pic>
      <xdr:nvPicPr>
        <xdr:cNvPr id="1988" name="Picture 2" descr="5319867561607587558980.png" hidden="1"/>
        <xdr:cNvPicPr>
          <a:picLocks noChangeAspect="1"/>
        </xdr:cNvPicPr>
      </xdr:nvPicPr>
      <xdr:blipFill>
        <a:blip r:embed="rId1" cstate="print"/>
        <a:stretch>
          <a:fillRect/>
        </a:stretch>
      </xdr:blipFill>
      <xdr:spPr>
        <a:xfrm>
          <a:off x="839470" y="133994525"/>
          <a:ext cx="189230" cy="69088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192</xdr:row>
      <xdr:rowOff>84455</xdr:rowOff>
    </xdr:to>
    <xdr:pic>
      <xdr:nvPicPr>
        <xdr:cNvPr id="1989" name="Picture 3" descr="5319867561607587558980.png" hidden="1"/>
        <xdr:cNvPicPr>
          <a:picLocks noChangeAspect="1"/>
        </xdr:cNvPicPr>
      </xdr:nvPicPr>
      <xdr:blipFill>
        <a:blip r:embed="rId1" cstate="print"/>
        <a:stretch>
          <a:fillRect/>
        </a:stretch>
      </xdr:blipFill>
      <xdr:spPr>
        <a:xfrm>
          <a:off x="839470" y="149564725"/>
          <a:ext cx="189230" cy="694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1990" name="Picture 1"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1991" name="Picture 2"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351790</xdr:rowOff>
    </xdr:to>
    <xdr:pic>
      <xdr:nvPicPr>
        <xdr:cNvPr id="1992" name="Picture 3" descr="5319867561607587558980.png" hidden="1"/>
        <xdr:cNvPicPr>
          <a:picLocks noChangeAspect="1"/>
        </xdr:cNvPicPr>
      </xdr:nvPicPr>
      <xdr:blipFill>
        <a:blip r:embed="rId1" cstate="print"/>
        <a:stretch>
          <a:fillRect/>
        </a:stretch>
      </xdr:blipFill>
      <xdr:spPr>
        <a:xfrm>
          <a:off x="839470" y="149564725"/>
          <a:ext cx="189230" cy="35179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1993" name="Picture 1"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1994" name="Picture 2"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351790</xdr:rowOff>
    </xdr:to>
    <xdr:pic>
      <xdr:nvPicPr>
        <xdr:cNvPr id="1995" name="Picture 3" descr="5319867561607587558980.png" hidden="1"/>
        <xdr:cNvPicPr>
          <a:picLocks noChangeAspect="1"/>
        </xdr:cNvPicPr>
      </xdr:nvPicPr>
      <xdr:blipFill>
        <a:blip r:embed="rId1" cstate="print"/>
        <a:stretch>
          <a:fillRect/>
        </a:stretch>
      </xdr:blipFill>
      <xdr:spPr>
        <a:xfrm>
          <a:off x="839470" y="149564725"/>
          <a:ext cx="189230" cy="35179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1996"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1997"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1998"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1999"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00"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01"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02"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03"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04"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05"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06"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07"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08" name="Picture 1"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09" name="Picture 2"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274320</xdr:rowOff>
    </xdr:to>
    <xdr:pic>
      <xdr:nvPicPr>
        <xdr:cNvPr id="2010" name="Picture 3" descr="5319867561607587558980.png" hidden="1"/>
        <xdr:cNvPicPr>
          <a:picLocks noChangeAspect="1"/>
        </xdr:cNvPicPr>
      </xdr:nvPicPr>
      <xdr:blipFill>
        <a:blip r:embed="rId1" cstate="print"/>
        <a:stretch>
          <a:fillRect/>
        </a:stretch>
      </xdr:blipFill>
      <xdr:spPr>
        <a:xfrm>
          <a:off x="839470" y="149564725"/>
          <a:ext cx="189230" cy="27432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11" name="Picture 1"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12" name="Picture 2"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274320</xdr:rowOff>
    </xdr:to>
    <xdr:pic>
      <xdr:nvPicPr>
        <xdr:cNvPr id="2013" name="Picture 3" descr="5319867561607587558980.png" hidden="1"/>
        <xdr:cNvPicPr>
          <a:picLocks noChangeAspect="1"/>
        </xdr:cNvPicPr>
      </xdr:nvPicPr>
      <xdr:blipFill>
        <a:blip r:embed="rId1" cstate="print"/>
        <a:stretch>
          <a:fillRect/>
        </a:stretch>
      </xdr:blipFill>
      <xdr:spPr>
        <a:xfrm>
          <a:off x="839470" y="149564725"/>
          <a:ext cx="189230" cy="27432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014" name="Picture 1"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015" name="Picture 2"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33020</xdr:rowOff>
    </xdr:to>
    <xdr:pic>
      <xdr:nvPicPr>
        <xdr:cNvPr id="2016" name="Picture 3" descr="5319867561607587558980.png" hidden="1"/>
        <xdr:cNvPicPr>
          <a:picLocks noChangeAspect="1"/>
        </xdr:cNvPicPr>
      </xdr:nvPicPr>
      <xdr:blipFill>
        <a:blip r:embed="rId1" cstate="print"/>
        <a:stretch>
          <a:fillRect/>
        </a:stretch>
      </xdr:blipFill>
      <xdr:spPr>
        <a:xfrm>
          <a:off x="839470" y="133994525"/>
          <a:ext cx="189230" cy="64262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017" name="Picture 1"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018" name="Picture 2"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33020</xdr:rowOff>
    </xdr:to>
    <xdr:pic>
      <xdr:nvPicPr>
        <xdr:cNvPr id="2019" name="Picture 3" descr="5319867561607587558980.png" hidden="1"/>
        <xdr:cNvPicPr>
          <a:picLocks noChangeAspect="1"/>
        </xdr:cNvPicPr>
      </xdr:nvPicPr>
      <xdr:blipFill>
        <a:blip r:embed="rId1" cstate="print"/>
        <a:stretch>
          <a:fillRect/>
        </a:stretch>
      </xdr:blipFill>
      <xdr:spPr>
        <a:xfrm>
          <a:off x="839470" y="133994525"/>
          <a:ext cx="189230" cy="64262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20" name="Picture 1"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21" name="Picture 2"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22" name="Picture 3"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23" name="Picture 1"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24" name="Picture 2"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25" name="Picture 3"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026" name="Picture 1"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027" name="Picture 2"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316230</xdr:rowOff>
    </xdr:to>
    <xdr:pic>
      <xdr:nvPicPr>
        <xdr:cNvPr id="2028" name="Picture 3" descr="5319867561607587558980.png" hidden="1"/>
        <xdr:cNvPicPr>
          <a:picLocks noChangeAspect="1"/>
        </xdr:cNvPicPr>
      </xdr:nvPicPr>
      <xdr:blipFill>
        <a:blip r:embed="rId1" cstate="print"/>
        <a:stretch>
          <a:fillRect/>
        </a:stretch>
      </xdr:blipFill>
      <xdr:spPr>
        <a:xfrm>
          <a:off x="839470" y="149564725"/>
          <a:ext cx="189230" cy="31623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029" name="Picture 1"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030" name="Picture 2"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316230</xdr:rowOff>
    </xdr:to>
    <xdr:pic>
      <xdr:nvPicPr>
        <xdr:cNvPr id="2031" name="Picture 3" descr="5319867561607587558980.png" hidden="1"/>
        <xdr:cNvPicPr>
          <a:picLocks noChangeAspect="1"/>
        </xdr:cNvPicPr>
      </xdr:nvPicPr>
      <xdr:blipFill>
        <a:blip r:embed="rId1" cstate="print"/>
        <a:stretch>
          <a:fillRect/>
        </a:stretch>
      </xdr:blipFill>
      <xdr:spPr>
        <a:xfrm>
          <a:off x="839470" y="149564725"/>
          <a:ext cx="189230" cy="31623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32" name="Picture 1"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33" name="Picture 2"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313055</xdr:rowOff>
    </xdr:to>
    <xdr:pic>
      <xdr:nvPicPr>
        <xdr:cNvPr id="2034" name="Picture 3" descr="5319867561607587558980.png" hidden="1"/>
        <xdr:cNvPicPr>
          <a:picLocks noChangeAspect="1"/>
        </xdr:cNvPicPr>
      </xdr:nvPicPr>
      <xdr:blipFill>
        <a:blip r:embed="rId1" cstate="print"/>
        <a:stretch>
          <a:fillRect/>
        </a:stretch>
      </xdr:blipFill>
      <xdr:spPr>
        <a:xfrm>
          <a:off x="839470" y="149564725"/>
          <a:ext cx="189230" cy="313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35" name="Picture 1"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36" name="Picture 2"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313055</xdr:rowOff>
    </xdr:to>
    <xdr:pic>
      <xdr:nvPicPr>
        <xdr:cNvPr id="2037" name="Picture 3" descr="5319867561607587558980.png" hidden="1"/>
        <xdr:cNvPicPr>
          <a:picLocks noChangeAspect="1"/>
        </xdr:cNvPicPr>
      </xdr:nvPicPr>
      <xdr:blipFill>
        <a:blip r:embed="rId1" cstate="print"/>
        <a:stretch>
          <a:fillRect/>
        </a:stretch>
      </xdr:blipFill>
      <xdr:spPr>
        <a:xfrm>
          <a:off x="839470" y="149564725"/>
          <a:ext cx="189230" cy="313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38" name="Picture 1"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39" name="Picture 2"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295910</xdr:rowOff>
    </xdr:to>
    <xdr:pic>
      <xdr:nvPicPr>
        <xdr:cNvPr id="2040" name="Picture 3" descr="5319867561607587558980.png" hidden="1"/>
        <xdr:cNvPicPr>
          <a:picLocks noChangeAspect="1"/>
        </xdr:cNvPicPr>
      </xdr:nvPicPr>
      <xdr:blipFill>
        <a:blip r:embed="rId1" cstate="print"/>
        <a:stretch>
          <a:fillRect/>
        </a:stretch>
      </xdr:blipFill>
      <xdr:spPr>
        <a:xfrm>
          <a:off x="839470" y="149564725"/>
          <a:ext cx="189230" cy="2959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41" name="Picture 1"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42" name="Picture 2"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295910</xdr:rowOff>
    </xdr:to>
    <xdr:pic>
      <xdr:nvPicPr>
        <xdr:cNvPr id="2043" name="Picture 3" descr="5319867561607587558980.png" hidden="1"/>
        <xdr:cNvPicPr>
          <a:picLocks noChangeAspect="1"/>
        </xdr:cNvPicPr>
      </xdr:nvPicPr>
      <xdr:blipFill>
        <a:blip r:embed="rId1" cstate="print"/>
        <a:stretch>
          <a:fillRect/>
        </a:stretch>
      </xdr:blipFill>
      <xdr:spPr>
        <a:xfrm>
          <a:off x="839470" y="149564725"/>
          <a:ext cx="189230" cy="2959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44" name="Picture 1"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45" name="Picture 2"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295910</xdr:rowOff>
    </xdr:to>
    <xdr:pic>
      <xdr:nvPicPr>
        <xdr:cNvPr id="2046" name="Picture 3" descr="5319867561607587558980.png" hidden="1"/>
        <xdr:cNvPicPr>
          <a:picLocks noChangeAspect="1"/>
        </xdr:cNvPicPr>
      </xdr:nvPicPr>
      <xdr:blipFill>
        <a:blip r:embed="rId1" cstate="print"/>
        <a:stretch>
          <a:fillRect/>
        </a:stretch>
      </xdr:blipFill>
      <xdr:spPr>
        <a:xfrm>
          <a:off x="839470" y="149564725"/>
          <a:ext cx="189230" cy="2959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47" name="Picture 1"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305435</xdr:rowOff>
    </xdr:to>
    <xdr:pic>
      <xdr:nvPicPr>
        <xdr:cNvPr id="2048" name="Picture 2" descr="5319867561607587558980.png" hidden="1"/>
        <xdr:cNvPicPr>
          <a:picLocks noChangeAspect="1"/>
        </xdr:cNvPicPr>
      </xdr:nvPicPr>
      <xdr:blipFill>
        <a:blip r:embed="rId1" cstate="print"/>
        <a:stretch>
          <a:fillRect/>
        </a:stretch>
      </xdr:blipFill>
      <xdr:spPr>
        <a:xfrm>
          <a:off x="839470" y="149564725"/>
          <a:ext cx="189230" cy="30543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295910</xdr:rowOff>
    </xdr:to>
    <xdr:pic>
      <xdr:nvPicPr>
        <xdr:cNvPr id="2049" name="Picture 3" descr="5319867561607587558980.png" hidden="1"/>
        <xdr:cNvPicPr>
          <a:picLocks noChangeAspect="1"/>
        </xdr:cNvPicPr>
      </xdr:nvPicPr>
      <xdr:blipFill>
        <a:blip r:embed="rId1" cstate="print"/>
        <a:stretch>
          <a:fillRect/>
        </a:stretch>
      </xdr:blipFill>
      <xdr:spPr>
        <a:xfrm>
          <a:off x="839470" y="149564725"/>
          <a:ext cx="189230" cy="2959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50" name="Picture 1"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51" name="Picture 2"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351790</xdr:rowOff>
    </xdr:to>
    <xdr:pic>
      <xdr:nvPicPr>
        <xdr:cNvPr id="2052" name="Picture 3" descr="5319867561607587558980.png" hidden="1"/>
        <xdr:cNvPicPr>
          <a:picLocks noChangeAspect="1"/>
        </xdr:cNvPicPr>
      </xdr:nvPicPr>
      <xdr:blipFill>
        <a:blip r:embed="rId1" cstate="print"/>
        <a:stretch>
          <a:fillRect/>
        </a:stretch>
      </xdr:blipFill>
      <xdr:spPr>
        <a:xfrm>
          <a:off x="839470" y="149564725"/>
          <a:ext cx="189230" cy="35179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53" name="Picture 1"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54" name="Picture 2"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351790</xdr:rowOff>
    </xdr:to>
    <xdr:pic>
      <xdr:nvPicPr>
        <xdr:cNvPr id="2055" name="Picture 3" descr="5319867561607587558980.png" hidden="1"/>
        <xdr:cNvPicPr>
          <a:picLocks noChangeAspect="1"/>
        </xdr:cNvPicPr>
      </xdr:nvPicPr>
      <xdr:blipFill>
        <a:blip r:embed="rId1" cstate="print"/>
        <a:stretch>
          <a:fillRect/>
        </a:stretch>
      </xdr:blipFill>
      <xdr:spPr>
        <a:xfrm>
          <a:off x="839470" y="149564725"/>
          <a:ext cx="189230" cy="35179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56"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57"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58"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59"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60"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61"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62"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63"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64"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65"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66"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67"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68" name="Picture 1"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69" name="Picture 2"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351790</xdr:rowOff>
    </xdr:to>
    <xdr:pic>
      <xdr:nvPicPr>
        <xdr:cNvPr id="2070" name="Picture 3" descr="5319867561607587558980.png" hidden="1"/>
        <xdr:cNvPicPr>
          <a:picLocks noChangeAspect="1"/>
        </xdr:cNvPicPr>
      </xdr:nvPicPr>
      <xdr:blipFill>
        <a:blip r:embed="rId1" cstate="print"/>
        <a:stretch>
          <a:fillRect/>
        </a:stretch>
      </xdr:blipFill>
      <xdr:spPr>
        <a:xfrm>
          <a:off x="839470" y="149564725"/>
          <a:ext cx="189230" cy="35179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71" name="Picture 1"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351155</xdr:rowOff>
    </xdr:to>
    <xdr:pic>
      <xdr:nvPicPr>
        <xdr:cNvPr id="2072" name="Picture 2" descr="5319867561607587558980.png" hidden="1"/>
        <xdr:cNvPicPr>
          <a:picLocks noChangeAspect="1"/>
        </xdr:cNvPicPr>
      </xdr:nvPicPr>
      <xdr:blipFill>
        <a:blip r:embed="rId1" cstate="print"/>
        <a:stretch>
          <a:fillRect/>
        </a:stretch>
      </xdr:blipFill>
      <xdr:spPr>
        <a:xfrm>
          <a:off x="839470" y="149564725"/>
          <a:ext cx="189230" cy="3511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351790</xdr:rowOff>
    </xdr:to>
    <xdr:pic>
      <xdr:nvPicPr>
        <xdr:cNvPr id="2073" name="Picture 3" descr="5319867561607587558980.png" hidden="1"/>
        <xdr:cNvPicPr>
          <a:picLocks noChangeAspect="1"/>
        </xdr:cNvPicPr>
      </xdr:nvPicPr>
      <xdr:blipFill>
        <a:blip r:embed="rId1" cstate="print"/>
        <a:stretch>
          <a:fillRect/>
        </a:stretch>
      </xdr:blipFill>
      <xdr:spPr>
        <a:xfrm>
          <a:off x="839470" y="149564725"/>
          <a:ext cx="189230" cy="35179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74"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75"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76"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77"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78"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79"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80"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81"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82"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83" name="Picture 1"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536575</xdr:rowOff>
    </xdr:to>
    <xdr:pic>
      <xdr:nvPicPr>
        <xdr:cNvPr id="2084" name="Picture 2" descr="5319867561607587558980.png" hidden="1"/>
        <xdr:cNvPicPr>
          <a:picLocks noChangeAspect="1"/>
        </xdr:cNvPicPr>
      </xdr:nvPicPr>
      <xdr:blipFill>
        <a:blip r:embed="rId1" cstate="print"/>
        <a:stretch>
          <a:fillRect/>
        </a:stretch>
      </xdr:blipFill>
      <xdr:spPr>
        <a:xfrm>
          <a:off x="839470" y="149564725"/>
          <a:ext cx="189230" cy="53657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526415</xdr:rowOff>
    </xdr:to>
    <xdr:pic>
      <xdr:nvPicPr>
        <xdr:cNvPr id="2085" name="Picture 3" descr="5319867561607587558980.png" hidden="1"/>
        <xdr:cNvPicPr>
          <a:picLocks noChangeAspect="1"/>
        </xdr:cNvPicPr>
      </xdr:nvPicPr>
      <xdr:blipFill>
        <a:blip r:embed="rId1" cstate="print"/>
        <a:stretch>
          <a:fillRect/>
        </a:stretch>
      </xdr:blipFill>
      <xdr:spPr>
        <a:xfrm>
          <a:off x="839470" y="149564725"/>
          <a:ext cx="189230" cy="5264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86" name="Picture 1"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87" name="Picture 2"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274320</xdr:rowOff>
    </xdr:to>
    <xdr:pic>
      <xdr:nvPicPr>
        <xdr:cNvPr id="2088" name="Picture 3" descr="5319867561607587558980.png" hidden="1"/>
        <xdr:cNvPicPr>
          <a:picLocks noChangeAspect="1"/>
        </xdr:cNvPicPr>
      </xdr:nvPicPr>
      <xdr:blipFill>
        <a:blip r:embed="rId1" cstate="print"/>
        <a:stretch>
          <a:fillRect/>
        </a:stretch>
      </xdr:blipFill>
      <xdr:spPr>
        <a:xfrm>
          <a:off x="839470" y="149564725"/>
          <a:ext cx="189230" cy="27432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89" name="Picture 1"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281305</xdr:rowOff>
    </xdr:to>
    <xdr:pic>
      <xdr:nvPicPr>
        <xdr:cNvPr id="2090" name="Picture 2" descr="5319867561607587558980.png" hidden="1"/>
        <xdr:cNvPicPr>
          <a:picLocks noChangeAspect="1"/>
        </xdr:cNvPicPr>
      </xdr:nvPicPr>
      <xdr:blipFill>
        <a:blip r:embed="rId1" cstate="print"/>
        <a:stretch>
          <a:fillRect/>
        </a:stretch>
      </xdr:blipFill>
      <xdr:spPr>
        <a:xfrm>
          <a:off x="839470" y="149564725"/>
          <a:ext cx="189230" cy="28130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274320</xdr:rowOff>
    </xdr:to>
    <xdr:pic>
      <xdr:nvPicPr>
        <xdr:cNvPr id="2091" name="Picture 3" descr="5319867561607587558980.png" hidden="1"/>
        <xdr:cNvPicPr>
          <a:picLocks noChangeAspect="1"/>
        </xdr:cNvPicPr>
      </xdr:nvPicPr>
      <xdr:blipFill>
        <a:blip r:embed="rId1" cstate="print"/>
        <a:stretch>
          <a:fillRect/>
        </a:stretch>
      </xdr:blipFill>
      <xdr:spPr>
        <a:xfrm>
          <a:off x="839470" y="149564725"/>
          <a:ext cx="189230" cy="27432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92" name="Picture 1"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93" name="Picture 2"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94" name="Picture 3"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95" name="Picture 1"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334010</xdr:rowOff>
    </xdr:to>
    <xdr:pic>
      <xdr:nvPicPr>
        <xdr:cNvPr id="2096" name="Picture 2" descr="5319867561607587558980.png" hidden="1"/>
        <xdr:cNvPicPr>
          <a:picLocks noChangeAspect="1"/>
        </xdr:cNvPicPr>
      </xdr:nvPicPr>
      <xdr:blipFill>
        <a:blip r:embed="rId1" cstate="print"/>
        <a:stretch>
          <a:fillRect/>
        </a:stretch>
      </xdr:blipFill>
      <xdr:spPr>
        <a:xfrm>
          <a:off x="839470" y="149564725"/>
          <a:ext cx="189230" cy="33401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097" name="Picture 3"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098" name="Picture 1"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099" name="Picture 2"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316230</xdr:rowOff>
    </xdr:to>
    <xdr:pic>
      <xdr:nvPicPr>
        <xdr:cNvPr id="2100" name="Picture 3" descr="5319867561607587558980.png" hidden="1"/>
        <xdr:cNvPicPr>
          <a:picLocks noChangeAspect="1"/>
        </xdr:cNvPicPr>
      </xdr:nvPicPr>
      <xdr:blipFill>
        <a:blip r:embed="rId1" cstate="print"/>
        <a:stretch>
          <a:fillRect/>
        </a:stretch>
      </xdr:blipFill>
      <xdr:spPr>
        <a:xfrm>
          <a:off x="839470" y="149564725"/>
          <a:ext cx="189230" cy="31623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101" name="Picture 1"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327025</xdr:rowOff>
    </xdr:to>
    <xdr:pic>
      <xdr:nvPicPr>
        <xdr:cNvPr id="2102" name="Picture 2" descr="5319867561607587558980.png" hidden="1"/>
        <xdr:cNvPicPr>
          <a:picLocks noChangeAspect="1"/>
        </xdr:cNvPicPr>
      </xdr:nvPicPr>
      <xdr:blipFill>
        <a:blip r:embed="rId1" cstate="print"/>
        <a:stretch>
          <a:fillRect/>
        </a:stretch>
      </xdr:blipFill>
      <xdr:spPr>
        <a:xfrm>
          <a:off x="839470" y="149564725"/>
          <a:ext cx="189230" cy="32702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316230</xdr:rowOff>
    </xdr:to>
    <xdr:pic>
      <xdr:nvPicPr>
        <xdr:cNvPr id="2103" name="Picture 3" descr="5319867561607587558980.png" hidden="1"/>
        <xdr:cNvPicPr>
          <a:picLocks noChangeAspect="1"/>
        </xdr:cNvPicPr>
      </xdr:nvPicPr>
      <xdr:blipFill>
        <a:blip r:embed="rId1" cstate="print"/>
        <a:stretch>
          <a:fillRect/>
        </a:stretch>
      </xdr:blipFill>
      <xdr:spPr>
        <a:xfrm>
          <a:off x="839470" y="149564725"/>
          <a:ext cx="189230" cy="316230"/>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104" name="Picture 1"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105" name="Picture 2"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313055</xdr:rowOff>
    </xdr:to>
    <xdr:pic>
      <xdr:nvPicPr>
        <xdr:cNvPr id="2106" name="Picture 3" descr="5319867561607587558980.png" hidden="1"/>
        <xdr:cNvPicPr>
          <a:picLocks noChangeAspect="1"/>
        </xdr:cNvPicPr>
      </xdr:nvPicPr>
      <xdr:blipFill>
        <a:blip r:embed="rId1" cstate="print"/>
        <a:stretch>
          <a:fillRect/>
        </a:stretch>
      </xdr:blipFill>
      <xdr:spPr>
        <a:xfrm>
          <a:off x="839470" y="149564725"/>
          <a:ext cx="189230" cy="31305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107" name="Picture 1"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323215</xdr:rowOff>
    </xdr:to>
    <xdr:pic>
      <xdr:nvPicPr>
        <xdr:cNvPr id="2108" name="Picture 2" descr="5319867561607587558980.png" hidden="1"/>
        <xdr:cNvPicPr>
          <a:picLocks noChangeAspect="1"/>
        </xdr:cNvPicPr>
      </xdr:nvPicPr>
      <xdr:blipFill>
        <a:blip r:embed="rId1" cstate="print"/>
        <a:stretch>
          <a:fillRect/>
        </a:stretch>
      </xdr:blipFill>
      <xdr:spPr>
        <a:xfrm>
          <a:off x="839470" y="149564725"/>
          <a:ext cx="189230" cy="323215"/>
        </a:xfrm>
        <a:prstGeom prst="rect">
          <a:avLst/>
        </a:prstGeom>
        <a:noFill/>
        <a:ln w="9525">
          <a:noFill/>
        </a:ln>
      </xdr:spPr>
    </xdr:pic>
    <xdr:clientData/>
  </xdr:twoCellAnchor>
  <xdr:twoCellAnchor editAs="oneCell">
    <xdr:from>
      <xdr:col>2</xdr:col>
      <xdr:colOff>0</xdr:colOff>
      <xdr:row>191</xdr:row>
      <xdr:rowOff>0</xdr:rowOff>
    </xdr:from>
    <xdr:to>
      <xdr:col>2</xdr:col>
      <xdr:colOff>189230</xdr:colOff>
      <xdr:row>191</xdr:row>
      <xdr:rowOff>313055</xdr:rowOff>
    </xdr:to>
    <xdr:pic>
      <xdr:nvPicPr>
        <xdr:cNvPr id="2109" name="Picture 3" descr="5319867561607587558980.png" hidden="1"/>
        <xdr:cNvPicPr>
          <a:picLocks noChangeAspect="1"/>
        </xdr:cNvPicPr>
      </xdr:nvPicPr>
      <xdr:blipFill>
        <a:blip r:embed="rId1" cstate="print"/>
        <a:stretch>
          <a:fillRect/>
        </a:stretch>
      </xdr:blipFill>
      <xdr:spPr>
        <a:xfrm>
          <a:off x="839470" y="1495647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0"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1"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12"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3"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4"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15"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1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1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2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2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2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2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2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2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2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2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28"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29"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3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31"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32"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3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134"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135"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136"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137"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138"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139"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140"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141"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142"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143"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4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4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4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4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4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4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50"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51"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5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53"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54"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5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56"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57"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5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59"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60"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6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62"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63"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6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65"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166"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6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168"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169"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170"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171"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172"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173"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74"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75"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76"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77"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78"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79"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0"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1"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82"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3"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4"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85"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8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8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19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19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9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9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9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9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19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19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198"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199"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200"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201"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202"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203"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0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0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0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0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0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0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10"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11"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1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13"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14"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1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16"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17"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1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19"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20"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2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22"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23"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2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25"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226"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2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228"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229"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230"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231"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232"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233"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34"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35"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236"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37"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38"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239"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0"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1"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242"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3"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4"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245"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6"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7"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248"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49"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250"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251"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5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5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25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5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5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25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5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5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26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6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26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26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6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6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6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6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6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6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270"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271"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272"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273"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274"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275"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276"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277"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278"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279"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280"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281"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282"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283"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284"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285"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286"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287"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88"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89"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9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91"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92"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9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9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9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9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9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29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29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00"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01"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302"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03"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04"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305"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06"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07"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30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09"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10"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31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12"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13"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31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15"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316"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31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1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1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2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2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2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2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24"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25"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26"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27"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28"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29"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330"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331"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2332"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333"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334"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2335"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336"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337"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338"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339"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340"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341"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342"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343"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344"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345"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346"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347"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348"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349"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350"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351"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352"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353"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354"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355"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356"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357"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358"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359"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0"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1"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362"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3"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4"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365"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6"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7"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368"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69"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370"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371"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72"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73"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374"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75"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76"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377"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7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7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8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8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8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8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84"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85"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86"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87"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88"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89"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90"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91"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392"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93"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394"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395"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96"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97"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398"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399"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400"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401"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40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40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40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40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40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40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408"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409"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2410"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411" name="Picture 1"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281305</xdr:rowOff>
    </xdr:to>
    <xdr:pic>
      <xdr:nvPicPr>
        <xdr:cNvPr id="2412" name="Picture 2" descr="5319867561607587558980.png" hidden="1"/>
        <xdr:cNvPicPr>
          <a:picLocks noChangeAspect="1"/>
        </xdr:cNvPicPr>
      </xdr:nvPicPr>
      <xdr:blipFill>
        <a:blip r:embed="rId1" cstate="print"/>
        <a:stretch>
          <a:fillRect/>
        </a:stretch>
      </xdr:blipFill>
      <xdr:spPr>
        <a:xfrm>
          <a:off x="839470" y="148955125"/>
          <a:ext cx="189230" cy="2813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274320</xdr:rowOff>
    </xdr:to>
    <xdr:pic>
      <xdr:nvPicPr>
        <xdr:cNvPr id="2413" name="Picture 3" descr="5319867561607587558980.png" hidden="1"/>
        <xdr:cNvPicPr>
          <a:picLocks noChangeAspect="1"/>
        </xdr:cNvPicPr>
      </xdr:nvPicPr>
      <xdr:blipFill>
        <a:blip r:embed="rId1" cstate="print"/>
        <a:stretch>
          <a:fillRect/>
        </a:stretch>
      </xdr:blipFill>
      <xdr:spPr>
        <a:xfrm>
          <a:off x="839470" y="148955125"/>
          <a:ext cx="189230" cy="2743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414"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415"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416"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417"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418"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419"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420"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421"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422"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423"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424"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425"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426"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427"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428"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429"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430"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431"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3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3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43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3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3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43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38"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39"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440"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41"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42"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443"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44"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45"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446"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47" name="Picture 1"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596900</xdr:rowOff>
    </xdr:to>
    <xdr:pic>
      <xdr:nvPicPr>
        <xdr:cNvPr id="2448" name="Picture 2" descr="5319867561607587558980.png" hidden="1"/>
        <xdr:cNvPicPr>
          <a:picLocks noChangeAspect="1"/>
        </xdr:cNvPicPr>
      </xdr:nvPicPr>
      <xdr:blipFill>
        <a:blip r:embed="rId1" cstate="print"/>
        <a:stretch>
          <a:fillRect/>
        </a:stretch>
      </xdr:blipFill>
      <xdr:spPr>
        <a:xfrm>
          <a:off x="839470" y="148955125"/>
          <a:ext cx="189230" cy="5969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449"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0"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1"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452"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3"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4"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455"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45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5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46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46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6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6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46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6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6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46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468"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469"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470"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471"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472"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473"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474"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475"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476"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477"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478"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479"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480"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481"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482"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483" name="Picture 1"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597535</xdr:rowOff>
    </xdr:to>
    <xdr:pic>
      <xdr:nvPicPr>
        <xdr:cNvPr id="2484" name="Picture 2" descr="5319867561607587558980.png" hidden="1"/>
        <xdr:cNvPicPr>
          <a:picLocks noChangeAspect="1"/>
        </xdr:cNvPicPr>
      </xdr:nvPicPr>
      <xdr:blipFill>
        <a:blip r:embed="rId1" cstate="print"/>
        <a:stretch>
          <a:fillRect/>
        </a:stretch>
      </xdr:blipFill>
      <xdr:spPr>
        <a:xfrm>
          <a:off x="839470" y="148955125"/>
          <a:ext cx="189230" cy="5975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589280</xdr:rowOff>
    </xdr:to>
    <xdr:pic>
      <xdr:nvPicPr>
        <xdr:cNvPr id="2485" name="Picture 3" descr="5319867561607587558980.png" hidden="1"/>
        <xdr:cNvPicPr>
          <a:picLocks noChangeAspect="1"/>
        </xdr:cNvPicPr>
      </xdr:nvPicPr>
      <xdr:blipFill>
        <a:blip r:embed="rId1" cstate="print"/>
        <a:stretch>
          <a:fillRect/>
        </a:stretch>
      </xdr:blipFill>
      <xdr:spPr>
        <a:xfrm>
          <a:off x="839470" y="148955125"/>
          <a:ext cx="189230" cy="58928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8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8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48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8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9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49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9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9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49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9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49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49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498"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499"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500"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01"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02"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503"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04"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05"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50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07"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08"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50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10"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11"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512"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13"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514"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515"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16"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17"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18"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19"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20"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21"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22"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23"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24"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25"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26"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27"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528"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529"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530"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531"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532"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533"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534"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535"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536"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537"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538"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539"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540"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541"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542"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543"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544"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545"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546"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547"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548"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549"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550"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551"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52"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53"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554"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55"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56"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557"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58"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59"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560"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61" name="Picture 1"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305435</xdr:rowOff>
    </xdr:to>
    <xdr:pic>
      <xdr:nvPicPr>
        <xdr:cNvPr id="2562" name="Picture 2" descr="5319867561607587558980.png" hidden="1"/>
        <xdr:cNvPicPr>
          <a:picLocks noChangeAspect="1"/>
        </xdr:cNvPicPr>
      </xdr:nvPicPr>
      <xdr:blipFill>
        <a:blip r:embed="rId1" cstate="print"/>
        <a:stretch>
          <a:fillRect/>
        </a:stretch>
      </xdr:blipFill>
      <xdr:spPr>
        <a:xfrm>
          <a:off x="839470" y="148955125"/>
          <a:ext cx="189230" cy="3054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295910</xdr:rowOff>
    </xdr:to>
    <xdr:pic>
      <xdr:nvPicPr>
        <xdr:cNvPr id="2563" name="Picture 3" descr="5319867561607587558980.png" hidden="1"/>
        <xdr:cNvPicPr>
          <a:picLocks noChangeAspect="1"/>
        </xdr:cNvPicPr>
      </xdr:nvPicPr>
      <xdr:blipFill>
        <a:blip r:embed="rId1" cstate="print"/>
        <a:stretch>
          <a:fillRect/>
        </a:stretch>
      </xdr:blipFill>
      <xdr:spPr>
        <a:xfrm>
          <a:off x="839470" y="148955125"/>
          <a:ext cx="189230" cy="2959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64"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65"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566"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67"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68"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569"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0"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1"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72"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3"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4"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75"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6"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7"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78"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79"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80"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81"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82"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83"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584"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85" name="Picture 1"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351155</xdr:rowOff>
    </xdr:to>
    <xdr:pic>
      <xdr:nvPicPr>
        <xdr:cNvPr id="2586" name="Picture 2" descr="5319867561607587558980.png" hidden="1"/>
        <xdr:cNvPicPr>
          <a:picLocks noChangeAspect="1"/>
        </xdr:cNvPicPr>
      </xdr:nvPicPr>
      <xdr:blipFill>
        <a:blip r:embed="rId1" cstate="print"/>
        <a:stretch>
          <a:fillRect/>
        </a:stretch>
      </xdr:blipFill>
      <xdr:spPr>
        <a:xfrm>
          <a:off x="839470" y="148955125"/>
          <a:ext cx="189230" cy="3511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351790</xdr:rowOff>
    </xdr:to>
    <xdr:pic>
      <xdr:nvPicPr>
        <xdr:cNvPr id="2587" name="Picture 3" descr="5319867561607587558980.png" hidden="1"/>
        <xdr:cNvPicPr>
          <a:picLocks noChangeAspect="1"/>
        </xdr:cNvPicPr>
      </xdr:nvPicPr>
      <xdr:blipFill>
        <a:blip r:embed="rId1" cstate="print"/>
        <a:stretch>
          <a:fillRect/>
        </a:stretch>
      </xdr:blipFill>
      <xdr:spPr>
        <a:xfrm>
          <a:off x="839470" y="148955125"/>
          <a:ext cx="189230" cy="35179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88"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89"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90"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91"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92"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93"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94"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95"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96"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97" name="Picture 1"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536575</xdr:rowOff>
    </xdr:to>
    <xdr:pic>
      <xdr:nvPicPr>
        <xdr:cNvPr id="2598" name="Picture 2" descr="5319867561607587558980.png" hidden="1"/>
        <xdr:cNvPicPr>
          <a:picLocks noChangeAspect="1"/>
        </xdr:cNvPicPr>
      </xdr:nvPicPr>
      <xdr:blipFill>
        <a:blip r:embed="rId1" cstate="print"/>
        <a:stretch>
          <a:fillRect/>
        </a:stretch>
      </xdr:blipFill>
      <xdr:spPr>
        <a:xfrm>
          <a:off x="839470" y="148955125"/>
          <a:ext cx="189230" cy="5365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526415</xdr:rowOff>
    </xdr:to>
    <xdr:pic>
      <xdr:nvPicPr>
        <xdr:cNvPr id="2599" name="Picture 3" descr="5319867561607587558980.png" hidden="1"/>
        <xdr:cNvPicPr>
          <a:picLocks noChangeAspect="1"/>
        </xdr:cNvPicPr>
      </xdr:nvPicPr>
      <xdr:blipFill>
        <a:blip r:embed="rId1" cstate="print"/>
        <a:stretch>
          <a:fillRect/>
        </a:stretch>
      </xdr:blipFill>
      <xdr:spPr>
        <a:xfrm>
          <a:off x="839470" y="148955125"/>
          <a:ext cx="189230" cy="5264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600"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601"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602"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603" name="Picture 1"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334010</xdr:rowOff>
    </xdr:to>
    <xdr:pic>
      <xdr:nvPicPr>
        <xdr:cNvPr id="2604" name="Picture 2" descr="5319867561607587558980.png" hidden="1"/>
        <xdr:cNvPicPr>
          <a:picLocks noChangeAspect="1"/>
        </xdr:cNvPicPr>
      </xdr:nvPicPr>
      <xdr:blipFill>
        <a:blip r:embed="rId1" cstate="print"/>
        <a:stretch>
          <a:fillRect/>
        </a:stretch>
      </xdr:blipFill>
      <xdr:spPr>
        <a:xfrm>
          <a:off x="839470" y="148955125"/>
          <a:ext cx="189230" cy="3340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605" name="Picture 3"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606"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607"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608"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609" name="Picture 1"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327025</xdr:rowOff>
    </xdr:to>
    <xdr:pic>
      <xdr:nvPicPr>
        <xdr:cNvPr id="2610" name="Picture 2" descr="5319867561607587558980.png" hidden="1"/>
        <xdr:cNvPicPr>
          <a:picLocks noChangeAspect="1"/>
        </xdr:cNvPicPr>
      </xdr:nvPicPr>
      <xdr:blipFill>
        <a:blip r:embed="rId1" cstate="print"/>
        <a:stretch>
          <a:fillRect/>
        </a:stretch>
      </xdr:blipFill>
      <xdr:spPr>
        <a:xfrm>
          <a:off x="839470" y="148955125"/>
          <a:ext cx="189230" cy="32702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316230</xdr:rowOff>
    </xdr:to>
    <xdr:pic>
      <xdr:nvPicPr>
        <xdr:cNvPr id="2611" name="Picture 3" descr="5319867561607587558980.png" hidden="1"/>
        <xdr:cNvPicPr>
          <a:picLocks noChangeAspect="1"/>
        </xdr:cNvPicPr>
      </xdr:nvPicPr>
      <xdr:blipFill>
        <a:blip r:embed="rId1" cstate="print"/>
        <a:stretch>
          <a:fillRect/>
        </a:stretch>
      </xdr:blipFill>
      <xdr:spPr>
        <a:xfrm>
          <a:off x="839470" y="148955125"/>
          <a:ext cx="189230" cy="316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612"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613"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614"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615" name="Picture 1"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323215</xdr:rowOff>
    </xdr:to>
    <xdr:pic>
      <xdr:nvPicPr>
        <xdr:cNvPr id="2616" name="Picture 2" descr="5319867561607587558980.png" hidden="1"/>
        <xdr:cNvPicPr>
          <a:picLocks noChangeAspect="1"/>
        </xdr:cNvPicPr>
      </xdr:nvPicPr>
      <xdr:blipFill>
        <a:blip r:embed="rId1" cstate="print"/>
        <a:stretch>
          <a:fillRect/>
        </a:stretch>
      </xdr:blipFill>
      <xdr:spPr>
        <a:xfrm>
          <a:off x="839470" y="148955125"/>
          <a:ext cx="189230" cy="32321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190</xdr:row>
      <xdr:rowOff>313055</xdr:rowOff>
    </xdr:to>
    <xdr:pic>
      <xdr:nvPicPr>
        <xdr:cNvPr id="2617" name="Picture 3" descr="5319867561607587558980.png" hidden="1"/>
        <xdr:cNvPicPr>
          <a:picLocks noChangeAspect="1"/>
        </xdr:cNvPicPr>
      </xdr:nvPicPr>
      <xdr:blipFill>
        <a:blip r:embed="rId1" cstate="print"/>
        <a:stretch>
          <a:fillRect/>
        </a:stretch>
      </xdr:blipFill>
      <xdr:spPr>
        <a:xfrm>
          <a:off x="839470" y="148955125"/>
          <a:ext cx="189230" cy="313055"/>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146050</xdr:rowOff>
    </xdr:to>
    <xdr:pic>
      <xdr:nvPicPr>
        <xdr:cNvPr id="2618" name="Picture 3" descr="5319867561607587558980.png" hidden="1"/>
        <xdr:cNvPicPr>
          <a:picLocks noChangeAspect="1"/>
        </xdr:cNvPicPr>
      </xdr:nvPicPr>
      <xdr:blipFill>
        <a:blip r:embed="rId1" cstate="print"/>
        <a:stretch>
          <a:fillRect/>
        </a:stretch>
      </xdr:blipFill>
      <xdr:spPr>
        <a:xfrm>
          <a:off x="839470" y="133994525"/>
          <a:ext cx="189230" cy="75565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146050</xdr:rowOff>
    </xdr:to>
    <xdr:pic>
      <xdr:nvPicPr>
        <xdr:cNvPr id="2619" name="Picture 3" descr="5319867561607587558980.png" hidden="1"/>
        <xdr:cNvPicPr>
          <a:picLocks noChangeAspect="1"/>
        </xdr:cNvPicPr>
      </xdr:nvPicPr>
      <xdr:blipFill>
        <a:blip r:embed="rId1" cstate="print"/>
        <a:stretch>
          <a:fillRect/>
        </a:stretch>
      </xdr:blipFill>
      <xdr:spPr>
        <a:xfrm>
          <a:off x="839470" y="133994525"/>
          <a:ext cx="189230" cy="75565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620" name="Picture 1"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621" name="Picture 2"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33020</xdr:rowOff>
    </xdr:to>
    <xdr:pic>
      <xdr:nvPicPr>
        <xdr:cNvPr id="2622" name="Picture 3" descr="5319867561607587558980.png" hidden="1"/>
        <xdr:cNvPicPr>
          <a:picLocks noChangeAspect="1"/>
        </xdr:cNvPicPr>
      </xdr:nvPicPr>
      <xdr:blipFill>
        <a:blip r:embed="rId1" cstate="print"/>
        <a:stretch>
          <a:fillRect/>
        </a:stretch>
      </xdr:blipFill>
      <xdr:spPr>
        <a:xfrm>
          <a:off x="839470" y="133994525"/>
          <a:ext cx="189230" cy="64262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623" name="Picture 1"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43180</xdr:rowOff>
    </xdr:to>
    <xdr:pic>
      <xdr:nvPicPr>
        <xdr:cNvPr id="2624" name="Picture 2" descr="5319867561607587558980.png" hidden="1"/>
        <xdr:cNvPicPr>
          <a:picLocks noChangeAspect="1"/>
        </xdr:cNvPicPr>
      </xdr:nvPicPr>
      <xdr:blipFill>
        <a:blip r:embed="rId1" cstate="print"/>
        <a:stretch>
          <a:fillRect/>
        </a:stretch>
      </xdr:blipFill>
      <xdr:spPr>
        <a:xfrm>
          <a:off x="839470" y="133994525"/>
          <a:ext cx="189230" cy="652780"/>
        </a:xfrm>
        <a:prstGeom prst="rect">
          <a:avLst/>
        </a:prstGeom>
        <a:noFill/>
        <a:ln w="9525">
          <a:noFill/>
        </a:ln>
      </xdr:spPr>
    </xdr:pic>
    <xdr:clientData/>
  </xdr:twoCellAnchor>
  <xdr:twoCellAnchor editAs="oneCell">
    <xdr:from>
      <xdr:col>2</xdr:col>
      <xdr:colOff>0</xdr:colOff>
      <xdr:row>171</xdr:row>
      <xdr:rowOff>0</xdr:rowOff>
    </xdr:from>
    <xdr:to>
      <xdr:col>2</xdr:col>
      <xdr:colOff>189230</xdr:colOff>
      <xdr:row>172</xdr:row>
      <xdr:rowOff>33020</xdr:rowOff>
    </xdr:to>
    <xdr:pic>
      <xdr:nvPicPr>
        <xdr:cNvPr id="2625" name="Picture 3" descr="5319867561607587558980.png" hidden="1"/>
        <xdr:cNvPicPr>
          <a:picLocks noChangeAspect="1"/>
        </xdr:cNvPicPr>
      </xdr:nvPicPr>
      <xdr:blipFill>
        <a:blip r:embed="rId1" cstate="print"/>
        <a:stretch>
          <a:fillRect/>
        </a:stretch>
      </xdr:blipFill>
      <xdr:spPr>
        <a:xfrm>
          <a:off x="839470" y="133994525"/>
          <a:ext cx="189230" cy="64262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2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2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2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2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3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3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3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3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4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4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4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4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4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4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4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4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4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4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650"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651"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652"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653"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654"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655"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5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5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5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5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6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6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6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6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6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6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66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6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6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6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7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7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7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7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74"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75"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7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77"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678"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67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680"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681"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682"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683"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684"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685"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8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8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8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8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9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9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69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69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0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0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0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0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0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0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0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0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0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0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10"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11"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712"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13"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14"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715"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1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1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1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1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2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2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2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2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2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2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2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2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2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2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3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3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3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3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34"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35"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3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37"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38"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3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740"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741"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742"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743"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744"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745"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4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4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4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4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5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5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5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5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6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6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76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76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6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6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6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6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6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6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70"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71"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772"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73"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774"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775"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7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7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7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7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8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8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8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8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8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8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78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8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8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8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9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9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9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9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94"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95"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9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97"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798"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79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00"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01"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802"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03"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04"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805"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06"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07"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808"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09"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0"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811"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2"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3"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814"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5"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6"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817"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8"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19"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820"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21" name="Picture 1"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254000</xdr:rowOff>
    </xdr:to>
    <xdr:pic>
      <xdr:nvPicPr>
        <xdr:cNvPr id="2822" name="Picture 2" descr="5319867561607587558980.png" hidden="1"/>
        <xdr:cNvPicPr>
          <a:picLocks noChangeAspect="1"/>
        </xdr:cNvPicPr>
      </xdr:nvPicPr>
      <xdr:blipFill>
        <a:blip r:embed="rId1" cstate="print"/>
        <a:stretch>
          <a:fillRect/>
        </a:stretch>
      </xdr:blipFill>
      <xdr:spPr>
        <a:xfrm>
          <a:off x="839470" y="148955125"/>
          <a:ext cx="189230" cy="86360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244475</xdr:rowOff>
    </xdr:to>
    <xdr:pic>
      <xdr:nvPicPr>
        <xdr:cNvPr id="2823" name="Picture 3" descr="5319867561607587558980.png" hidden="1"/>
        <xdr:cNvPicPr>
          <a:picLocks noChangeAspect="1"/>
        </xdr:cNvPicPr>
      </xdr:nvPicPr>
      <xdr:blipFill>
        <a:blip r:embed="rId1" cstate="print"/>
        <a:stretch>
          <a:fillRect/>
        </a:stretch>
      </xdr:blipFill>
      <xdr:spPr>
        <a:xfrm>
          <a:off x="839470" y="148955125"/>
          <a:ext cx="189230" cy="85407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24"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25"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2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27"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28"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2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830"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831"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832"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833" name="Picture 1"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214630</xdr:rowOff>
    </xdr:to>
    <xdr:pic>
      <xdr:nvPicPr>
        <xdr:cNvPr id="2834" name="Picture 2" descr="5319867561607587558980.png" hidden="1"/>
        <xdr:cNvPicPr>
          <a:picLocks noChangeAspect="1"/>
        </xdr:cNvPicPr>
      </xdr:nvPicPr>
      <xdr:blipFill>
        <a:blip r:embed="rId1" cstate="print"/>
        <a:stretch>
          <a:fillRect/>
        </a:stretch>
      </xdr:blipFill>
      <xdr:spPr>
        <a:xfrm>
          <a:off x="839470" y="148955125"/>
          <a:ext cx="189230" cy="82423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205105</xdr:rowOff>
    </xdr:to>
    <xdr:pic>
      <xdr:nvPicPr>
        <xdr:cNvPr id="2835" name="Picture 3" descr="5319867561607587558980.png" hidden="1"/>
        <xdr:cNvPicPr>
          <a:picLocks noChangeAspect="1"/>
        </xdr:cNvPicPr>
      </xdr:nvPicPr>
      <xdr:blipFill>
        <a:blip r:embed="rId1" cstate="print"/>
        <a:stretch>
          <a:fillRect/>
        </a:stretch>
      </xdr:blipFill>
      <xdr:spPr>
        <a:xfrm>
          <a:off x="839470" y="148955125"/>
          <a:ext cx="189230" cy="8147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36"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37"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38"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39"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40"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41"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42"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43"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44"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45" name="Picture 1"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268605</xdr:rowOff>
    </xdr:to>
    <xdr:pic>
      <xdr:nvPicPr>
        <xdr:cNvPr id="2846" name="Picture 2" descr="5319867561607587558980.png" hidden="1"/>
        <xdr:cNvPicPr>
          <a:picLocks noChangeAspect="1"/>
        </xdr:cNvPicPr>
      </xdr:nvPicPr>
      <xdr:blipFill>
        <a:blip r:embed="rId1" cstate="print"/>
        <a:stretch>
          <a:fillRect/>
        </a:stretch>
      </xdr:blipFill>
      <xdr:spPr>
        <a:xfrm>
          <a:off x="839470" y="148955125"/>
          <a:ext cx="189230" cy="8782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47"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48"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49"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50"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51"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52"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53"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54"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55"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56"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57" name="Picture 1"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267335</xdr:rowOff>
    </xdr:to>
    <xdr:pic>
      <xdr:nvPicPr>
        <xdr:cNvPr id="2858" name="Picture 2" descr="5319867561607587558980.png" hidden="1"/>
        <xdr:cNvPicPr>
          <a:picLocks noChangeAspect="1"/>
        </xdr:cNvPicPr>
      </xdr:nvPicPr>
      <xdr:blipFill>
        <a:blip r:embed="rId1" cstate="print"/>
        <a:stretch>
          <a:fillRect/>
        </a:stretch>
      </xdr:blipFill>
      <xdr:spPr>
        <a:xfrm>
          <a:off x="839470" y="148955125"/>
          <a:ext cx="189230" cy="87693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257810</xdr:rowOff>
    </xdr:to>
    <xdr:pic>
      <xdr:nvPicPr>
        <xdr:cNvPr id="2859" name="Picture 3" descr="5319867561607587558980.png" hidden="1"/>
        <xdr:cNvPicPr>
          <a:picLocks noChangeAspect="1"/>
        </xdr:cNvPicPr>
      </xdr:nvPicPr>
      <xdr:blipFill>
        <a:blip r:embed="rId1" cstate="print"/>
        <a:stretch>
          <a:fillRect/>
        </a:stretch>
      </xdr:blipFill>
      <xdr:spPr>
        <a:xfrm>
          <a:off x="839470" y="148955125"/>
          <a:ext cx="189230" cy="867410"/>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60"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61"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862"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63" name="Picture 1"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90805</xdr:rowOff>
    </xdr:to>
    <xdr:pic>
      <xdr:nvPicPr>
        <xdr:cNvPr id="2864" name="Picture 2" descr="5319867561607587558980.png" hidden="1"/>
        <xdr:cNvPicPr>
          <a:picLocks noChangeAspect="1"/>
        </xdr:cNvPicPr>
      </xdr:nvPicPr>
      <xdr:blipFill>
        <a:blip r:embed="rId1" cstate="print"/>
        <a:stretch>
          <a:fillRect/>
        </a:stretch>
      </xdr:blipFill>
      <xdr:spPr>
        <a:xfrm>
          <a:off x="839470" y="148955125"/>
          <a:ext cx="189230" cy="700405"/>
        </a:xfrm>
        <a:prstGeom prst="rect">
          <a:avLst/>
        </a:prstGeom>
        <a:noFill/>
        <a:ln w="9525">
          <a:noFill/>
        </a:ln>
      </xdr:spPr>
    </xdr:pic>
    <xdr:clientData/>
  </xdr:twoCellAnchor>
  <xdr:twoCellAnchor editAs="oneCell">
    <xdr:from>
      <xdr:col>2</xdr:col>
      <xdr:colOff>0</xdr:colOff>
      <xdr:row>190</xdr:row>
      <xdr:rowOff>0</xdr:rowOff>
    </xdr:from>
    <xdr:to>
      <xdr:col>2</xdr:col>
      <xdr:colOff>189230</xdr:colOff>
      <xdr:row>191</xdr:row>
      <xdr:rowOff>80645</xdr:rowOff>
    </xdr:to>
    <xdr:pic>
      <xdr:nvPicPr>
        <xdr:cNvPr id="2865" name="Picture 3" descr="5319867561607587558980.png" hidden="1"/>
        <xdr:cNvPicPr>
          <a:picLocks noChangeAspect="1"/>
        </xdr:cNvPicPr>
      </xdr:nvPicPr>
      <xdr:blipFill>
        <a:blip r:embed="rId1" cstate="print"/>
        <a:stretch>
          <a:fillRect/>
        </a:stretch>
      </xdr:blipFill>
      <xdr:spPr>
        <a:xfrm>
          <a:off x="839470" y="148955125"/>
          <a:ext cx="189230" cy="69024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66" name="Picture 1"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67" name="Picture 2"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648335</xdr:rowOff>
    </xdr:to>
    <xdr:pic>
      <xdr:nvPicPr>
        <xdr:cNvPr id="2868" name="Picture 3" descr="5319867561607587558980.png" hidden="1"/>
        <xdr:cNvPicPr>
          <a:picLocks noChangeAspect="1"/>
        </xdr:cNvPicPr>
      </xdr:nvPicPr>
      <xdr:blipFill>
        <a:blip r:embed="rId1" cstate="print"/>
        <a:stretch>
          <a:fillRect/>
        </a:stretch>
      </xdr:blipFill>
      <xdr:spPr>
        <a:xfrm>
          <a:off x="839470" y="2270125"/>
          <a:ext cx="189230" cy="64833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69" name="Picture 1"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70" name="Picture 2"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648335</xdr:rowOff>
    </xdr:to>
    <xdr:pic>
      <xdr:nvPicPr>
        <xdr:cNvPr id="2871" name="Picture 3" descr="5319867561607587558980.png" hidden="1"/>
        <xdr:cNvPicPr>
          <a:picLocks noChangeAspect="1"/>
        </xdr:cNvPicPr>
      </xdr:nvPicPr>
      <xdr:blipFill>
        <a:blip r:embed="rId1" cstate="print"/>
        <a:stretch>
          <a:fillRect/>
        </a:stretch>
      </xdr:blipFill>
      <xdr:spPr>
        <a:xfrm>
          <a:off x="839470" y="2270125"/>
          <a:ext cx="189230" cy="64833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72" name="Picture 1"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73" name="Picture 2"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648335</xdr:rowOff>
    </xdr:to>
    <xdr:pic>
      <xdr:nvPicPr>
        <xdr:cNvPr id="2874" name="Picture 3" descr="5319867561607587558980.png" hidden="1"/>
        <xdr:cNvPicPr>
          <a:picLocks noChangeAspect="1"/>
        </xdr:cNvPicPr>
      </xdr:nvPicPr>
      <xdr:blipFill>
        <a:blip r:embed="rId1" cstate="print"/>
        <a:stretch>
          <a:fillRect/>
        </a:stretch>
      </xdr:blipFill>
      <xdr:spPr>
        <a:xfrm>
          <a:off x="839470" y="2270125"/>
          <a:ext cx="189230" cy="64833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75" name="Picture 1"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655955</xdr:rowOff>
    </xdr:to>
    <xdr:pic>
      <xdr:nvPicPr>
        <xdr:cNvPr id="2876" name="Picture 2" descr="5319867561607587558980.png" hidden="1"/>
        <xdr:cNvPicPr>
          <a:picLocks noChangeAspect="1"/>
        </xdr:cNvPicPr>
      </xdr:nvPicPr>
      <xdr:blipFill>
        <a:blip r:embed="rId1" cstate="print"/>
        <a:stretch>
          <a:fillRect/>
        </a:stretch>
      </xdr:blipFill>
      <xdr:spPr>
        <a:xfrm>
          <a:off x="839470" y="2270125"/>
          <a:ext cx="189230" cy="6559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648335</xdr:rowOff>
    </xdr:to>
    <xdr:pic>
      <xdr:nvPicPr>
        <xdr:cNvPr id="2877" name="Picture 3" descr="5319867561607587558980.png" hidden="1"/>
        <xdr:cNvPicPr>
          <a:picLocks noChangeAspect="1"/>
        </xdr:cNvPicPr>
      </xdr:nvPicPr>
      <xdr:blipFill>
        <a:blip r:embed="rId1" cstate="print"/>
        <a:stretch>
          <a:fillRect/>
        </a:stretch>
      </xdr:blipFill>
      <xdr:spPr>
        <a:xfrm>
          <a:off x="839470" y="2270125"/>
          <a:ext cx="189230" cy="648335"/>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788035</xdr:rowOff>
    </xdr:to>
    <xdr:pic>
      <xdr:nvPicPr>
        <xdr:cNvPr id="2878" name="Picture 3" descr="5319867561607587558980.png" hidden="1"/>
        <xdr:cNvPicPr>
          <a:picLocks noChangeAspect="1"/>
        </xdr:cNvPicPr>
      </xdr:nvPicPr>
      <xdr:blipFill>
        <a:blip r:embed="rId1" cstate="print"/>
        <a:stretch>
          <a:fillRect/>
        </a:stretch>
      </xdr:blipFill>
      <xdr:spPr>
        <a:xfrm>
          <a:off x="839470" y="27479625"/>
          <a:ext cx="189230" cy="788035"/>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788035</xdr:rowOff>
    </xdr:to>
    <xdr:pic>
      <xdr:nvPicPr>
        <xdr:cNvPr id="2879" name="Picture 3" descr="5319867561607587558980.png" hidden="1"/>
        <xdr:cNvPicPr>
          <a:picLocks noChangeAspect="1"/>
        </xdr:cNvPicPr>
      </xdr:nvPicPr>
      <xdr:blipFill>
        <a:blip r:embed="rId1" cstate="print"/>
        <a:stretch>
          <a:fillRect/>
        </a:stretch>
      </xdr:blipFill>
      <xdr:spPr>
        <a:xfrm>
          <a:off x="839470" y="27479625"/>
          <a:ext cx="189230" cy="78803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880" name="Picture 1"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881" name="Picture 2"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318770</xdr:rowOff>
    </xdr:to>
    <xdr:pic>
      <xdr:nvPicPr>
        <xdr:cNvPr id="2882" name="Picture 3" descr="5319867561607587558980.png" hidden="1"/>
        <xdr:cNvPicPr>
          <a:picLocks noChangeAspect="1"/>
        </xdr:cNvPicPr>
      </xdr:nvPicPr>
      <xdr:blipFill>
        <a:blip r:embed="rId1" cstate="print"/>
        <a:stretch>
          <a:fillRect/>
        </a:stretch>
      </xdr:blipFill>
      <xdr:spPr>
        <a:xfrm>
          <a:off x="839470" y="2270125"/>
          <a:ext cx="189230" cy="31877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883" name="Picture 1"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884" name="Picture 2"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318770</xdr:rowOff>
    </xdr:to>
    <xdr:pic>
      <xdr:nvPicPr>
        <xdr:cNvPr id="2885" name="Picture 3" descr="5319867561607587558980.png" hidden="1"/>
        <xdr:cNvPicPr>
          <a:picLocks noChangeAspect="1"/>
        </xdr:cNvPicPr>
      </xdr:nvPicPr>
      <xdr:blipFill>
        <a:blip r:embed="rId1" cstate="print"/>
        <a:stretch>
          <a:fillRect/>
        </a:stretch>
      </xdr:blipFill>
      <xdr:spPr>
        <a:xfrm>
          <a:off x="839470" y="2270125"/>
          <a:ext cx="189230" cy="31877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656590</xdr:rowOff>
    </xdr:to>
    <xdr:pic>
      <xdr:nvPicPr>
        <xdr:cNvPr id="2886" name="Picture 1" descr="5319867561607587558980.png" hidden="1"/>
        <xdr:cNvPicPr>
          <a:picLocks noChangeAspect="1"/>
        </xdr:cNvPicPr>
      </xdr:nvPicPr>
      <xdr:blipFill>
        <a:blip r:embed="rId1" cstate="print"/>
        <a:stretch>
          <a:fillRect/>
        </a:stretch>
      </xdr:blipFill>
      <xdr:spPr>
        <a:xfrm>
          <a:off x="839470" y="27479625"/>
          <a:ext cx="189230" cy="65659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656590</xdr:rowOff>
    </xdr:to>
    <xdr:pic>
      <xdr:nvPicPr>
        <xdr:cNvPr id="2887" name="Picture 2" descr="5319867561607587558980.png" hidden="1"/>
        <xdr:cNvPicPr>
          <a:picLocks noChangeAspect="1"/>
        </xdr:cNvPicPr>
      </xdr:nvPicPr>
      <xdr:blipFill>
        <a:blip r:embed="rId1" cstate="print"/>
        <a:stretch>
          <a:fillRect/>
        </a:stretch>
      </xdr:blipFill>
      <xdr:spPr>
        <a:xfrm>
          <a:off x="839470" y="27479625"/>
          <a:ext cx="189230" cy="65659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648335</xdr:rowOff>
    </xdr:to>
    <xdr:pic>
      <xdr:nvPicPr>
        <xdr:cNvPr id="2888" name="Picture 3" descr="5319867561607587558980.png" hidden="1"/>
        <xdr:cNvPicPr>
          <a:picLocks noChangeAspect="1"/>
        </xdr:cNvPicPr>
      </xdr:nvPicPr>
      <xdr:blipFill>
        <a:blip r:embed="rId1" cstate="print"/>
        <a:stretch>
          <a:fillRect/>
        </a:stretch>
      </xdr:blipFill>
      <xdr:spPr>
        <a:xfrm>
          <a:off x="839470" y="2270125"/>
          <a:ext cx="189230" cy="648335"/>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656590</xdr:rowOff>
    </xdr:to>
    <xdr:pic>
      <xdr:nvPicPr>
        <xdr:cNvPr id="2889" name="Picture 1" descr="5319867561607587558980.png" hidden="1"/>
        <xdr:cNvPicPr>
          <a:picLocks noChangeAspect="1"/>
        </xdr:cNvPicPr>
      </xdr:nvPicPr>
      <xdr:blipFill>
        <a:blip r:embed="rId1" cstate="print"/>
        <a:stretch>
          <a:fillRect/>
        </a:stretch>
      </xdr:blipFill>
      <xdr:spPr>
        <a:xfrm>
          <a:off x="839470" y="27479625"/>
          <a:ext cx="189230" cy="65659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656590</xdr:rowOff>
    </xdr:to>
    <xdr:pic>
      <xdr:nvPicPr>
        <xdr:cNvPr id="2890" name="Picture 2" descr="5319867561607587558980.png" hidden="1"/>
        <xdr:cNvPicPr>
          <a:picLocks noChangeAspect="1"/>
        </xdr:cNvPicPr>
      </xdr:nvPicPr>
      <xdr:blipFill>
        <a:blip r:embed="rId1" cstate="print"/>
        <a:stretch>
          <a:fillRect/>
        </a:stretch>
      </xdr:blipFill>
      <xdr:spPr>
        <a:xfrm>
          <a:off x="839470" y="27479625"/>
          <a:ext cx="189230" cy="65659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648335</xdr:rowOff>
    </xdr:to>
    <xdr:pic>
      <xdr:nvPicPr>
        <xdr:cNvPr id="2891" name="Picture 3" descr="5319867561607587558980.png" hidden="1"/>
        <xdr:cNvPicPr>
          <a:picLocks noChangeAspect="1"/>
        </xdr:cNvPicPr>
      </xdr:nvPicPr>
      <xdr:blipFill>
        <a:blip r:embed="rId1" cstate="print"/>
        <a:stretch>
          <a:fillRect/>
        </a:stretch>
      </xdr:blipFill>
      <xdr:spPr>
        <a:xfrm>
          <a:off x="839470" y="2270125"/>
          <a:ext cx="189230" cy="64833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892" name="Picture 1"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893" name="Picture 2"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386080</xdr:rowOff>
    </xdr:to>
    <xdr:pic>
      <xdr:nvPicPr>
        <xdr:cNvPr id="2894" name="Picture 3" descr="5319867561607587558980.png" hidden="1"/>
        <xdr:cNvPicPr>
          <a:picLocks noChangeAspect="1"/>
        </xdr:cNvPicPr>
      </xdr:nvPicPr>
      <xdr:blipFill>
        <a:blip r:embed="rId1" cstate="print"/>
        <a:stretch>
          <a:fillRect/>
        </a:stretch>
      </xdr:blipFill>
      <xdr:spPr>
        <a:xfrm>
          <a:off x="839470" y="2270125"/>
          <a:ext cx="189230" cy="3860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895" name="Picture 1"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896" name="Picture 2"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386080</xdr:rowOff>
    </xdr:to>
    <xdr:pic>
      <xdr:nvPicPr>
        <xdr:cNvPr id="2897" name="Picture 3" descr="5319867561607587558980.png" hidden="1"/>
        <xdr:cNvPicPr>
          <a:picLocks noChangeAspect="1"/>
        </xdr:cNvPicPr>
      </xdr:nvPicPr>
      <xdr:blipFill>
        <a:blip r:embed="rId1" cstate="print"/>
        <a:stretch>
          <a:fillRect/>
        </a:stretch>
      </xdr:blipFill>
      <xdr:spPr>
        <a:xfrm>
          <a:off x="839470" y="2270125"/>
          <a:ext cx="189230" cy="3860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898"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899"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00"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01"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02"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03"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04"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05"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06"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07"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08"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09"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10" name="Picture 1"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11" name="Picture 2"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297180</xdr:rowOff>
    </xdr:to>
    <xdr:pic>
      <xdr:nvPicPr>
        <xdr:cNvPr id="2912" name="Picture 3" descr="5319867561607587558980.png" hidden="1"/>
        <xdr:cNvPicPr>
          <a:picLocks noChangeAspect="1"/>
        </xdr:cNvPicPr>
      </xdr:nvPicPr>
      <xdr:blipFill>
        <a:blip r:embed="rId1" cstate="print"/>
        <a:stretch>
          <a:fillRect/>
        </a:stretch>
      </xdr:blipFill>
      <xdr:spPr>
        <a:xfrm>
          <a:off x="839470" y="2270125"/>
          <a:ext cx="189230" cy="2971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13" name="Picture 1"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14" name="Picture 2"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297180</xdr:rowOff>
    </xdr:to>
    <xdr:pic>
      <xdr:nvPicPr>
        <xdr:cNvPr id="2915" name="Picture 3" descr="5319867561607587558980.png" hidden="1"/>
        <xdr:cNvPicPr>
          <a:picLocks noChangeAspect="1"/>
        </xdr:cNvPicPr>
      </xdr:nvPicPr>
      <xdr:blipFill>
        <a:blip r:embed="rId1" cstate="print"/>
        <a:stretch>
          <a:fillRect/>
        </a:stretch>
      </xdr:blipFill>
      <xdr:spPr>
        <a:xfrm>
          <a:off x="839470" y="2270125"/>
          <a:ext cx="189230" cy="29718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782320</xdr:rowOff>
    </xdr:to>
    <xdr:pic>
      <xdr:nvPicPr>
        <xdr:cNvPr id="2916" name="Picture 1" descr="5319867561607587558980.png" hidden="1"/>
        <xdr:cNvPicPr>
          <a:picLocks noChangeAspect="1"/>
        </xdr:cNvPicPr>
      </xdr:nvPicPr>
      <xdr:blipFill>
        <a:blip r:embed="rId1" cstate="print"/>
        <a:stretch>
          <a:fillRect/>
        </a:stretch>
      </xdr:blipFill>
      <xdr:spPr>
        <a:xfrm>
          <a:off x="839470" y="27479625"/>
          <a:ext cx="189230" cy="78232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782320</xdr:rowOff>
    </xdr:to>
    <xdr:pic>
      <xdr:nvPicPr>
        <xdr:cNvPr id="2917" name="Picture 2" descr="5319867561607587558980.png" hidden="1"/>
        <xdr:cNvPicPr>
          <a:picLocks noChangeAspect="1"/>
        </xdr:cNvPicPr>
      </xdr:nvPicPr>
      <xdr:blipFill>
        <a:blip r:embed="rId1" cstate="print"/>
        <a:stretch>
          <a:fillRect/>
        </a:stretch>
      </xdr:blipFill>
      <xdr:spPr>
        <a:xfrm>
          <a:off x="839470" y="27479625"/>
          <a:ext cx="189230" cy="78232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772160</xdr:rowOff>
    </xdr:to>
    <xdr:pic>
      <xdr:nvPicPr>
        <xdr:cNvPr id="2918" name="Picture 3" descr="5319867561607587558980.png" hidden="1"/>
        <xdr:cNvPicPr>
          <a:picLocks noChangeAspect="1"/>
        </xdr:cNvPicPr>
      </xdr:nvPicPr>
      <xdr:blipFill>
        <a:blip r:embed="rId1" cstate="print"/>
        <a:stretch>
          <a:fillRect/>
        </a:stretch>
      </xdr:blipFill>
      <xdr:spPr>
        <a:xfrm>
          <a:off x="839470" y="27479625"/>
          <a:ext cx="189230" cy="77216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782320</xdr:rowOff>
    </xdr:to>
    <xdr:pic>
      <xdr:nvPicPr>
        <xdr:cNvPr id="2919" name="Picture 1" descr="5319867561607587558980.png" hidden="1"/>
        <xdr:cNvPicPr>
          <a:picLocks noChangeAspect="1"/>
        </xdr:cNvPicPr>
      </xdr:nvPicPr>
      <xdr:blipFill>
        <a:blip r:embed="rId1" cstate="print"/>
        <a:stretch>
          <a:fillRect/>
        </a:stretch>
      </xdr:blipFill>
      <xdr:spPr>
        <a:xfrm>
          <a:off x="839470" y="27479625"/>
          <a:ext cx="189230" cy="78232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782320</xdr:rowOff>
    </xdr:to>
    <xdr:pic>
      <xdr:nvPicPr>
        <xdr:cNvPr id="2920" name="Picture 2" descr="5319867561607587558980.png" hidden="1"/>
        <xdr:cNvPicPr>
          <a:picLocks noChangeAspect="1"/>
        </xdr:cNvPicPr>
      </xdr:nvPicPr>
      <xdr:blipFill>
        <a:blip r:embed="rId1" cstate="print"/>
        <a:stretch>
          <a:fillRect/>
        </a:stretch>
      </xdr:blipFill>
      <xdr:spPr>
        <a:xfrm>
          <a:off x="839470" y="27479625"/>
          <a:ext cx="189230" cy="782320"/>
        </a:xfrm>
        <a:prstGeom prst="rect">
          <a:avLst/>
        </a:prstGeom>
        <a:noFill/>
        <a:ln w="9525">
          <a:noFill/>
        </a:ln>
      </xdr:spPr>
    </xdr:pic>
    <xdr:clientData/>
  </xdr:twoCellAnchor>
  <xdr:twoCellAnchor editAs="oneCell">
    <xdr:from>
      <xdr:col>2</xdr:col>
      <xdr:colOff>0</xdr:colOff>
      <xdr:row>41</xdr:row>
      <xdr:rowOff>0</xdr:rowOff>
    </xdr:from>
    <xdr:to>
      <xdr:col>2</xdr:col>
      <xdr:colOff>189230</xdr:colOff>
      <xdr:row>41</xdr:row>
      <xdr:rowOff>772160</xdr:rowOff>
    </xdr:to>
    <xdr:pic>
      <xdr:nvPicPr>
        <xdr:cNvPr id="2921" name="Picture 3" descr="5319867561607587558980.png" hidden="1"/>
        <xdr:cNvPicPr>
          <a:picLocks noChangeAspect="1"/>
        </xdr:cNvPicPr>
      </xdr:nvPicPr>
      <xdr:blipFill>
        <a:blip r:embed="rId1" cstate="print"/>
        <a:stretch>
          <a:fillRect/>
        </a:stretch>
      </xdr:blipFill>
      <xdr:spPr>
        <a:xfrm>
          <a:off x="839470" y="27479625"/>
          <a:ext cx="189230" cy="77216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22" name="Picture 1"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23" name="Picture 2"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24" name="Picture 3"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25" name="Picture 1"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26" name="Picture 2"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27" name="Picture 3"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2928" name="Picture 1"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2929" name="Picture 2"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339090</xdr:rowOff>
    </xdr:to>
    <xdr:pic>
      <xdr:nvPicPr>
        <xdr:cNvPr id="2930" name="Picture 3" descr="5319867561607587558980.png" hidden="1"/>
        <xdr:cNvPicPr>
          <a:picLocks noChangeAspect="1"/>
        </xdr:cNvPicPr>
      </xdr:nvPicPr>
      <xdr:blipFill>
        <a:blip r:embed="rId1" cstate="print"/>
        <a:stretch>
          <a:fillRect/>
        </a:stretch>
      </xdr:blipFill>
      <xdr:spPr>
        <a:xfrm>
          <a:off x="839470" y="2270125"/>
          <a:ext cx="189230" cy="33909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2931" name="Picture 1"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2932" name="Picture 2"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339090</xdr:rowOff>
    </xdr:to>
    <xdr:pic>
      <xdr:nvPicPr>
        <xdr:cNvPr id="2933" name="Picture 3" descr="5319867561607587558980.png" hidden="1"/>
        <xdr:cNvPicPr>
          <a:picLocks noChangeAspect="1"/>
        </xdr:cNvPicPr>
      </xdr:nvPicPr>
      <xdr:blipFill>
        <a:blip r:embed="rId1" cstate="print"/>
        <a:stretch>
          <a:fillRect/>
        </a:stretch>
      </xdr:blipFill>
      <xdr:spPr>
        <a:xfrm>
          <a:off x="839470" y="2270125"/>
          <a:ext cx="189230" cy="33909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34" name="Picture 1"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35" name="Picture 2"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335915</xdr:rowOff>
    </xdr:to>
    <xdr:pic>
      <xdr:nvPicPr>
        <xdr:cNvPr id="2936" name="Picture 3" descr="5319867561607587558980.png" hidden="1"/>
        <xdr:cNvPicPr>
          <a:picLocks noChangeAspect="1"/>
        </xdr:cNvPicPr>
      </xdr:nvPicPr>
      <xdr:blipFill>
        <a:blip r:embed="rId1" cstate="print"/>
        <a:stretch>
          <a:fillRect/>
        </a:stretch>
      </xdr:blipFill>
      <xdr:spPr>
        <a:xfrm>
          <a:off x="839470" y="2270125"/>
          <a:ext cx="189230" cy="33591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37" name="Picture 1"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38" name="Picture 2"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335915</xdr:rowOff>
    </xdr:to>
    <xdr:pic>
      <xdr:nvPicPr>
        <xdr:cNvPr id="2939" name="Picture 3" descr="5319867561607587558980.png" hidden="1"/>
        <xdr:cNvPicPr>
          <a:picLocks noChangeAspect="1"/>
        </xdr:cNvPicPr>
      </xdr:nvPicPr>
      <xdr:blipFill>
        <a:blip r:embed="rId1" cstate="print"/>
        <a:stretch>
          <a:fillRect/>
        </a:stretch>
      </xdr:blipFill>
      <xdr:spPr>
        <a:xfrm>
          <a:off x="839470" y="2270125"/>
          <a:ext cx="189230" cy="33591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0" name="Picture 1"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1" name="Picture 2"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318770</xdr:rowOff>
    </xdr:to>
    <xdr:pic>
      <xdr:nvPicPr>
        <xdr:cNvPr id="2942" name="Picture 3" descr="5319867561607587558980.png" hidden="1"/>
        <xdr:cNvPicPr>
          <a:picLocks noChangeAspect="1"/>
        </xdr:cNvPicPr>
      </xdr:nvPicPr>
      <xdr:blipFill>
        <a:blip r:embed="rId1" cstate="print"/>
        <a:stretch>
          <a:fillRect/>
        </a:stretch>
      </xdr:blipFill>
      <xdr:spPr>
        <a:xfrm>
          <a:off x="839470" y="2270125"/>
          <a:ext cx="189230" cy="31877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3" name="Picture 1"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4" name="Picture 2"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318770</xdr:rowOff>
    </xdr:to>
    <xdr:pic>
      <xdr:nvPicPr>
        <xdr:cNvPr id="2945" name="Picture 3" descr="5319867561607587558980.png" hidden="1"/>
        <xdr:cNvPicPr>
          <a:picLocks noChangeAspect="1"/>
        </xdr:cNvPicPr>
      </xdr:nvPicPr>
      <xdr:blipFill>
        <a:blip r:embed="rId1" cstate="print"/>
        <a:stretch>
          <a:fillRect/>
        </a:stretch>
      </xdr:blipFill>
      <xdr:spPr>
        <a:xfrm>
          <a:off x="839470" y="2270125"/>
          <a:ext cx="189230" cy="31877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6" name="Picture 1"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7" name="Picture 2"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318770</xdr:rowOff>
    </xdr:to>
    <xdr:pic>
      <xdr:nvPicPr>
        <xdr:cNvPr id="2948" name="Picture 3" descr="5319867561607587558980.png" hidden="1"/>
        <xdr:cNvPicPr>
          <a:picLocks noChangeAspect="1"/>
        </xdr:cNvPicPr>
      </xdr:nvPicPr>
      <xdr:blipFill>
        <a:blip r:embed="rId1" cstate="print"/>
        <a:stretch>
          <a:fillRect/>
        </a:stretch>
      </xdr:blipFill>
      <xdr:spPr>
        <a:xfrm>
          <a:off x="839470" y="2270125"/>
          <a:ext cx="189230" cy="31877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49" name="Picture 1"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328295</xdr:rowOff>
    </xdr:to>
    <xdr:pic>
      <xdr:nvPicPr>
        <xdr:cNvPr id="2950" name="Picture 2" descr="5319867561607587558980.png" hidden="1"/>
        <xdr:cNvPicPr>
          <a:picLocks noChangeAspect="1"/>
        </xdr:cNvPicPr>
      </xdr:nvPicPr>
      <xdr:blipFill>
        <a:blip r:embed="rId1" cstate="print"/>
        <a:stretch>
          <a:fillRect/>
        </a:stretch>
      </xdr:blipFill>
      <xdr:spPr>
        <a:xfrm>
          <a:off x="839470" y="2270125"/>
          <a:ext cx="189230" cy="3282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318770</xdr:rowOff>
    </xdr:to>
    <xdr:pic>
      <xdr:nvPicPr>
        <xdr:cNvPr id="2951" name="Picture 3" descr="5319867561607587558980.png" hidden="1"/>
        <xdr:cNvPicPr>
          <a:picLocks noChangeAspect="1"/>
        </xdr:cNvPicPr>
      </xdr:nvPicPr>
      <xdr:blipFill>
        <a:blip r:embed="rId1" cstate="print"/>
        <a:stretch>
          <a:fillRect/>
        </a:stretch>
      </xdr:blipFill>
      <xdr:spPr>
        <a:xfrm>
          <a:off x="839470" y="2270125"/>
          <a:ext cx="189230" cy="31877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52" name="Picture 1"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53" name="Picture 2"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386080</xdr:rowOff>
    </xdr:to>
    <xdr:pic>
      <xdr:nvPicPr>
        <xdr:cNvPr id="2954" name="Picture 3" descr="5319867561607587558980.png" hidden="1"/>
        <xdr:cNvPicPr>
          <a:picLocks noChangeAspect="1"/>
        </xdr:cNvPicPr>
      </xdr:nvPicPr>
      <xdr:blipFill>
        <a:blip r:embed="rId1" cstate="print"/>
        <a:stretch>
          <a:fillRect/>
        </a:stretch>
      </xdr:blipFill>
      <xdr:spPr>
        <a:xfrm>
          <a:off x="839470" y="2270125"/>
          <a:ext cx="189230" cy="3860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55" name="Picture 1"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56" name="Picture 2"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386080</xdr:rowOff>
    </xdr:to>
    <xdr:pic>
      <xdr:nvPicPr>
        <xdr:cNvPr id="2957" name="Picture 3" descr="5319867561607587558980.png" hidden="1"/>
        <xdr:cNvPicPr>
          <a:picLocks noChangeAspect="1"/>
        </xdr:cNvPicPr>
      </xdr:nvPicPr>
      <xdr:blipFill>
        <a:blip r:embed="rId1" cstate="print"/>
        <a:stretch>
          <a:fillRect/>
        </a:stretch>
      </xdr:blipFill>
      <xdr:spPr>
        <a:xfrm>
          <a:off x="839470" y="2270125"/>
          <a:ext cx="189230" cy="3860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58"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59"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60"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61"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62"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63"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64"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65"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66"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67"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68"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69"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70" name="Picture 1"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71" name="Picture 2"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386080</xdr:rowOff>
    </xdr:to>
    <xdr:pic>
      <xdr:nvPicPr>
        <xdr:cNvPr id="2972" name="Picture 3" descr="5319867561607587558980.png" hidden="1"/>
        <xdr:cNvPicPr>
          <a:picLocks noChangeAspect="1"/>
        </xdr:cNvPicPr>
      </xdr:nvPicPr>
      <xdr:blipFill>
        <a:blip r:embed="rId1" cstate="print"/>
        <a:stretch>
          <a:fillRect/>
        </a:stretch>
      </xdr:blipFill>
      <xdr:spPr>
        <a:xfrm>
          <a:off x="839470" y="2270125"/>
          <a:ext cx="189230" cy="3860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73" name="Picture 1"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396875</xdr:rowOff>
    </xdr:to>
    <xdr:pic>
      <xdr:nvPicPr>
        <xdr:cNvPr id="2974" name="Picture 2" descr="5319867561607587558980.png" hidden="1"/>
        <xdr:cNvPicPr>
          <a:picLocks noChangeAspect="1"/>
        </xdr:cNvPicPr>
      </xdr:nvPicPr>
      <xdr:blipFill>
        <a:blip r:embed="rId1" cstate="print"/>
        <a:stretch>
          <a:fillRect/>
        </a:stretch>
      </xdr:blipFill>
      <xdr:spPr>
        <a:xfrm>
          <a:off x="839470" y="2270125"/>
          <a:ext cx="189230" cy="3968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386080</xdr:rowOff>
    </xdr:to>
    <xdr:pic>
      <xdr:nvPicPr>
        <xdr:cNvPr id="2975" name="Picture 3" descr="5319867561607587558980.png" hidden="1"/>
        <xdr:cNvPicPr>
          <a:picLocks noChangeAspect="1"/>
        </xdr:cNvPicPr>
      </xdr:nvPicPr>
      <xdr:blipFill>
        <a:blip r:embed="rId1" cstate="print"/>
        <a:stretch>
          <a:fillRect/>
        </a:stretch>
      </xdr:blipFill>
      <xdr:spPr>
        <a:xfrm>
          <a:off x="839470" y="2270125"/>
          <a:ext cx="189230" cy="3860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76"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77"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78"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79"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80"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81"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82"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83"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84"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85" name="Picture 1"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605155</xdr:rowOff>
    </xdr:to>
    <xdr:pic>
      <xdr:nvPicPr>
        <xdr:cNvPr id="2986" name="Picture 2" descr="5319867561607587558980.png" hidden="1"/>
        <xdr:cNvPicPr>
          <a:picLocks noChangeAspect="1"/>
        </xdr:cNvPicPr>
      </xdr:nvPicPr>
      <xdr:blipFill>
        <a:blip r:embed="rId1" cstate="print"/>
        <a:stretch>
          <a:fillRect/>
        </a:stretch>
      </xdr:blipFill>
      <xdr:spPr>
        <a:xfrm>
          <a:off x="839470" y="2270125"/>
          <a:ext cx="189230" cy="60515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594995</xdr:rowOff>
    </xdr:to>
    <xdr:pic>
      <xdr:nvPicPr>
        <xdr:cNvPr id="2987" name="Picture 3" descr="5319867561607587558980.png" hidden="1"/>
        <xdr:cNvPicPr>
          <a:picLocks noChangeAspect="1"/>
        </xdr:cNvPicPr>
      </xdr:nvPicPr>
      <xdr:blipFill>
        <a:blip r:embed="rId1" cstate="print"/>
        <a:stretch>
          <a:fillRect/>
        </a:stretch>
      </xdr:blipFill>
      <xdr:spPr>
        <a:xfrm>
          <a:off x="839470" y="2270125"/>
          <a:ext cx="189230" cy="59499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88" name="Picture 1"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89" name="Picture 2"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297180</xdr:rowOff>
    </xdr:to>
    <xdr:pic>
      <xdr:nvPicPr>
        <xdr:cNvPr id="2990" name="Picture 3" descr="5319867561607587558980.png" hidden="1"/>
        <xdr:cNvPicPr>
          <a:picLocks noChangeAspect="1"/>
        </xdr:cNvPicPr>
      </xdr:nvPicPr>
      <xdr:blipFill>
        <a:blip r:embed="rId1" cstate="print"/>
        <a:stretch>
          <a:fillRect/>
        </a:stretch>
      </xdr:blipFill>
      <xdr:spPr>
        <a:xfrm>
          <a:off x="839470" y="2270125"/>
          <a:ext cx="189230" cy="2971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91" name="Picture 1"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304165</xdr:rowOff>
    </xdr:to>
    <xdr:pic>
      <xdr:nvPicPr>
        <xdr:cNvPr id="2992" name="Picture 2" descr="5319867561607587558980.png" hidden="1"/>
        <xdr:cNvPicPr>
          <a:picLocks noChangeAspect="1"/>
        </xdr:cNvPicPr>
      </xdr:nvPicPr>
      <xdr:blipFill>
        <a:blip r:embed="rId1" cstate="print"/>
        <a:stretch>
          <a:fillRect/>
        </a:stretch>
      </xdr:blipFill>
      <xdr:spPr>
        <a:xfrm>
          <a:off x="839470" y="2270125"/>
          <a:ext cx="189230" cy="30416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297180</xdr:rowOff>
    </xdr:to>
    <xdr:pic>
      <xdr:nvPicPr>
        <xdr:cNvPr id="2993" name="Picture 3" descr="5319867561607587558980.png" hidden="1"/>
        <xdr:cNvPicPr>
          <a:picLocks noChangeAspect="1"/>
        </xdr:cNvPicPr>
      </xdr:nvPicPr>
      <xdr:blipFill>
        <a:blip r:embed="rId1" cstate="print"/>
        <a:stretch>
          <a:fillRect/>
        </a:stretch>
      </xdr:blipFill>
      <xdr:spPr>
        <a:xfrm>
          <a:off x="839470" y="2270125"/>
          <a:ext cx="189230" cy="29718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94" name="Picture 1"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95" name="Picture 2"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96" name="Picture 3"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97" name="Picture 1"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368300</xdr:rowOff>
    </xdr:to>
    <xdr:pic>
      <xdr:nvPicPr>
        <xdr:cNvPr id="2998" name="Picture 2" descr="5319867561607587558980.png" hidden="1"/>
        <xdr:cNvPicPr>
          <a:picLocks noChangeAspect="1"/>
        </xdr:cNvPicPr>
      </xdr:nvPicPr>
      <xdr:blipFill>
        <a:blip r:embed="rId1" cstate="print"/>
        <a:stretch>
          <a:fillRect/>
        </a:stretch>
      </xdr:blipFill>
      <xdr:spPr>
        <a:xfrm>
          <a:off x="839470" y="2270125"/>
          <a:ext cx="189230" cy="36830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2999" name="Picture 3"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3000" name="Picture 1"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3001" name="Picture 2"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339090</xdr:rowOff>
    </xdr:to>
    <xdr:pic>
      <xdr:nvPicPr>
        <xdr:cNvPr id="3002" name="Picture 3" descr="5319867561607587558980.png" hidden="1"/>
        <xdr:cNvPicPr>
          <a:picLocks noChangeAspect="1"/>
        </xdr:cNvPicPr>
      </xdr:nvPicPr>
      <xdr:blipFill>
        <a:blip r:embed="rId1" cstate="print"/>
        <a:stretch>
          <a:fillRect/>
        </a:stretch>
      </xdr:blipFill>
      <xdr:spPr>
        <a:xfrm>
          <a:off x="839470" y="2270125"/>
          <a:ext cx="189230" cy="33909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3003" name="Picture 1"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349885</xdr:rowOff>
    </xdr:to>
    <xdr:pic>
      <xdr:nvPicPr>
        <xdr:cNvPr id="3004" name="Picture 2" descr="5319867561607587558980.png" hidden="1"/>
        <xdr:cNvPicPr>
          <a:picLocks noChangeAspect="1"/>
        </xdr:cNvPicPr>
      </xdr:nvPicPr>
      <xdr:blipFill>
        <a:blip r:embed="rId1" cstate="print"/>
        <a:stretch>
          <a:fillRect/>
        </a:stretch>
      </xdr:blipFill>
      <xdr:spPr>
        <a:xfrm>
          <a:off x="839470" y="2270125"/>
          <a:ext cx="189230" cy="34988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339090</xdr:rowOff>
    </xdr:to>
    <xdr:pic>
      <xdr:nvPicPr>
        <xdr:cNvPr id="3005" name="Picture 3" descr="5319867561607587558980.png" hidden="1"/>
        <xdr:cNvPicPr>
          <a:picLocks noChangeAspect="1"/>
        </xdr:cNvPicPr>
      </xdr:nvPicPr>
      <xdr:blipFill>
        <a:blip r:embed="rId1" cstate="print"/>
        <a:stretch>
          <a:fillRect/>
        </a:stretch>
      </xdr:blipFill>
      <xdr:spPr>
        <a:xfrm>
          <a:off x="839470" y="2270125"/>
          <a:ext cx="189230" cy="339090"/>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3006" name="Picture 1"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3007" name="Picture 2"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335915</xdr:rowOff>
    </xdr:to>
    <xdr:pic>
      <xdr:nvPicPr>
        <xdr:cNvPr id="3008" name="Picture 3" descr="5319867561607587558980.png" hidden="1"/>
        <xdr:cNvPicPr>
          <a:picLocks noChangeAspect="1"/>
        </xdr:cNvPicPr>
      </xdr:nvPicPr>
      <xdr:blipFill>
        <a:blip r:embed="rId1" cstate="print"/>
        <a:stretch>
          <a:fillRect/>
        </a:stretch>
      </xdr:blipFill>
      <xdr:spPr>
        <a:xfrm>
          <a:off x="839470" y="2270125"/>
          <a:ext cx="189230" cy="33591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3009" name="Picture 1"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346075</xdr:rowOff>
    </xdr:to>
    <xdr:pic>
      <xdr:nvPicPr>
        <xdr:cNvPr id="3010" name="Picture 2" descr="5319867561607587558980.png" hidden="1"/>
        <xdr:cNvPicPr>
          <a:picLocks noChangeAspect="1"/>
        </xdr:cNvPicPr>
      </xdr:nvPicPr>
      <xdr:blipFill>
        <a:blip r:embed="rId1" cstate="print"/>
        <a:stretch>
          <a:fillRect/>
        </a:stretch>
      </xdr:blipFill>
      <xdr:spPr>
        <a:xfrm>
          <a:off x="839470" y="2270125"/>
          <a:ext cx="189230" cy="346075"/>
        </a:xfrm>
        <a:prstGeom prst="rect">
          <a:avLst/>
        </a:prstGeom>
        <a:noFill/>
        <a:ln w="9525">
          <a:noFill/>
        </a:ln>
      </xdr:spPr>
    </xdr:pic>
    <xdr:clientData/>
  </xdr:twoCellAnchor>
  <xdr:twoCellAnchor editAs="oneCell">
    <xdr:from>
      <xdr:col>2</xdr:col>
      <xdr:colOff>0</xdr:colOff>
      <xdr:row>6</xdr:row>
      <xdr:rowOff>0</xdr:rowOff>
    </xdr:from>
    <xdr:to>
      <xdr:col>2</xdr:col>
      <xdr:colOff>189230</xdr:colOff>
      <xdr:row>6</xdr:row>
      <xdr:rowOff>335915</xdr:rowOff>
    </xdr:to>
    <xdr:pic>
      <xdr:nvPicPr>
        <xdr:cNvPr id="3011" name="Picture 3" descr="5319867561607587558980.png" hidden="1"/>
        <xdr:cNvPicPr>
          <a:picLocks noChangeAspect="1"/>
        </xdr:cNvPicPr>
      </xdr:nvPicPr>
      <xdr:blipFill>
        <a:blip r:embed="rId1" cstate="print"/>
        <a:stretch>
          <a:fillRect/>
        </a:stretch>
      </xdr:blipFill>
      <xdr:spPr>
        <a:xfrm>
          <a:off x="839470" y="22701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12"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13"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14"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15"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16"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17"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18"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19"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20"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21"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22"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23"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24"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25"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26"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27"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28"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29"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30"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31"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32"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33"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34"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35"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36"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37"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038"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39"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40"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041"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42"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43"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44"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045"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46"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47"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48"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49"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50"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51"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52"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53"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54"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55"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56"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57"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58"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59"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60"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61"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62"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63"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64"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65"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66"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67"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068"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69"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070"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071"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072"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073"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074"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075"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76"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77"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78"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79"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0"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81"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2"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3"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84"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5"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6"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87"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8"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89"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90"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91"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092"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093"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94"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95"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96"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97"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098"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099"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00"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01"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102"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03"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04"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105"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06"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07"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08"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09"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10"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11"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12"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13"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14"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15"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16"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17"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18"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19"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20"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21"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22"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23"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24"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25"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26"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27"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128"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29"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130"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131"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132"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133"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134"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135"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36"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37"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138"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39"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40"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141"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42"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43"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144"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45"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46"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147"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48"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49"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150"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51"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152"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153"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54"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55"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156"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57"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58"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159"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60"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61"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162"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63"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164"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165"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66"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67"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68"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69"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70"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71"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72"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73"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174"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75"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76"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177"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178"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179"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180"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181"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182"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183"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84"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85"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186"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87"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188"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189"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0"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1"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92"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3"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4"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95"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6"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7"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198"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199"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200"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201"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02"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03"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204"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05"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06"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207"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08"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09"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210"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11"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12"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213"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14"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15"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216"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17"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218"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219"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0"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1"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22"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3"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4"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25"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6"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7"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28"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29"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30"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31"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232" name="Picture 1"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233" name="Picture 2"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297180</xdr:rowOff>
    </xdr:to>
    <xdr:pic>
      <xdr:nvPicPr>
        <xdr:cNvPr id="3234" name="Picture 3" descr="5319867561607587558980.png" hidden="1"/>
        <xdr:cNvPicPr>
          <a:picLocks noChangeAspect="1"/>
        </xdr:cNvPicPr>
      </xdr:nvPicPr>
      <xdr:blipFill>
        <a:blip r:embed="rId1" cstate="print"/>
        <a:stretch>
          <a:fillRect/>
        </a:stretch>
      </xdr:blipFill>
      <xdr:spPr>
        <a:xfrm>
          <a:off x="839470" y="1660525"/>
          <a:ext cx="189230" cy="2971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235" name="Picture 1"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236" name="Picture 2"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297180</xdr:rowOff>
    </xdr:to>
    <xdr:pic>
      <xdr:nvPicPr>
        <xdr:cNvPr id="3237" name="Picture 3" descr="5319867561607587558980.png" hidden="1"/>
        <xdr:cNvPicPr>
          <a:picLocks noChangeAspect="1"/>
        </xdr:cNvPicPr>
      </xdr:nvPicPr>
      <xdr:blipFill>
        <a:blip r:embed="rId1" cstate="print"/>
        <a:stretch>
          <a:fillRect/>
        </a:stretch>
      </xdr:blipFill>
      <xdr:spPr>
        <a:xfrm>
          <a:off x="839470" y="1660525"/>
          <a:ext cx="189230" cy="2971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238"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239"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240"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241"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242"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243"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244"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245"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246"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247"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248"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249"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250"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251"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252"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253"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254"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255"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256"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257"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258"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259"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260"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261"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62"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63"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264"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65"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66"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267"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68"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69"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270"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71"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272"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273"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74"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75"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276"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77"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78"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279"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0"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1"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82"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3"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4"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85"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6"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7"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88"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89"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90"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291"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92"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93"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294"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95"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296"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297"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98"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299"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300"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301"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302"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303"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304"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305"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306"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307"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308"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309"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310" name="Picture 1"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311" name="Picture 2"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297180</xdr:rowOff>
    </xdr:to>
    <xdr:pic>
      <xdr:nvPicPr>
        <xdr:cNvPr id="3312" name="Picture 3" descr="5319867561607587558980.png" hidden="1"/>
        <xdr:cNvPicPr>
          <a:picLocks noChangeAspect="1"/>
        </xdr:cNvPicPr>
      </xdr:nvPicPr>
      <xdr:blipFill>
        <a:blip r:embed="rId1" cstate="print"/>
        <a:stretch>
          <a:fillRect/>
        </a:stretch>
      </xdr:blipFill>
      <xdr:spPr>
        <a:xfrm>
          <a:off x="839470" y="1660525"/>
          <a:ext cx="189230" cy="2971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313" name="Picture 1"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304165</xdr:rowOff>
    </xdr:to>
    <xdr:pic>
      <xdr:nvPicPr>
        <xdr:cNvPr id="3314" name="Picture 2" descr="5319867561607587558980.png" hidden="1"/>
        <xdr:cNvPicPr>
          <a:picLocks noChangeAspect="1"/>
        </xdr:cNvPicPr>
      </xdr:nvPicPr>
      <xdr:blipFill>
        <a:blip r:embed="rId1" cstate="print"/>
        <a:stretch>
          <a:fillRect/>
        </a:stretch>
      </xdr:blipFill>
      <xdr:spPr>
        <a:xfrm>
          <a:off x="839470" y="1660525"/>
          <a:ext cx="189230" cy="30416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297180</xdr:rowOff>
    </xdr:to>
    <xdr:pic>
      <xdr:nvPicPr>
        <xdr:cNvPr id="3315" name="Picture 3" descr="5319867561607587558980.png" hidden="1"/>
        <xdr:cNvPicPr>
          <a:picLocks noChangeAspect="1"/>
        </xdr:cNvPicPr>
      </xdr:nvPicPr>
      <xdr:blipFill>
        <a:blip r:embed="rId1" cstate="print"/>
        <a:stretch>
          <a:fillRect/>
        </a:stretch>
      </xdr:blipFill>
      <xdr:spPr>
        <a:xfrm>
          <a:off x="839470" y="1660525"/>
          <a:ext cx="189230" cy="2971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316"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317"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318"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319"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320"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321"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322"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323"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324"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325"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326"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327"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328"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329"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330"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331"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332"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333"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34"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35"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336"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37"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38"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339"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0"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1"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342"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3"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4"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345"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6"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7"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348"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49" name="Picture 1"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55880</xdr:rowOff>
    </xdr:to>
    <xdr:pic>
      <xdr:nvPicPr>
        <xdr:cNvPr id="3350" name="Picture 2" descr="5319867561607587558980.png" hidden="1"/>
        <xdr:cNvPicPr>
          <a:picLocks noChangeAspect="1"/>
        </xdr:cNvPicPr>
      </xdr:nvPicPr>
      <xdr:blipFill>
        <a:blip r:embed="rId1" cstate="print"/>
        <a:stretch>
          <a:fillRect/>
        </a:stretch>
      </xdr:blipFill>
      <xdr:spPr>
        <a:xfrm>
          <a:off x="839470" y="1660525"/>
          <a:ext cx="189230" cy="6654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351"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52"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53"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354"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55"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56"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357"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58"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59"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360"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61" name="Picture 1"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95885</xdr:rowOff>
    </xdr:to>
    <xdr:pic>
      <xdr:nvPicPr>
        <xdr:cNvPr id="3362" name="Picture 2" descr="5319867561607587558980.png" hidden="1"/>
        <xdr:cNvPicPr>
          <a:picLocks noChangeAspect="1"/>
        </xdr:cNvPicPr>
      </xdr:nvPicPr>
      <xdr:blipFill>
        <a:blip r:embed="rId1" cstate="print"/>
        <a:stretch>
          <a:fillRect/>
        </a:stretch>
      </xdr:blipFill>
      <xdr:spPr>
        <a:xfrm>
          <a:off x="839470" y="1660525"/>
          <a:ext cx="189230" cy="7054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86360</xdr:rowOff>
    </xdr:to>
    <xdr:pic>
      <xdr:nvPicPr>
        <xdr:cNvPr id="3363" name="Picture 3" descr="5319867561607587558980.png" hidden="1"/>
        <xdr:cNvPicPr>
          <a:picLocks noChangeAspect="1"/>
        </xdr:cNvPicPr>
      </xdr:nvPicPr>
      <xdr:blipFill>
        <a:blip r:embed="rId1" cstate="print"/>
        <a:stretch>
          <a:fillRect/>
        </a:stretch>
      </xdr:blipFill>
      <xdr:spPr>
        <a:xfrm>
          <a:off x="839470" y="1660525"/>
          <a:ext cx="189230" cy="6959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64"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65"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366"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67"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68"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369"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70"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71"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372"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73"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74"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46990</xdr:rowOff>
    </xdr:to>
    <xdr:pic>
      <xdr:nvPicPr>
        <xdr:cNvPr id="3375" name="Picture 3" descr="5319867561607587558980.png" hidden="1"/>
        <xdr:cNvPicPr>
          <a:picLocks noChangeAspect="1"/>
        </xdr:cNvPicPr>
      </xdr:nvPicPr>
      <xdr:blipFill>
        <a:blip r:embed="rId1" cstate="print"/>
        <a:stretch>
          <a:fillRect/>
        </a:stretch>
      </xdr:blipFill>
      <xdr:spPr>
        <a:xfrm>
          <a:off x="839470" y="1660525"/>
          <a:ext cx="189230" cy="6565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376"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377"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378"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379"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380"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381"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82"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83"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384"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85" name="Picture 1"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56515</xdr:rowOff>
    </xdr:to>
    <xdr:pic>
      <xdr:nvPicPr>
        <xdr:cNvPr id="3386" name="Picture 2" descr="5319867561607587558980.png" hidden="1"/>
        <xdr:cNvPicPr>
          <a:picLocks noChangeAspect="1"/>
        </xdr:cNvPicPr>
      </xdr:nvPicPr>
      <xdr:blipFill>
        <a:blip r:embed="rId1" cstate="print"/>
        <a:stretch>
          <a:fillRect/>
        </a:stretch>
      </xdr:blipFill>
      <xdr:spPr>
        <a:xfrm>
          <a:off x="839470" y="1660525"/>
          <a:ext cx="189230" cy="6661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48260</xdr:rowOff>
    </xdr:to>
    <xdr:pic>
      <xdr:nvPicPr>
        <xdr:cNvPr id="3387" name="Picture 3" descr="5319867561607587558980.png" hidden="1"/>
        <xdr:cNvPicPr>
          <a:picLocks noChangeAspect="1"/>
        </xdr:cNvPicPr>
      </xdr:nvPicPr>
      <xdr:blipFill>
        <a:blip r:embed="rId1" cstate="print"/>
        <a:stretch>
          <a:fillRect/>
        </a:stretch>
      </xdr:blipFill>
      <xdr:spPr>
        <a:xfrm>
          <a:off x="839470" y="1660525"/>
          <a:ext cx="189230" cy="65786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88"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89"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390"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91"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92"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393"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94"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95"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396"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97" name="Picture 1"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121920</xdr:rowOff>
    </xdr:to>
    <xdr:pic>
      <xdr:nvPicPr>
        <xdr:cNvPr id="3398" name="Picture 2" descr="5319867561607587558980.png" hidden="1"/>
        <xdr:cNvPicPr>
          <a:picLocks noChangeAspect="1"/>
        </xdr:cNvPicPr>
      </xdr:nvPicPr>
      <xdr:blipFill>
        <a:blip r:embed="rId1" cstate="print"/>
        <a:stretch>
          <a:fillRect/>
        </a:stretch>
      </xdr:blipFill>
      <xdr:spPr>
        <a:xfrm>
          <a:off x="839470" y="1660525"/>
          <a:ext cx="189230" cy="73152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399"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00"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01"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402"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03"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04"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405"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06"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07"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408"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09"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10"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411"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12"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13"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414"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15" name="Picture 1"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120650</xdr:rowOff>
    </xdr:to>
    <xdr:pic>
      <xdr:nvPicPr>
        <xdr:cNvPr id="3416" name="Picture 2" descr="5319867561607587558980.png" hidden="1"/>
        <xdr:cNvPicPr>
          <a:picLocks noChangeAspect="1"/>
        </xdr:cNvPicPr>
      </xdr:nvPicPr>
      <xdr:blipFill>
        <a:blip r:embed="rId1" cstate="print"/>
        <a:stretch>
          <a:fillRect/>
        </a:stretch>
      </xdr:blipFill>
      <xdr:spPr>
        <a:xfrm>
          <a:off x="839470" y="1660525"/>
          <a:ext cx="189230" cy="73025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111125</xdr:rowOff>
    </xdr:to>
    <xdr:pic>
      <xdr:nvPicPr>
        <xdr:cNvPr id="3417" name="Picture 3" descr="5319867561607587558980.png" hidden="1"/>
        <xdr:cNvPicPr>
          <a:picLocks noChangeAspect="1"/>
        </xdr:cNvPicPr>
      </xdr:nvPicPr>
      <xdr:blipFill>
        <a:blip r:embed="rId1" cstate="print"/>
        <a:stretch>
          <a:fillRect/>
        </a:stretch>
      </xdr:blipFill>
      <xdr:spPr>
        <a:xfrm>
          <a:off x="839470" y="1660525"/>
          <a:ext cx="189230" cy="72072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18"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19"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20"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21"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22"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23"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24"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25"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26"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27"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28"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29"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430"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431"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432"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433" name="Picture 1"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29845</xdr:rowOff>
    </xdr:to>
    <xdr:pic>
      <xdr:nvPicPr>
        <xdr:cNvPr id="3434" name="Picture 2" descr="5319867561607587558980.png" hidden="1"/>
        <xdr:cNvPicPr>
          <a:picLocks noChangeAspect="1"/>
        </xdr:cNvPicPr>
      </xdr:nvPicPr>
      <xdr:blipFill>
        <a:blip r:embed="rId1" cstate="print"/>
        <a:stretch>
          <a:fillRect/>
        </a:stretch>
      </xdr:blipFill>
      <xdr:spPr>
        <a:xfrm>
          <a:off x="839470" y="1660525"/>
          <a:ext cx="189230" cy="63944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6</xdr:row>
      <xdr:rowOff>19685</xdr:rowOff>
    </xdr:to>
    <xdr:pic>
      <xdr:nvPicPr>
        <xdr:cNvPr id="3435" name="Picture 3" descr="5319867561607587558980.png" hidden="1"/>
        <xdr:cNvPicPr>
          <a:picLocks noChangeAspect="1"/>
        </xdr:cNvPicPr>
      </xdr:nvPicPr>
      <xdr:blipFill>
        <a:blip r:embed="rId1" cstate="print"/>
        <a:stretch>
          <a:fillRect/>
        </a:stretch>
      </xdr:blipFill>
      <xdr:spPr>
        <a:xfrm>
          <a:off x="839470" y="1660525"/>
          <a:ext cx="189230" cy="6292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436"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437"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438"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439"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440"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441"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442"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443"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444"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445"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446"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447"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448"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449"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450"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451"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452"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453"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54"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55"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456"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57"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58"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459"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60"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61"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462"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63" name="Picture 1"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328295</xdr:rowOff>
    </xdr:to>
    <xdr:pic>
      <xdr:nvPicPr>
        <xdr:cNvPr id="3464" name="Picture 2" descr="5319867561607587558980.png" hidden="1"/>
        <xdr:cNvPicPr>
          <a:picLocks noChangeAspect="1"/>
        </xdr:cNvPicPr>
      </xdr:nvPicPr>
      <xdr:blipFill>
        <a:blip r:embed="rId1" cstate="print"/>
        <a:stretch>
          <a:fillRect/>
        </a:stretch>
      </xdr:blipFill>
      <xdr:spPr>
        <a:xfrm>
          <a:off x="839470" y="1660525"/>
          <a:ext cx="189230" cy="3282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318770</xdr:rowOff>
    </xdr:to>
    <xdr:pic>
      <xdr:nvPicPr>
        <xdr:cNvPr id="3465" name="Picture 3" descr="5319867561607587558980.png" hidden="1"/>
        <xdr:cNvPicPr>
          <a:picLocks noChangeAspect="1"/>
        </xdr:cNvPicPr>
      </xdr:nvPicPr>
      <xdr:blipFill>
        <a:blip r:embed="rId1" cstate="print"/>
        <a:stretch>
          <a:fillRect/>
        </a:stretch>
      </xdr:blipFill>
      <xdr:spPr>
        <a:xfrm>
          <a:off x="839470" y="1660525"/>
          <a:ext cx="189230" cy="31877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66"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67"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468"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69"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70"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471"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72"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73"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74"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75"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76"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77"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78"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79"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80"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81"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82"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83"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84"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85"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486"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87" name="Picture 1"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396875</xdr:rowOff>
    </xdr:to>
    <xdr:pic>
      <xdr:nvPicPr>
        <xdr:cNvPr id="3488" name="Picture 2" descr="5319867561607587558980.png" hidden="1"/>
        <xdr:cNvPicPr>
          <a:picLocks noChangeAspect="1"/>
        </xdr:cNvPicPr>
      </xdr:nvPicPr>
      <xdr:blipFill>
        <a:blip r:embed="rId1" cstate="print"/>
        <a:stretch>
          <a:fillRect/>
        </a:stretch>
      </xdr:blipFill>
      <xdr:spPr>
        <a:xfrm>
          <a:off x="839470" y="1660525"/>
          <a:ext cx="189230" cy="3968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386080</xdr:rowOff>
    </xdr:to>
    <xdr:pic>
      <xdr:nvPicPr>
        <xdr:cNvPr id="3489" name="Picture 3" descr="5319867561607587558980.png" hidden="1"/>
        <xdr:cNvPicPr>
          <a:picLocks noChangeAspect="1"/>
        </xdr:cNvPicPr>
      </xdr:nvPicPr>
      <xdr:blipFill>
        <a:blip r:embed="rId1" cstate="print"/>
        <a:stretch>
          <a:fillRect/>
        </a:stretch>
      </xdr:blipFill>
      <xdr:spPr>
        <a:xfrm>
          <a:off x="839470" y="1660525"/>
          <a:ext cx="189230" cy="38608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0"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1"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92"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3"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4"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95"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6"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7"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498"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499" name="Picture 1"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605155</xdr:rowOff>
    </xdr:to>
    <xdr:pic>
      <xdr:nvPicPr>
        <xdr:cNvPr id="3500" name="Picture 2" descr="5319867561607587558980.png" hidden="1"/>
        <xdr:cNvPicPr>
          <a:picLocks noChangeAspect="1"/>
        </xdr:cNvPicPr>
      </xdr:nvPicPr>
      <xdr:blipFill>
        <a:blip r:embed="rId1" cstate="print"/>
        <a:stretch>
          <a:fillRect/>
        </a:stretch>
      </xdr:blipFill>
      <xdr:spPr>
        <a:xfrm>
          <a:off x="839470" y="1660525"/>
          <a:ext cx="189230" cy="60515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594995</xdr:rowOff>
    </xdr:to>
    <xdr:pic>
      <xdr:nvPicPr>
        <xdr:cNvPr id="3501" name="Picture 3" descr="5319867561607587558980.png" hidden="1"/>
        <xdr:cNvPicPr>
          <a:picLocks noChangeAspect="1"/>
        </xdr:cNvPicPr>
      </xdr:nvPicPr>
      <xdr:blipFill>
        <a:blip r:embed="rId1" cstate="print"/>
        <a:stretch>
          <a:fillRect/>
        </a:stretch>
      </xdr:blipFill>
      <xdr:spPr>
        <a:xfrm>
          <a:off x="839470" y="1660525"/>
          <a:ext cx="189230" cy="59499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502"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503"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504"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505" name="Picture 1"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368300</xdr:rowOff>
    </xdr:to>
    <xdr:pic>
      <xdr:nvPicPr>
        <xdr:cNvPr id="3506" name="Picture 2" descr="5319867561607587558980.png" hidden="1"/>
        <xdr:cNvPicPr>
          <a:picLocks noChangeAspect="1"/>
        </xdr:cNvPicPr>
      </xdr:nvPicPr>
      <xdr:blipFill>
        <a:blip r:embed="rId1" cstate="print"/>
        <a:stretch>
          <a:fillRect/>
        </a:stretch>
      </xdr:blipFill>
      <xdr:spPr>
        <a:xfrm>
          <a:off x="839470" y="1660525"/>
          <a:ext cx="189230" cy="36830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507" name="Picture 3"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508"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509"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510"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511" name="Picture 1"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349885</xdr:rowOff>
    </xdr:to>
    <xdr:pic>
      <xdr:nvPicPr>
        <xdr:cNvPr id="3512" name="Picture 2" descr="5319867561607587558980.png" hidden="1"/>
        <xdr:cNvPicPr>
          <a:picLocks noChangeAspect="1"/>
        </xdr:cNvPicPr>
      </xdr:nvPicPr>
      <xdr:blipFill>
        <a:blip r:embed="rId1" cstate="print"/>
        <a:stretch>
          <a:fillRect/>
        </a:stretch>
      </xdr:blipFill>
      <xdr:spPr>
        <a:xfrm>
          <a:off x="839470" y="1660525"/>
          <a:ext cx="189230" cy="34988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339090</xdr:rowOff>
    </xdr:to>
    <xdr:pic>
      <xdr:nvPicPr>
        <xdr:cNvPr id="3513" name="Picture 3" descr="5319867561607587558980.png" hidden="1"/>
        <xdr:cNvPicPr>
          <a:picLocks noChangeAspect="1"/>
        </xdr:cNvPicPr>
      </xdr:nvPicPr>
      <xdr:blipFill>
        <a:blip r:embed="rId1" cstate="print"/>
        <a:stretch>
          <a:fillRect/>
        </a:stretch>
      </xdr:blipFill>
      <xdr:spPr>
        <a:xfrm>
          <a:off x="839470" y="1660525"/>
          <a:ext cx="189230" cy="339090"/>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514"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515"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516"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517" name="Picture 1"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346075</xdr:rowOff>
    </xdr:to>
    <xdr:pic>
      <xdr:nvPicPr>
        <xdr:cNvPr id="3518" name="Picture 2" descr="5319867561607587558980.png" hidden="1"/>
        <xdr:cNvPicPr>
          <a:picLocks noChangeAspect="1"/>
        </xdr:cNvPicPr>
      </xdr:nvPicPr>
      <xdr:blipFill>
        <a:blip r:embed="rId1" cstate="print"/>
        <a:stretch>
          <a:fillRect/>
        </a:stretch>
      </xdr:blipFill>
      <xdr:spPr>
        <a:xfrm>
          <a:off x="839470" y="1660525"/>
          <a:ext cx="189230" cy="346075"/>
        </a:xfrm>
        <a:prstGeom prst="rect">
          <a:avLst/>
        </a:prstGeom>
        <a:noFill/>
        <a:ln w="9525">
          <a:noFill/>
        </a:ln>
      </xdr:spPr>
    </xdr:pic>
    <xdr:clientData/>
  </xdr:twoCellAnchor>
  <xdr:twoCellAnchor editAs="oneCell">
    <xdr:from>
      <xdr:col>2</xdr:col>
      <xdr:colOff>0</xdr:colOff>
      <xdr:row>5</xdr:row>
      <xdr:rowOff>0</xdr:rowOff>
    </xdr:from>
    <xdr:to>
      <xdr:col>2</xdr:col>
      <xdr:colOff>189230</xdr:colOff>
      <xdr:row>5</xdr:row>
      <xdr:rowOff>335915</xdr:rowOff>
    </xdr:to>
    <xdr:pic>
      <xdr:nvPicPr>
        <xdr:cNvPr id="3519" name="Picture 3" descr="5319867561607587558980.png" hidden="1"/>
        <xdr:cNvPicPr>
          <a:picLocks noChangeAspect="1"/>
        </xdr:cNvPicPr>
      </xdr:nvPicPr>
      <xdr:blipFill>
        <a:blip r:embed="rId1" cstate="print"/>
        <a:stretch>
          <a:fillRect/>
        </a:stretch>
      </xdr:blipFill>
      <xdr:spPr>
        <a:xfrm>
          <a:off x="839470" y="1660525"/>
          <a:ext cx="189230" cy="33591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Administrator\Desktop\&#25196;&#27494;&#21508;&#37096;&#38376;&#20462;&#25913;&#27719;&#24635;\&#38468;&#20214;2&#65306;&#26032;&#24179;&#24413;&#26063;&#20643;&#26063;&#33258;&#27835;&#21439;2022&#24180;&#25919;&#24220;&#24615;&#25237;&#36164;&#24314;&#35774;&#39033;&#30446;&#35745;&#21010;&#34920;&#65288;&#21453;&#39304;&#24847;&#35265;&#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政府性投资 (反馈意见表) "/>
      <sheetName val="2022政府性投资 (排序和标红)"/>
      <sheetName val="2022政府性投资 (修改1)"/>
      <sheetName val="2022政府性投资"/>
      <sheetName val="Sheet2"/>
      <sheetName val="Sheet3"/>
    </sheetNames>
    <sheetDataSet>
      <sheetData sheetId="0" refreshError="1">
        <row r="1">
          <cell r="B1" t="str">
            <v>新平县政府投资建设项目</v>
          </cell>
        </row>
        <row r="3">
          <cell r="B3" t="str">
            <v>编制单位：新平县发展和改革局</v>
          </cell>
        </row>
        <row r="4">
          <cell r="F4" t="str">
            <v>任务清单</v>
          </cell>
        </row>
        <row r="5">
          <cell r="B5" t="str">
            <v>项目名称</v>
          </cell>
          <cell r="C5" t="str">
            <v>建设规模及内容</v>
          </cell>
          <cell r="D5" t="str">
            <v>建设起止年限</v>
          </cell>
          <cell r="E5" t="str">
            <v>建设地点</v>
          </cell>
          <cell r="F5" t="str">
            <v>总投资</v>
          </cell>
          <cell r="G5" t="str">
            <v>年度计划完成投资</v>
          </cell>
          <cell r="H5" t="str">
            <v>2022年1-12月实际完成投资</v>
          </cell>
          <cell r="I5" t="str">
            <v>预计开
工时间</v>
          </cell>
        </row>
        <row r="7">
          <cell r="D7">
            <v>4</v>
          </cell>
          <cell r="E7">
            <v>5</v>
          </cell>
          <cell r="F7">
            <v>6</v>
          </cell>
          <cell r="G7">
            <v>7</v>
          </cell>
          <cell r="H7">
            <v>8</v>
          </cell>
          <cell r="I7">
            <v>9</v>
          </cell>
        </row>
        <row r="8">
          <cell r="B8" t="str">
            <v>合  计</v>
          </cell>
        </row>
        <row r="9">
          <cell r="B9" t="str">
            <v>基础设施</v>
          </cell>
        </row>
        <row r="10">
          <cell r="B10" t="str">
            <v>新平县扬武镇农村公路水毁修复工程</v>
          </cell>
          <cell r="C10" t="str">
            <v>（1）支砌路基塌方；（2）清理坍方及边沟；（3）修复部分沉降路面。</v>
          </cell>
          <cell r="D10">
            <v>2022</v>
          </cell>
          <cell r="E10" t="str">
            <v>扬武镇</v>
          </cell>
          <cell r="F10">
            <v>320</v>
          </cell>
          <cell r="G10">
            <v>2022</v>
          </cell>
          <cell r="H10">
            <v>320</v>
          </cell>
          <cell r="I10">
            <v>2022.03</v>
          </cell>
        </row>
        <row r="11">
          <cell r="B11" t="str">
            <v>新平县扬武镇多依树桥、七公里桥修建项目</v>
          </cell>
          <cell r="C11" t="str">
            <v>多依树桥、七公里桥</v>
          </cell>
          <cell r="D11" t="str">
            <v>2022-2023</v>
          </cell>
          <cell r="E11" t="str">
            <v>扬武镇</v>
          </cell>
          <cell r="F11">
            <v>403</v>
          </cell>
          <cell r="G11">
            <v>403</v>
          </cell>
          <cell r="H11">
            <v>403</v>
          </cell>
          <cell r="I11">
            <v>2022.03</v>
          </cell>
        </row>
        <row r="12">
          <cell r="B12" t="str">
            <v>新平县扬武镇农村公路改建项目</v>
          </cell>
          <cell r="C12" t="str">
            <v>马鹿寨、丁苴、尼鲊、大开门公路改造建设</v>
          </cell>
          <cell r="D12" t="str">
            <v>2022-2024</v>
          </cell>
          <cell r="E12" t="str">
            <v>扬武镇</v>
          </cell>
          <cell r="F12">
            <v>6300</v>
          </cell>
          <cell r="G12">
            <v>2000</v>
          </cell>
          <cell r="H12">
            <v>2000</v>
          </cell>
          <cell r="I12">
            <v>2022.07</v>
          </cell>
        </row>
        <row r="13">
          <cell r="B13" t="str">
            <v>新平县扬武镇尼鲊、丁苴片区万亩高标准农田建设项目</v>
          </cell>
          <cell r="C13" t="str">
            <v> 尼鲊、丁苴片区万亩高标准农田建设项目：                             （1）管网、水池、机耕路；           （2)土地整治；                      项目建设规模1.00万亩，总投资1500万元。                                  其中：1、规划引水管道总长19.98km,总投资350万。
2、规划钢管总长5.43km,总投资50万。
3、200m³水池30个，总投资210万
4、田间道路17.5km，总投资890万。                           </v>
          </cell>
          <cell r="D13">
            <v>2022</v>
          </cell>
          <cell r="E13" t="str">
            <v>扬武镇尼鲊村委会、丁苴村委会</v>
          </cell>
          <cell r="F13">
            <v>1500</v>
          </cell>
          <cell r="G13">
            <v>1500</v>
          </cell>
          <cell r="H13">
            <v>1500</v>
          </cell>
          <cell r="I13">
            <v>2022.03</v>
          </cell>
        </row>
        <row r="14">
          <cell r="B14" t="str">
            <v>新平县扬武镇赵米克村高标准设施农田建设及提水工程建设项目</v>
          </cell>
          <cell r="C14" t="str">
            <v>赵米克村高标准农田整治及提水工程建设项目：                           （1）管网、水池、机耕路；           （2)土地整治；                           项目建设规模（1）赵米克大村子蔬菜产业基地水利配套设施建设：从赵米克河提水至大村子西面山头1300m，抽水落差约180m；新建500m³蓄水池1个,200m³蓄水池8个；架设DN80供水分散主管网9000m。（2）藤子箐小组果蔬产业基地配水利套设施建设：从新玉磨铁路新平隧道提水至板囸山尖1800m，抽水落差300m；新建200m³水池1个，500m³蓄水池2个；架设DN80供水分散主管网5300m。</v>
          </cell>
          <cell r="D14">
            <v>2022</v>
          </cell>
          <cell r="E14" t="str">
            <v>扬武镇赵米克村委会</v>
          </cell>
          <cell r="F14">
            <v>508</v>
          </cell>
          <cell r="G14">
            <v>508</v>
          </cell>
          <cell r="H14">
            <v>508</v>
          </cell>
          <cell r="I14">
            <v>2022.03</v>
          </cell>
        </row>
        <row r="15">
          <cell r="B15" t="str">
            <v>新平县扬武镇烟区水利配套设施新建建设项目</v>
          </cell>
          <cell r="C15" t="str">
            <v>烟区水利配套设施新建建设项目（507万元）
1、6m³沉砂池。12*6=72m³，长2000mm，宽2000mm,高1500mm。计划投入7万元。
2、100m³蓄水池。8*100=800m³，计划投入50万元。
3、50m³蓄水池。30*50=1500m³,计划投入100万元。
4、管网建设。DN80镀锌管17369.5m，DN40镀锌管800m,DN80闸阀41个，DN法兰盘348个，DN80三通20个。计划投入250万元。 5.田间道路：3km，总投资100万。</v>
          </cell>
          <cell r="D15">
            <v>2022</v>
          </cell>
          <cell r="E15" t="str">
            <v>扬武镇顺水村委会、老白甸村委会、尼鲊村委会、丁苴村委会</v>
          </cell>
          <cell r="F15">
            <v>507</v>
          </cell>
          <cell r="G15">
            <v>507</v>
          </cell>
          <cell r="H15">
            <v>507</v>
          </cell>
          <cell r="I15">
            <v>2022.03</v>
          </cell>
        </row>
        <row r="16">
          <cell r="B16" t="str">
            <v>扬武镇土地治理项目</v>
          </cell>
          <cell r="C16" t="str">
            <v>土地整理建设项目（管网、水池、机耕路）                                 土地整治项目建设规模1.5万亩，总投资2000万元。                           1、规划引水管道总长29.4km,总投资300万。
2、规划钢管总长11.1km,总投资70万。
3、200m³水池50个，总投资300万。
4、田间道路21.4km，总投资500万。     5、土地整理，总投资830万。                                                            </v>
          </cell>
          <cell r="D16">
            <v>2022</v>
          </cell>
          <cell r="E16" t="str">
            <v>扬武镇</v>
          </cell>
          <cell r="F16">
            <v>2000</v>
          </cell>
          <cell r="G16">
            <v>2000</v>
          </cell>
          <cell r="H16">
            <v>2000</v>
          </cell>
          <cell r="I16">
            <v>2022.03</v>
          </cell>
        </row>
        <row r="17">
          <cell r="B17" t="str">
            <v>扬武镇以工代赈小组道路硬化建设项目</v>
          </cell>
          <cell r="C17" t="str">
            <v>以工代赈小组道路硬化建设项目：                            项目建设规模1.5万亩，总投资1460万元。                                  其中：                               1、村道硬化；41个小组13km,总投资760万；          
2、雨污分离管道总长8km，总投资150万；
3、人蓄分离2000m²，总投资300万；              4、氧化塘1500m²,总投资150万；
5、美化、绿化、亮化1000m²，总投资100万。                           </v>
          </cell>
          <cell r="D17" t="str">
            <v>2021-2022</v>
          </cell>
          <cell r="E17" t="str">
            <v>扬武镇</v>
          </cell>
          <cell r="F17">
            <v>1460</v>
          </cell>
          <cell r="G17">
            <v>1460</v>
          </cell>
          <cell r="H17">
            <v>1460</v>
          </cell>
          <cell r="I17">
            <v>2022.03</v>
          </cell>
        </row>
        <row r="18">
          <cell r="B18" t="str">
            <v>扬武镇尼鲊村委会彝寨、汉寨、麻栗湾小组生活污水治理和村内道路硬化、人畜分离建设项目</v>
          </cell>
          <cell r="C18" t="str">
            <v>1  村庄雨污分流、污水收集管网建设。敷设安装DN400钢带波纹管240m，DN300钢带波纹管2733.5m,DN200钢带波纹管855m，DN160PVC管2250m，DN110PVC管1530m；9m³玻璃钢化粪池3个；建设三面沟170m；新建户厕6个；计划投入资金：92.32万元。2  村庄道路硬化。村内道路硬化2280.5㎡，计划投入：22.64万元。3  人畜分离。新建猪圈1200㎡；50m³水池1个；石挡墙195.3m³；安装9m³玻璃钢化粪池1个；敷设DN300钢带波纹管132.5m；DN160PVC管150m;DN110PVC管80m.计划投入：47.7万元。4  水源地防护栏。设置围栏长度600m;计划投入：10.6万元。5  民族团结进步创建工程。民族团结创建活动：建设民族团结示范户创建30户，以这10户为中心，辐射带动周围居民团结进步；完成村民素质提升科技培训5—10期，计划投入资金5万元。计划投资35万元。</v>
          </cell>
          <cell r="D18">
            <v>2022</v>
          </cell>
          <cell r="E18" t="str">
            <v>扬武镇尼鲊村委会彝寨、汉寨、麻栗湾小组</v>
          </cell>
          <cell r="F18">
            <v>210</v>
          </cell>
          <cell r="G18">
            <v>210</v>
          </cell>
          <cell r="H18">
            <v>210</v>
          </cell>
          <cell r="I18">
            <v>2021.12</v>
          </cell>
        </row>
        <row r="19">
          <cell r="B19" t="str">
            <v>新平县扬武镇马鹿寨村乡村振兴精品示范村建设项目</v>
          </cell>
          <cell r="C19" t="str">
            <v>1.硝厂、热水塘集中安置点实施“三通一平”建设项目，包括挡土墙建设项目（一期计划安置70户）；2.村内道路建设项目；3.实施绿化、亮化工程；4.实施停车场建设面积2000平方米；5.多功能型公益房一栋；6.养殖小区一处70套；7.雨污分离及化肥池建设项目；8.玉租河片区高标准农田建设项目400亩；9.玉租河片区蔬菜产业水利配套设施提档升级建设项目</v>
          </cell>
          <cell r="D19">
            <v>2022</v>
          </cell>
          <cell r="E19" t="str">
            <v>马鹿寨村</v>
          </cell>
          <cell r="F19">
            <v>800</v>
          </cell>
          <cell r="G19">
            <v>800</v>
          </cell>
          <cell r="H19">
            <v>800</v>
          </cell>
          <cell r="I19">
            <v>2022</v>
          </cell>
        </row>
        <row r="20">
          <cell r="B20" t="str">
            <v>新平县扬武镇马鹿寨村巩固脱贫成果产业发展引水工程项目</v>
          </cell>
          <cell r="C20" t="str">
            <v>1.从摆依寨河引水至费拉莫水库管道建设项目6公里；2.从费拉莫水库引水至马鹿寨片区管网建设工程19公里；3.白坡头土工膜水池建设项目容量10万方</v>
          </cell>
          <cell r="D20" t="str">
            <v>2022-2023</v>
          </cell>
          <cell r="E20" t="str">
            <v>马鹿寨村</v>
          </cell>
          <cell r="F20">
            <v>900</v>
          </cell>
          <cell r="G20">
            <v>900</v>
          </cell>
          <cell r="H20">
            <v>900</v>
          </cell>
          <cell r="I20">
            <v>2022</v>
          </cell>
        </row>
        <row r="21">
          <cell r="B21" t="str">
            <v>新平县扬武镇马鹿寨村玉租美丽乡村建设项目</v>
          </cell>
          <cell r="C21" t="str">
            <v>1.拆除旧房项目65栋；2.实施“三通一平”建设项目，包括挡土墙建设项目80户；3.村内道路建设项目；4.实施绿化、亮化工程；5.养殖小区一处80套;6.雨污分离及化肥池建设项目；7.景观池提升改造项目</v>
          </cell>
          <cell r="D21" t="str">
            <v>2022-2023</v>
          </cell>
          <cell r="E21" t="str">
            <v>马鹿寨村玉租小组</v>
          </cell>
          <cell r="F21">
            <v>650</v>
          </cell>
          <cell r="G21">
            <v>650</v>
          </cell>
          <cell r="H21">
            <v>650</v>
          </cell>
          <cell r="I21">
            <v>2023</v>
          </cell>
        </row>
        <row r="22">
          <cell r="B22" t="str">
            <v>新平县扬武镇大开门社区桥头小组、尼鮓村白棋小组、彝寨小组民族团结示范村建设项目</v>
          </cell>
          <cell r="C22" t="str">
            <v>1.大开门桥头小组：改善人居环境工程，包括边坡治理、村内道路硬化、亮化工程、排污工程、公厕建设等。文化活动设施项目：建设文化活动广场1座。2.尼鮓村白棋小组：改善人居环境工程，包括村内道路硬化、亮化工程、挡土墙建设、公厕及垃圾处理等建设。文化活动设施项目：活动广场及活动室工程。3.尼鮓村彝寨小组：改善人居环境工程，包括村内道路硬化、亮化工程、排污工程、公厕建设及垃圾房2座。文化活动设施项目：活动广场及活动室工程。</v>
          </cell>
          <cell r="D22">
            <v>2022</v>
          </cell>
          <cell r="E22" t="str">
            <v>扬武镇大开门社区、尼鮓村委会</v>
          </cell>
          <cell r="F22">
            <v>712</v>
          </cell>
          <cell r="G22">
            <v>712</v>
          </cell>
          <cell r="H22">
            <v>712</v>
          </cell>
          <cell r="I22">
            <v>2022.03</v>
          </cell>
        </row>
        <row r="23">
          <cell r="B23" t="str">
            <v>新平县扬武镇丕且莫村金哪咪、阿金咪、马腊依小组、咪嘎莫小组美丽乡村建设项目</v>
          </cell>
          <cell r="C23" t="str">
            <v>4个小组新建绿化、亮化工程、新建文化活动广场1座，民族文化走廊300米，亭子7座，阿金咪小组新建100米排水沟，安全护栏100米。马腊依小组总户数36户，新建人畜分离点1个，新建防洪水沟240米，道路硬化100米，新建党员活动室1栋。</v>
          </cell>
          <cell r="D23">
            <v>2022</v>
          </cell>
          <cell r="E23" t="str">
            <v>扬武镇丕且莫村</v>
          </cell>
          <cell r="F23">
            <v>200</v>
          </cell>
          <cell r="G23">
            <v>200</v>
          </cell>
          <cell r="H23">
            <v>200</v>
          </cell>
          <cell r="I23">
            <v>2022.03</v>
          </cell>
        </row>
        <row r="24">
          <cell r="B24" t="str">
            <v>新平县扬武镇老白甸村小组底嘎农田水利沟渠建设</v>
          </cell>
          <cell r="C24" t="str">
            <v>7624米160#PE管，860米125#PE管1000m³水池1个，50m³水池3个</v>
          </cell>
          <cell r="D24">
            <v>2022</v>
          </cell>
          <cell r="E24" t="str">
            <v>扬武</v>
          </cell>
          <cell r="F24">
            <v>180</v>
          </cell>
          <cell r="G24">
            <v>180</v>
          </cell>
          <cell r="H24">
            <v>180</v>
          </cell>
          <cell r="I24">
            <v>2022.03</v>
          </cell>
        </row>
        <row r="25">
          <cell r="B25" t="str">
            <v>新平县扬武镇水利基础设施以工代振建设项目</v>
          </cell>
          <cell r="C25" t="str">
            <v>25条、总计49.8千米沟渠修缮，支砌</v>
          </cell>
          <cell r="D25">
            <v>2022</v>
          </cell>
          <cell r="E25" t="str">
            <v>扬武</v>
          </cell>
          <cell r="F25">
            <v>1294.8</v>
          </cell>
          <cell r="G25">
            <v>1294.8</v>
          </cell>
          <cell r="H25">
            <v>1294.8</v>
          </cell>
          <cell r="I25">
            <v>2022.03</v>
          </cell>
        </row>
        <row r="26">
          <cell r="B26" t="str">
            <v>新平县扬武镇摆依寨水库</v>
          </cell>
          <cell r="C26" t="str">
            <v>小（1）型水库，坝高51m,总库容196万m3；新建大坝、溢洪道、隧洞、配套渠系工程等。</v>
          </cell>
          <cell r="D26">
            <v>2022</v>
          </cell>
          <cell r="E26" t="str">
            <v>扬武镇</v>
          </cell>
          <cell r="F26">
            <v>16164</v>
          </cell>
          <cell r="G26">
            <v>16164</v>
          </cell>
          <cell r="H26">
            <v>5000</v>
          </cell>
          <cell r="I26">
            <v>2022.06</v>
          </cell>
        </row>
        <row r="27">
          <cell r="B27" t="str">
            <v>新平县扬武镇玉磨铁路扬武地表出水引到扬武农田建设项目</v>
          </cell>
          <cell r="C27" t="str">
            <v>3个光伏提水站、22个蓄水池、17千米输水管道</v>
          </cell>
          <cell r="D27">
            <v>2022</v>
          </cell>
          <cell r="E27" t="str">
            <v>扬武</v>
          </cell>
          <cell r="F27">
            <v>1200</v>
          </cell>
          <cell r="G27">
            <v>1200</v>
          </cell>
          <cell r="H27">
            <v>1200</v>
          </cell>
          <cell r="I27">
            <v>2022.03</v>
          </cell>
        </row>
        <row r="28">
          <cell r="B28" t="str">
            <v>新平县扬武镇水厂收购及管网配套项目</v>
          </cell>
          <cell r="C28" t="str">
            <v>集镇供水管网改造、新建大开门供水管道</v>
          </cell>
          <cell r="D28">
            <v>2022</v>
          </cell>
          <cell r="E28" t="str">
            <v>扬武</v>
          </cell>
          <cell r="F28">
            <v>3300</v>
          </cell>
          <cell r="G28">
            <v>3300</v>
          </cell>
          <cell r="H28">
            <v>3300</v>
          </cell>
          <cell r="I28">
            <v>2022.03</v>
          </cell>
        </row>
        <row r="29">
          <cell r="B29" t="str">
            <v>城市建设</v>
          </cell>
        </row>
        <row r="29">
          <cell r="I29">
            <v>2022.03</v>
          </cell>
        </row>
        <row r="30">
          <cell r="B30" t="str">
            <v>新平县扬武镇大开门商业街建设项目</v>
          </cell>
          <cell r="C30" t="str">
            <v>实施扬武镇大开门社区商业街建设工程1项。征收45亩土地，完成三通一平建设内容。</v>
          </cell>
          <cell r="D30">
            <v>2022</v>
          </cell>
          <cell r="E30" t="str">
            <v>扬武镇大开门社区</v>
          </cell>
          <cell r="F30">
            <v>1500</v>
          </cell>
          <cell r="G30">
            <v>1500</v>
          </cell>
          <cell r="H30">
            <v>1500</v>
          </cell>
          <cell r="I30">
            <v>2022.03</v>
          </cell>
        </row>
        <row r="31">
          <cell r="B31" t="str">
            <v>新平县扬武镇田园综合体农旅项目</v>
          </cell>
          <cell r="C31" t="str">
            <v>占地面积约200亩，以稻田、绿植为主景观，利用机耕路作旅游步道。建设观景台，儿童乐园、农耕体验区和现代农业体验馆。南门街多处特色民居建筑，三台楼是解放军住过的房子，房屋建筑大气，庭院阁楼宽敞明亮，格式优美繁华，山水人物彩绘精美，主体结构基本完好，部分墙壁、屋顶、门窗等破损严重，及需维修、保护修复后对扬武驿站经济、红色旅游等有深远意义。</v>
          </cell>
          <cell r="D31">
            <v>2022</v>
          </cell>
          <cell r="E31" t="str">
            <v>扬武镇扬武社区</v>
          </cell>
          <cell r="F31">
            <v>1000</v>
          </cell>
          <cell r="G31">
            <v>1000</v>
          </cell>
          <cell r="H31">
            <v>1000</v>
          </cell>
          <cell r="I31">
            <v>2022.03</v>
          </cell>
        </row>
        <row r="32">
          <cell r="B32" t="str">
            <v>新平县扬武镇汽车修理及停放场建设项目</v>
          </cell>
          <cell r="C32" t="str">
            <v>项目占地31.05亩，建设大型货车修理及停放场。建设大型货车修理停放场能够很好地整合大货车维修资源，使大货车维修一体化、系统化、专门化，让货车有处可去，规范停放，统一管理。</v>
          </cell>
          <cell r="D32">
            <v>2022</v>
          </cell>
          <cell r="E32" t="str">
            <v>扬武镇扬武社区</v>
          </cell>
          <cell r="F32">
            <v>1000</v>
          </cell>
          <cell r="G32">
            <v>1000</v>
          </cell>
          <cell r="H32">
            <v>1000</v>
          </cell>
          <cell r="I32">
            <v>2022.03</v>
          </cell>
        </row>
        <row r="33">
          <cell r="B33" t="str">
            <v>扬武镇民族团结示范乡镇建设项目</v>
          </cell>
          <cell r="C33" t="str">
            <v>项目建设内容包括：基础设施建设（民族文化广场提升改造、道路提升项目）、特色产业培育、人居环境改善（道路亮化、环境卫生维护设施项目）和民族文化保护传承发展与旅游文化产业融合发展等四大类别共18个项目。</v>
          </cell>
          <cell r="D33" t="str">
            <v>2022-2025</v>
          </cell>
          <cell r="E33" t="str">
            <v>扬武镇扬武社区</v>
          </cell>
          <cell r="F33">
            <v>63808</v>
          </cell>
          <cell r="G33">
            <v>63808</v>
          </cell>
          <cell r="H33">
            <v>100</v>
          </cell>
          <cell r="I33">
            <v>2022.03</v>
          </cell>
        </row>
        <row r="34">
          <cell r="B34" t="str">
            <v>新平县扬武镇行政中心能力改造提升项目</v>
          </cell>
          <cell r="C34" t="str">
            <v>项目共3栋办公楼，计划更换老旧窗子为铝合金塑钢窗，灯具更换为双管荧光灯，门更换为复合门，墙面老化块料拆除后喷刷涂料等。政府食堂按照“7个专项行动”要求改造。</v>
          </cell>
          <cell r="D34">
            <v>2022</v>
          </cell>
          <cell r="E34" t="str">
            <v>扬武镇扬武社区</v>
          </cell>
          <cell r="F34">
            <v>110</v>
          </cell>
          <cell r="G34">
            <v>110</v>
          </cell>
          <cell r="H34">
            <v>110</v>
          </cell>
          <cell r="I34">
            <v>2022.03</v>
          </cell>
        </row>
        <row r="35">
          <cell r="B35" t="str">
            <v>社会事业</v>
          </cell>
        </row>
        <row r="36">
          <cell r="B36" t="str">
            <v>新平县扬武镇加油站建设项目</v>
          </cell>
          <cell r="C36" t="str">
            <v>项目规划总占地4000平方米，建筑面积1200平方米，建设4台8枪加油机，设30立方汽油罐3个，50立方柴油罐1个。</v>
          </cell>
          <cell r="D36" t="str">
            <v>2022-2025</v>
          </cell>
          <cell r="E36" t="str">
            <v>扬武镇</v>
          </cell>
          <cell r="F36">
            <v>2000</v>
          </cell>
          <cell r="G36">
            <v>50</v>
          </cell>
          <cell r="H36">
            <v>50</v>
          </cell>
          <cell r="I36">
            <v>2022.06</v>
          </cell>
        </row>
        <row r="37">
          <cell r="B37" t="str">
            <v>大开门社区大平地小组搬迁项目</v>
          </cell>
          <cell r="C37" t="str">
            <v>实施扬武镇大开门社区大平地小组95户327人整体搬迁工程。征收25亩土地，完成三通一平建设内容。</v>
          </cell>
          <cell r="D37" t="str">
            <v>2022-2025</v>
          </cell>
          <cell r="E37" t="str">
            <v>扬武镇大开门</v>
          </cell>
          <cell r="F37">
            <v>4000</v>
          </cell>
          <cell r="G37">
            <v>2000</v>
          </cell>
          <cell r="H37">
            <v>2000</v>
          </cell>
          <cell r="I37">
            <v>2022.03</v>
          </cell>
        </row>
        <row r="38">
          <cell r="B38" t="str">
            <v>写莫村写莫小组搬迁项目</v>
          </cell>
          <cell r="C38" t="str">
            <v>实施扬武镇写莫村写莫小组100户295人整体搬迁工程。征收26亩土地，完成三通一平建设内容。</v>
          </cell>
          <cell r="D38" t="str">
            <v>2022-2025</v>
          </cell>
          <cell r="E38" t="str">
            <v>扬武镇写莫村</v>
          </cell>
          <cell r="F38">
            <v>4500</v>
          </cell>
          <cell r="G38">
            <v>2500</v>
          </cell>
          <cell r="H38">
            <v>2500</v>
          </cell>
          <cell r="I38">
            <v>2022.03</v>
          </cell>
        </row>
        <row r="39">
          <cell r="B39" t="str">
            <v>新平县扬武镇扬武小学迁建项目</v>
          </cell>
          <cell r="C39" t="str">
            <v>项目规划用地42000平方米，总建筑面积13415平方米。规划规模为30个班，1200人在校生。</v>
          </cell>
          <cell r="D39">
            <v>2022</v>
          </cell>
          <cell r="E39" t="str">
            <v>扬武镇</v>
          </cell>
          <cell r="F39">
            <v>9000</v>
          </cell>
          <cell r="G39">
            <v>1000</v>
          </cell>
          <cell r="H39">
            <v>1000</v>
          </cell>
          <cell r="I39">
            <v>2022.12</v>
          </cell>
        </row>
        <row r="40">
          <cell r="B40" t="str">
            <v>新平县扬武镇扬武大开门小学迁建</v>
          </cell>
          <cell r="C40" t="str">
            <v>项目规划用地36000平方米，总建筑面积12121平方米。规划规模为24个班，1000人在校生。</v>
          </cell>
          <cell r="D40" t="str">
            <v>2024-2027</v>
          </cell>
          <cell r="E40" t="str">
            <v>扬武镇</v>
          </cell>
          <cell r="F40">
            <v>6500</v>
          </cell>
          <cell r="G40">
            <v>0</v>
          </cell>
        </row>
        <row r="40">
          <cell r="I40">
            <v>2024.01</v>
          </cell>
        </row>
        <row r="41">
          <cell r="B41" t="str">
            <v>新平县扬武镇扬武中学校园改扩建</v>
          </cell>
          <cell r="C41" t="str">
            <v>为了满足玉元经济带与大化工业园区的开发人口不断增加，扬武中学进行改扩建为能容纳1200学生的校园。（改扩建的项目为：1教学楼的拆除重建2500平方米；2、学生食堂的改造扩建700平方米；3、学生宿舍新建1500平方米；4、师生苑廉租房前草坪新建文化长廊及草坪绿化，绿化面积为3300平米；5、运动场改造与扩建新征土地10亩）。</v>
          </cell>
          <cell r="D41">
            <v>2022</v>
          </cell>
          <cell r="E41" t="str">
            <v>扬武镇
</v>
          </cell>
          <cell r="F41">
            <v>3000</v>
          </cell>
          <cell r="G41">
            <v>1000</v>
          </cell>
          <cell r="H41">
            <v>1000</v>
          </cell>
          <cell r="I41">
            <v>2022.12</v>
          </cell>
        </row>
        <row r="42">
          <cell r="B42" t="str">
            <v>新平县扬武镇养老服务中心</v>
          </cell>
          <cell r="C42" t="str">
            <v>养老服务综合楼、食堂及附属工程。建设面积2500㎡，100张床位。</v>
          </cell>
          <cell r="D42">
            <v>2022</v>
          </cell>
          <cell r="E42" t="str">
            <v>新平县扬武镇扬武街</v>
          </cell>
          <cell r="F42">
            <v>800</v>
          </cell>
          <cell r="G42">
            <v>800</v>
          </cell>
        </row>
        <row r="42">
          <cell r="I42">
            <v>2022.12</v>
          </cell>
        </row>
        <row r="43">
          <cell r="B43" t="str">
            <v>新平县扬武镇大开门公墓建设项目</v>
          </cell>
          <cell r="C43" t="str">
            <v>项目规划墓穴502.00个双墓穴、台阶70.00㎡、墓区混凝土过道70.80㎡，挡土墙570.73㎡、排水沟1267.00m、标志牌5.00㎡、烧香台7.50㎡2座、公厕18.00㎡、垃圾池3.60㎡、管理房7.50㎡、祭奠房7.50㎡、山神房3㎡。</v>
          </cell>
          <cell r="D43">
            <v>2022</v>
          </cell>
          <cell r="E43" t="str">
            <v>扬武镇大开门</v>
          </cell>
          <cell r="F43">
            <v>53</v>
          </cell>
          <cell r="G43">
            <v>53</v>
          </cell>
          <cell r="H43">
            <v>53</v>
          </cell>
          <cell r="I43">
            <v>2022.06</v>
          </cell>
        </row>
        <row r="44">
          <cell r="B44" t="str">
            <v>产业发展</v>
          </cell>
        </row>
        <row r="45">
          <cell r="B45" t="str">
            <v>新平县扬武镇滇中游客集散中心项目</v>
          </cell>
          <cell r="C45" t="str">
            <v>扬武镇滇中游客集散中心项目分两期建设，建设项目包括停车场、游客服务中心、特色产品展销中心、红色民族文化宣传体验中心、饮食文化特色区、仓储中心。本项目占地面积52.19亩，其中，规划用地面积34793.26㎡，建筑总占地面积2875.28㎡，总建筑面积3196.44㎡（其中商业面积2024.04㎡；厨房餐厅832㎡；公共卫生间340.40㎡），建筑密度8.26%，绿地率32.2%，规划停车位95个，其中大车位67个，小车位28个。</v>
          </cell>
          <cell r="D45" t="str">
            <v>2022-2025</v>
          </cell>
          <cell r="E45" t="str">
            <v>扬武镇
</v>
          </cell>
          <cell r="F45">
            <v>9783</v>
          </cell>
          <cell r="G45">
            <v>1000</v>
          </cell>
          <cell r="H45">
            <v>1000</v>
          </cell>
          <cell r="I45">
            <v>2022.08</v>
          </cell>
        </row>
        <row r="46">
          <cell r="B46" t="str">
            <v>扬武镇大开门商贸“双创”综合服务中心建设项目</v>
          </cell>
          <cell r="C46" t="str">
            <v>本项目由综合农贸市场、“双创”中心、停车场及配套工程组成。是集党政服务平台、金融服务生态圈、生活服务、技能培训、创业孵化平台等为一体的新型商贸“双创”综合服务中心。项目占地面积18850.49㎡。建筑占地面积8986.32㎡。建筑面积14705.67㎡，其中综合农贸市场9150.98㎡，“双创”中心5554.69㎡。机动车停车位119个，非机动车停车位120个。</v>
          </cell>
          <cell r="D46" t="str">
            <v>2022-2025</v>
          </cell>
          <cell r="E46" t="str">
            <v>扬武镇
</v>
          </cell>
          <cell r="F46">
            <v>6660</v>
          </cell>
          <cell r="G46">
            <v>1000</v>
          </cell>
          <cell r="H46">
            <v>1000</v>
          </cell>
          <cell r="I46">
            <v>2022.08</v>
          </cell>
        </row>
        <row r="47">
          <cell r="B47" t="str">
            <v>生态环保</v>
          </cell>
        </row>
        <row r="48">
          <cell r="B48" t="str">
            <v>其他</v>
          </cell>
        </row>
        <row r="49">
          <cell r="B49" t="str">
            <v>新平县扬武镇防火阻隔带建设项目</v>
          </cell>
          <cell r="C49" t="str">
            <v>新建：防火阻隔带建设总长5450米，其中马鹿寨者落底小组至白木克小组防火路，全长3052米，宽4.5米；玉租小组机耕路至硝厂小组后山机耕路，全长2398米，宽4.5米。
修缮：防火阻隔带修缮总长26604米，其中尼鲊村反毛冲小组公益房下边至大开门社区高粱冲小组头，全长9166米；马鹿寨白木克到岩子脚防火路5586米；赵米克丫口至大开门公墓11852米。</v>
          </cell>
          <cell r="D49" t="str">
            <v>2022-2023</v>
          </cell>
          <cell r="E49" t="str">
            <v>扬武镇</v>
          </cell>
          <cell r="F49">
            <v>95</v>
          </cell>
          <cell r="G49">
            <v>95</v>
          </cell>
          <cell r="H49">
            <v>95</v>
          </cell>
          <cell r="I49">
            <v>2022.01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tabSelected="1" workbookViewId="0">
      <selection activeCell="A8" sqref="A8:N8"/>
    </sheetView>
  </sheetViews>
  <sheetFormatPr defaultColWidth="9" defaultRowHeight="28.45" customHeight="1"/>
  <cols>
    <col min="13" max="13" width="8.25" customWidth="1"/>
    <col min="14" max="14" width="7.5" customWidth="1"/>
  </cols>
  <sheetData>
    <row r="1" customHeight="1" spans="1:14">
      <c r="A1" s="62" t="s">
        <v>0</v>
      </c>
      <c r="B1" s="62"/>
      <c r="C1" s="62"/>
      <c r="D1" s="62"/>
      <c r="E1" s="62"/>
      <c r="F1" s="62"/>
      <c r="G1" s="62"/>
      <c r="H1" s="62"/>
      <c r="I1" s="62"/>
      <c r="J1" s="62"/>
      <c r="K1" s="62"/>
      <c r="L1" s="62"/>
      <c r="M1" s="62"/>
      <c r="N1" s="62"/>
    </row>
    <row r="2" customHeight="1" spans="1:14">
      <c r="A2" s="63" t="s">
        <v>1</v>
      </c>
      <c r="B2" s="63"/>
      <c r="C2" s="63"/>
      <c r="D2" s="63"/>
      <c r="E2" s="63"/>
      <c r="F2" s="63"/>
      <c r="G2" s="63"/>
      <c r="H2" s="63"/>
      <c r="I2" s="63"/>
      <c r="J2" s="63"/>
      <c r="K2" s="63"/>
      <c r="L2" s="63"/>
      <c r="M2" s="63"/>
      <c r="N2" s="63"/>
    </row>
    <row r="3" customHeight="1" spans="1:14">
      <c r="A3" s="63" t="s">
        <v>2</v>
      </c>
      <c r="B3" s="63"/>
      <c r="C3" s="63"/>
      <c r="D3" s="63"/>
      <c r="E3" s="63"/>
      <c r="F3" s="63"/>
      <c r="G3" s="63"/>
      <c r="H3" s="63"/>
      <c r="I3" s="63"/>
      <c r="J3" s="63"/>
      <c r="K3" s="63"/>
      <c r="L3" s="63"/>
      <c r="M3" s="63"/>
      <c r="N3" s="63"/>
    </row>
    <row r="4" customHeight="1" spans="1:14">
      <c r="A4" s="63" t="s">
        <v>3</v>
      </c>
      <c r="B4" s="63"/>
      <c r="C4" s="63"/>
      <c r="D4" s="63"/>
      <c r="E4" s="63"/>
      <c r="F4" s="63"/>
      <c r="G4" s="63"/>
      <c r="H4" s="63"/>
      <c r="I4" s="63"/>
      <c r="J4" s="63"/>
      <c r="K4" s="63"/>
      <c r="L4" s="63"/>
      <c r="M4" s="63"/>
      <c r="N4" s="63"/>
    </row>
    <row r="5" customHeight="1" spans="1:14">
      <c r="A5" s="63" t="s">
        <v>4</v>
      </c>
      <c r="B5" s="63"/>
      <c r="C5" s="63"/>
      <c r="D5" s="63"/>
      <c r="E5" s="63"/>
      <c r="F5" s="63"/>
      <c r="G5" s="63"/>
      <c r="H5" s="63"/>
      <c r="I5" s="63"/>
      <c r="J5" s="63"/>
      <c r="K5" s="63"/>
      <c r="L5" s="63"/>
      <c r="M5" s="63"/>
      <c r="N5" s="63"/>
    </row>
    <row r="6" customHeight="1" spans="1:14">
      <c r="A6" s="64" t="s">
        <v>5</v>
      </c>
      <c r="B6" s="64"/>
      <c r="C6" s="64"/>
      <c r="D6" s="64"/>
      <c r="E6" s="64"/>
      <c r="F6" s="64"/>
      <c r="G6" s="64"/>
      <c r="H6" s="64"/>
      <c r="I6" s="64"/>
      <c r="J6" s="64"/>
      <c r="K6" s="64"/>
      <c r="L6" s="64"/>
      <c r="M6" s="64"/>
      <c r="N6" s="64"/>
    </row>
    <row r="7" customHeight="1" spans="1:14">
      <c r="A7" s="63" t="s">
        <v>6</v>
      </c>
      <c r="B7" s="63"/>
      <c r="C7" s="63"/>
      <c r="D7" s="63"/>
      <c r="E7" s="63"/>
      <c r="F7" s="63"/>
      <c r="G7" s="63"/>
      <c r="H7" s="63"/>
      <c r="I7" s="63"/>
      <c r="J7" s="63"/>
      <c r="K7" s="63"/>
      <c r="L7" s="63"/>
      <c r="M7" s="63"/>
      <c r="N7" s="63"/>
    </row>
    <row r="8" customHeight="1" spans="1:14">
      <c r="A8" s="63" t="s">
        <v>7</v>
      </c>
      <c r="B8" s="63"/>
      <c r="C8" s="63"/>
      <c r="D8" s="63"/>
      <c r="E8" s="63"/>
      <c r="F8" s="63"/>
      <c r="G8" s="63"/>
      <c r="H8" s="63"/>
      <c r="I8" s="63"/>
      <c r="J8" s="63"/>
      <c r="K8" s="63"/>
      <c r="L8" s="63"/>
      <c r="M8" s="63"/>
      <c r="N8" s="63"/>
    </row>
    <row r="9" customHeight="1" spans="1:14">
      <c r="A9" s="65"/>
      <c r="B9" s="65"/>
      <c r="C9" s="65"/>
      <c r="D9" s="65"/>
      <c r="E9" s="65"/>
      <c r="F9" s="65"/>
      <c r="G9" s="65"/>
      <c r="H9" s="65"/>
      <c r="I9" s="65"/>
      <c r="J9" s="65"/>
      <c r="K9" s="65"/>
      <c r="L9" s="65"/>
      <c r="M9" s="65"/>
      <c r="N9" s="65"/>
    </row>
    <row r="10" customHeight="1" spans="1:14">
      <c r="A10" s="65"/>
      <c r="B10" s="65"/>
      <c r="C10" s="65"/>
      <c r="D10" s="65"/>
      <c r="E10" s="65"/>
      <c r="F10" s="65"/>
      <c r="G10" s="65"/>
      <c r="H10" s="65"/>
      <c r="I10" s="65"/>
      <c r="J10" s="65"/>
      <c r="K10" s="65"/>
      <c r="L10" s="65"/>
      <c r="M10" s="65"/>
      <c r="N10" s="65"/>
    </row>
    <row r="11" customHeight="1" spans="1:14">
      <c r="A11" s="65"/>
      <c r="B11" s="65"/>
      <c r="C11" s="65"/>
      <c r="D11" s="65"/>
      <c r="E11" s="65"/>
      <c r="F11" s="65"/>
      <c r="G11" s="65"/>
      <c r="H11" s="65"/>
      <c r="I11" s="65"/>
      <c r="J11" s="65"/>
      <c r="K11" s="65"/>
      <c r="L11" s="65"/>
      <c r="M11" s="65"/>
      <c r="N11" s="65"/>
    </row>
  </sheetData>
  <mergeCells count="11">
    <mergeCell ref="A1:N1"/>
    <mergeCell ref="A2:N2"/>
    <mergeCell ref="A3:N3"/>
    <mergeCell ref="A4:N4"/>
    <mergeCell ref="A5:N5"/>
    <mergeCell ref="A6:N6"/>
    <mergeCell ref="A7:N7"/>
    <mergeCell ref="A8:N8"/>
    <mergeCell ref="A9:N9"/>
    <mergeCell ref="A10:N10"/>
    <mergeCell ref="A11:N11"/>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3"/>
  <sheetViews>
    <sheetView workbookViewId="0">
      <selection activeCell="O8" sqref="O8"/>
    </sheetView>
  </sheetViews>
  <sheetFormatPr defaultColWidth="9" defaultRowHeight="13.5"/>
  <cols>
    <col min="1" max="1" width="5.63333333333333" style="2" customWidth="1"/>
    <col min="2" max="2" width="5.38333333333333" style="2" customWidth="1"/>
    <col min="3" max="3" width="14.675" style="2" customWidth="1"/>
    <col min="4" max="4" width="5.88333333333333" style="2" customWidth="1"/>
    <col min="5" max="5" width="6.25" style="2" customWidth="1"/>
    <col min="6" max="6" width="34.25" style="3" customWidth="1"/>
    <col min="7" max="7" width="7.75" style="2" customWidth="1"/>
    <col min="8" max="8" width="9.88333333333333" style="4" customWidth="1"/>
    <col min="9" max="9" width="19.6333333333333" style="2" customWidth="1"/>
    <col min="10" max="10" width="17.8833333333333" style="2" customWidth="1"/>
    <col min="11" max="16383" width="9" style="2"/>
  </cols>
  <sheetData>
    <row r="1" ht="20.25" spans="1:11">
      <c r="A1" s="5" t="s">
        <v>8</v>
      </c>
      <c r="B1" s="5"/>
      <c r="C1" s="5"/>
      <c r="D1" s="5"/>
      <c r="E1" s="5"/>
      <c r="F1" s="5"/>
      <c r="G1" s="5"/>
      <c r="H1" s="6"/>
      <c r="I1" s="5"/>
      <c r="J1" s="5"/>
      <c r="K1" s="5"/>
    </row>
    <row r="2" spans="1:11">
      <c r="A2" s="7" t="s">
        <v>9</v>
      </c>
      <c r="B2" s="7"/>
      <c r="C2" s="7"/>
      <c r="D2" s="7"/>
      <c r="E2" s="7"/>
      <c r="F2" s="7"/>
      <c r="G2" s="8"/>
      <c r="H2" s="9"/>
      <c r="I2" s="8"/>
      <c r="J2" s="8"/>
      <c r="K2" s="8"/>
    </row>
    <row r="3" ht="36" spans="1:11">
      <c r="A3" s="10" t="s">
        <v>10</v>
      </c>
      <c r="B3" s="10" t="s">
        <v>11</v>
      </c>
      <c r="C3" s="11" t="s">
        <v>12</v>
      </c>
      <c r="D3" s="10" t="s">
        <v>13</v>
      </c>
      <c r="E3" s="11" t="s">
        <v>14</v>
      </c>
      <c r="F3" s="12" t="s">
        <v>15</v>
      </c>
      <c r="G3" s="10" t="s">
        <v>16</v>
      </c>
      <c r="H3" s="13" t="s">
        <v>17</v>
      </c>
      <c r="I3" s="10" t="s">
        <v>18</v>
      </c>
      <c r="J3" s="10" t="s">
        <v>19</v>
      </c>
      <c r="K3" s="48" t="s">
        <v>20</v>
      </c>
    </row>
    <row r="4" ht="30" customHeight="1" spans="1:11">
      <c r="A4" s="14" t="s">
        <v>21</v>
      </c>
      <c r="B4" s="15"/>
      <c r="C4" s="14"/>
      <c r="D4" s="16"/>
      <c r="E4" s="15"/>
      <c r="F4" s="17">
        <f>F5+F15+F34+F51+F60+F70+F76+F80+F82+F84+F88+F94+F96+F98+F101+F106+F108+F112+F121+F139+F151+F158+F165+F178+F186+F194+F208+F104</f>
        <v>179</v>
      </c>
      <c r="G4" s="18"/>
      <c r="H4" s="18">
        <f>H5+H15+H34+H51+H60+H70+H76+H80+H82+H84+H88+H94+H96+H98+H101+H106+H108+H112+H121+H139+H151+H158+H165+H178+H186+H194+H208</f>
        <v>2006732.7012</v>
      </c>
      <c r="I4" s="18"/>
      <c r="J4" s="18"/>
      <c r="K4" s="14"/>
    </row>
    <row r="5" customFormat="1" ht="31" customHeight="1" spans="1:11">
      <c r="A5" s="14" t="s">
        <v>22</v>
      </c>
      <c r="B5" s="15"/>
      <c r="C5" s="14" t="s">
        <v>23</v>
      </c>
      <c r="D5" s="16"/>
      <c r="E5" s="15"/>
      <c r="F5" s="14">
        <f>COUNT(A6:A14)</f>
        <v>9</v>
      </c>
      <c r="G5" s="16"/>
      <c r="H5" s="19">
        <f>SUM(H6:H14)</f>
        <v>309674</v>
      </c>
      <c r="I5" s="15"/>
      <c r="J5" s="15"/>
      <c r="K5" s="14"/>
    </row>
    <row r="6" s="1" customFormat="1" ht="48" spans="1:11">
      <c r="A6" s="20">
        <v>1</v>
      </c>
      <c r="B6" s="21" t="s">
        <v>24</v>
      </c>
      <c r="C6" s="20" t="s">
        <v>25</v>
      </c>
      <c r="D6" s="22" t="s">
        <v>26</v>
      </c>
      <c r="E6" s="21" t="s">
        <v>27</v>
      </c>
      <c r="F6" s="20" t="s">
        <v>28</v>
      </c>
      <c r="G6" s="22">
        <v>2022.12</v>
      </c>
      <c r="H6" s="23">
        <v>104400</v>
      </c>
      <c r="I6" s="21" t="s">
        <v>29</v>
      </c>
      <c r="J6" s="20" t="s">
        <v>30</v>
      </c>
      <c r="K6" s="20" t="s">
        <v>31</v>
      </c>
    </row>
    <row r="7" s="1" customFormat="1" ht="84" spans="1:11">
      <c r="A7" s="20">
        <v>2</v>
      </c>
      <c r="B7" s="21" t="s">
        <v>24</v>
      </c>
      <c r="C7" s="20" t="s">
        <v>32</v>
      </c>
      <c r="D7" s="22" t="s">
        <v>26</v>
      </c>
      <c r="E7" s="21" t="s">
        <v>33</v>
      </c>
      <c r="F7" s="20" t="s">
        <v>34</v>
      </c>
      <c r="G7" s="22">
        <v>2023.03</v>
      </c>
      <c r="H7" s="23">
        <v>33750</v>
      </c>
      <c r="I7" s="22" t="s">
        <v>35</v>
      </c>
      <c r="J7" s="20" t="s">
        <v>36</v>
      </c>
      <c r="K7" s="20" t="s">
        <v>31</v>
      </c>
    </row>
    <row r="8" s="1" customFormat="1" ht="72" spans="1:11">
      <c r="A8" s="20">
        <v>3</v>
      </c>
      <c r="B8" s="21" t="s">
        <v>24</v>
      </c>
      <c r="C8" s="20" t="s">
        <v>37</v>
      </c>
      <c r="D8" s="22" t="s">
        <v>26</v>
      </c>
      <c r="E8" s="21" t="s">
        <v>38</v>
      </c>
      <c r="F8" s="20" t="s">
        <v>39</v>
      </c>
      <c r="G8" s="22">
        <v>2022.06</v>
      </c>
      <c r="H8" s="23">
        <v>35171</v>
      </c>
      <c r="I8" s="21" t="s">
        <v>40</v>
      </c>
      <c r="J8" s="21" t="s">
        <v>41</v>
      </c>
      <c r="K8" s="20" t="s">
        <v>31</v>
      </c>
    </row>
    <row r="9" s="1" customFormat="1" ht="84" spans="1:11">
      <c r="A9" s="20">
        <v>4</v>
      </c>
      <c r="B9" s="21" t="s">
        <v>24</v>
      </c>
      <c r="C9" s="20" t="s">
        <v>42</v>
      </c>
      <c r="D9" s="22" t="s">
        <v>26</v>
      </c>
      <c r="E9" s="21" t="s">
        <v>43</v>
      </c>
      <c r="F9" s="20" t="s">
        <v>44</v>
      </c>
      <c r="G9" s="22">
        <v>2021.11</v>
      </c>
      <c r="H9" s="23">
        <v>27253</v>
      </c>
      <c r="I9" s="21" t="s">
        <v>45</v>
      </c>
      <c r="J9" s="21" t="s">
        <v>46</v>
      </c>
      <c r="K9" s="20" t="s">
        <v>31</v>
      </c>
    </row>
    <row r="10" s="1" customFormat="1" ht="84" spans="1:11">
      <c r="A10" s="24">
        <v>5</v>
      </c>
      <c r="B10" s="25" t="s">
        <v>24</v>
      </c>
      <c r="C10" s="24" t="s">
        <v>47</v>
      </c>
      <c r="D10" s="26" t="s">
        <v>26</v>
      </c>
      <c r="E10" s="25" t="s">
        <v>48</v>
      </c>
      <c r="F10" s="24" t="s">
        <v>49</v>
      </c>
      <c r="G10" s="26">
        <v>2023.5</v>
      </c>
      <c r="H10" s="27">
        <v>25000</v>
      </c>
      <c r="I10" s="25" t="s">
        <v>50</v>
      </c>
      <c r="J10" s="25" t="s">
        <v>51</v>
      </c>
      <c r="K10" s="24" t="s">
        <v>31</v>
      </c>
    </row>
    <row r="11" s="1" customFormat="1" ht="84" spans="1:11">
      <c r="A11" s="24">
        <v>6</v>
      </c>
      <c r="B11" s="25" t="s">
        <v>24</v>
      </c>
      <c r="C11" s="24" t="s">
        <v>52</v>
      </c>
      <c r="D11" s="26" t="s">
        <v>26</v>
      </c>
      <c r="E11" s="25" t="s">
        <v>53</v>
      </c>
      <c r="F11" s="24" t="s">
        <v>49</v>
      </c>
      <c r="G11" s="26">
        <v>2023.5</v>
      </c>
      <c r="H11" s="27">
        <v>24000</v>
      </c>
      <c r="I11" s="25" t="s">
        <v>50</v>
      </c>
      <c r="J11" s="25" t="s">
        <v>51</v>
      </c>
      <c r="K11" s="24" t="s">
        <v>31</v>
      </c>
    </row>
    <row r="12" s="1" customFormat="1" ht="84" spans="1:11">
      <c r="A12" s="24">
        <v>7</v>
      </c>
      <c r="B12" s="25" t="s">
        <v>24</v>
      </c>
      <c r="C12" s="24" t="s">
        <v>54</v>
      </c>
      <c r="D12" s="26" t="s">
        <v>26</v>
      </c>
      <c r="E12" s="25" t="s">
        <v>55</v>
      </c>
      <c r="F12" s="24" t="s">
        <v>56</v>
      </c>
      <c r="G12" s="26">
        <v>2023.11</v>
      </c>
      <c r="H12" s="27">
        <v>45000</v>
      </c>
      <c r="I12" s="25" t="s">
        <v>50</v>
      </c>
      <c r="J12" s="25" t="s">
        <v>51</v>
      </c>
      <c r="K12" s="24" t="s">
        <v>31</v>
      </c>
    </row>
    <row r="13" s="1" customFormat="1" ht="84" spans="1:11">
      <c r="A13" s="24">
        <v>8</v>
      </c>
      <c r="B13" s="25" t="s">
        <v>24</v>
      </c>
      <c r="C13" s="24" t="s">
        <v>57</v>
      </c>
      <c r="D13" s="26" t="s">
        <v>26</v>
      </c>
      <c r="E13" s="25" t="s">
        <v>48</v>
      </c>
      <c r="F13" s="24" t="s">
        <v>58</v>
      </c>
      <c r="G13" s="26">
        <v>2023.12</v>
      </c>
      <c r="H13" s="27">
        <v>3400</v>
      </c>
      <c r="I13" s="25" t="s">
        <v>50</v>
      </c>
      <c r="J13" s="25" t="s">
        <v>51</v>
      </c>
      <c r="K13" s="24" t="s">
        <v>31</v>
      </c>
    </row>
    <row r="14" s="1" customFormat="1" ht="48" spans="1:11">
      <c r="A14" s="20">
        <v>9</v>
      </c>
      <c r="B14" s="21" t="s">
        <v>24</v>
      </c>
      <c r="C14" s="20" t="s">
        <v>59</v>
      </c>
      <c r="D14" s="22" t="s">
        <v>26</v>
      </c>
      <c r="E14" s="21" t="s">
        <v>53</v>
      </c>
      <c r="F14" s="20" t="s">
        <v>60</v>
      </c>
      <c r="G14" s="22">
        <v>2022.6</v>
      </c>
      <c r="H14" s="23">
        <v>11700</v>
      </c>
      <c r="I14" s="21" t="s">
        <v>40</v>
      </c>
      <c r="J14" s="21" t="s">
        <v>41</v>
      </c>
      <c r="K14" s="20" t="s">
        <v>31</v>
      </c>
    </row>
    <row r="15" customFormat="1" ht="31" customHeight="1" spans="1:11">
      <c r="A15" s="14" t="s">
        <v>61</v>
      </c>
      <c r="B15" s="15"/>
      <c r="C15" s="14" t="s">
        <v>62</v>
      </c>
      <c r="D15" s="16"/>
      <c r="E15" s="15"/>
      <c r="F15" s="14">
        <f>COUNT(A16:A33)</f>
        <v>18</v>
      </c>
      <c r="G15" s="16"/>
      <c r="H15" s="19">
        <f>SUM(H16:H33)</f>
        <v>390835</v>
      </c>
      <c r="I15" s="19"/>
      <c r="J15" s="19"/>
      <c r="K15" s="14"/>
    </row>
    <row r="16" s="1" customFormat="1" ht="72" spans="1:11">
      <c r="A16" s="20">
        <v>10</v>
      </c>
      <c r="B16" s="20" t="s">
        <v>63</v>
      </c>
      <c r="C16" s="20" t="s">
        <v>64</v>
      </c>
      <c r="D16" s="20" t="s">
        <v>65</v>
      </c>
      <c r="E16" s="21" t="s">
        <v>66</v>
      </c>
      <c r="F16" s="20" t="s">
        <v>67</v>
      </c>
      <c r="G16" s="20">
        <v>2022.9</v>
      </c>
      <c r="H16" s="28">
        <v>108818</v>
      </c>
      <c r="I16" s="20" t="s">
        <v>68</v>
      </c>
      <c r="J16" s="20" t="s">
        <v>69</v>
      </c>
      <c r="K16" s="20" t="s">
        <v>70</v>
      </c>
    </row>
    <row r="17" s="1" customFormat="1" ht="48" spans="1:11">
      <c r="A17" s="20">
        <v>11</v>
      </c>
      <c r="B17" s="20" t="s">
        <v>63</v>
      </c>
      <c r="C17" s="20" t="s">
        <v>71</v>
      </c>
      <c r="D17" s="20" t="s">
        <v>65</v>
      </c>
      <c r="E17" s="21" t="s">
        <v>53</v>
      </c>
      <c r="F17" s="20" t="s">
        <v>72</v>
      </c>
      <c r="G17" s="29">
        <v>2022.9</v>
      </c>
      <c r="H17" s="28">
        <v>128266</v>
      </c>
      <c r="I17" s="20" t="s">
        <v>73</v>
      </c>
      <c r="J17" s="20" t="s">
        <v>74</v>
      </c>
      <c r="K17" s="20" t="s">
        <v>70</v>
      </c>
    </row>
    <row r="18" s="1" customFormat="1" ht="36" spans="1:11">
      <c r="A18" s="20">
        <v>12</v>
      </c>
      <c r="B18" s="20" t="s">
        <v>63</v>
      </c>
      <c r="C18" s="20" t="s">
        <v>75</v>
      </c>
      <c r="D18" s="20" t="s">
        <v>65</v>
      </c>
      <c r="E18" s="21" t="s">
        <v>76</v>
      </c>
      <c r="F18" s="20" t="s">
        <v>77</v>
      </c>
      <c r="G18" s="20">
        <v>2022.4</v>
      </c>
      <c r="H18" s="28">
        <v>2175</v>
      </c>
      <c r="I18" s="20" t="s">
        <v>78</v>
      </c>
      <c r="J18" s="20" t="s">
        <v>79</v>
      </c>
      <c r="K18" s="20" t="s">
        <v>70</v>
      </c>
    </row>
    <row r="19" s="1" customFormat="1" ht="48" spans="1:11">
      <c r="A19" s="20">
        <v>13</v>
      </c>
      <c r="B19" s="20" t="s">
        <v>63</v>
      </c>
      <c r="C19" s="20" t="s">
        <v>80</v>
      </c>
      <c r="D19" s="20" t="s">
        <v>65</v>
      </c>
      <c r="E19" s="21" t="s">
        <v>66</v>
      </c>
      <c r="F19" s="20" t="s">
        <v>81</v>
      </c>
      <c r="G19" s="20" t="s">
        <v>82</v>
      </c>
      <c r="H19" s="28">
        <v>3500</v>
      </c>
      <c r="I19" s="20" t="s">
        <v>83</v>
      </c>
      <c r="J19" s="20" t="s">
        <v>84</v>
      </c>
      <c r="K19" s="20" t="s">
        <v>70</v>
      </c>
    </row>
    <row r="20" s="1" customFormat="1" ht="48" spans="1:11">
      <c r="A20" s="20">
        <v>14</v>
      </c>
      <c r="B20" s="20" t="s">
        <v>63</v>
      </c>
      <c r="C20" s="20" t="s">
        <v>85</v>
      </c>
      <c r="D20" s="20" t="s">
        <v>65</v>
      </c>
      <c r="E20" s="21" t="s">
        <v>66</v>
      </c>
      <c r="F20" s="20" t="s">
        <v>86</v>
      </c>
      <c r="G20" s="20" t="s">
        <v>82</v>
      </c>
      <c r="H20" s="28">
        <v>2000</v>
      </c>
      <c r="I20" s="20" t="s">
        <v>83</v>
      </c>
      <c r="J20" s="20" t="s">
        <v>84</v>
      </c>
      <c r="K20" s="20" t="s">
        <v>70</v>
      </c>
    </row>
    <row r="21" s="1" customFormat="1" ht="48" spans="1:11">
      <c r="A21" s="20">
        <v>15</v>
      </c>
      <c r="B21" s="20" t="s">
        <v>63</v>
      </c>
      <c r="C21" s="20" t="s">
        <v>87</v>
      </c>
      <c r="D21" s="20" t="s">
        <v>65</v>
      </c>
      <c r="E21" s="21" t="s">
        <v>88</v>
      </c>
      <c r="F21" s="20" t="s">
        <v>89</v>
      </c>
      <c r="G21" s="20" t="s">
        <v>82</v>
      </c>
      <c r="H21" s="28">
        <v>2500</v>
      </c>
      <c r="I21" s="20" t="s">
        <v>83</v>
      </c>
      <c r="J21" s="20" t="s">
        <v>84</v>
      </c>
      <c r="K21" s="20" t="s">
        <v>70</v>
      </c>
    </row>
    <row r="22" s="1" customFormat="1" ht="48" spans="1:11">
      <c r="A22" s="20">
        <v>16</v>
      </c>
      <c r="B22" s="20" t="s">
        <v>63</v>
      </c>
      <c r="C22" s="20" t="s">
        <v>90</v>
      </c>
      <c r="D22" s="20" t="s">
        <v>65</v>
      </c>
      <c r="E22" s="21" t="s">
        <v>66</v>
      </c>
      <c r="F22" s="20" t="s">
        <v>91</v>
      </c>
      <c r="G22" s="20" t="s">
        <v>82</v>
      </c>
      <c r="H22" s="28">
        <v>3000</v>
      </c>
      <c r="I22" s="20" t="s">
        <v>83</v>
      </c>
      <c r="J22" s="20" t="s">
        <v>84</v>
      </c>
      <c r="K22" s="20" t="s">
        <v>70</v>
      </c>
    </row>
    <row r="23" s="1" customFormat="1" ht="48" spans="1:11">
      <c r="A23" s="20">
        <v>17</v>
      </c>
      <c r="B23" s="20" t="s">
        <v>63</v>
      </c>
      <c r="C23" s="20" t="s">
        <v>92</v>
      </c>
      <c r="D23" s="20" t="s">
        <v>65</v>
      </c>
      <c r="E23" s="21" t="s">
        <v>66</v>
      </c>
      <c r="F23" s="20" t="s">
        <v>93</v>
      </c>
      <c r="G23" s="20" t="s">
        <v>82</v>
      </c>
      <c r="H23" s="28">
        <v>3000</v>
      </c>
      <c r="I23" s="20" t="s">
        <v>83</v>
      </c>
      <c r="J23" s="20" t="s">
        <v>84</v>
      </c>
      <c r="K23" s="20" t="s">
        <v>70</v>
      </c>
    </row>
    <row r="24" s="1" customFormat="1" ht="36" spans="1:11">
      <c r="A24" s="20">
        <v>18</v>
      </c>
      <c r="B24" s="20" t="s">
        <v>63</v>
      </c>
      <c r="C24" s="20" t="s">
        <v>94</v>
      </c>
      <c r="D24" s="20" t="s">
        <v>65</v>
      </c>
      <c r="E24" s="21" t="s">
        <v>88</v>
      </c>
      <c r="F24" s="20" t="s">
        <v>95</v>
      </c>
      <c r="G24" s="20" t="s">
        <v>82</v>
      </c>
      <c r="H24" s="28">
        <v>1076</v>
      </c>
      <c r="I24" s="20" t="s">
        <v>96</v>
      </c>
      <c r="J24" s="20" t="s">
        <v>97</v>
      </c>
      <c r="K24" s="20" t="s">
        <v>70</v>
      </c>
    </row>
    <row r="25" s="1" customFormat="1" ht="36" spans="1:11">
      <c r="A25" s="20">
        <v>19</v>
      </c>
      <c r="B25" s="20" t="s">
        <v>63</v>
      </c>
      <c r="C25" s="20" t="s">
        <v>98</v>
      </c>
      <c r="D25" s="20" t="s">
        <v>99</v>
      </c>
      <c r="E25" s="21" t="s">
        <v>100</v>
      </c>
      <c r="F25" s="20" t="s">
        <v>101</v>
      </c>
      <c r="G25" s="30">
        <v>2023.1</v>
      </c>
      <c r="H25" s="28">
        <v>19500</v>
      </c>
      <c r="I25" s="20" t="s">
        <v>102</v>
      </c>
      <c r="J25" s="20" t="s">
        <v>103</v>
      </c>
      <c r="K25" s="20" t="s">
        <v>70</v>
      </c>
    </row>
    <row r="26" s="1" customFormat="1" ht="24.75" spans="1:11">
      <c r="A26" s="20">
        <v>20</v>
      </c>
      <c r="B26" s="20" t="s">
        <v>63</v>
      </c>
      <c r="C26" s="21" t="s">
        <v>104</v>
      </c>
      <c r="D26" s="20" t="s">
        <v>65</v>
      </c>
      <c r="E26" s="21" t="s">
        <v>105</v>
      </c>
      <c r="F26" s="31" t="s">
        <v>106</v>
      </c>
      <c r="G26" s="32" t="s">
        <v>107</v>
      </c>
      <c r="H26" s="28">
        <v>12000</v>
      </c>
      <c r="I26" s="20" t="s">
        <v>102</v>
      </c>
      <c r="J26" s="21" t="s">
        <v>108</v>
      </c>
      <c r="K26" s="20" t="s">
        <v>70</v>
      </c>
    </row>
    <row r="27" s="1" customFormat="1" ht="36.75" spans="1:11">
      <c r="A27" s="20">
        <v>21</v>
      </c>
      <c r="B27" s="20" t="s">
        <v>63</v>
      </c>
      <c r="C27" s="21" t="s">
        <v>109</v>
      </c>
      <c r="D27" s="20" t="s">
        <v>65</v>
      </c>
      <c r="E27" s="21" t="s">
        <v>88</v>
      </c>
      <c r="F27" s="31" t="s">
        <v>110</v>
      </c>
      <c r="G27" s="32" t="s">
        <v>111</v>
      </c>
      <c r="H27" s="28">
        <v>18000</v>
      </c>
      <c r="I27" s="21" t="s">
        <v>112</v>
      </c>
      <c r="J27" s="21" t="s">
        <v>108</v>
      </c>
      <c r="K27" s="20" t="s">
        <v>70</v>
      </c>
    </row>
    <row r="28" s="1" customFormat="1" ht="24.75" spans="1:11">
      <c r="A28" s="20">
        <v>22</v>
      </c>
      <c r="B28" s="20" t="s">
        <v>63</v>
      </c>
      <c r="C28" s="21" t="s">
        <v>113</v>
      </c>
      <c r="D28" s="20" t="s">
        <v>65</v>
      </c>
      <c r="E28" s="21" t="s">
        <v>114</v>
      </c>
      <c r="F28" s="33" t="s">
        <v>115</v>
      </c>
      <c r="G28" s="32" t="s">
        <v>111</v>
      </c>
      <c r="H28" s="28">
        <v>8000</v>
      </c>
      <c r="I28" s="21" t="s">
        <v>112</v>
      </c>
      <c r="J28" s="21" t="s">
        <v>108</v>
      </c>
      <c r="K28" s="20" t="s">
        <v>70</v>
      </c>
    </row>
    <row r="29" s="1" customFormat="1" ht="24" spans="1:11">
      <c r="A29" s="20">
        <v>23</v>
      </c>
      <c r="B29" s="20" t="s">
        <v>63</v>
      </c>
      <c r="C29" s="21" t="s">
        <v>116</v>
      </c>
      <c r="D29" s="20" t="s">
        <v>65</v>
      </c>
      <c r="E29" s="21" t="s">
        <v>117</v>
      </c>
      <c r="F29" s="21" t="s">
        <v>118</v>
      </c>
      <c r="G29" s="32" t="s">
        <v>119</v>
      </c>
      <c r="H29" s="28">
        <v>13000</v>
      </c>
      <c r="I29" s="21" t="s">
        <v>112</v>
      </c>
      <c r="J29" s="21" t="s">
        <v>108</v>
      </c>
      <c r="K29" s="20" t="s">
        <v>70</v>
      </c>
    </row>
    <row r="30" s="1" customFormat="1" ht="24" spans="1:11">
      <c r="A30" s="20">
        <v>24</v>
      </c>
      <c r="B30" s="20" t="s">
        <v>63</v>
      </c>
      <c r="C30" s="21" t="s">
        <v>120</v>
      </c>
      <c r="D30" s="20" t="s">
        <v>65</v>
      </c>
      <c r="E30" s="23" t="s">
        <v>48</v>
      </c>
      <c r="F30" s="21" t="s">
        <v>121</v>
      </c>
      <c r="G30" s="32" t="s">
        <v>107</v>
      </c>
      <c r="H30" s="23">
        <v>4000</v>
      </c>
      <c r="I30" s="34" t="s">
        <v>122</v>
      </c>
      <c r="J30" s="21"/>
      <c r="K30" s="20" t="s">
        <v>70</v>
      </c>
    </row>
    <row r="31" s="1" customFormat="1" ht="24" spans="1:11">
      <c r="A31" s="20">
        <v>25</v>
      </c>
      <c r="B31" s="20" t="s">
        <v>63</v>
      </c>
      <c r="C31" s="21" t="s">
        <v>123</v>
      </c>
      <c r="D31" s="20" t="s">
        <v>65</v>
      </c>
      <c r="E31" s="23" t="s">
        <v>27</v>
      </c>
      <c r="F31" s="21" t="s">
        <v>124</v>
      </c>
      <c r="G31" s="32" t="s">
        <v>125</v>
      </c>
      <c r="H31" s="23">
        <v>36000</v>
      </c>
      <c r="I31" s="34" t="s">
        <v>122</v>
      </c>
      <c r="J31" s="34" t="s">
        <v>103</v>
      </c>
      <c r="K31" s="20" t="s">
        <v>70</v>
      </c>
    </row>
    <row r="32" s="1" customFormat="1" ht="60" spans="1:11">
      <c r="A32" s="20">
        <v>26</v>
      </c>
      <c r="B32" s="20" t="s">
        <v>63</v>
      </c>
      <c r="C32" s="21" t="s">
        <v>126</v>
      </c>
      <c r="D32" s="20" t="s">
        <v>26</v>
      </c>
      <c r="E32" s="21" t="s">
        <v>27</v>
      </c>
      <c r="F32" s="21" t="s">
        <v>127</v>
      </c>
      <c r="G32" s="32" t="s">
        <v>82</v>
      </c>
      <c r="H32" s="28">
        <v>8000</v>
      </c>
      <c r="I32" s="21" t="s">
        <v>128</v>
      </c>
      <c r="J32" s="21" t="s">
        <v>129</v>
      </c>
      <c r="K32" s="20" t="s">
        <v>70</v>
      </c>
    </row>
    <row r="33" s="1" customFormat="1" ht="24.75" spans="1:11">
      <c r="A33" s="20">
        <v>27</v>
      </c>
      <c r="B33" s="20" t="s">
        <v>63</v>
      </c>
      <c r="C33" s="21" t="s">
        <v>130</v>
      </c>
      <c r="D33" s="20" t="s">
        <v>65</v>
      </c>
      <c r="E33" s="21" t="s">
        <v>38</v>
      </c>
      <c r="F33" s="31" t="s">
        <v>115</v>
      </c>
      <c r="G33" s="32" t="s">
        <v>119</v>
      </c>
      <c r="H33" s="28">
        <v>18000</v>
      </c>
      <c r="I33" s="21" t="s">
        <v>112</v>
      </c>
      <c r="J33" s="21" t="s">
        <v>131</v>
      </c>
      <c r="K33" s="20" t="s">
        <v>70</v>
      </c>
    </row>
    <row r="34" customFormat="1" ht="31" customHeight="1" spans="1:11">
      <c r="A34" s="14" t="s">
        <v>132</v>
      </c>
      <c r="B34" s="15"/>
      <c r="C34" s="14" t="s">
        <v>133</v>
      </c>
      <c r="D34" s="16"/>
      <c r="E34" s="15"/>
      <c r="F34" s="14">
        <f>COUNT(A35:A50)</f>
        <v>16</v>
      </c>
      <c r="G34" s="16"/>
      <c r="H34" s="18">
        <f>SUM(H35:H50)</f>
        <v>292619.4812</v>
      </c>
      <c r="I34" s="18"/>
      <c r="J34" s="18"/>
      <c r="K34" s="14"/>
    </row>
    <row r="35" s="1" customFormat="1" ht="120" spans="1:11">
      <c r="A35" s="20">
        <v>28</v>
      </c>
      <c r="B35" s="20" t="s">
        <v>134</v>
      </c>
      <c r="C35" s="20" t="s">
        <v>135</v>
      </c>
      <c r="D35" s="20" t="s">
        <v>26</v>
      </c>
      <c r="E35" s="20" t="s">
        <v>136</v>
      </c>
      <c r="F35" s="20" t="s">
        <v>137</v>
      </c>
      <c r="G35" s="20">
        <v>2022.9</v>
      </c>
      <c r="H35" s="28">
        <v>98500</v>
      </c>
      <c r="I35" s="20" t="s">
        <v>138</v>
      </c>
      <c r="J35" s="20" t="s">
        <v>139</v>
      </c>
      <c r="K35" s="20" t="s">
        <v>140</v>
      </c>
    </row>
    <row r="36" s="1" customFormat="1" ht="48" spans="1:11">
      <c r="A36" s="20">
        <v>29</v>
      </c>
      <c r="B36" s="20" t="s">
        <v>134</v>
      </c>
      <c r="C36" s="20" t="s">
        <v>141</v>
      </c>
      <c r="D36" s="20" t="s">
        <v>65</v>
      </c>
      <c r="E36" s="20" t="s">
        <v>136</v>
      </c>
      <c r="F36" s="20" t="s">
        <v>142</v>
      </c>
      <c r="G36" s="20">
        <v>2022.6</v>
      </c>
      <c r="H36" s="28">
        <v>2716</v>
      </c>
      <c r="I36" s="20" t="s">
        <v>143</v>
      </c>
      <c r="J36" s="20" t="s">
        <v>144</v>
      </c>
      <c r="K36" s="20" t="s">
        <v>140</v>
      </c>
    </row>
    <row r="37" s="1" customFormat="1" ht="108" spans="1:11">
      <c r="A37" s="20">
        <v>30</v>
      </c>
      <c r="B37" s="20" t="s">
        <v>134</v>
      </c>
      <c r="C37" s="20" t="s">
        <v>145</v>
      </c>
      <c r="D37" s="20" t="s">
        <v>26</v>
      </c>
      <c r="E37" s="20" t="s">
        <v>136</v>
      </c>
      <c r="F37" s="20" t="s">
        <v>146</v>
      </c>
      <c r="G37" s="20">
        <v>2022.6</v>
      </c>
      <c r="H37" s="28">
        <v>16500</v>
      </c>
      <c r="I37" s="20" t="s">
        <v>147</v>
      </c>
      <c r="J37" s="20" t="s">
        <v>148</v>
      </c>
      <c r="K37" s="20" t="s">
        <v>140</v>
      </c>
    </row>
    <row r="38" s="1" customFormat="1" ht="132" spans="1:11">
      <c r="A38" s="20">
        <v>31</v>
      </c>
      <c r="B38" s="20" t="s">
        <v>134</v>
      </c>
      <c r="C38" s="20" t="s">
        <v>149</v>
      </c>
      <c r="D38" s="20" t="s">
        <v>26</v>
      </c>
      <c r="E38" s="20" t="s">
        <v>136</v>
      </c>
      <c r="F38" s="20" t="s">
        <v>150</v>
      </c>
      <c r="G38" s="20">
        <v>2019.6</v>
      </c>
      <c r="H38" s="28">
        <v>7628</v>
      </c>
      <c r="I38" s="20" t="s">
        <v>151</v>
      </c>
      <c r="J38" s="20" t="s">
        <v>152</v>
      </c>
      <c r="K38" s="20" t="s">
        <v>140</v>
      </c>
    </row>
    <row r="39" s="1" customFormat="1" ht="108" spans="1:11">
      <c r="A39" s="20">
        <v>32</v>
      </c>
      <c r="B39" s="20" t="s">
        <v>134</v>
      </c>
      <c r="C39" s="20" t="s">
        <v>153</v>
      </c>
      <c r="D39" s="20" t="s">
        <v>26</v>
      </c>
      <c r="E39" s="20" t="s">
        <v>136</v>
      </c>
      <c r="F39" s="20" t="s">
        <v>146</v>
      </c>
      <c r="G39" s="29">
        <v>2022.4</v>
      </c>
      <c r="H39" s="28">
        <v>13000</v>
      </c>
      <c r="I39" s="20" t="s">
        <v>154</v>
      </c>
      <c r="J39" s="20" t="s">
        <v>155</v>
      </c>
      <c r="K39" s="20" t="s">
        <v>140</v>
      </c>
    </row>
    <row r="40" s="1" customFormat="1" ht="36" spans="1:11">
      <c r="A40" s="20">
        <v>33</v>
      </c>
      <c r="B40" s="20" t="s">
        <v>134</v>
      </c>
      <c r="C40" s="20" t="s">
        <v>156</v>
      </c>
      <c r="D40" s="20"/>
      <c r="E40" s="20" t="s">
        <v>136</v>
      </c>
      <c r="F40" s="20" t="s">
        <v>157</v>
      </c>
      <c r="G40" s="20">
        <v>2022.6</v>
      </c>
      <c r="H40" s="28">
        <v>34.58</v>
      </c>
      <c r="I40" s="20" t="s">
        <v>158</v>
      </c>
      <c r="J40" s="20" t="s">
        <v>159</v>
      </c>
      <c r="K40" s="20" t="s">
        <v>140</v>
      </c>
    </row>
    <row r="41" s="1" customFormat="1" ht="36" spans="1:11">
      <c r="A41" s="20">
        <v>34</v>
      </c>
      <c r="B41" s="20" t="s">
        <v>134</v>
      </c>
      <c r="C41" s="20" t="s">
        <v>160</v>
      </c>
      <c r="D41" s="20"/>
      <c r="E41" s="20" t="s">
        <v>136</v>
      </c>
      <c r="F41" s="20" t="s">
        <v>161</v>
      </c>
      <c r="G41" s="20">
        <v>2022.5</v>
      </c>
      <c r="H41" s="28">
        <v>27.4512</v>
      </c>
      <c r="I41" s="20" t="s">
        <v>158</v>
      </c>
      <c r="J41" s="20" t="s">
        <v>159</v>
      </c>
      <c r="K41" s="20" t="s">
        <v>140</v>
      </c>
    </row>
    <row r="42" s="1" customFormat="1" ht="84" spans="1:11">
      <c r="A42" s="20">
        <v>35</v>
      </c>
      <c r="B42" s="20" t="s">
        <v>134</v>
      </c>
      <c r="C42" s="20" t="s">
        <v>162</v>
      </c>
      <c r="D42" s="20" t="s">
        <v>65</v>
      </c>
      <c r="E42" s="20" t="s">
        <v>136</v>
      </c>
      <c r="F42" s="20" t="s">
        <v>163</v>
      </c>
      <c r="G42" s="20">
        <v>2022.9</v>
      </c>
      <c r="H42" s="28">
        <v>130072</v>
      </c>
      <c r="I42" s="20" t="s">
        <v>164</v>
      </c>
      <c r="J42" s="20" t="s">
        <v>165</v>
      </c>
      <c r="K42" s="20" t="s">
        <v>140</v>
      </c>
    </row>
    <row r="43" s="1" customFormat="1" ht="84" spans="1:11">
      <c r="A43" s="20">
        <v>36</v>
      </c>
      <c r="B43" s="20" t="s">
        <v>134</v>
      </c>
      <c r="C43" s="20" t="s">
        <v>166</v>
      </c>
      <c r="D43" s="20" t="s">
        <v>65</v>
      </c>
      <c r="E43" s="20" t="s">
        <v>136</v>
      </c>
      <c r="F43" s="20" t="s">
        <v>167</v>
      </c>
      <c r="G43" s="20">
        <v>2022.8</v>
      </c>
      <c r="H43" s="28">
        <v>9400</v>
      </c>
      <c r="I43" s="20" t="s">
        <v>168</v>
      </c>
      <c r="J43" s="20" t="s">
        <v>169</v>
      </c>
      <c r="K43" s="20" t="s">
        <v>140</v>
      </c>
    </row>
    <row r="44" s="1" customFormat="1" ht="36" spans="1:11">
      <c r="A44" s="20">
        <v>37</v>
      </c>
      <c r="B44" s="20" t="s">
        <v>134</v>
      </c>
      <c r="C44" s="20" t="s">
        <v>170</v>
      </c>
      <c r="D44" s="20" t="s">
        <v>171</v>
      </c>
      <c r="E44" s="20" t="s">
        <v>136</v>
      </c>
      <c r="F44" s="20" t="s">
        <v>172</v>
      </c>
      <c r="G44" s="20">
        <v>2022.8</v>
      </c>
      <c r="H44" s="28">
        <v>390</v>
      </c>
      <c r="I44" s="20" t="s">
        <v>168</v>
      </c>
      <c r="J44" s="20" t="s">
        <v>169</v>
      </c>
      <c r="K44" s="20" t="s">
        <v>140</v>
      </c>
    </row>
    <row r="45" s="1" customFormat="1" ht="36" spans="1:11">
      <c r="A45" s="20">
        <v>38</v>
      </c>
      <c r="B45" s="20" t="s">
        <v>134</v>
      </c>
      <c r="C45" s="20" t="s">
        <v>173</v>
      </c>
      <c r="D45" s="20" t="s">
        <v>171</v>
      </c>
      <c r="E45" s="20" t="s">
        <v>136</v>
      </c>
      <c r="F45" s="20" t="s">
        <v>174</v>
      </c>
      <c r="G45" s="20">
        <v>2022.8</v>
      </c>
      <c r="H45" s="28">
        <v>2800</v>
      </c>
      <c r="I45" s="20" t="s">
        <v>168</v>
      </c>
      <c r="J45" s="20" t="s">
        <v>169</v>
      </c>
      <c r="K45" s="20" t="s">
        <v>140</v>
      </c>
    </row>
    <row r="46" s="1" customFormat="1" ht="60" spans="1:11">
      <c r="A46" s="20">
        <v>39</v>
      </c>
      <c r="B46" s="20" t="s">
        <v>134</v>
      </c>
      <c r="C46" s="20" t="s">
        <v>175</v>
      </c>
      <c r="D46" s="20" t="s">
        <v>26</v>
      </c>
      <c r="E46" s="20" t="s">
        <v>136</v>
      </c>
      <c r="F46" s="20" t="s">
        <v>176</v>
      </c>
      <c r="G46" s="20">
        <v>2022.4</v>
      </c>
      <c r="H46" s="28">
        <v>6514</v>
      </c>
      <c r="I46" s="20" t="s">
        <v>177</v>
      </c>
      <c r="J46" s="20" t="s">
        <v>178</v>
      </c>
      <c r="K46" s="20" t="s">
        <v>140</v>
      </c>
    </row>
    <row r="47" s="1" customFormat="1" ht="36" spans="1:11">
      <c r="A47" s="20">
        <v>40</v>
      </c>
      <c r="B47" s="20" t="s">
        <v>134</v>
      </c>
      <c r="C47" s="20" t="s">
        <v>179</v>
      </c>
      <c r="D47" s="20" t="s">
        <v>26</v>
      </c>
      <c r="E47" s="20" t="s">
        <v>136</v>
      </c>
      <c r="F47" s="20" t="s">
        <v>180</v>
      </c>
      <c r="G47" s="20">
        <v>2022.8</v>
      </c>
      <c r="H47" s="28">
        <v>40.32</v>
      </c>
      <c r="I47" s="20" t="s">
        <v>181</v>
      </c>
      <c r="J47" s="20" t="s">
        <v>182</v>
      </c>
      <c r="K47" s="20" t="s">
        <v>140</v>
      </c>
    </row>
    <row r="48" s="1" customFormat="1" ht="60" spans="1:11">
      <c r="A48" s="20">
        <v>41</v>
      </c>
      <c r="B48" s="34" t="s">
        <v>134</v>
      </c>
      <c r="C48" s="20" t="s">
        <v>183</v>
      </c>
      <c r="D48" s="20" t="s">
        <v>26</v>
      </c>
      <c r="E48" s="35" t="s">
        <v>136</v>
      </c>
      <c r="F48" s="20" t="s">
        <v>184</v>
      </c>
      <c r="G48" s="20">
        <v>2022.8</v>
      </c>
      <c r="H48" s="36">
        <v>997.13</v>
      </c>
      <c r="I48" s="20" t="s">
        <v>185</v>
      </c>
      <c r="J48" s="20" t="s">
        <v>186</v>
      </c>
      <c r="K48" s="20" t="s">
        <v>140</v>
      </c>
    </row>
    <row r="49" s="1" customFormat="1" ht="36" spans="1:11">
      <c r="A49" s="20">
        <v>42</v>
      </c>
      <c r="B49" s="34" t="s">
        <v>134</v>
      </c>
      <c r="C49" s="20" t="s">
        <v>187</v>
      </c>
      <c r="D49" s="37" t="s">
        <v>65</v>
      </c>
      <c r="E49" s="35" t="s">
        <v>136</v>
      </c>
      <c r="F49" s="20" t="s">
        <v>188</v>
      </c>
      <c r="G49" s="22">
        <v>2023.7</v>
      </c>
      <c r="H49" s="36">
        <v>2000</v>
      </c>
      <c r="I49" s="20" t="s">
        <v>189</v>
      </c>
      <c r="J49" s="20" t="s">
        <v>169</v>
      </c>
      <c r="K49" s="20" t="s">
        <v>140</v>
      </c>
    </row>
    <row r="50" s="1" customFormat="1" ht="36" spans="1:11">
      <c r="A50" s="20">
        <v>43</v>
      </c>
      <c r="B50" s="34" t="s">
        <v>134</v>
      </c>
      <c r="C50" s="20" t="s">
        <v>190</v>
      </c>
      <c r="D50" s="37" t="s">
        <v>65</v>
      </c>
      <c r="E50" s="35" t="s">
        <v>136</v>
      </c>
      <c r="F50" s="20" t="s">
        <v>188</v>
      </c>
      <c r="G50" s="22">
        <v>2023.7</v>
      </c>
      <c r="H50" s="36">
        <v>2000</v>
      </c>
      <c r="I50" s="20" t="s">
        <v>189</v>
      </c>
      <c r="J50" s="20" t="s">
        <v>169</v>
      </c>
      <c r="K50" s="20" t="s">
        <v>140</v>
      </c>
    </row>
    <row r="51" customFormat="1" ht="31" customHeight="1" spans="1:11">
      <c r="A51" s="14" t="s">
        <v>191</v>
      </c>
      <c r="B51" s="15"/>
      <c r="C51" s="14" t="s">
        <v>192</v>
      </c>
      <c r="D51" s="16"/>
      <c r="E51" s="15"/>
      <c r="F51" s="14">
        <f>COUNT(A52:A59)</f>
        <v>8</v>
      </c>
      <c r="G51" s="16"/>
      <c r="H51" s="19">
        <f>SUM(H52:H59)</f>
        <v>41490</v>
      </c>
      <c r="I51" s="19"/>
      <c r="J51" s="19"/>
      <c r="K51" s="14"/>
    </row>
    <row r="52" s="1" customFormat="1" ht="60" spans="1:11">
      <c r="A52" s="20">
        <v>44</v>
      </c>
      <c r="B52" s="38" t="s">
        <v>193</v>
      </c>
      <c r="C52" s="38" t="s">
        <v>194</v>
      </c>
      <c r="D52" s="37" t="s">
        <v>65</v>
      </c>
      <c r="E52" s="39" t="s">
        <v>195</v>
      </c>
      <c r="F52" s="40" t="s">
        <v>196</v>
      </c>
      <c r="G52" s="39">
        <v>2022.1</v>
      </c>
      <c r="H52" s="41">
        <v>1340</v>
      </c>
      <c r="I52" s="38" t="s">
        <v>197</v>
      </c>
      <c r="J52" s="39" t="s">
        <v>198</v>
      </c>
      <c r="K52" s="38" t="s">
        <v>199</v>
      </c>
    </row>
    <row r="53" s="1" customFormat="1" ht="60" spans="1:11">
      <c r="A53" s="20">
        <v>45</v>
      </c>
      <c r="B53" s="38" t="s">
        <v>193</v>
      </c>
      <c r="C53" s="38" t="s">
        <v>200</v>
      </c>
      <c r="D53" s="37" t="s">
        <v>65</v>
      </c>
      <c r="E53" s="39" t="s">
        <v>201</v>
      </c>
      <c r="F53" s="40" t="s">
        <v>202</v>
      </c>
      <c r="G53" s="39">
        <v>2022.3</v>
      </c>
      <c r="H53" s="41">
        <v>1155</v>
      </c>
      <c r="I53" s="38" t="s">
        <v>203</v>
      </c>
      <c r="J53" s="39" t="s">
        <v>204</v>
      </c>
      <c r="K53" s="38" t="s">
        <v>199</v>
      </c>
    </row>
    <row r="54" s="1" customFormat="1" ht="84" spans="1:11">
      <c r="A54" s="20">
        <v>46</v>
      </c>
      <c r="B54" s="38" t="s">
        <v>193</v>
      </c>
      <c r="C54" s="38" t="s">
        <v>205</v>
      </c>
      <c r="D54" s="37" t="s">
        <v>171</v>
      </c>
      <c r="E54" s="39" t="s">
        <v>206</v>
      </c>
      <c r="F54" s="38" t="s">
        <v>207</v>
      </c>
      <c r="G54" s="39">
        <v>2022.4</v>
      </c>
      <c r="H54" s="41">
        <v>3621</v>
      </c>
      <c r="I54" s="38" t="s">
        <v>208</v>
      </c>
      <c r="J54" s="38" t="s">
        <v>209</v>
      </c>
      <c r="K54" s="38" t="s">
        <v>199</v>
      </c>
    </row>
    <row r="55" s="1" customFormat="1" ht="72" spans="1:11">
      <c r="A55" s="20">
        <v>47</v>
      </c>
      <c r="B55" s="38" t="s">
        <v>193</v>
      </c>
      <c r="C55" s="42" t="s">
        <v>210</v>
      </c>
      <c r="D55" s="37" t="s">
        <v>65</v>
      </c>
      <c r="E55" s="39" t="s">
        <v>206</v>
      </c>
      <c r="F55" s="38" t="s">
        <v>211</v>
      </c>
      <c r="G55" s="39">
        <v>2023.5</v>
      </c>
      <c r="H55" s="41">
        <v>2030</v>
      </c>
      <c r="I55" s="38" t="s">
        <v>212</v>
      </c>
      <c r="J55" s="38" t="s">
        <v>213</v>
      </c>
      <c r="K55" s="38" t="s">
        <v>199</v>
      </c>
    </row>
    <row r="56" s="1" customFormat="1" ht="48" spans="1:11">
      <c r="A56" s="20">
        <v>48</v>
      </c>
      <c r="B56" s="38" t="s">
        <v>193</v>
      </c>
      <c r="C56" s="38" t="s">
        <v>214</v>
      </c>
      <c r="D56" s="37" t="s">
        <v>65</v>
      </c>
      <c r="E56" s="39" t="s">
        <v>215</v>
      </c>
      <c r="F56" s="38" t="s">
        <v>216</v>
      </c>
      <c r="G56" s="39">
        <v>2023.9</v>
      </c>
      <c r="H56" s="41">
        <v>6817</v>
      </c>
      <c r="I56" s="38" t="s">
        <v>217</v>
      </c>
      <c r="J56" s="39" t="s">
        <v>204</v>
      </c>
      <c r="K56" s="38" t="s">
        <v>199</v>
      </c>
    </row>
    <row r="57" s="1" customFormat="1" ht="108" spans="1:11">
      <c r="A57" s="20">
        <v>49</v>
      </c>
      <c r="B57" s="38" t="s">
        <v>134</v>
      </c>
      <c r="C57" s="38" t="s">
        <v>218</v>
      </c>
      <c r="D57" s="37" t="s">
        <v>65</v>
      </c>
      <c r="E57" s="39" t="s">
        <v>136</v>
      </c>
      <c r="F57" s="38" t="s">
        <v>219</v>
      </c>
      <c r="G57" s="43">
        <v>2023.12</v>
      </c>
      <c r="H57" s="41">
        <v>2939</v>
      </c>
      <c r="I57" s="38" t="s">
        <v>220</v>
      </c>
      <c r="J57" s="39" t="s">
        <v>221</v>
      </c>
      <c r="K57" s="38" t="s">
        <v>199</v>
      </c>
    </row>
    <row r="58" s="1" customFormat="1" ht="60" spans="1:11">
      <c r="A58" s="20">
        <v>50</v>
      </c>
      <c r="B58" s="38" t="s">
        <v>134</v>
      </c>
      <c r="C58" s="38" t="s">
        <v>222</v>
      </c>
      <c r="D58" s="37" t="s">
        <v>65</v>
      </c>
      <c r="E58" s="39" t="s">
        <v>223</v>
      </c>
      <c r="F58" s="38" t="s">
        <v>224</v>
      </c>
      <c r="G58" s="44">
        <v>2023.8</v>
      </c>
      <c r="H58" s="41">
        <v>22788</v>
      </c>
      <c r="I58" s="38" t="s">
        <v>225</v>
      </c>
      <c r="J58" s="37" t="s">
        <v>226</v>
      </c>
      <c r="K58" s="38" t="s">
        <v>199</v>
      </c>
    </row>
    <row r="59" s="1" customFormat="1" ht="156" spans="1:11">
      <c r="A59" s="20">
        <v>51</v>
      </c>
      <c r="B59" s="38" t="s">
        <v>134</v>
      </c>
      <c r="C59" s="38" t="s">
        <v>227</v>
      </c>
      <c r="D59" s="22" t="s">
        <v>65</v>
      </c>
      <c r="E59" s="22" t="s">
        <v>136</v>
      </c>
      <c r="F59" s="20" t="s">
        <v>228</v>
      </c>
      <c r="G59" s="22">
        <v>2023.1</v>
      </c>
      <c r="H59" s="36">
        <v>800</v>
      </c>
      <c r="I59" s="38" t="s">
        <v>229</v>
      </c>
      <c r="J59" s="37" t="s">
        <v>230</v>
      </c>
      <c r="K59" s="38" t="s">
        <v>199</v>
      </c>
    </row>
    <row r="60" customFormat="1" ht="31" customHeight="1" spans="1:11">
      <c r="A60" s="14" t="s">
        <v>231</v>
      </c>
      <c r="B60" s="15"/>
      <c r="C60" s="14" t="s">
        <v>232</v>
      </c>
      <c r="D60" s="16"/>
      <c r="E60" s="15"/>
      <c r="F60" s="14">
        <f>COUNT(A61:A69)</f>
        <v>9</v>
      </c>
      <c r="G60" s="16"/>
      <c r="H60" s="18">
        <f>SUM(H61:H69)</f>
        <v>67785.49</v>
      </c>
      <c r="I60" s="18"/>
      <c r="J60" s="18"/>
      <c r="K60" s="14"/>
    </row>
    <row r="61" s="1" customFormat="1" ht="72" spans="1:11">
      <c r="A61" s="20">
        <v>52</v>
      </c>
      <c r="B61" s="20" t="s">
        <v>233</v>
      </c>
      <c r="C61" s="20" t="s">
        <v>234</v>
      </c>
      <c r="D61" s="22" t="s">
        <v>171</v>
      </c>
      <c r="E61" s="20" t="s">
        <v>235</v>
      </c>
      <c r="F61" s="20" t="s">
        <v>236</v>
      </c>
      <c r="G61" s="21">
        <v>2022.4</v>
      </c>
      <c r="H61" s="45">
        <v>10937</v>
      </c>
      <c r="I61" s="21" t="s">
        <v>237</v>
      </c>
      <c r="J61" s="21" t="s">
        <v>238</v>
      </c>
      <c r="K61" s="20" t="s">
        <v>239</v>
      </c>
    </row>
    <row r="62" s="1" customFormat="1" ht="48" spans="1:11">
      <c r="A62" s="20">
        <v>53</v>
      </c>
      <c r="B62" s="20" t="s">
        <v>233</v>
      </c>
      <c r="C62" s="20" t="s">
        <v>240</v>
      </c>
      <c r="D62" s="22" t="s">
        <v>171</v>
      </c>
      <c r="E62" s="21" t="s">
        <v>66</v>
      </c>
      <c r="F62" s="20" t="s">
        <v>241</v>
      </c>
      <c r="G62" s="21">
        <v>2022.5</v>
      </c>
      <c r="H62" s="46">
        <v>9945</v>
      </c>
      <c r="I62" s="20" t="s">
        <v>242</v>
      </c>
      <c r="J62" s="49" t="s">
        <v>243</v>
      </c>
      <c r="K62" s="20" t="s">
        <v>239</v>
      </c>
    </row>
    <row r="63" s="1" customFormat="1" ht="72" spans="1:11">
      <c r="A63" s="20">
        <v>54</v>
      </c>
      <c r="B63" s="20" t="s">
        <v>233</v>
      </c>
      <c r="C63" s="21" t="s">
        <v>244</v>
      </c>
      <c r="D63" s="22" t="s">
        <v>171</v>
      </c>
      <c r="E63" s="20" t="s">
        <v>235</v>
      </c>
      <c r="F63" s="21" t="s">
        <v>245</v>
      </c>
      <c r="G63" s="21">
        <v>2023.1</v>
      </c>
      <c r="H63" s="47">
        <v>1396</v>
      </c>
      <c r="I63" s="21" t="s">
        <v>246</v>
      </c>
      <c r="J63" s="21" t="s">
        <v>247</v>
      </c>
      <c r="K63" s="20" t="s">
        <v>239</v>
      </c>
    </row>
    <row r="64" s="1" customFormat="1" ht="72" spans="1:11">
      <c r="A64" s="20">
        <v>55</v>
      </c>
      <c r="B64" s="20" t="s">
        <v>233</v>
      </c>
      <c r="C64" s="21" t="s">
        <v>248</v>
      </c>
      <c r="D64" s="22" t="s">
        <v>171</v>
      </c>
      <c r="E64" s="20" t="s">
        <v>235</v>
      </c>
      <c r="F64" s="21" t="s">
        <v>249</v>
      </c>
      <c r="G64" s="21">
        <v>2023.1</v>
      </c>
      <c r="H64" s="47">
        <v>5421</v>
      </c>
      <c r="I64" s="21" t="s">
        <v>246</v>
      </c>
      <c r="J64" s="21" t="s">
        <v>250</v>
      </c>
      <c r="K64" s="20" t="s">
        <v>239</v>
      </c>
    </row>
    <row r="65" s="1" customFormat="1" ht="96" spans="1:11">
      <c r="A65" s="20">
        <v>56</v>
      </c>
      <c r="B65" s="20" t="s">
        <v>233</v>
      </c>
      <c r="C65" s="21" t="s">
        <v>251</v>
      </c>
      <c r="D65" s="22" t="s">
        <v>65</v>
      </c>
      <c r="E65" s="20" t="s">
        <v>252</v>
      </c>
      <c r="F65" s="21" t="s">
        <v>253</v>
      </c>
      <c r="G65" s="21">
        <v>2023.9</v>
      </c>
      <c r="H65" s="47">
        <v>14831</v>
      </c>
      <c r="I65" s="21" t="s">
        <v>254</v>
      </c>
      <c r="J65" s="21" t="s">
        <v>255</v>
      </c>
      <c r="K65" s="20" t="s">
        <v>239</v>
      </c>
    </row>
    <row r="66" s="1" customFormat="1" ht="96" spans="1:11">
      <c r="A66" s="20">
        <v>57</v>
      </c>
      <c r="B66" s="20" t="s">
        <v>233</v>
      </c>
      <c r="C66" s="21" t="s">
        <v>256</v>
      </c>
      <c r="D66" s="22" t="s">
        <v>65</v>
      </c>
      <c r="E66" s="20" t="s">
        <v>235</v>
      </c>
      <c r="F66" s="21" t="s">
        <v>257</v>
      </c>
      <c r="G66" s="21">
        <v>2023.9</v>
      </c>
      <c r="H66" s="46">
        <v>11947</v>
      </c>
      <c r="I66" s="21" t="s">
        <v>254</v>
      </c>
      <c r="J66" s="21" t="s">
        <v>255</v>
      </c>
      <c r="K66" s="20" t="s">
        <v>239</v>
      </c>
    </row>
    <row r="67" s="1" customFormat="1" ht="96" spans="1:11">
      <c r="A67" s="20">
        <v>58</v>
      </c>
      <c r="B67" s="20" t="s">
        <v>233</v>
      </c>
      <c r="C67" s="39" t="s">
        <v>258</v>
      </c>
      <c r="D67" s="22" t="s">
        <v>65</v>
      </c>
      <c r="E67" s="20" t="s">
        <v>252</v>
      </c>
      <c r="F67" s="39" t="s">
        <v>259</v>
      </c>
      <c r="G67" s="21">
        <v>2023.9</v>
      </c>
      <c r="H67" s="50">
        <v>2461</v>
      </c>
      <c r="I67" s="21" t="s">
        <v>254</v>
      </c>
      <c r="J67" s="39" t="s">
        <v>260</v>
      </c>
      <c r="K67" s="20" t="s">
        <v>239</v>
      </c>
    </row>
    <row r="68" s="1" customFormat="1" ht="36" spans="1:11">
      <c r="A68" s="20">
        <v>59</v>
      </c>
      <c r="B68" s="20" t="s">
        <v>233</v>
      </c>
      <c r="C68" s="39" t="s">
        <v>261</v>
      </c>
      <c r="D68" s="22" t="s">
        <v>65</v>
      </c>
      <c r="E68" s="20" t="s">
        <v>117</v>
      </c>
      <c r="F68" s="39" t="s">
        <v>262</v>
      </c>
      <c r="G68" s="21">
        <v>2024.1</v>
      </c>
      <c r="H68" s="50">
        <v>4813</v>
      </c>
      <c r="I68" s="21" t="s">
        <v>263</v>
      </c>
      <c r="J68" s="39" t="s">
        <v>260</v>
      </c>
      <c r="K68" s="20" t="s">
        <v>239</v>
      </c>
    </row>
    <row r="69" s="1" customFormat="1" ht="36" spans="1:11">
      <c r="A69" s="20">
        <v>60</v>
      </c>
      <c r="B69" s="20" t="s">
        <v>233</v>
      </c>
      <c r="C69" s="39" t="s">
        <v>264</v>
      </c>
      <c r="D69" s="22" t="s">
        <v>65</v>
      </c>
      <c r="E69" s="20" t="s">
        <v>117</v>
      </c>
      <c r="F69" s="39" t="s">
        <v>265</v>
      </c>
      <c r="G69" s="21">
        <v>2024.1</v>
      </c>
      <c r="H69" s="50">
        <v>6034.49</v>
      </c>
      <c r="I69" s="21" t="s">
        <v>263</v>
      </c>
      <c r="J69" s="39" t="s">
        <v>260</v>
      </c>
      <c r="K69" s="20" t="s">
        <v>239</v>
      </c>
    </row>
    <row r="70" customFormat="1" ht="31" customHeight="1" spans="1:11">
      <c r="A70" s="14" t="s">
        <v>266</v>
      </c>
      <c r="B70" s="15"/>
      <c r="C70" s="14" t="s">
        <v>267</v>
      </c>
      <c r="D70" s="16"/>
      <c r="E70" s="15"/>
      <c r="F70" s="14">
        <f>COUNT(A71:A75)</f>
        <v>5</v>
      </c>
      <c r="G70" s="16"/>
      <c r="H70" s="19">
        <f>SUM(H71:H75)</f>
        <v>73314</v>
      </c>
      <c r="I70" s="19"/>
      <c r="J70" s="19"/>
      <c r="K70" s="14"/>
    </row>
    <row r="71" s="1" customFormat="1" ht="72" spans="1:11">
      <c r="A71" s="20">
        <v>61</v>
      </c>
      <c r="B71" s="20" t="s">
        <v>268</v>
      </c>
      <c r="C71" s="20" t="s">
        <v>269</v>
      </c>
      <c r="D71" s="20" t="s">
        <v>65</v>
      </c>
      <c r="E71" s="20" t="s">
        <v>270</v>
      </c>
      <c r="F71" s="51" t="s">
        <v>271</v>
      </c>
      <c r="G71" s="20">
        <v>2022.1</v>
      </c>
      <c r="H71" s="28">
        <v>56500</v>
      </c>
      <c r="I71" s="20" t="s">
        <v>272</v>
      </c>
      <c r="J71" s="20" t="s">
        <v>273</v>
      </c>
      <c r="K71" s="20" t="s">
        <v>274</v>
      </c>
    </row>
    <row r="72" s="1" customFormat="1" ht="48" spans="1:11">
      <c r="A72" s="20">
        <v>62</v>
      </c>
      <c r="B72" s="20" t="s">
        <v>268</v>
      </c>
      <c r="C72" s="20" t="s">
        <v>275</v>
      </c>
      <c r="D72" s="20" t="s">
        <v>26</v>
      </c>
      <c r="E72" s="20" t="s">
        <v>276</v>
      </c>
      <c r="F72" s="51" t="s">
        <v>277</v>
      </c>
      <c r="G72" s="20">
        <v>2022.8</v>
      </c>
      <c r="H72" s="28">
        <v>703</v>
      </c>
      <c r="I72" s="20" t="s">
        <v>278</v>
      </c>
      <c r="J72" s="20" t="s">
        <v>279</v>
      </c>
      <c r="K72" s="20" t="s">
        <v>274</v>
      </c>
    </row>
    <row r="73" s="1" customFormat="1" ht="60" spans="1:11">
      <c r="A73" s="20">
        <v>63</v>
      </c>
      <c r="B73" s="20" t="s">
        <v>268</v>
      </c>
      <c r="C73" s="20" t="s">
        <v>280</v>
      </c>
      <c r="D73" s="20" t="s">
        <v>65</v>
      </c>
      <c r="E73" s="20" t="s">
        <v>281</v>
      </c>
      <c r="F73" s="51" t="s">
        <v>282</v>
      </c>
      <c r="G73" s="43">
        <v>2022.1</v>
      </c>
      <c r="H73" s="28">
        <v>3000</v>
      </c>
      <c r="I73" s="20" t="s">
        <v>283</v>
      </c>
      <c r="J73" s="20" t="s">
        <v>284</v>
      </c>
      <c r="K73" s="20" t="s">
        <v>274</v>
      </c>
    </row>
    <row r="74" s="1" customFormat="1" ht="72" spans="1:11">
      <c r="A74" s="20">
        <v>64</v>
      </c>
      <c r="B74" s="20" t="s">
        <v>268</v>
      </c>
      <c r="C74" s="20" t="s">
        <v>285</v>
      </c>
      <c r="D74" s="20" t="s">
        <v>171</v>
      </c>
      <c r="E74" s="20" t="s">
        <v>286</v>
      </c>
      <c r="F74" s="51" t="s">
        <v>287</v>
      </c>
      <c r="G74" s="43">
        <v>2023.1</v>
      </c>
      <c r="H74" s="28">
        <v>8111</v>
      </c>
      <c r="I74" s="20" t="s">
        <v>288</v>
      </c>
      <c r="J74" s="20" t="s">
        <v>289</v>
      </c>
      <c r="K74" s="20" t="s">
        <v>274</v>
      </c>
    </row>
    <row r="75" s="1" customFormat="1" ht="72" spans="1:11">
      <c r="A75" s="20">
        <v>65</v>
      </c>
      <c r="B75" s="20" t="s">
        <v>268</v>
      </c>
      <c r="C75" s="20" t="s">
        <v>290</v>
      </c>
      <c r="D75" s="20" t="s">
        <v>171</v>
      </c>
      <c r="E75" s="20" t="s">
        <v>291</v>
      </c>
      <c r="F75" s="51" t="s">
        <v>292</v>
      </c>
      <c r="G75" s="43">
        <v>2022.1</v>
      </c>
      <c r="H75" s="28">
        <v>5000</v>
      </c>
      <c r="I75" s="20" t="s">
        <v>293</v>
      </c>
      <c r="J75" s="20" t="s">
        <v>294</v>
      </c>
      <c r="K75" s="20" t="s">
        <v>274</v>
      </c>
    </row>
    <row r="76" customFormat="1" ht="31" customHeight="1" spans="1:11">
      <c r="A76" s="14" t="s">
        <v>295</v>
      </c>
      <c r="B76" s="15"/>
      <c r="C76" s="14" t="s">
        <v>296</v>
      </c>
      <c r="D76" s="16"/>
      <c r="E76" s="15"/>
      <c r="F76" s="14">
        <f>COUNT(A77:A79)</f>
        <v>3</v>
      </c>
      <c r="G76" s="16"/>
      <c r="H76" s="19">
        <f>SUM(H77:H79)</f>
        <v>50000</v>
      </c>
      <c r="I76" s="19"/>
      <c r="J76" s="19"/>
      <c r="K76" s="14"/>
    </row>
    <row r="77" s="1" customFormat="1" ht="108" spans="1:11">
      <c r="A77" s="20">
        <v>66</v>
      </c>
      <c r="B77" s="21" t="s">
        <v>297</v>
      </c>
      <c r="C77" s="20" t="s">
        <v>298</v>
      </c>
      <c r="D77" s="20" t="s">
        <v>65</v>
      </c>
      <c r="E77" s="20" t="s">
        <v>66</v>
      </c>
      <c r="F77" s="20" t="s">
        <v>299</v>
      </c>
      <c r="G77" s="43">
        <v>2022.12</v>
      </c>
      <c r="H77" s="46">
        <v>20000</v>
      </c>
      <c r="I77" s="20" t="s">
        <v>300</v>
      </c>
      <c r="J77" s="20" t="s">
        <v>301</v>
      </c>
      <c r="K77" s="20" t="s">
        <v>302</v>
      </c>
    </row>
    <row r="78" s="1" customFormat="1" ht="48" spans="1:11">
      <c r="A78" s="20">
        <v>67</v>
      </c>
      <c r="B78" s="21" t="s">
        <v>297</v>
      </c>
      <c r="C78" s="66" t="s">
        <v>303</v>
      </c>
      <c r="D78" s="20" t="s">
        <v>65</v>
      </c>
      <c r="E78" s="20" t="s">
        <v>66</v>
      </c>
      <c r="F78" s="22" t="s">
        <v>304</v>
      </c>
      <c r="G78" s="43">
        <v>2022.12</v>
      </c>
      <c r="H78" s="46">
        <v>20000</v>
      </c>
      <c r="I78" s="20" t="s">
        <v>305</v>
      </c>
      <c r="J78" s="20" t="s">
        <v>306</v>
      </c>
      <c r="K78" s="20" t="s">
        <v>302</v>
      </c>
    </row>
    <row r="79" s="1" customFormat="1" ht="48" spans="1:11">
      <c r="A79" s="20">
        <v>68</v>
      </c>
      <c r="B79" s="21" t="s">
        <v>297</v>
      </c>
      <c r="C79" s="34" t="s">
        <v>307</v>
      </c>
      <c r="D79" s="22" t="s">
        <v>65</v>
      </c>
      <c r="E79" s="35" t="s">
        <v>66</v>
      </c>
      <c r="F79" s="34" t="s">
        <v>308</v>
      </c>
      <c r="G79" s="43">
        <v>2022.12</v>
      </c>
      <c r="H79" s="36">
        <v>10000</v>
      </c>
      <c r="I79" s="20" t="s">
        <v>309</v>
      </c>
      <c r="J79" s="34" t="s">
        <v>310</v>
      </c>
      <c r="K79" s="34" t="s">
        <v>302</v>
      </c>
    </row>
    <row r="80" customFormat="1" ht="31" customHeight="1" spans="1:11">
      <c r="A80" s="14" t="s">
        <v>311</v>
      </c>
      <c r="B80" s="15"/>
      <c r="C80" s="14" t="s">
        <v>312</v>
      </c>
      <c r="D80" s="16"/>
      <c r="E80" s="15"/>
      <c r="F80" s="14">
        <f>COUNT(A81)</f>
        <v>1</v>
      </c>
      <c r="G80" s="16"/>
      <c r="H80" s="19">
        <f>SUM(H81)</f>
        <v>529</v>
      </c>
      <c r="I80" s="15"/>
      <c r="J80" s="15"/>
      <c r="K80" s="14"/>
    </row>
    <row r="81" s="1" customFormat="1" ht="84" spans="1:11">
      <c r="A81" s="20">
        <v>69</v>
      </c>
      <c r="B81" s="20" t="s">
        <v>313</v>
      </c>
      <c r="C81" s="20" t="s">
        <v>314</v>
      </c>
      <c r="D81" s="20" t="s">
        <v>65</v>
      </c>
      <c r="E81" s="20" t="s">
        <v>27</v>
      </c>
      <c r="F81" s="52" t="s">
        <v>315</v>
      </c>
      <c r="G81" s="43">
        <v>2022.5</v>
      </c>
      <c r="H81" s="28">
        <v>529</v>
      </c>
      <c r="I81" s="20" t="s">
        <v>316</v>
      </c>
      <c r="J81" s="20" t="s">
        <v>317</v>
      </c>
      <c r="K81" s="20" t="s">
        <v>318</v>
      </c>
    </row>
    <row r="82" customFormat="1" ht="31" customHeight="1" spans="1:11">
      <c r="A82" s="14" t="s">
        <v>319</v>
      </c>
      <c r="B82" s="15"/>
      <c r="C82" s="14" t="s">
        <v>320</v>
      </c>
      <c r="D82" s="16"/>
      <c r="E82" s="15"/>
      <c r="F82" s="14">
        <f>COUNT(A83)</f>
        <v>1</v>
      </c>
      <c r="G82" s="16"/>
      <c r="H82" s="19">
        <f>SUM(H83)</f>
        <v>8000</v>
      </c>
      <c r="I82" s="15"/>
      <c r="J82" s="15"/>
      <c r="K82" s="14"/>
    </row>
    <row r="83" s="1" customFormat="1" ht="48" spans="1:11">
      <c r="A83" s="20">
        <v>70</v>
      </c>
      <c r="B83" s="21" t="s">
        <v>297</v>
      </c>
      <c r="C83" s="20" t="s">
        <v>321</v>
      </c>
      <c r="D83" s="39" t="s">
        <v>65</v>
      </c>
      <c r="E83" s="20" t="s">
        <v>322</v>
      </c>
      <c r="F83" s="20" t="s">
        <v>323</v>
      </c>
      <c r="G83" s="20">
        <v>2022.12</v>
      </c>
      <c r="H83" s="28">
        <v>8000</v>
      </c>
      <c r="I83" s="21" t="s">
        <v>324</v>
      </c>
      <c r="J83" s="20" t="s">
        <v>325</v>
      </c>
      <c r="K83" s="20" t="s">
        <v>326</v>
      </c>
    </row>
    <row r="84" customFormat="1" ht="31" customHeight="1" spans="1:11">
      <c r="A84" s="14" t="s">
        <v>327</v>
      </c>
      <c r="B84" s="15"/>
      <c r="C84" s="14" t="s">
        <v>328</v>
      </c>
      <c r="D84" s="16"/>
      <c r="E84" s="15"/>
      <c r="F84" s="14">
        <f>COUNT(A85:A87)</f>
        <v>3</v>
      </c>
      <c r="G84" s="16"/>
      <c r="H84" s="19">
        <f>SUM(H85:H87)</f>
        <v>52708</v>
      </c>
      <c r="I84" s="15"/>
      <c r="J84" s="15"/>
      <c r="K84" s="14"/>
    </row>
    <row r="85" s="1" customFormat="1" ht="108" spans="1:11">
      <c r="A85" s="20">
        <v>71</v>
      </c>
      <c r="B85" s="21" t="s">
        <v>297</v>
      </c>
      <c r="C85" s="20" t="s">
        <v>329</v>
      </c>
      <c r="D85" s="20" t="s">
        <v>65</v>
      </c>
      <c r="E85" s="20" t="s">
        <v>330</v>
      </c>
      <c r="F85" s="20" t="s">
        <v>331</v>
      </c>
      <c r="G85" s="21">
        <v>2022.3</v>
      </c>
      <c r="H85" s="23">
        <v>4339</v>
      </c>
      <c r="I85" s="21" t="s">
        <v>332</v>
      </c>
      <c r="J85" s="21" t="s">
        <v>333</v>
      </c>
      <c r="K85" s="20" t="s">
        <v>334</v>
      </c>
    </row>
    <row r="86" s="1" customFormat="1" ht="84" spans="1:11">
      <c r="A86" s="20">
        <v>72</v>
      </c>
      <c r="B86" s="21" t="s">
        <v>297</v>
      </c>
      <c r="C86" s="20" t="s">
        <v>335</v>
      </c>
      <c r="D86" s="20" t="s">
        <v>65</v>
      </c>
      <c r="E86" s="20" t="s">
        <v>330</v>
      </c>
      <c r="F86" s="20" t="s">
        <v>336</v>
      </c>
      <c r="G86" s="21">
        <v>2022.5</v>
      </c>
      <c r="H86" s="23">
        <v>10000</v>
      </c>
      <c r="I86" s="21" t="s">
        <v>337</v>
      </c>
      <c r="J86" s="21" t="s">
        <v>338</v>
      </c>
      <c r="K86" s="20" t="s">
        <v>334</v>
      </c>
    </row>
    <row r="87" s="1" customFormat="1" ht="60" spans="1:11">
      <c r="A87" s="20">
        <v>73</v>
      </c>
      <c r="B87" s="21" t="s">
        <v>297</v>
      </c>
      <c r="C87" s="20" t="s">
        <v>339</v>
      </c>
      <c r="D87" s="20" t="s">
        <v>65</v>
      </c>
      <c r="E87" s="20" t="s">
        <v>330</v>
      </c>
      <c r="F87" s="20" t="s">
        <v>340</v>
      </c>
      <c r="G87" s="21">
        <v>2022.9</v>
      </c>
      <c r="H87" s="23">
        <v>38369</v>
      </c>
      <c r="I87" s="21" t="s">
        <v>341</v>
      </c>
      <c r="J87" s="21" t="s">
        <v>342</v>
      </c>
      <c r="K87" s="20" t="s">
        <v>334</v>
      </c>
    </row>
    <row r="88" customFormat="1" ht="31" customHeight="1" spans="1:11">
      <c r="A88" s="14" t="s">
        <v>343</v>
      </c>
      <c r="B88" s="15"/>
      <c r="C88" s="14" t="s">
        <v>344</v>
      </c>
      <c r="D88" s="16"/>
      <c r="E88" s="15"/>
      <c r="F88" s="14">
        <f>COUNT(A89:A93)</f>
        <v>5</v>
      </c>
      <c r="G88" s="16"/>
      <c r="H88" s="19">
        <f>SUM(H89:H93)</f>
        <v>398164</v>
      </c>
      <c r="I88" s="19"/>
      <c r="J88" s="19"/>
      <c r="K88" s="14"/>
    </row>
    <row r="89" s="1" customFormat="1" ht="108" spans="1:11">
      <c r="A89" s="20">
        <v>74</v>
      </c>
      <c r="B89" s="21" t="s">
        <v>297</v>
      </c>
      <c r="C89" s="20" t="s">
        <v>345</v>
      </c>
      <c r="D89" s="22" t="s">
        <v>65</v>
      </c>
      <c r="E89" s="20" t="s">
        <v>346</v>
      </c>
      <c r="F89" s="20" t="s">
        <v>347</v>
      </c>
      <c r="G89" s="29">
        <v>2023.4</v>
      </c>
      <c r="H89" s="23">
        <v>14314</v>
      </c>
      <c r="I89" s="20" t="s">
        <v>348</v>
      </c>
      <c r="J89" s="20" t="s">
        <v>349</v>
      </c>
      <c r="K89" s="20" t="s">
        <v>350</v>
      </c>
    </row>
    <row r="90" s="1" customFormat="1" ht="144" spans="1:11">
      <c r="A90" s="20">
        <v>75</v>
      </c>
      <c r="B90" s="21" t="s">
        <v>297</v>
      </c>
      <c r="C90" s="20" t="s">
        <v>351</v>
      </c>
      <c r="D90" s="22" t="s">
        <v>65</v>
      </c>
      <c r="E90" s="20" t="s">
        <v>27</v>
      </c>
      <c r="F90" s="20" t="s">
        <v>352</v>
      </c>
      <c r="G90" s="22">
        <v>2023.03</v>
      </c>
      <c r="H90" s="23">
        <v>300000</v>
      </c>
      <c r="I90" s="21" t="s">
        <v>353</v>
      </c>
      <c r="J90" s="21" t="s">
        <v>354</v>
      </c>
      <c r="K90" s="20" t="s">
        <v>350</v>
      </c>
    </row>
    <row r="91" s="1" customFormat="1" ht="132" spans="1:11">
      <c r="A91" s="20">
        <v>76</v>
      </c>
      <c r="B91" s="20" t="s">
        <v>193</v>
      </c>
      <c r="C91" s="20" t="s">
        <v>355</v>
      </c>
      <c r="D91" s="22" t="s">
        <v>65</v>
      </c>
      <c r="E91" s="20" t="s">
        <v>27</v>
      </c>
      <c r="F91" s="20" t="s">
        <v>356</v>
      </c>
      <c r="G91" s="22">
        <v>2023.01</v>
      </c>
      <c r="H91" s="36">
        <v>3000</v>
      </c>
      <c r="I91" s="21" t="s">
        <v>357</v>
      </c>
      <c r="J91" s="21" t="s">
        <v>358</v>
      </c>
      <c r="K91" s="20" t="s">
        <v>350</v>
      </c>
    </row>
    <row r="92" s="1" customFormat="1" ht="60" spans="1:11">
      <c r="A92" s="20">
        <v>77</v>
      </c>
      <c r="B92" s="20" t="s">
        <v>297</v>
      </c>
      <c r="C92" s="20" t="s">
        <v>359</v>
      </c>
      <c r="D92" s="22" t="s">
        <v>65</v>
      </c>
      <c r="E92" s="20" t="s">
        <v>27</v>
      </c>
      <c r="F92" s="20" t="s">
        <v>360</v>
      </c>
      <c r="G92" s="29">
        <v>2024.03</v>
      </c>
      <c r="H92" s="28">
        <v>80000</v>
      </c>
      <c r="I92" s="21" t="s">
        <v>361</v>
      </c>
      <c r="J92" s="21" t="s">
        <v>358</v>
      </c>
      <c r="K92" s="20" t="s">
        <v>350</v>
      </c>
    </row>
    <row r="93" s="1" customFormat="1" ht="156" spans="1:11">
      <c r="A93" s="20">
        <v>78</v>
      </c>
      <c r="B93" s="20" t="s">
        <v>193</v>
      </c>
      <c r="C93" s="21" t="s">
        <v>362</v>
      </c>
      <c r="D93" s="20" t="s">
        <v>65</v>
      </c>
      <c r="E93" s="21" t="s">
        <v>363</v>
      </c>
      <c r="F93" s="21" t="s">
        <v>364</v>
      </c>
      <c r="G93" s="21">
        <v>2022.6</v>
      </c>
      <c r="H93" s="28">
        <v>850</v>
      </c>
      <c r="I93" s="20" t="s">
        <v>365</v>
      </c>
      <c r="J93" s="21" t="s">
        <v>366</v>
      </c>
      <c r="K93" s="20" t="s">
        <v>367</v>
      </c>
    </row>
    <row r="94" customFormat="1" ht="31" customHeight="1" spans="1:11">
      <c r="A94" s="14" t="s">
        <v>368</v>
      </c>
      <c r="B94" s="15"/>
      <c r="C94" s="14" t="s">
        <v>369</v>
      </c>
      <c r="D94" s="16"/>
      <c r="E94" s="15"/>
      <c r="F94" s="14">
        <f>COUNT(A95)</f>
        <v>1</v>
      </c>
      <c r="G94" s="16"/>
      <c r="H94" s="19">
        <f>SUM(H95)</f>
        <v>380</v>
      </c>
      <c r="I94" s="15"/>
      <c r="J94" s="15"/>
      <c r="K94" s="14"/>
    </row>
    <row r="95" s="1" customFormat="1" ht="156" spans="1:11">
      <c r="A95" s="20">
        <v>79</v>
      </c>
      <c r="B95" s="20" t="s">
        <v>313</v>
      </c>
      <c r="C95" s="20" t="s">
        <v>370</v>
      </c>
      <c r="D95" s="20" t="s">
        <v>65</v>
      </c>
      <c r="E95" s="20" t="s">
        <v>371</v>
      </c>
      <c r="F95" s="20" t="s">
        <v>372</v>
      </c>
      <c r="G95" s="21">
        <v>2021.12</v>
      </c>
      <c r="H95" s="28">
        <v>380</v>
      </c>
      <c r="I95" s="20" t="s">
        <v>373</v>
      </c>
      <c r="J95" s="20" t="s">
        <v>374</v>
      </c>
      <c r="K95" s="20" t="s">
        <v>375</v>
      </c>
    </row>
    <row r="96" customFormat="1" ht="31" customHeight="1" spans="1:11">
      <c r="A96" s="14" t="s">
        <v>376</v>
      </c>
      <c r="B96" s="15"/>
      <c r="C96" s="14" t="s">
        <v>377</v>
      </c>
      <c r="D96" s="16"/>
      <c r="E96" s="15"/>
      <c r="F96" s="14">
        <f>COUNT(A97)</f>
        <v>1</v>
      </c>
      <c r="G96" s="16"/>
      <c r="H96" s="19">
        <f>SUM(H97)</f>
        <v>6783</v>
      </c>
      <c r="I96" s="15"/>
      <c r="J96" s="15"/>
      <c r="K96" s="14"/>
    </row>
    <row r="97" s="1" customFormat="1" ht="36" spans="1:11">
      <c r="A97" s="20">
        <v>80</v>
      </c>
      <c r="B97" s="20" t="s">
        <v>313</v>
      </c>
      <c r="C97" s="20" t="s">
        <v>378</v>
      </c>
      <c r="D97" s="20" t="s">
        <v>65</v>
      </c>
      <c r="E97" s="39" t="s">
        <v>27</v>
      </c>
      <c r="F97" s="20" t="s">
        <v>379</v>
      </c>
      <c r="G97" s="20">
        <v>2022.3</v>
      </c>
      <c r="H97" s="28">
        <v>6783</v>
      </c>
      <c r="I97" s="20" t="s">
        <v>380</v>
      </c>
      <c r="J97" s="20" t="s">
        <v>381</v>
      </c>
      <c r="K97" s="20" t="s">
        <v>382</v>
      </c>
    </row>
    <row r="98" customFormat="1" ht="31" customHeight="1" spans="1:11">
      <c r="A98" s="14" t="s">
        <v>383</v>
      </c>
      <c r="B98" s="15"/>
      <c r="C98" s="14" t="s">
        <v>384</v>
      </c>
      <c r="D98" s="16"/>
      <c r="E98" s="15"/>
      <c r="F98" s="14">
        <f>COUNT(A99:A100)</f>
        <v>2</v>
      </c>
      <c r="G98" s="16"/>
      <c r="H98" s="19">
        <f>SUM(H99:H100)</f>
        <v>3990</v>
      </c>
      <c r="I98" s="15"/>
      <c r="J98" s="15"/>
      <c r="K98" s="14"/>
    </row>
    <row r="99" s="1" customFormat="1" ht="108" spans="1:11">
      <c r="A99" s="20">
        <v>81</v>
      </c>
      <c r="B99" s="20" t="s">
        <v>313</v>
      </c>
      <c r="C99" s="20" t="s">
        <v>385</v>
      </c>
      <c r="D99" s="20" t="s">
        <v>65</v>
      </c>
      <c r="E99" s="20" t="s">
        <v>100</v>
      </c>
      <c r="F99" s="52" t="s">
        <v>386</v>
      </c>
      <c r="G99" s="22">
        <v>2022.03</v>
      </c>
      <c r="H99" s="28">
        <v>1384</v>
      </c>
      <c r="I99" s="20" t="s">
        <v>387</v>
      </c>
      <c r="J99" s="20" t="s">
        <v>388</v>
      </c>
      <c r="K99" s="20" t="s">
        <v>389</v>
      </c>
    </row>
    <row r="100" s="1" customFormat="1" ht="60" spans="1:11">
      <c r="A100" s="20">
        <v>82</v>
      </c>
      <c r="B100" s="20" t="s">
        <v>313</v>
      </c>
      <c r="C100" s="20" t="s">
        <v>390</v>
      </c>
      <c r="D100" s="20" t="s">
        <v>65</v>
      </c>
      <c r="E100" s="20" t="s">
        <v>136</v>
      </c>
      <c r="F100" s="52" t="s">
        <v>391</v>
      </c>
      <c r="G100" s="22">
        <v>2023.06</v>
      </c>
      <c r="H100" s="28">
        <v>2606</v>
      </c>
      <c r="I100" s="20" t="s">
        <v>392</v>
      </c>
      <c r="J100" s="20" t="s">
        <v>393</v>
      </c>
      <c r="K100" s="20" t="s">
        <v>389</v>
      </c>
    </row>
    <row r="101" customFormat="1" ht="31" customHeight="1" spans="1:11">
      <c r="A101" s="14" t="s">
        <v>394</v>
      </c>
      <c r="B101" s="15"/>
      <c r="C101" s="14" t="s">
        <v>395</v>
      </c>
      <c r="D101" s="16"/>
      <c r="E101" s="15"/>
      <c r="F101" s="14">
        <f>COUNT(A102:A103)</f>
        <v>2</v>
      </c>
      <c r="G101" s="16"/>
      <c r="H101" s="19">
        <f>SUM(H102:H103)</f>
        <v>4500</v>
      </c>
      <c r="I101" s="15"/>
      <c r="J101" s="15"/>
      <c r="K101" s="14"/>
    </row>
    <row r="102" s="1" customFormat="1" ht="48" spans="1:11">
      <c r="A102" s="20">
        <v>83</v>
      </c>
      <c r="B102" s="20" t="s">
        <v>396</v>
      </c>
      <c r="C102" s="21" t="s">
        <v>397</v>
      </c>
      <c r="D102" s="20" t="s">
        <v>65</v>
      </c>
      <c r="E102" s="20" t="s">
        <v>398</v>
      </c>
      <c r="F102" s="21" t="s">
        <v>399</v>
      </c>
      <c r="G102" s="21">
        <v>2022.3</v>
      </c>
      <c r="H102" s="28">
        <v>2200</v>
      </c>
      <c r="I102" s="20" t="s">
        <v>400</v>
      </c>
      <c r="J102" s="20"/>
      <c r="K102" s="20" t="s">
        <v>401</v>
      </c>
    </row>
    <row r="103" s="1" customFormat="1" ht="48" spans="1:11">
      <c r="A103" s="20">
        <v>84</v>
      </c>
      <c r="B103" s="20" t="s">
        <v>396</v>
      </c>
      <c r="C103" s="21" t="s">
        <v>402</v>
      </c>
      <c r="D103" s="20" t="s">
        <v>65</v>
      </c>
      <c r="E103" s="20" t="s">
        <v>398</v>
      </c>
      <c r="F103" s="21" t="s">
        <v>403</v>
      </c>
      <c r="G103" s="21">
        <v>2022.3</v>
      </c>
      <c r="H103" s="28">
        <v>2300</v>
      </c>
      <c r="I103" s="20" t="s">
        <v>400</v>
      </c>
      <c r="J103" s="20"/>
      <c r="K103" s="20" t="s">
        <v>401</v>
      </c>
    </row>
    <row r="104" s="1" customFormat="1" ht="27" spans="1:11">
      <c r="A104" s="14" t="s">
        <v>404</v>
      </c>
      <c r="B104" s="15"/>
      <c r="C104" s="14" t="s">
        <v>405</v>
      </c>
      <c r="D104" s="16"/>
      <c r="E104" s="15"/>
      <c r="F104" s="14">
        <f>COUNT(A105)</f>
        <v>1</v>
      </c>
      <c r="G104" s="16"/>
      <c r="H104" s="19">
        <f>SUM(H105)</f>
        <v>2604</v>
      </c>
      <c r="I104" s="15"/>
      <c r="J104" s="15"/>
      <c r="K104" s="14"/>
    </row>
    <row r="105" s="1" customFormat="1" ht="60" spans="1:11">
      <c r="A105" s="24">
        <v>85</v>
      </c>
      <c r="B105" s="24" t="s">
        <v>193</v>
      </c>
      <c r="C105" s="25" t="s">
        <v>406</v>
      </c>
      <c r="D105" s="24" t="s">
        <v>65</v>
      </c>
      <c r="E105" s="24" t="s">
        <v>407</v>
      </c>
      <c r="F105" s="25" t="s">
        <v>408</v>
      </c>
      <c r="G105" s="25">
        <v>2023.3</v>
      </c>
      <c r="H105" s="53">
        <v>2604</v>
      </c>
      <c r="I105" s="24" t="s">
        <v>409</v>
      </c>
      <c r="J105" s="24" t="s">
        <v>36</v>
      </c>
      <c r="K105" s="24" t="s">
        <v>410</v>
      </c>
    </row>
    <row r="106" customFormat="1" ht="31" customHeight="1" spans="1:11">
      <c r="A106" s="14" t="s">
        <v>411</v>
      </c>
      <c r="B106" s="15"/>
      <c r="C106" s="14" t="s">
        <v>412</v>
      </c>
      <c r="D106" s="16"/>
      <c r="E106" s="15"/>
      <c r="F106" s="14">
        <f>COUNT(A107)</f>
        <v>1</v>
      </c>
      <c r="G106" s="16"/>
      <c r="H106" s="19">
        <f>SUM(H107)</f>
        <v>5000</v>
      </c>
      <c r="I106" s="15"/>
      <c r="J106" s="15"/>
      <c r="K106" s="14"/>
    </row>
    <row r="107" s="1" customFormat="1" ht="132" spans="1:11">
      <c r="A107" s="20">
        <v>86</v>
      </c>
      <c r="B107" s="20" t="s">
        <v>396</v>
      </c>
      <c r="C107" s="20" t="s">
        <v>413</v>
      </c>
      <c r="D107" s="20" t="s">
        <v>65</v>
      </c>
      <c r="E107" s="39" t="s">
        <v>414</v>
      </c>
      <c r="F107" s="20" t="s">
        <v>415</v>
      </c>
      <c r="G107" s="20">
        <v>2023.6</v>
      </c>
      <c r="H107" s="28">
        <v>5000</v>
      </c>
      <c r="I107" s="20" t="s">
        <v>416</v>
      </c>
      <c r="J107" s="20" t="s">
        <v>417</v>
      </c>
      <c r="K107" s="20" t="s">
        <v>412</v>
      </c>
    </row>
    <row r="108" customFormat="1" ht="31" customHeight="1" spans="1:11">
      <c r="A108" s="14" t="s">
        <v>418</v>
      </c>
      <c r="B108" s="15"/>
      <c r="C108" s="14" t="s">
        <v>419</v>
      </c>
      <c r="D108" s="16"/>
      <c r="E108" s="15"/>
      <c r="F108" s="14">
        <f>COUNT(A109:A111)</f>
        <v>3</v>
      </c>
      <c r="G108" s="16"/>
      <c r="H108" s="19">
        <f>SUM(H109:H111)</f>
        <v>5200</v>
      </c>
      <c r="I108" s="15"/>
      <c r="J108" s="15"/>
      <c r="K108" s="14"/>
    </row>
    <row r="109" s="1" customFormat="1" ht="48" spans="1:11">
      <c r="A109" s="20">
        <v>87</v>
      </c>
      <c r="B109" s="20" t="s">
        <v>313</v>
      </c>
      <c r="C109" s="23" t="s">
        <v>420</v>
      </c>
      <c r="D109" s="22" t="s">
        <v>65</v>
      </c>
      <c r="E109" s="54" t="s">
        <v>421</v>
      </c>
      <c r="F109" s="21" t="s">
        <v>422</v>
      </c>
      <c r="G109" s="21">
        <v>2022.8</v>
      </c>
      <c r="H109" s="23">
        <v>700</v>
      </c>
      <c r="I109" s="28" t="s">
        <v>423</v>
      </c>
      <c r="J109" s="23" t="s">
        <v>424</v>
      </c>
      <c r="K109" s="28" t="s">
        <v>419</v>
      </c>
    </row>
    <row r="110" s="1" customFormat="1" ht="60" spans="1:11">
      <c r="A110" s="20">
        <v>88</v>
      </c>
      <c r="B110" s="20" t="s">
        <v>313</v>
      </c>
      <c r="C110" s="55" t="s">
        <v>425</v>
      </c>
      <c r="D110" s="22" t="s">
        <v>65</v>
      </c>
      <c r="E110" s="23" t="s">
        <v>426</v>
      </c>
      <c r="F110" s="55" t="s">
        <v>427</v>
      </c>
      <c r="G110" s="21">
        <v>2022.6</v>
      </c>
      <c r="H110" s="23">
        <v>1500</v>
      </c>
      <c r="I110" s="39" t="s">
        <v>428</v>
      </c>
      <c r="J110" s="23" t="s">
        <v>429</v>
      </c>
      <c r="K110" s="28" t="s">
        <v>419</v>
      </c>
    </row>
    <row r="111" s="1" customFormat="1" ht="60" spans="1:11">
      <c r="A111" s="20">
        <v>89</v>
      </c>
      <c r="B111" s="20" t="s">
        <v>313</v>
      </c>
      <c r="C111" s="38" t="s">
        <v>430</v>
      </c>
      <c r="D111" s="22" t="s">
        <v>65</v>
      </c>
      <c r="E111" s="23" t="s">
        <v>421</v>
      </c>
      <c r="F111" s="38" t="s">
        <v>431</v>
      </c>
      <c r="G111" s="21">
        <v>2022.9</v>
      </c>
      <c r="H111" s="23">
        <v>3000</v>
      </c>
      <c r="I111" s="39" t="s">
        <v>432</v>
      </c>
      <c r="J111" s="23" t="s">
        <v>433</v>
      </c>
      <c r="K111" s="28" t="s">
        <v>419</v>
      </c>
    </row>
    <row r="112" customFormat="1" ht="31" customHeight="1" spans="1:11">
      <c r="A112" s="14" t="s">
        <v>434</v>
      </c>
      <c r="B112" s="15"/>
      <c r="C112" s="14" t="s">
        <v>435</v>
      </c>
      <c r="D112" s="16"/>
      <c r="E112" s="15"/>
      <c r="F112" s="14">
        <f>COUNT(A113:A120)</f>
        <v>8</v>
      </c>
      <c r="G112" s="16"/>
      <c r="H112" s="19">
        <f>SUM(H113:H120)</f>
        <v>10125</v>
      </c>
      <c r="I112" s="15"/>
      <c r="J112" s="15"/>
      <c r="K112" s="14"/>
    </row>
    <row r="113" s="1" customFormat="1" ht="60" spans="1:11">
      <c r="A113" s="20">
        <v>90</v>
      </c>
      <c r="B113" s="20" t="s">
        <v>396</v>
      </c>
      <c r="C113" s="20" t="s">
        <v>436</v>
      </c>
      <c r="D113" s="20" t="s">
        <v>437</v>
      </c>
      <c r="E113" s="20" t="s">
        <v>114</v>
      </c>
      <c r="F113" s="20" t="s">
        <v>438</v>
      </c>
      <c r="G113" s="21">
        <v>2022.8</v>
      </c>
      <c r="H113" s="28">
        <v>4525</v>
      </c>
      <c r="I113" s="20" t="s">
        <v>439</v>
      </c>
      <c r="J113" s="20" t="s">
        <v>440</v>
      </c>
      <c r="K113" s="20" t="s">
        <v>435</v>
      </c>
    </row>
    <row r="114" s="1" customFormat="1" ht="48" spans="1:11">
      <c r="A114" s="20">
        <v>91</v>
      </c>
      <c r="B114" s="20" t="s">
        <v>396</v>
      </c>
      <c r="C114" s="20" t="s">
        <v>441</v>
      </c>
      <c r="D114" s="20" t="s">
        <v>65</v>
      </c>
      <c r="E114" s="20" t="s">
        <v>442</v>
      </c>
      <c r="F114" s="20" t="s">
        <v>443</v>
      </c>
      <c r="G114" s="21">
        <v>2022.5</v>
      </c>
      <c r="H114" s="28">
        <v>500</v>
      </c>
      <c r="I114" s="20" t="s">
        <v>444</v>
      </c>
      <c r="J114" s="20" t="s">
        <v>445</v>
      </c>
      <c r="K114" s="20" t="s">
        <v>435</v>
      </c>
    </row>
    <row r="115" s="1" customFormat="1" ht="48" spans="1:11">
      <c r="A115" s="20">
        <v>92</v>
      </c>
      <c r="B115" s="20" t="s">
        <v>297</v>
      </c>
      <c r="C115" s="20" t="s">
        <v>446</v>
      </c>
      <c r="D115" s="20" t="s">
        <v>65</v>
      </c>
      <c r="E115" s="20" t="s">
        <v>447</v>
      </c>
      <c r="F115" s="20" t="s">
        <v>448</v>
      </c>
      <c r="G115" s="21">
        <v>2022.4</v>
      </c>
      <c r="H115" s="28">
        <v>500</v>
      </c>
      <c r="I115" s="20" t="s">
        <v>449</v>
      </c>
      <c r="J115" s="20" t="s">
        <v>450</v>
      </c>
      <c r="K115" s="20" t="s">
        <v>435</v>
      </c>
    </row>
    <row r="116" s="1" customFormat="1" ht="48" spans="1:11">
      <c r="A116" s="20">
        <v>93</v>
      </c>
      <c r="B116" s="20" t="s">
        <v>297</v>
      </c>
      <c r="C116" s="20" t="s">
        <v>451</v>
      </c>
      <c r="D116" s="20" t="s">
        <v>65</v>
      </c>
      <c r="E116" s="20" t="s">
        <v>452</v>
      </c>
      <c r="F116" s="20" t="s">
        <v>453</v>
      </c>
      <c r="G116" s="21">
        <v>2022.11</v>
      </c>
      <c r="H116" s="28">
        <v>2000</v>
      </c>
      <c r="I116" s="20" t="s">
        <v>454</v>
      </c>
      <c r="J116" s="20" t="s">
        <v>455</v>
      </c>
      <c r="K116" s="20" t="s">
        <v>435</v>
      </c>
    </row>
    <row r="117" s="1" customFormat="1" ht="48" spans="1:11">
      <c r="A117" s="20">
        <v>94</v>
      </c>
      <c r="B117" s="20" t="s">
        <v>297</v>
      </c>
      <c r="C117" s="20" t="s">
        <v>456</v>
      </c>
      <c r="D117" s="20" t="s">
        <v>65</v>
      </c>
      <c r="E117" s="20" t="s">
        <v>457</v>
      </c>
      <c r="F117" s="51" t="s">
        <v>458</v>
      </c>
      <c r="G117" s="20" t="s">
        <v>459</v>
      </c>
      <c r="H117" s="28">
        <v>1000</v>
      </c>
      <c r="I117" s="20" t="s">
        <v>454</v>
      </c>
      <c r="J117" s="20" t="s">
        <v>455</v>
      </c>
      <c r="K117" s="20" t="s">
        <v>435</v>
      </c>
    </row>
    <row r="118" s="1" customFormat="1" ht="48" spans="1:11">
      <c r="A118" s="20">
        <v>95</v>
      </c>
      <c r="B118" s="20" t="s">
        <v>297</v>
      </c>
      <c r="C118" s="56" t="s">
        <v>460</v>
      </c>
      <c r="D118" s="20" t="s">
        <v>65</v>
      </c>
      <c r="E118" s="20" t="s">
        <v>114</v>
      </c>
      <c r="F118" s="20" t="s">
        <v>461</v>
      </c>
      <c r="G118" s="29">
        <v>2022.11</v>
      </c>
      <c r="H118" s="28">
        <v>500</v>
      </c>
      <c r="I118" s="20" t="s">
        <v>454</v>
      </c>
      <c r="J118" s="21" t="s">
        <v>462</v>
      </c>
      <c r="K118" s="20" t="s">
        <v>435</v>
      </c>
    </row>
    <row r="119" s="1" customFormat="1" ht="48" spans="1:11">
      <c r="A119" s="20">
        <v>96</v>
      </c>
      <c r="B119" s="20" t="s">
        <v>297</v>
      </c>
      <c r="C119" s="20" t="s">
        <v>463</v>
      </c>
      <c r="D119" s="20" t="s">
        <v>65</v>
      </c>
      <c r="E119" s="20" t="s">
        <v>114</v>
      </c>
      <c r="F119" s="20" t="s">
        <v>464</v>
      </c>
      <c r="G119" s="29">
        <v>2022.12</v>
      </c>
      <c r="H119" s="28">
        <v>500</v>
      </c>
      <c r="I119" s="20" t="s">
        <v>465</v>
      </c>
      <c r="J119" s="21" t="s">
        <v>466</v>
      </c>
      <c r="K119" s="20" t="s">
        <v>435</v>
      </c>
    </row>
    <row r="120" s="1" customFormat="1" ht="60" spans="1:11">
      <c r="A120" s="20">
        <v>97</v>
      </c>
      <c r="B120" s="20" t="s">
        <v>297</v>
      </c>
      <c r="C120" s="20" t="s">
        <v>467</v>
      </c>
      <c r="D120" s="20" t="s">
        <v>65</v>
      </c>
      <c r="E120" s="20" t="s">
        <v>114</v>
      </c>
      <c r="F120" s="20" t="s">
        <v>468</v>
      </c>
      <c r="G120" s="29">
        <v>2022.11</v>
      </c>
      <c r="H120" s="28">
        <v>600</v>
      </c>
      <c r="I120" s="20" t="s">
        <v>454</v>
      </c>
      <c r="J120" s="21" t="s">
        <v>469</v>
      </c>
      <c r="K120" s="20" t="s">
        <v>435</v>
      </c>
    </row>
    <row r="121" customFormat="1" ht="31" customHeight="1" spans="1:11">
      <c r="A121" s="14" t="s">
        <v>470</v>
      </c>
      <c r="B121" s="15"/>
      <c r="C121" s="14" t="s">
        <v>471</v>
      </c>
      <c r="D121" s="16"/>
      <c r="E121" s="15"/>
      <c r="F121" s="14">
        <f>COUNT(A122:A138)</f>
        <v>17</v>
      </c>
      <c r="G121" s="14"/>
      <c r="H121" s="19">
        <f>SUM(H122:H138)</f>
        <v>93766</v>
      </c>
      <c r="I121" s="19"/>
      <c r="J121" s="19"/>
      <c r="K121" s="14"/>
    </row>
    <row r="122" s="1" customFormat="1" ht="36" spans="1:11">
      <c r="A122" s="20">
        <v>98</v>
      </c>
      <c r="B122" s="20" t="s">
        <v>297</v>
      </c>
      <c r="C122" s="20" t="s">
        <v>472</v>
      </c>
      <c r="D122" s="21" t="s">
        <v>65</v>
      </c>
      <c r="E122" s="20" t="s">
        <v>117</v>
      </c>
      <c r="F122" s="20" t="s">
        <v>473</v>
      </c>
      <c r="G122" s="20">
        <v>2022.06</v>
      </c>
      <c r="H122" s="23">
        <v>2000</v>
      </c>
      <c r="I122" s="20" t="s">
        <v>474</v>
      </c>
      <c r="J122" s="20" t="s">
        <v>475</v>
      </c>
      <c r="K122" s="20" t="s">
        <v>471</v>
      </c>
    </row>
    <row r="123" s="1" customFormat="1" ht="36" spans="1:11">
      <c r="A123" s="20">
        <v>99</v>
      </c>
      <c r="B123" s="20" t="s">
        <v>396</v>
      </c>
      <c r="C123" s="21" t="s">
        <v>476</v>
      </c>
      <c r="D123" s="21" t="s">
        <v>65</v>
      </c>
      <c r="E123" s="20" t="s">
        <v>117</v>
      </c>
      <c r="F123" s="57" t="s">
        <v>477</v>
      </c>
      <c r="G123" s="20">
        <v>2022.03</v>
      </c>
      <c r="H123" s="23">
        <v>4500</v>
      </c>
      <c r="I123" s="20" t="s">
        <v>474</v>
      </c>
      <c r="J123" s="20" t="s">
        <v>478</v>
      </c>
      <c r="K123" s="20" t="s">
        <v>471</v>
      </c>
    </row>
    <row r="124" s="1" customFormat="1" ht="24" spans="1:11">
      <c r="A124" s="20">
        <v>100</v>
      </c>
      <c r="B124" s="20" t="s">
        <v>233</v>
      </c>
      <c r="C124" s="57" t="s">
        <v>479</v>
      </c>
      <c r="D124" s="21" t="s">
        <v>65</v>
      </c>
      <c r="E124" s="21" t="s">
        <v>117</v>
      </c>
      <c r="F124" s="57" t="s">
        <v>265</v>
      </c>
      <c r="G124" s="20">
        <v>2022.08</v>
      </c>
      <c r="H124" s="45">
        <v>9000</v>
      </c>
      <c r="I124" s="20" t="s">
        <v>474</v>
      </c>
      <c r="J124" s="20" t="s">
        <v>480</v>
      </c>
      <c r="K124" s="20" t="s">
        <v>471</v>
      </c>
    </row>
    <row r="125" s="1" customFormat="1" ht="36" spans="1:11">
      <c r="A125" s="20">
        <v>101</v>
      </c>
      <c r="B125" s="57" t="s">
        <v>134</v>
      </c>
      <c r="C125" s="57" t="s">
        <v>481</v>
      </c>
      <c r="D125" s="21" t="s">
        <v>65</v>
      </c>
      <c r="E125" s="20" t="s">
        <v>482</v>
      </c>
      <c r="F125" s="29" t="s">
        <v>483</v>
      </c>
      <c r="G125" s="20">
        <v>2022.03</v>
      </c>
      <c r="H125" s="23">
        <v>1000</v>
      </c>
      <c r="I125" s="20" t="s">
        <v>484</v>
      </c>
      <c r="J125" s="20" t="s">
        <v>485</v>
      </c>
      <c r="K125" s="20" t="s">
        <v>471</v>
      </c>
    </row>
    <row r="126" s="1" customFormat="1" ht="60" spans="1:11">
      <c r="A126" s="20">
        <v>102</v>
      </c>
      <c r="B126" s="57" t="s">
        <v>134</v>
      </c>
      <c r="C126" s="20" t="s">
        <v>486</v>
      </c>
      <c r="D126" s="21" t="s">
        <v>65</v>
      </c>
      <c r="E126" s="20" t="s">
        <v>482</v>
      </c>
      <c r="F126" s="57" t="s">
        <v>487</v>
      </c>
      <c r="G126" s="20">
        <v>2022.03</v>
      </c>
      <c r="H126" s="23">
        <v>1600</v>
      </c>
      <c r="I126" s="20" t="s">
        <v>488</v>
      </c>
      <c r="J126" s="20" t="s">
        <v>489</v>
      </c>
      <c r="K126" s="20" t="s">
        <v>471</v>
      </c>
    </row>
    <row r="127" s="1" customFormat="1" ht="48" spans="1:11">
      <c r="A127" s="20">
        <v>103</v>
      </c>
      <c r="B127" s="57" t="s">
        <v>134</v>
      </c>
      <c r="C127" s="20" t="s">
        <v>490</v>
      </c>
      <c r="D127" s="21" t="s">
        <v>491</v>
      </c>
      <c r="E127" s="20" t="s">
        <v>482</v>
      </c>
      <c r="F127" s="57" t="s">
        <v>492</v>
      </c>
      <c r="G127" s="20">
        <v>2022.03</v>
      </c>
      <c r="H127" s="23">
        <v>300</v>
      </c>
      <c r="I127" s="20" t="s">
        <v>493</v>
      </c>
      <c r="J127" s="20" t="s">
        <v>494</v>
      </c>
      <c r="K127" s="20" t="s">
        <v>471</v>
      </c>
    </row>
    <row r="128" s="1" customFormat="1" ht="60" spans="1:11">
      <c r="A128" s="20">
        <v>104</v>
      </c>
      <c r="B128" s="57" t="s">
        <v>134</v>
      </c>
      <c r="C128" s="20" t="s">
        <v>495</v>
      </c>
      <c r="D128" s="21" t="s">
        <v>65</v>
      </c>
      <c r="E128" s="20" t="s">
        <v>482</v>
      </c>
      <c r="F128" s="57" t="s">
        <v>496</v>
      </c>
      <c r="G128" s="20">
        <v>2020.03</v>
      </c>
      <c r="H128" s="23">
        <v>63808</v>
      </c>
      <c r="I128" s="20" t="s">
        <v>484</v>
      </c>
      <c r="J128" s="20" t="s">
        <v>494</v>
      </c>
      <c r="K128" s="20" t="s">
        <v>471</v>
      </c>
    </row>
    <row r="129" s="1" customFormat="1" ht="60" spans="1:11">
      <c r="A129" s="20">
        <v>105</v>
      </c>
      <c r="B129" s="20" t="s">
        <v>396</v>
      </c>
      <c r="C129" s="20" t="s">
        <v>497</v>
      </c>
      <c r="D129" s="21" t="s">
        <v>65</v>
      </c>
      <c r="E129" s="20" t="s">
        <v>498</v>
      </c>
      <c r="F129" s="29" t="s">
        <v>499</v>
      </c>
      <c r="G129" s="20">
        <v>2022.03</v>
      </c>
      <c r="H129" s="23">
        <v>1200</v>
      </c>
      <c r="I129" s="20" t="s">
        <v>474</v>
      </c>
      <c r="J129" s="20" t="s">
        <v>494</v>
      </c>
      <c r="K129" s="20" t="s">
        <v>471</v>
      </c>
    </row>
    <row r="130" s="1" customFormat="1" ht="48" spans="1:11">
      <c r="A130" s="20">
        <v>106</v>
      </c>
      <c r="B130" s="20" t="s">
        <v>396</v>
      </c>
      <c r="C130" s="20" t="s">
        <v>500</v>
      </c>
      <c r="D130" s="21" t="s">
        <v>26</v>
      </c>
      <c r="E130" s="20" t="s">
        <v>501</v>
      </c>
      <c r="F130" s="29" t="s">
        <v>502</v>
      </c>
      <c r="G130" s="20">
        <v>2022.03</v>
      </c>
      <c r="H130" s="23">
        <v>1800</v>
      </c>
      <c r="I130" s="20" t="s">
        <v>474</v>
      </c>
      <c r="J130" s="20" t="s">
        <v>494</v>
      </c>
      <c r="K130" s="20" t="s">
        <v>471</v>
      </c>
    </row>
    <row r="131" s="1" customFormat="1" ht="36" spans="1:11">
      <c r="A131" s="20">
        <v>107</v>
      </c>
      <c r="B131" s="20" t="s">
        <v>396</v>
      </c>
      <c r="C131" s="57" t="s">
        <v>503</v>
      </c>
      <c r="D131" s="21" t="s">
        <v>504</v>
      </c>
      <c r="E131" s="20" t="s">
        <v>505</v>
      </c>
      <c r="F131" s="29" t="s">
        <v>506</v>
      </c>
      <c r="G131" s="20">
        <v>2022.03</v>
      </c>
      <c r="H131" s="23">
        <v>403</v>
      </c>
      <c r="I131" s="20" t="s">
        <v>507</v>
      </c>
      <c r="J131" s="21" t="s">
        <v>508</v>
      </c>
      <c r="K131" s="20" t="s">
        <v>471</v>
      </c>
    </row>
    <row r="132" s="1" customFormat="1" ht="36" spans="1:11">
      <c r="A132" s="20">
        <v>108</v>
      </c>
      <c r="B132" s="20" t="s">
        <v>396</v>
      </c>
      <c r="C132" s="20" t="s">
        <v>509</v>
      </c>
      <c r="D132" s="20" t="s">
        <v>65</v>
      </c>
      <c r="E132" s="21" t="s">
        <v>117</v>
      </c>
      <c r="F132" s="20" t="s">
        <v>510</v>
      </c>
      <c r="G132" s="20">
        <v>2022.07</v>
      </c>
      <c r="H132" s="28">
        <v>1460</v>
      </c>
      <c r="I132" s="20" t="s">
        <v>511</v>
      </c>
      <c r="J132" s="20" t="s">
        <v>494</v>
      </c>
      <c r="K132" s="20" t="s">
        <v>471</v>
      </c>
    </row>
    <row r="133" s="1" customFormat="1" ht="168" spans="1:11">
      <c r="A133" s="20">
        <v>109</v>
      </c>
      <c r="B133" s="20" t="s">
        <v>396</v>
      </c>
      <c r="C133" s="20" t="s">
        <v>512</v>
      </c>
      <c r="D133" s="20" t="s">
        <v>65</v>
      </c>
      <c r="E133" s="21" t="s">
        <v>513</v>
      </c>
      <c r="F133" s="20" t="s">
        <v>514</v>
      </c>
      <c r="G133" s="20">
        <v>2022.08</v>
      </c>
      <c r="H133" s="28">
        <v>800</v>
      </c>
      <c r="I133" s="20" t="s">
        <v>511</v>
      </c>
      <c r="J133" s="20" t="s">
        <v>494</v>
      </c>
      <c r="K133" s="20" t="s">
        <v>471</v>
      </c>
    </row>
    <row r="134" s="1" customFormat="1" ht="96" spans="1:11">
      <c r="A134" s="20">
        <v>110</v>
      </c>
      <c r="B134" s="20" t="s">
        <v>396</v>
      </c>
      <c r="C134" s="20" t="s">
        <v>515</v>
      </c>
      <c r="D134" s="21" t="s">
        <v>65</v>
      </c>
      <c r="E134" s="20" t="s">
        <v>117</v>
      </c>
      <c r="F134" s="29" t="s">
        <v>516</v>
      </c>
      <c r="G134" s="20">
        <v>2022.03</v>
      </c>
      <c r="H134" s="23">
        <v>1800</v>
      </c>
      <c r="I134" s="20" t="s">
        <v>474</v>
      </c>
      <c r="J134" s="20" t="s">
        <v>517</v>
      </c>
      <c r="K134" s="20" t="s">
        <v>471</v>
      </c>
    </row>
    <row r="135" s="1" customFormat="1" ht="48" spans="1:11">
      <c r="A135" s="20">
        <v>111</v>
      </c>
      <c r="B135" s="20" t="s">
        <v>297</v>
      </c>
      <c r="C135" s="21" t="s">
        <v>518</v>
      </c>
      <c r="D135" s="21" t="s">
        <v>65</v>
      </c>
      <c r="E135" s="20" t="s">
        <v>117</v>
      </c>
      <c r="F135" s="57" t="s">
        <v>519</v>
      </c>
      <c r="G135" s="20">
        <v>2022.03</v>
      </c>
      <c r="H135" s="23">
        <v>1200</v>
      </c>
      <c r="I135" s="20" t="s">
        <v>474</v>
      </c>
      <c r="J135" s="20" t="s">
        <v>520</v>
      </c>
      <c r="K135" s="20" t="s">
        <v>471</v>
      </c>
    </row>
    <row r="136" s="1" customFormat="1" ht="132" spans="1:11">
      <c r="A136" s="20">
        <v>112</v>
      </c>
      <c r="B136" s="20" t="s">
        <v>396</v>
      </c>
      <c r="C136" s="20" t="s">
        <v>521</v>
      </c>
      <c r="D136" s="21" t="s">
        <v>65</v>
      </c>
      <c r="E136" s="20" t="s">
        <v>522</v>
      </c>
      <c r="F136" s="57" t="s">
        <v>523</v>
      </c>
      <c r="G136" s="20">
        <f>VLOOKUP(C:C,'[1]2022政府性投资 (反馈意见表) '!$B:$I,8,0)</f>
        <v>2022.03</v>
      </c>
      <c r="H136" s="23">
        <v>800</v>
      </c>
      <c r="I136" s="20" t="s">
        <v>474</v>
      </c>
      <c r="J136" s="20" t="s">
        <v>524</v>
      </c>
      <c r="K136" s="20" t="s">
        <v>471</v>
      </c>
    </row>
    <row r="137" s="1" customFormat="1" ht="36" spans="1:11">
      <c r="A137" s="20">
        <v>113</v>
      </c>
      <c r="B137" s="20" t="s">
        <v>313</v>
      </c>
      <c r="C137" s="20" t="s">
        <v>525</v>
      </c>
      <c r="D137" s="22" t="s">
        <v>65</v>
      </c>
      <c r="E137" s="20" t="s">
        <v>526</v>
      </c>
      <c r="F137" s="20" t="s">
        <v>527</v>
      </c>
      <c r="G137" s="20">
        <v>2022.1</v>
      </c>
      <c r="H137" s="28">
        <v>800</v>
      </c>
      <c r="I137" s="20" t="s">
        <v>474</v>
      </c>
      <c r="J137" s="20" t="s">
        <v>494</v>
      </c>
      <c r="K137" s="20" t="s">
        <v>471</v>
      </c>
    </row>
    <row r="138" s="1" customFormat="1" ht="36" spans="1:11">
      <c r="A138" s="20">
        <v>114</v>
      </c>
      <c r="B138" s="20" t="s">
        <v>396</v>
      </c>
      <c r="C138" s="20" t="s">
        <v>528</v>
      </c>
      <c r="D138" s="21" t="s">
        <v>491</v>
      </c>
      <c r="E138" s="20" t="s">
        <v>117</v>
      </c>
      <c r="F138" s="29" t="s">
        <v>529</v>
      </c>
      <c r="G138" s="20">
        <v>2022.07</v>
      </c>
      <c r="H138" s="23">
        <v>1295</v>
      </c>
      <c r="I138" s="20" t="s">
        <v>474</v>
      </c>
      <c r="J138" s="20" t="s">
        <v>494</v>
      </c>
      <c r="K138" s="20" t="s">
        <v>471</v>
      </c>
    </row>
    <row r="139" customFormat="1" ht="31" customHeight="1" spans="1:11">
      <c r="A139" s="14" t="s">
        <v>530</v>
      </c>
      <c r="B139" s="15"/>
      <c r="C139" s="14" t="s">
        <v>531</v>
      </c>
      <c r="D139" s="16"/>
      <c r="E139" s="15"/>
      <c r="F139" s="14">
        <f>COUNT(A140:A150)</f>
        <v>11</v>
      </c>
      <c r="G139" s="16"/>
      <c r="H139" s="18">
        <f>SUM(H140:H150)</f>
        <v>11458.54</v>
      </c>
      <c r="I139" s="19"/>
      <c r="J139" s="19"/>
      <c r="K139" s="14"/>
    </row>
    <row r="140" s="1" customFormat="1" ht="168" spans="1:11">
      <c r="A140" s="20">
        <v>115</v>
      </c>
      <c r="B140" s="20" t="s">
        <v>396</v>
      </c>
      <c r="C140" s="20" t="s">
        <v>532</v>
      </c>
      <c r="D140" s="20" t="s">
        <v>65</v>
      </c>
      <c r="E140" s="20" t="s">
        <v>48</v>
      </c>
      <c r="F140" s="20" t="s">
        <v>533</v>
      </c>
      <c r="G140" s="20">
        <v>2021.12</v>
      </c>
      <c r="H140" s="46">
        <v>1575.12</v>
      </c>
      <c r="I140" s="20" t="s">
        <v>534</v>
      </c>
      <c r="J140" s="20" t="s">
        <v>535</v>
      </c>
      <c r="K140" s="20" t="s">
        <v>531</v>
      </c>
    </row>
    <row r="141" s="1" customFormat="1" ht="84" spans="1:11">
      <c r="A141" s="20">
        <v>116</v>
      </c>
      <c r="B141" s="20" t="s">
        <v>396</v>
      </c>
      <c r="C141" s="20" t="s">
        <v>536</v>
      </c>
      <c r="D141" s="20" t="s">
        <v>65</v>
      </c>
      <c r="E141" s="20" t="s">
        <v>48</v>
      </c>
      <c r="F141" s="20" t="s">
        <v>537</v>
      </c>
      <c r="G141" s="20">
        <v>2023.01</v>
      </c>
      <c r="H141" s="28">
        <v>4080</v>
      </c>
      <c r="I141" s="20" t="s">
        <v>538</v>
      </c>
      <c r="J141" s="20" t="s">
        <v>539</v>
      </c>
      <c r="K141" s="20" t="s">
        <v>531</v>
      </c>
    </row>
    <row r="142" s="1" customFormat="1" ht="144" spans="1:11">
      <c r="A142" s="20">
        <v>117</v>
      </c>
      <c r="B142" s="20" t="s">
        <v>396</v>
      </c>
      <c r="C142" s="20" t="s">
        <v>540</v>
      </c>
      <c r="D142" s="20" t="s">
        <v>65</v>
      </c>
      <c r="E142" s="20" t="s">
        <v>541</v>
      </c>
      <c r="F142" s="20" t="s">
        <v>542</v>
      </c>
      <c r="G142" s="20">
        <v>2022.3</v>
      </c>
      <c r="H142" s="28">
        <v>2000</v>
      </c>
      <c r="I142" s="20" t="s">
        <v>543</v>
      </c>
      <c r="J142" s="20" t="s">
        <v>544</v>
      </c>
      <c r="K142" s="20" t="s">
        <v>531</v>
      </c>
    </row>
    <row r="143" s="1" customFormat="1" ht="144" spans="1:11">
      <c r="A143" s="20">
        <v>118</v>
      </c>
      <c r="B143" s="20" t="s">
        <v>396</v>
      </c>
      <c r="C143" s="20" t="s">
        <v>545</v>
      </c>
      <c r="D143" s="20" t="s">
        <v>65</v>
      </c>
      <c r="E143" s="20" t="s">
        <v>48</v>
      </c>
      <c r="F143" s="20" t="s">
        <v>546</v>
      </c>
      <c r="G143" s="20">
        <v>2022.06</v>
      </c>
      <c r="H143" s="23">
        <v>391</v>
      </c>
      <c r="I143" s="20" t="s">
        <v>547</v>
      </c>
      <c r="J143" s="20" t="s">
        <v>548</v>
      </c>
      <c r="K143" s="20" t="s">
        <v>531</v>
      </c>
    </row>
    <row r="144" s="1" customFormat="1" ht="144" spans="1:11">
      <c r="A144" s="20">
        <v>119</v>
      </c>
      <c r="B144" s="20" t="s">
        <v>396</v>
      </c>
      <c r="C144" s="20" t="s">
        <v>549</v>
      </c>
      <c r="D144" s="20" t="s">
        <v>65</v>
      </c>
      <c r="E144" s="20" t="s">
        <v>48</v>
      </c>
      <c r="F144" s="20" t="s">
        <v>550</v>
      </c>
      <c r="G144" s="20">
        <v>2022.06</v>
      </c>
      <c r="H144" s="23">
        <v>392</v>
      </c>
      <c r="I144" s="20" t="s">
        <v>547</v>
      </c>
      <c r="J144" s="20" t="s">
        <v>548</v>
      </c>
      <c r="K144" s="20" t="s">
        <v>531</v>
      </c>
    </row>
    <row r="145" s="1" customFormat="1" ht="60" spans="1:11">
      <c r="A145" s="20">
        <v>120</v>
      </c>
      <c r="B145" s="20" t="s">
        <v>396</v>
      </c>
      <c r="C145" s="20" t="s">
        <v>551</v>
      </c>
      <c r="D145" s="20" t="s">
        <v>65</v>
      </c>
      <c r="E145" s="20" t="s">
        <v>48</v>
      </c>
      <c r="F145" s="20" t="s">
        <v>552</v>
      </c>
      <c r="G145" s="20">
        <v>2023.01</v>
      </c>
      <c r="H145" s="28">
        <v>681</v>
      </c>
      <c r="I145" s="20" t="s">
        <v>553</v>
      </c>
      <c r="J145" s="20" t="s">
        <v>554</v>
      </c>
      <c r="K145" s="20" t="s">
        <v>531</v>
      </c>
    </row>
    <row r="146" s="1" customFormat="1" ht="48" spans="1:11">
      <c r="A146" s="20">
        <v>121</v>
      </c>
      <c r="B146" s="20" t="s">
        <v>396</v>
      </c>
      <c r="C146" s="20" t="s">
        <v>555</v>
      </c>
      <c r="D146" s="20" t="s">
        <v>65</v>
      </c>
      <c r="E146" s="20" t="s">
        <v>48</v>
      </c>
      <c r="F146" s="20" t="s">
        <v>556</v>
      </c>
      <c r="G146" s="20">
        <v>2022.07</v>
      </c>
      <c r="H146" s="28">
        <v>217.42</v>
      </c>
      <c r="I146" s="20" t="s">
        <v>557</v>
      </c>
      <c r="J146" s="20" t="s">
        <v>558</v>
      </c>
      <c r="K146" s="20" t="s">
        <v>531</v>
      </c>
    </row>
    <row r="147" s="1" customFormat="1" ht="84" spans="1:11">
      <c r="A147" s="20">
        <v>122</v>
      </c>
      <c r="B147" s="20" t="s">
        <v>396</v>
      </c>
      <c r="C147" s="20" t="s">
        <v>559</v>
      </c>
      <c r="D147" s="20" t="s">
        <v>65</v>
      </c>
      <c r="E147" s="20" t="s">
        <v>48</v>
      </c>
      <c r="F147" s="20" t="s">
        <v>560</v>
      </c>
      <c r="G147" s="20">
        <v>2022.3</v>
      </c>
      <c r="H147" s="28">
        <v>184</v>
      </c>
      <c r="I147" s="20" t="s">
        <v>561</v>
      </c>
      <c r="J147" s="20" t="s">
        <v>562</v>
      </c>
      <c r="K147" s="20" t="s">
        <v>531</v>
      </c>
    </row>
    <row r="148" s="1" customFormat="1" ht="96" spans="1:11">
      <c r="A148" s="20">
        <v>123</v>
      </c>
      <c r="B148" s="20" t="s">
        <v>396</v>
      </c>
      <c r="C148" s="20" t="s">
        <v>563</v>
      </c>
      <c r="D148" s="20" t="s">
        <v>65</v>
      </c>
      <c r="E148" s="20" t="s">
        <v>564</v>
      </c>
      <c r="F148" s="20" t="s">
        <v>565</v>
      </c>
      <c r="G148" s="20">
        <v>2022.2</v>
      </c>
      <c r="H148" s="28">
        <v>300</v>
      </c>
      <c r="I148" s="20" t="s">
        <v>566</v>
      </c>
      <c r="J148" s="20" t="s">
        <v>567</v>
      </c>
      <c r="K148" s="20" t="s">
        <v>531</v>
      </c>
    </row>
    <row r="149" s="1" customFormat="1" ht="108" spans="1:11">
      <c r="A149" s="20">
        <v>124</v>
      </c>
      <c r="B149" s="20" t="s">
        <v>396</v>
      </c>
      <c r="C149" s="20" t="s">
        <v>568</v>
      </c>
      <c r="D149" s="20" t="s">
        <v>171</v>
      </c>
      <c r="E149" s="20" t="s">
        <v>569</v>
      </c>
      <c r="F149" s="20" t="s">
        <v>570</v>
      </c>
      <c r="G149" s="20">
        <v>2021.12</v>
      </c>
      <c r="H149" s="28">
        <v>538</v>
      </c>
      <c r="I149" s="20" t="s">
        <v>571</v>
      </c>
      <c r="J149" s="20" t="s">
        <v>567</v>
      </c>
      <c r="K149" s="20" t="s">
        <v>531</v>
      </c>
    </row>
    <row r="150" s="1" customFormat="1" ht="120" spans="1:11">
      <c r="A150" s="20">
        <v>125</v>
      </c>
      <c r="B150" s="20" t="s">
        <v>396</v>
      </c>
      <c r="C150" s="20" t="s">
        <v>572</v>
      </c>
      <c r="D150" s="20" t="s">
        <v>65</v>
      </c>
      <c r="E150" s="20" t="s">
        <v>573</v>
      </c>
      <c r="F150" s="20" t="s">
        <v>574</v>
      </c>
      <c r="G150" s="20">
        <v>2022.4</v>
      </c>
      <c r="H150" s="28">
        <v>1100</v>
      </c>
      <c r="I150" s="20" t="s">
        <v>575</v>
      </c>
      <c r="J150" s="20" t="s">
        <v>567</v>
      </c>
      <c r="K150" s="20" t="s">
        <v>531</v>
      </c>
    </row>
    <row r="151" customFormat="1" ht="31" customHeight="1" spans="1:11">
      <c r="A151" s="14" t="s">
        <v>576</v>
      </c>
      <c r="B151" s="15"/>
      <c r="C151" s="14" t="s">
        <v>577</v>
      </c>
      <c r="D151" s="16"/>
      <c r="E151" s="15"/>
      <c r="F151" s="14">
        <f>COUNT(A152:A157)</f>
        <v>6</v>
      </c>
      <c r="G151" s="16"/>
      <c r="H151" s="19">
        <f>SUM(H152:H157)</f>
        <v>4485</v>
      </c>
      <c r="I151" s="15"/>
      <c r="J151" s="15"/>
      <c r="K151" s="14"/>
    </row>
    <row r="152" s="1" customFormat="1" ht="72" spans="1:11">
      <c r="A152" s="20">
        <v>126</v>
      </c>
      <c r="B152" s="20" t="s">
        <v>396</v>
      </c>
      <c r="C152" s="20" t="s">
        <v>578</v>
      </c>
      <c r="D152" s="22" t="s">
        <v>65</v>
      </c>
      <c r="E152" s="20" t="s">
        <v>579</v>
      </c>
      <c r="F152" s="20" t="s">
        <v>580</v>
      </c>
      <c r="G152" s="22">
        <v>2022.7</v>
      </c>
      <c r="H152" s="36">
        <v>700</v>
      </c>
      <c r="I152" s="20" t="s">
        <v>581</v>
      </c>
      <c r="J152" s="20" t="s">
        <v>582</v>
      </c>
      <c r="K152" s="20" t="s">
        <v>577</v>
      </c>
    </row>
    <row r="153" s="1" customFormat="1" ht="72" spans="1:11">
      <c r="A153" s="20">
        <v>127</v>
      </c>
      <c r="B153" s="20" t="s">
        <v>396</v>
      </c>
      <c r="C153" s="20" t="s">
        <v>583</v>
      </c>
      <c r="D153" s="22" t="s">
        <v>65</v>
      </c>
      <c r="E153" s="20" t="s">
        <v>579</v>
      </c>
      <c r="F153" s="20" t="s">
        <v>584</v>
      </c>
      <c r="G153" s="22">
        <v>2022.7</v>
      </c>
      <c r="H153" s="36">
        <v>350</v>
      </c>
      <c r="I153" s="20" t="s">
        <v>581</v>
      </c>
      <c r="J153" s="20" t="s">
        <v>582</v>
      </c>
      <c r="K153" s="20" t="s">
        <v>577</v>
      </c>
    </row>
    <row r="154" s="1" customFormat="1" ht="72" spans="1:11">
      <c r="A154" s="20">
        <v>128</v>
      </c>
      <c r="B154" s="20" t="s">
        <v>396</v>
      </c>
      <c r="C154" s="20" t="s">
        <v>585</v>
      </c>
      <c r="D154" s="22" t="s">
        <v>65</v>
      </c>
      <c r="E154" s="20" t="s">
        <v>579</v>
      </c>
      <c r="F154" s="20" t="s">
        <v>586</v>
      </c>
      <c r="G154" s="22">
        <v>2022.7</v>
      </c>
      <c r="H154" s="36">
        <v>1468</v>
      </c>
      <c r="I154" s="20" t="s">
        <v>581</v>
      </c>
      <c r="J154" s="20" t="s">
        <v>582</v>
      </c>
      <c r="K154" s="20" t="s">
        <v>577</v>
      </c>
    </row>
    <row r="155" s="1" customFormat="1" ht="72" spans="1:11">
      <c r="A155" s="20">
        <v>129</v>
      </c>
      <c r="B155" s="20" t="s">
        <v>396</v>
      </c>
      <c r="C155" s="20" t="s">
        <v>587</v>
      </c>
      <c r="D155" s="22" t="s">
        <v>588</v>
      </c>
      <c r="E155" s="20" t="s">
        <v>579</v>
      </c>
      <c r="F155" s="20" t="s">
        <v>589</v>
      </c>
      <c r="G155" s="22">
        <v>2022.7</v>
      </c>
      <c r="H155" s="36">
        <v>535</v>
      </c>
      <c r="I155" s="20" t="s">
        <v>581</v>
      </c>
      <c r="J155" s="20" t="s">
        <v>582</v>
      </c>
      <c r="K155" s="20" t="s">
        <v>577</v>
      </c>
    </row>
    <row r="156" s="1" customFormat="1" ht="48" spans="1:11">
      <c r="A156" s="20">
        <v>130</v>
      </c>
      <c r="B156" s="20" t="s">
        <v>396</v>
      </c>
      <c r="C156" s="20" t="s">
        <v>590</v>
      </c>
      <c r="D156" s="22" t="s">
        <v>65</v>
      </c>
      <c r="E156" s="20" t="s">
        <v>591</v>
      </c>
      <c r="F156" s="20" t="s">
        <v>592</v>
      </c>
      <c r="G156" s="22">
        <v>2022.7</v>
      </c>
      <c r="H156" s="36">
        <v>432</v>
      </c>
      <c r="I156" s="20" t="s">
        <v>593</v>
      </c>
      <c r="J156" s="20" t="s">
        <v>594</v>
      </c>
      <c r="K156" s="20" t="s">
        <v>577</v>
      </c>
    </row>
    <row r="157" s="1" customFormat="1" ht="72" spans="1:11">
      <c r="A157" s="20">
        <v>131</v>
      </c>
      <c r="B157" s="20" t="s">
        <v>396</v>
      </c>
      <c r="C157" s="20" t="s">
        <v>595</v>
      </c>
      <c r="D157" s="22" t="s">
        <v>65</v>
      </c>
      <c r="E157" s="20" t="s">
        <v>596</v>
      </c>
      <c r="F157" s="20" t="s">
        <v>597</v>
      </c>
      <c r="G157" s="22">
        <v>2022.7</v>
      </c>
      <c r="H157" s="36">
        <v>1000</v>
      </c>
      <c r="I157" s="20" t="s">
        <v>581</v>
      </c>
      <c r="J157" s="20" t="s">
        <v>598</v>
      </c>
      <c r="K157" s="20" t="s">
        <v>577</v>
      </c>
    </row>
    <row r="158" customFormat="1" ht="31" customHeight="1" spans="1:11">
      <c r="A158" s="14" t="s">
        <v>599</v>
      </c>
      <c r="B158" s="15"/>
      <c r="C158" s="14" t="s">
        <v>600</v>
      </c>
      <c r="D158" s="16"/>
      <c r="E158" s="15"/>
      <c r="F158" s="14">
        <f>COUNT(A159:A164)</f>
        <v>6</v>
      </c>
      <c r="G158" s="16"/>
      <c r="H158" s="19">
        <f>SUM(H159:H164)</f>
        <v>47458</v>
      </c>
      <c r="I158" s="15"/>
      <c r="J158" s="15"/>
      <c r="K158" s="14"/>
    </row>
    <row r="159" s="1" customFormat="1" ht="60" spans="1:11">
      <c r="A159" s="20">
        <v>132</v>
      </c>
      <c r="B159" s="20" t="s">
        <v>396</v>
      </c>
      <c r="C159" s="20" t="s">
        <v>601</v>
      </c>
      <c r="D159" s="20" t="s">
        <v>65</v>
      </c>
      <c r="E159" s="20" t="s">
        <v>602</v>
      </c>
      <c r="F159" s="20" t="s">
        <v>603</v>
      </c>
      <c r="G159" s="20">
        <v>2022.8</v>
      </c>
      <c r="H159" s="28">
        <v>44600</v>
      </c>
      <c r="I159" s="20" t="s">
        <v>604</v>
      </c>
      <c r="J159" s="20" t="s">
        <v>605</v>
      </c>
      <c r="K159" s="20" t="s">
        <v>600</v>
      </c>
    </row>
    <row r="160" s="1" customFormat="1" ht="48" spans="1:11">
      <c r="A160" s="20">
        <v>133</v>
      </c>
      <c r="B160" s="20" t="s">
        <v>396</v>
      </c>
      <c r="C160" s="21" t="s">
        <v>606</v>
      </c>
      <c r="D160" s="20" t="s">
        <v>65</v>
      </c>
      <c r="E160" s="20" t="s">
        <v>607</v>
      </c>
      <c r="F160" s="21" t="s">
        <v>608</v>
      </c>
      <c r="G160" s="51" t="s">
        <v>609</v>
      </c>
      <c r="H160" s="23">
        <v>475</v>
      </c>
      <c r="I160" s="20" t="s">
        <v>610</v>
      </c>
      <c r="J160" s="20" t="s">
        <v>611</v>
      </c>
      <c r="K160" s="20" t="s">
        <v>600</v>
      </c>
    </row>
    <row r="161" s="1" customFormat="1" ht="84" spans="1:11">
      <c r="A161" s="20">
        <v>134</v>
      </c>
      <c r="B161" s="20" t="s">
        <v>396</v>
      </c>
      <c r="C161" s="21" t="s">
        <v>612</v>
      </c>
      <c r="D161" s="20" t="s">
        <v>65</v>
      </c>
      <c r="E161" s="20" t="s">
        <v>607</v>
      </c>
      <c r="F161" s="21" t="s">
        <v>613</v>
      </c>
      <c r="G161" s="51" t="s">
        <v>614</v>
      </c>
      <c r="H161" s="23">
        <v>483</v>
      </c>
      <c r="I161" s="20" t="s">
        <v>615</v>
      </c>
      <c r="J161" s="20" t="s">
        <v>616</v>
      </c>
      <c r="K161" s="20" t="s">
        <v>600</v>
      </c>
    </row>
    <row r="162" s="1" customFormat="1" ht="60" spans="1:11">
      <c r="A162" s="20">
        <v>135</v>
      </c>
      <c r="B162" s="20" t="s">
        <v>396</v>
      </c>
      <c r="C162" s="21" t="s">
        <v>617</v>
      </c>
      <c r="D162" s="20" t="s">
        <v>65</v>
      </c>
      <c r="E162" s="21" t="s">
        <v>618</v>
      </c>
      <c r="F162" s="21" t="s">
        <v>619</v>
      </c>
      <c r="G162" s="21">
        <v>2022.8</v>
      </c>
      <c r="H162" s="23">
        <v>500</v>
      </c>
      <c r="I162" s="20" t="s">
        <v>604</v>
      </c>
      <c r="J162" s="20" t="s">
        <v>620</v>
      </c>
      <c r="K162" s="20" t="s">
        <v>600</v>
      </c>
    </row>
    <row r="163" s="1" customFormat="1" ht="60" spans="1:11">
      <c r="A163" s="20">
        <v>136</v>
      </c>
      <c r="B163" s="20" t="s">
        <v>396</v>
      </c>
      <c r="C163" s="21" t="s">
        <v>621</v>
      </c>
      <c r="D163" s="20" t="s">
        <v>65</v>
      </c>
      <c r="E163" s="21" t="s">
        <v>622</v>
      </c>
      <c r="F163" s="21" t="s">
        <v>623</v>
      </c>
      <c r="G163" s="21">
        <v>2022.6</v>
      </c>
      <c r="H163" s="23">
        <v>650</v>
      </c>
      <c r="I163" s="20" t="s">
        <v>624</v>
      </c>
      <c r="J163" s="20" t="s">
        <v>620</v>
      </c>
      <c r="K163" s="20" t="s">
        <v>600</v>
      </c>
    </row>
    <row r="164" s="1" customFormat="1" ht="60" spans="1:11">
      <c r="A164" s="20">
        <v>137</v>
      </c>
      <c r="B164" s="20" t="s">
        <v>396</v>
      </c>
      <c r="C164" s="21" t="s">
        <v>625</v>
      </c>
      <c r="D164" s="20" t="s">
        <v>65</v>
      </c>
      <c r="E164" s="21" t="s">
        <v>626</v>
      </c>
      <c r="F164" s="21" t="s">
        <v>627</v>
      </c>
      <c r="G164" s="21">
        <v>2022.6</v>
      </c>
      <c r="H164" s="23">
        <v>750</v>
      </c>
      <c r="I164" s="20" t="s">
        <v>624</v>
      </c>
      <c r="J164" s="20" t="s">
        <v>620</v>
      </c>
      <c r="K164" s="20" t="s">
        <v>600</v>
      </c>
    </row>
    <row r="165" customFormat="1" ht="31" customHeight="1" spans="1:11">
      <c r="A165" s="14" t="s">
        <v>628</v>
      </c>
      <c r="B165" s="15"/>
      <c r="C165" s="14" t="s">
        <v>629</v>
      </c>
      <c r="D165" s="16"/>
      <c r="E165" s="15"/>
      <c r="F165" s="14">
        <f>COUNT(A166:A177)</f>
        <v>12</v>
      </c>
      <c r="G165" s="16"/>
      <c r="H165" s="18">
        <f>SUM(H166:H177)</f>
        <v>66982.19</v>
      </c>
      <c r="I165" s="19"/>
      <c r="J165" s="19"/>
      <c r="K165" s="14"/>
    </row>
    <row r="166" s="1" customFormat="1" ht="36" spans="1:11">
      <c r="A166" s="20">
        <v>138</v>
      </c>
      <c r="B166" s="20" t="s">
        <v>396</v>
      </c>
      <c r="C166" s="20" t="s">
        <v>630</v>
      </c>
      <c r="D166" s="20" t="s">
        <v>65</v>
      </c>
      <c r="E166" s="20" t="s">
        <v>631</v>
      </c>
      <c r="F166" s="20" t="s">
        <v>632</v>
      </c>
      <c r="G166" s="20">
        <v>2022.06</v>
      </c>
      <c r="H166" s="28">
        <v>600</v>
      </c>
      <c r="I166" s="20" t="s">
        <v>633</v>
      </c>
      <c r="J166" s="20" t="s">
        <v>634</v>
      </c>
      <c r="K166" s="20" t="s">
        <v>629</v>
      </c>
    </row>
    <row r="167" s="1" customFormat="1" ht="24" spans="1:11">
      <c r="A167" s="20">
        <v>139</v>
      </c>
      <c r="B167" s="20" t="s">
        <v>396</v>
      </c>
      <c r="C167" s="20" t="s">
        <v>635</v>
      </c>
      <c r="D167" s="22" t="s">
        <v>636</v>
      </c>
      <c r="E167" s="20" t="s">
        <v>88</v>
      </c>
      <c r="F167" s="22" t="s">
        <v>637</v>
      </c>
      <c r="G167" s="22">
        <v>2022.04</v>
      </c>
      <c r="H167" s="36">
        <v>40</v>
      </c>
      <c r="I167" s="20" t="s">
        <v>638</v>
      </c>
      <c r="J167" s="20" t="s">
        <v>639</v>
      </c>
      <c r="K167" s="20" t="s">
        <v>629</v>
      </c>
    </row>
    <row r="168" s="1" customFormat="1" ht="60" spans="1:11">
      <c r="A168" s="20">
        <v>140</v>
      </c>
      <c r="B168" s="20" t="s">
        <v>396</v>
      </c>
      <c r="C168" s="20" t="s">
        <v>640</v>
      </c>
      <c r="D168" s="20" t="s">
        <v>26</v>
      </c>
      <c r="E168" s="20" t="s">
        <v>88</v>
      </c>
      <c r="F168" s="20" t="s">
        <v>641</v>
      </c>
      <c r="G168" s="20">
        <v>2023.03</v>
      </c>
      <c r="H168" s="28">
        <v>4000</v>
      </c>
      <c r="I168" s="20" t="s">
        <v>642</v>
      </c>
      <c r="J168" s="20" t="s">
        <v>643</v>
      </c>
      <c r="K168" s="20" t="s">
        <v>629</v>
      </c>
    </row>
    <row r="169" s="1" customFormat="1" ht="48" spans="1:11">
      <c r="A169" s="20">
        <v>141</v>
      </c>
      <c r="B169" s="20" t="s">
        <v>396</v>
      </c>
      <c r="C169" s="20" t="s">
        <v>644</v>
      </c>
      <c r="D169" s="20" t="s">
        <v>26</v>
      </c>
      <c r="E169" s="20" t="s">
        <v>88</v>
      </c>
      <c r="F169" s="20" t="s">
        <v>645</v>
      </c>
      <c r="G169" s="20">
        <v>2023.03</v>
      </c>
      <c r="H169" s="28">
        <v>630</v>
      </c>
      <c r="I169" s="20" t="s">
        <v>642</v>
      </c>
      <c r="J169" s="20" t="s">
        <v>643</v>
      </c>
      <c r="K169" s="20" t="s">
        <v>629</v>
      </c>
    </row>
    <row r="170" s="1" customFormat="1" ht="60" spans="1:11">
      <c r="A170" s="20">
        <v>142</v>
      </c>
      <c r="B170" s="20" t="s">
        <v>396</v>
      </c>
      <c r="C170" s="20" t="s">
        <v>646</v>
      </c>
      <c r="D170" s="20" t="s">
        <v>65</v>
      </c>
      <c r="E170" s="20" t="s">
        <v>88</v>
      </c>
      <c r="F170" s="20" t="s">
        <v>647</v>
      </c>
      <c r="G170" s="20">
        <v>2023.03</v>
      </c>
      <c r="H170" s="28">
        <v>3065</v>
      </c>
      <c r="I170" s="20" t="s">
        <v>648</v>
      </c>
      <c r="J170" s="20" t="s">
        <v>643</v>
      </c>
      <c r="K170" s="20" t="s">
        <v>629</v>
      </c>
    </row>
    <row r="171" s="1" customFormat="1" ht="60" spans="1:11">
      <c r="A171" s="20">
        <v>143</v>
      </c>
      <c r="B171" s="20" t="s">
        <v>396</v>
      </c>
      <c r="C171" s="20" t="s">
        <v>649</v>
      </c>
      <c r="D171" s="20" t="s">
        <v>65</v>
      </c>
      <c r="E171" s="20" t="s">
        <v>88</v>
      </c>
      <c r="F171" s="20" t="s">
        <v>650</v>
      </c>
      <c r="G171" s="20">
        <v>2023.03</v>
      </c>
      <c r="H171" s="46">
        <v>31966.16</v>
      </c>
      <c r="I171" s="20" t="s">
        <v>651</v>
      </c>
      <c r="J171" s="20" t="s">
        <v>643</v>
      </c>
      <c r="K171" s="20" t="s">
        <v>629</v>
      </c>
    </row>
    <row r="172" s="1" customFormat="1" ht="48" spans="1:11">
      <c r="A172" s="20">
        <v>144</v>
      </c>
      <c r="B172" s="20" t="s">
        <v>396</v>
      </c>
      <c r="C172" s="20" t="s">
        <v>652</v>
      </c>
      <c r="D172" s="20" t="s">
        <v>65</v>
      </c>
      <c r="E172" s="20" t="s">
        <v>88</v>
      </c>
      <c r="F172" s="20" t="s">
        <v>653</v>
      </c>
      <c r="G172" s="20">
        <v>2023.03</v>
      </c>
      <c r="H172" s="46">
        <v>5966.59</v>
      </c>
      <c r="I172" s="20" t="s">
        <v>654</v>
      </c>
      <c r="J172" s="20" t="s">
        <v>643</v>
      </c>
      <c r="K172" s="20" t="s">
        <v>629</v>
      </c>
    </row>
    <row r="173" s="1" customFormat="1" ht="60" spans="1:11">
      <c r="A173" s="20">
        <v>145</v>
      </c>
      <c r="B173" s="20" t="s">
        <v>396</v>
      </c>
      <c r="C173" s="20" t="s">
        <v>655</v>
      </c>
      <c r="D173" s="20" t="s">
        <v>65</v>
      </c>
      <c r="E173" s="20" t="s">
        <v>88</v>
      </c>
      <c r="F173" s="20" t="s">
        <v>656</v>
      </c>
      <c r="G173" s="20">
        <v>2023.03</v>
      </c>
      <c r="H173" s="46">
        <v>4021.4</v>
      </c>
      <c r="I173" s="20" t="s">
        <v>648</v>
      </c>
      <c r="J173" s="20" t="s">
        <v>643</v>
      </c>
      <c r="K173" s="20" t="s">
        <v>629</v>
      </c>
    </row>
    <row r="174" s="1" customFormat="1" ht="48" spans="1:11">
      <c r="A174" s="20">
        <v>146</v>
      </c>
      <c r="B174" s="20" t="s">
        <v>396</v>
      </c>
      <c r="C174" s="20" t="s">
        <v>657</v>
      </c>
      <c r="D174" s="20" t="s">
        <v>65</v>
      </c>
      <c r="E174" s="20" t="s">
        <v>88</v>
      </c>
      <c r="F174" s="20" t="s">
        <v>658</v>
      </c>
      <c r="G174" s="20">
        <v>2023.03</v>
      </c>
      <c r="H174" s="46">
        <v>2493.04</v>
      </c>
      <c r="I174" s="20" t="s">
        <v>659</v>
      </c>
      <c r="J174" s="20" t="s">
        <v>643</v>
      </c>
      <c r="K174" s="20" t="s">
        <v>629</v>
      </c>
    </row>
    <row r="175" s="1" customFormat="1" ht="48" spans="1:11">
      <c r="A175" s="20">
        <v>147</v>
      </c>
      <c r="B175" s="20" t="s">
        <v>396</v>
      </c>
      <c r="C175" s="20" t="s">
        <v>660</v>
      </c>
      <c r="D175" s="20" t="s">
        <v>65</v>
      </c>
      <c r="E175" s="20" t="s">
        <v>661</v>
      </c>
      <c r="F175" s="20" t="s">
        <v>662</v>
      </c>
      <c r="G175" s="20">
        <v>2023.05</v>
      </c>
      <c r="H175" s="28">
        <v>2200</v>
      </c>
      <c r="I175" s="20" t="s">
        <v>663</v>
      </c>
      <c r="J175" s="20" t="s">
        <v>664</v>
      </c>
      <c r="K175" s="20" t="s">
        <v>629</v>
      </c>
    </row>
    <row r="176" s="1" customFormat="1" ht="60" spans="1:11">
      <c r="A176" s="20">
        <v>148</v>
      </c>
      <c r="B176" s="20" t="s">
        <v>396</v>
      </c>
      <c r="C176" s="20" t="s">
        <v>665</v>
      </c>
      <c r="D176" s="20" t="s">
        <v>65</v>
      </c>
      <c r="E176" s="20" t="s">
        <v>666</v>
      </c>
      <c r="F176" s="20" t="s">
        <v>667</v>
      </c>
      <c r="G176" s="20">
        <v>2022.08</v>
      </c>
      <c r="H176" s="28">
        <v>500</v>
      </c>
      <c r="I176" s="20" t="s">
        <v>668</v>
      </c>
      <c r="J176" s="20" t="s">
        <v>669</v>
      </c>
      <c r="K176" s="20" t="s">
        <v>629</v>
      </c>
    </row>
    <row r="177" s="1" customFormat="1" ht="48" spans="1:11">
      <c r="A177" s="20">
        <v>149</v>
      </c>
      <c r="B177" s="20" t="s">
        <v>396</v>
      </c>
      <c r="C177" s="20" t="s">
        <v>670</v>
      </c>
      <c r="D177" s="20" t="s">
        <v>65</v>
      </c>
      <c r="E177" s="20" t="s">
        <v>88</v>
      </c>
      <c r="F177" s="20" t="s">
        <v>671</v>
      </c>
      <c r="G177" s="20">
        <v>2024.05</v>
      </c>
      <c r="H177" s="28">
        <v>11500</v>
      </c>
      <c r="I177" s="20" t="s">
        <v>672</v>
      </c>
      <c r="J177" s="20" t="s">
        <v>673</v>
      </c>
      <c r="K177" s="20" t="s">
        <v>629</v>
      </c>
    </row>
    <row r="178" customFormat="1" ht="31" customHeight="1" spans="1:11">
      <c r="A178" s="14" t="s">
        <v>674</v>
      </c>
      <c r="B178" s="15"/>
      <c r="C178" s="14" t="s">
        <v>675</v>
      </c>
      <c r="D178" s="16"/>
      <c r="E178" s="15"/>
      <c r="F178" s="14">
        <f>COUNT(A179:A185)</f>
        <v>7</v>
      </c>
      <c r="G178" s="16"/>
      <c r="H178" s="19">
        <f>SUM(H179:H185)</f>
        <v>13741</v>
      </c>
      <c r="I178" s="19"/>
      <c r="J178" s="19"/>
      <c r="K178" s="14"/>
    </row>
    <row r="179" s="1" customFormat="1" ht="48" spans="1:11">
      <c r="A179" s="20">
        <v>150</v>
      </c>
      <c r="B179" s="20" t="s">
        <v>396</v>
      </c>
      <c r="C179" s="20" t="s">
        <v>676</v>
      </c>
      <c r="D179" s="20" t="s">
        <v>65</v>
      </c>
      <c r="E179" s="20" t="s">
        <v>677</v>
      </c>
      <c r="F179" s="20" t="s">
        <v>678</v>
      </c>
      <c r="G179" s="21">
        <v>2022.11</v>
      </c>
      <c r="H179" s="28">
        <v>1500</v>
      </c>
      <c r="I179" s="20" t="s">
        <v>679</v>
      </c>
      <c r="J179" s="20" t="s">
        <v>680</v>
      </c>
      <c r="K179" s="20" t="s">
        <v>675</v>
      </c>
    </row>
    <row r="180" s="1" customFormat="1" ht="24" spans="1:11">
      <c r="A180" s="20">
        <v>151</v>
      </c>
      <c r="B180" s="20" t="s">
        <v>396</v>
      </c>
      <c r="C180" s="20" t="s">
        <v>681</v>
      </c>
      <c r="D180" s="20" t="s">
        <v>65</v>
      </c>
      <c r="E180" s="20" t="s">
        <v>677</v>
      </c>
      <c r="F180" s="20" t="s">
        <v>682</v>
      </c>
      <c r="G180" s="21">
        <v>2022.7</v>
      </c>
      <c r="H180" s="28">
        <v>1000</v>
      </c>
      <c r="I180" s="20" t="s">
        <v>683</v>
      </c>
      <c r="J180" s="20" t="s">
        <v>684</v>
      </c>
      <c r="K180" s="20" t="s">
        <v>675</v>
      </c>
    </row>
    <row r="181" s="1" customFormat="1" ht="108" spans="1:11">
      <c r="A181" s="20">
        <v>152</v>
      </c>
      <c r="B181" s="20" t="s">
        <v>396</v>
      </c>
      <c r="C181" s="20" t="s">
        <v>685</v>
      </c>
      <c r="D181" s="20" t="s">
        <v>65</v>
      </c>
      <c r="E181" s="20" t="s">
        <v>677</v>
      </c>
      <c r="F181" s="20" t="s">
        <v>686</v>
      </c>
      <c r="G181" s="21">
        <v>2022.7</v>
      </c>
      <c r="H181" s="28">
        <v>324</v>
      </c>
      <c r="I181" s="20" t="s">
        <v>687</v>
      </c>
      <c r="J181" s="20" t="s">
        <v>688</v>
      </c>
      <c r="K181" s="20" t="s">
        <v>675</v>
      </c>
    </row>
    <row r="182" s="1" customFormat="1" ht="48" spans="1:11">
      <c r="A182" s="20">
        <v>153</v>
      </c>
      <c r="B182" s="20" t="s">
        <v>396</v>
      </c>
      <c r="C182" s="20" t="s">
        <v>689</v>
      </c>
      <c r="D182" s="20" t="s">
        <v>65</v>
      </c>
      <c r="E182" s="20" t="s">
        <v>677</v>
      </c>
      <c r="F182" s="20" t="s">
        <v>690</v>
      </c>
      <c r="G182" s="21">
        <v>2022.3</v>
      </c>
      <c r="H182" s="28">
        <v>5484</v>
      </c>
      <c r="I182" s="20" t="s">
        <v>691</v>
      </c>
      <c r="J182" s="20" t="s">
        <v>692</v>
      </c>
      <c r="K182" s="20" t="s">
        <v>675</v>
      </c>
    </row>
    <row r="183" s="1" customFormat="1" ht="36" spans="1:11">
      <c r="A183" s="20">
        <v>154</v>
      </c>
      <c r="B183" s="20" t="s">
        <v>396</v>
      </c>
      <c r="C183" s="20" t="s">
        <v>693</v>
      </c>
      <c r="D183" s="20" t="s">
        <v>65</v>
      </c>
      <c r="E183" s="20" t="s">
        <v>694</v>
      </c>
      <c r="F183" s="20" t="s">
        <v>695</v>
      </c>
      <c r="G183" s="21">
        <v>2022.6</v>
      </c>
      <c r="H183" s="28">
        <v>643</v>
      </c>
      <c r="I183" s="20" t="s">
        <v>696</v>
      </c>
      <c r="J183" s="20" t="s">
        <v>697</v>
      </c>
      <c r="K183" s="20" t="s">
        <v>675</v>
      </c>
    </row>
    <row r="184" s="1" customFormat="1" ht="60" spans="1:11">
      <c r="A184" s="20">
        <v>155</v>
      </c>
      <c r="B184" s="20" t="s">
        <v>396</v>
      </c>
      <c r="C184" s="20" t="s">
        <v>698</v>
      </c>
      <c r="D184" s="20" t="s">
        <v>65</v>
      </c>
      <c r="E184" s="20" t="s">
        <v>677</v>
      </c>
      <c r="F184" s="20" t="s">
        <v>699</v>
      </c>
      <c r="G184" s="21">
        <v>2023.1</v>
      </c>
      <c r="H184" s="28">
        <v>2290</v>
      </c>
      <c r="I184" s="20" t="s">
        <v>679</v>
      </c>
      <c r="J184" s="20" t="s">
        <v>680</v>
      </c>
      <c r="K184" s="20" t="s">
        <v>675</v>
      </c>
    </row>
    <row r="185" s="1" customFormat="1" ht="60" spans="1:11">
      <c r="A185" s="20">
        <v>156</v>
      </c>
      <c r="B185" s="20" t="s">
        <v>396</v>
      </c>
      <c r="C185" s="20" t="s">
        <v>700</v>
      </c>
      <c r="D185" s="20" t="s">
        <v>65</v>
      </c>
      <c r="E185" s="20" t="s">
        <v>677</v>
      </c>
      <c r="F185" s="20" t="s">
        <v>701</v>
      </c>
      <c r="G185" s="21">
        <v>2022.05</v>
      </c>
      <c r="H185" s="28">
        <v>2500</v>
      </c>
      <c r="I185" s="20" t="s">
        <v>702</v>
      </c>
      <c r="J185" s="20" t="s">
        <v>703</v>
      </c>
      <c r="K185" s="20" t="s">
        <v>675</v>
      </c>
    </row>
    <row r="186" customFormat="1" ht="31" customHeight="1" spans="1:11">
      <c r="A186" s="14" t="s">
        <v>704</v>
      </c>
      <c r="B186" s="15"/>
      <c r="C186" s="14" t="s">
        <v>705</v>
      </c>
      <c r="D186" s="16"/>
      <c r="E186" s="15"/>
      <c r="F186" s="14">
        <f>COUNT(A187:A193)</f>
        <v>7</v>
      </c>
      <c r="G186" s="16"/>
      <c r="H186" s="19">
        <f>SUM(H187:H193)</f>
        <v>21242</v>
      </c>
      <c r="I186" s="19"/>
      <c r="J186" s="19"/>
      <c r="K186" s="14"/>
    </row>
    <row r="187" s="1" customFormat="1" ht="168" spans="1:11">
      <c r="A187" s="20">
        <v>157</v>
      </c>
      <c r="B187" s="20" t="s">
        <v>396</v>
      </c>
      <c r="C187" s="21" t="s">
        <v>706</v>
      </c>
      <c r="D187" s="22" t="s">
        <v>65</v>
      </c>
      <c r="E187" s="21" t="s">
        <v>707</v>
      </c>
      <c r="F187" s="21" t="s">
        <v>708</v>
      </c>
      <c r="G187" s="20">
        <v>2022.1</v>
      </c>
      <c r="H187" s="28">
        <v>1112</v>
      </c>
      <c r="I187" s="20" t="s">
        <v>709</v>
      </c>
      <c r="J187" s="21" t="s">
        <v>710</v>
      </c>
      <c r="K187" s="20" t="s">
        <v>705</v>
      </c>
    </row>
    <row r="188" s="1" customFormat="1" ht="48" spans="1:11">
      <c r="A188" s="20">
        <v>158</v>
      </c>
      <c r="B188" s="20" t="s">
        <v>396</v>
      </c>
      <c r="C188" s="21" t="s">
        <v>711</v>
      </c>
      <c r="D188" s="22" t="s">
        <v>65</v>
      </c>
      <c r="E188" s="21" t="s">
        <v>712</v>
      </c>
      <c r="F188" s="21" t="s">
        <v>713</v>
      </c>
      <c r="G188" s="22">
        <v>2022.4</v>
      </c>
      <c r="H188" s="23">
        <v>500</v>
      </c>
      <c r="I188" s="20" t="s">
        <v>714</v>
      </c>
      <c r="J188" s="21" t="s">
        <v>715</v>
      </c>
      <c r="K188" s="20" t="s">
        <v>705</v>
      </c>
    </row>
    <row r="189" s="1" customFormat="1" ht="96" spans="1:11">
      <c r="A189" s="20">
        <v>159</v>
      </c>
      <c r="B189" s="20" t="s">
        <v>396</v>
      </c>
      <c r="C189" s="20" t="s">
        <v>716</v>
      </c>
      <c r="D189" s="22" t="s">
        <v>65</v>
      </c>
      <c r="E189" s="20" t="s">
        <v>717</v>
      </c>
      <c r="F189" s="52" t="s">
        <v>718</v>
      </c>
      <c r="G189" s="20">
        <v>2021.11</v>
      </c>
      <c r="H189" s="46">
        <v>13000</v>
      </c>
      <c r="I189" s="20" t="s">
        <v>719</v>
      </c>
      <c r="J189" s="20" t="s">
        <v>720</v>
      </c>
      <c r="K189" s="20" t="s">
        <v>705</v>
      </c>
    </row>
    <row r="190" s="1" customFormat="1" ht="108" spans="1:11">
      <c r="A190" s="20">
        <v>160</v>
      </c>
      <c r="B190" s="20" t="s">
        <v>396</v>
      </c>
      <c r="C190" s="20" t="s">
        <v>721</v>
      </c>
      <c r="D190" s="22" t="s">
        <v>65</v>
      </c>
      <c r="E190" s="20" t="s">
        <v>722</v>
      </c>
      <c r="F190" s="52" t="s">
        <v>723</v>
      </c>
      <c r="G190" s="22">
        <v>2022.11</v>
      </c>
      <c r="H190" s="45">
        <v>1110</v>
      </c>
      <c r="I190" s="20" t="s">
        <v>724</v>
      </c>
      <c r="J190" s="20" t="s">
        <v>715</v>
      </c>
      <c r="K190" s="20" t="s">
        <v>705</v>
      </c>
    </row>
    <row r="191" s="1" customFormat="1" ht="48" spans="1:11">
      <c r="A191" s="20">
        <v>161</v>
      </c>
      <c r="B191" s="20" t="s">
        <v>396</v>
      </c>
      <c r="C191" s="20" t="s">
        <v>725</v>
      </c>
      <c r="D191" s="22" t="s">
        <v>65</v>
      </c>
      <c r="E191" s="20" t="s">
        <v>726</v>
      </c>
      <c r="F191" s="52" t="s">
        <v>727</v>
      </c>
      <c r="G191" s="20">
        <v>2022.7</v>
      </c>
      <c r="H191" s="46">
        <v>2500</v>
      </c>
      <c r="I191" s="20" t="s">
        <v>728</v>
      </c>
      <c r="J191" s="58" t="s">
        <v>729</v>
      </c>
      <c r="K191" s="20" t="s">
        <v>705</v>
      </c>
    </row>
    <row r="192" s="1" customFormat="1" ht="48" spans="1:11">
      <c r="A192" s="20">
        <v>162</v>
      </c>
      <c r="B192" s="20" t="s">
        <v>396</v>
      </c>
      <c r="C192" s="21" t="s">
        <v>730</v>
      </c>
      <c r="D192" s="22" t="s">
        <v>65</v>
      </c>
      <c r="E192" s="21" t="s">
        <v>731</v>
      </c>
      <c r="F192" s="21" t="s">
        <v>732</v>
      </c>
      <c r="G192" s="22">
        <v>2022.1</v>
      </c>
      <c r="H192" s="23">
        <v>20</v>
      </c>
      <c r="I192" s="20" t="s">
        <v>733</v>
      </c>
      <c r="J192" s="21" t="s">
        <v>715</v>
      </c>
      <c r="K192" s="20" t="s">
        <v>705</v>
      </c>
    </row>
    <row r="193" s="1" customFormat="1" ht="60" spans="1:11">
      <c r="A193" s="20">
        <v>163</v>
      </c>
      <c r="B193" s="20" t="s">
        <v>396</v>
      </c>
      <c r="C193" s="21" t="s">
        <v>734</v>
      </c>
      <c r="D193" s="22" t="s">
        <v>65</v>
      </c>
      <c r="E193" s="21" t="s">
        <v>735</v>
      </c>
      <c r="F193" s="21" t="s">
        <v>736</v>
      </c>
      <c r="G193" s="20">
        <v>2022.7</v>
      </c>
      <c r="H193" s="36">
        <v>3000</v>
      </c>
      <c r="I193" s="20" t="s">
        <v>737</v>
      </c>
      <c r="J193" s="22" t="s">
        <v>715</v>
      </c>
      <c r="K193" s="20" t="s">
        <v>705</v>
      </c>
    </row>
    <row r="194" customFormat="1" ht="31" customHeight="1" spans="1:11">
      <c r="A194" s="14" t="s">
        <v>738</v>
      </c>
      <c r="B194" s="15"/>
      <c r="C194" s="14" t="s">
        <v>739</v>
      </c>
      <c r="D194" s="16"/>
      <c r="E194" s="15"/>
      <c r="F194" s="14">
        <f>COUNT(A195:A207)</f>
        <v>13</v>
      </c>
      <c r="G194" s="16"/>
      <c r="H194" s="19">
        <f>SUM(H195:H207)</f>
        <v>18771</v>
      </c>
      <c r="I194" s="15"/>
      <c r="J194" s="15"/>
      <c r="K194" s="14"/>
    </row>
    <row r="195" s="1" customFormat="1" ht="60" spans="1:11">
      <c r="A195" s="20">
        <v>164</v>
      </c>
      <c r="B195" s="20" t="s">
        <v>396</v>
      </c>
      <c r="C195" s="21" t="s">
        <v>740</v>
      </c>
      <c r="D195" s="22" t="s">
        <v>65</v>
      </c>
      <c r="E195" s="21" t="s">
        <v>741</v>
      </c>
      <c r="F195" s="21" t="s">
        <v>742</v>
      </c>
      <c r="G195" s="22">
        <v>2021.11</v>
      </c>
      <c r="H195" s="23">
        <v>841</v>
      </c>
      <c r="I195" s="20" t="s">
        <v>743</v>
      </c>
      <c r="J195" s="21" t="s">
        <v>744</v>
      </c>
      <c r="K195" s="20" t="s">
        <v>739</v>
      </c>
    </row>
    <row r="196" s="1" customFormat="1" ht="120" spans="1:11">
      <c r="A196" s="20">
        <v>165</v>
      </c>
      <c r="B196" s="20" t="s">
        <v>396</v>
      </c>
      <c r="C196" s="21" t="s">
        <v>745</v>
      </c>
      <c r="D196" s="22" t="s">
        <v>65</v>
      </c>
      <c r="E196" s="21" t="s">
        <v>741</v>
      </c>
      <c r="F196" s="21" t="s">
        <v>746</v>
      </c>
      <c r="G196" s="22">
        <v>2021.11</v>
      </c>
      <c r="H196" s="23">
        <v>625</v>
      </c>
      <c r="I196" s="20" t="s">
        <v>747</v>
      </c>
      <c r="J196" s="21" t="s">
        <v>744</v>
      </c>
      <c r="K196" s="20" t="s">
        <v>739</v>
      </c>
    </row>
    <row r="197" s="1" customFormat="1" ht="180" spans="1:11">
      <c r="A197" s="20">
        <v>166</v>
      </c>
      <c r="B197" s="20" t="s">
        <v>396</v>
      </c>
      <c r="C197" s="21" t="s">
        <v>748</v>
      </c>
      <c r="D197" s="22" t="s">
        <v>65</v>
      </c>
      <c r="E197" s="21" t="s">
        <v>741</v>
      </c>
      <c r="F197" s="21" t="s">
        <v>749</v>
      </c>
      <c r="G197" s="59" t="s">
        <v>750</v>
      </c>
      <c r="H197" s="23">
        <v>868</v>
      </c>
      <c r="I197" s="20" t="s">
        <v>751</v>
      </c>
      <c r="J197" s="21" t="s">
        <v>752</v>
      </c>
      <c r="K197" s="20" t="s">
        <v>739</v>
      </c>
    </row>
    <row r="198" s="1" customFormat="1" ht="84" spans="1:11">
      <c r="A198" s="20">
        <v>167</v>
      </c>
      <c r="B198" s="20" t="s">
        <v>396</v>
      </c>
      <c r="C198" s="21" t="s">
        <v>753</v>
      </c>
      <c r="D198" s="22" t="s">
        <v>65</v>
      </c>
      <c r="E198" s="21" t="s">
        <v>741</v>
      </c>
      <c r="F198" s="21" t="s">
        <v>754</v>
      </c>
      <c r="G198" s="59" t="s">
        <v>750</v>
      </c>
      <c r="H198" s="23">
        <v>2146</v>
      </c>
      <c r="I198" s="20" t="s">
        <v>755</v>
      </c>
      <c r="J198" s="21" t="s">
        <v>756</v>
      </c>
      <c r="K198" s="20" t="s">
        <v>739</v>
      </c>
    </row>
    <row r="199" s="1" customFormat="1" ht="72" spans="1:11">
      <c r="A199" s="20">
        <v>168</v>
      </c>
      <c r="B199" s="20" t="s">
        <v>396</v>
      </c>
      <c r="C199" s="21" t="s">
        <v>757</v>
      </c>
      <c r="D199" s="22" t="s">
        <v>65</v>
      </c>
      <c r="E199" s="21" t="s">
        <v>741</v>
      </c>
      <c r="F199" s="21" t="s">
        <v>758</v>
      </c>
      <c r="G199" s="59" t="s">
        <v>750</v>
      </c>
      <c r="H199" s="23">
        <v>1369</v>
      </c>
      <c r="I199" s="20" t="s">
        <v>759</v>
      </c>
      <c r="J199" s="21" t="s">
        <v>760</v>
      </c>
      <c r="K199" s="20" t="s">
        <v>739</v>
      </c>
    </row>
    <row r="200" s="1" customFormat="1" ht="96" spans="1:11">
      <c r="A200" s="20">
        <v>169</v>
      </c>
      <c r="B200" s="20" t="s">
        <v>396</v>
      </c>
      <c r="C200" s="21" t="s">
        <v>761</v>
      </c>
      <c r="D200" s="22" t="s">
        <v>65</v>
      </c>
      <c r="E200" s="21" t="s">
        <v>741</v>
      </c>
      <c r="F200" s="21" t="s">
        <v>762</v>
      </c>
      <c r="G200" s="59" t="s">
        <v>750</v>
      </c>
      <c r="H200" s="23">
        <v>1067</v>
      </c>
      <c r="I200" s="20" t="s">
        <v>755</v>
      </c>
      <c r="J200" s="21" t="s">
        <v>763</v>
      </c>
      <c r="K200" s="20" t="s">
        <v>739</v>
      </c>
    </row>
    <row r="201" s="1" customFormat="1" ht="48" spans="1:11">
      <c r="A201" s="20">
        <v>170</v>
      </c>
      <c r="B201" s="20" t="s">
        <v>396</v>
      </c>
      <c r="C201" s="21" t="s">
        <v>764</v>
      </c>
      <c r="D201" s="22" t="s">
        <v>65</v>
      </c>
      <c r="E201" s="21" t="s">
        <v>741</v>
      </c>
      <c r="F201" s="21" t="s">
        <v>765</v>
      </c>
      <c r="G201" s="59" t="s">
        <v>750</v>
      </c>
      <c r="H201" s="23">
        <v>875</v>
      </c>
      <c r="I201" s="20" t="s">
        <v>755</v>
      </c>
      <c r="J201" s="21" t="s">
        <v>766</v>
      </c>
      <c r="K201" s="20" t="s">
        <v>739</v>
      </c>
    </row>
    <row r="202" s="1" customFormat="1" ht="60" spans="1:11">
      <c r="A202" s="20">
        <v>171</v>
      </c>
      <c r="B202" s="20" t="s">
        <v>396</v>
      </c>
      <c r="C202" s="21" t="s">
        <v>767</v>
      </c>
      <c r="D202" s="22" t="s">
        <v>65</v>
      </c>
      <c r="E202" s="21" t="s">
        <v>741</v>
      </c>
      <c r="F202" s="21" t="s">
        <v>768</v>
      </c>
      <c r="G202" s="59" t="s">
        <v>750</v>
      </c>
      <c r="H202" s="23">
        <v>780</v>
      </c>
      <c r="I202" s="20" t="s">
        <v>755</v>
      </c>
      <c r="J202" s="21" t="s">
        <v>766</v>
      </c>
      <c r="K202" s="20" t="s">
        <v>739</v>
      </c>
    </row>
    <row r="203" s="1" customFormat="1" ht="48" spans="1:11">
      <c r="A203" s="20">
        <v>172</v>
      </c>
      <c r="B203" s="20" t="s">
        <v>396</v>
      </c>
      <c r="C203" s="21" t="s">
        <v>769</v>
      </c>
      <c r="D203" s="22" t="s">
        <v>65</v>
      </c>
      <c r="E203" s="21" t="s">
        <v>741</v>
      </c>
      <c r="F203" s="21" t="s">
        <v>770</v>
      </c>
      <c r="G203" s="59" t="s">
        <v>750</v>
      </c>
      <c r="H203" s="23">
        <v>650</v>
      </c>
      <c r="I203" s="20" t="s">
        <v>755</v>
      </c>
      <c r="J203" s="21" t="s">
        <v>766</v>
      </c>
      <c r="K203" s="20" t="s">
        <v>739</v>
      </c>
    </row>
    <row r="204" s="1" customFormat="1" ht="36" spans="1:11">
      <c r="A204" s="20">
        <v>173</v>
      </c>
      <c r="B204" s="20" t="s">
        <v>396</v>
      </c>
      <c r="C204" s="21" t="s">
        <v>771</v>
      </c>
      <c r="D204" s="22" t="s">
        <v>65</v>
      </c>
      <c r="E204" s="21" t="s">
        <v>741</v>
      </c>
      <c r="F204" s="21" t="s">
        <v>772</v>
      </c>
      <c r="G204" s="59" t="s">
        <v>750</v>
      </c>
      <c r="H204" s="23">
        <v>750</v>
      </c>
      <c r="I204" s="20" t="s">
        <v>755</v>
      </c>
      <c r="J204" s="21" t="s">
        <v>766</v>
      </c>
      <c r="K204" s="20" t="s">
        <v>739</v>
      </c>
    </row>
    <row r="205" s="1" customFormat="1" ht="36" spans="1:11">
      <c r="A205" s="20">
        <v>174</v>
      </c>
      <c r="B205" s="20" t="s">
        <v>396</v>
      </c>
      <c r="C205" s="21" t="s">
        <v>773</v>
      </c>
      <c r="D205" s="22" t="s">
        <v>65</v>
      </c>
      <c r="E205" s="21" t="s">
        <v>741</v>
      </c>
      <c r="F205" s="21" t="s">
        <v>774</v>
      </c>
      <c r="G205" s="59" t="s">
        <v>750</v>
      </c>
      <c r="H205" s="23">
        <v>3200</v>
      </c>
      <c r="I205" s="20" t="s">
        <v>755</v>
      </c>
      <c r="J205" s="21" t="s">
        <v>766</v>
      </c>
      <c r="K205" s="20" t="s">
        <v>739</v>
      </c>
    </row>
    <row r="206" s="1" customFormat="1" ht="36" spans="1:11">
      <c r="A206" s="20">
        <v>175</v>
      </c>
      <c r="B206" s="20" t="s">
        <v>396</v>
      </c>
      <c r="C206" s="21" t="s">
        <v>775</v>
      </c>
      <c r="D206" s="22" t="s">
        <v>65</v>
      </c>
      <c r="E206" s="21" t="s">
        <v>741</v>
      </c>
      <c r="F206" s="21" t="s">
        <v>776</v>
      </c>
      <c r="G206" s="59" t="s">
        <v>750</v>
      </c>
      <c r="H206" s="23">
        <v>3600</v>
      </c>
      <c r="I206" s="20" t="s">
        <v>755</v>
      </c>
      <c r="J206" s="21" t="s">
        <v>766</v>
      </c>
      <c r="K206" s="20" t="s">
        <v>739</v>
      </c>
    </row>
    <row r="207" s="1" customFormat="1" ht="36" spans="1:11">
      <c r="A207" s="20">
        <v>176</v>
      </c>
      <c r="B207" s="20" t="s">
        <v>396</v>
      </c>
      <c r="C207" s="21" t="s">
        <v>777</v>
      </c>
      <c r="D207" s="22" t="s">
        <v>65</v>
      </c>
      <c r="E207" s="21" t="s">
        <v>741</v>
      </c>
      <c r="F207" s="21" t="s">
        <v>778</v>
      </c>
      <c r="G207" s="59" t="s">
        <v>750</v>
      </c>
      <c r="H207" s="23">
        <v>2000</v>
      </c>
      <c r="I207" s="20" t="s">
        <v>755</v>
      </c>
      <c r="J207" s="21" t="s">
        <v>766</v>
      </c>
      <c r="K207" s="20" t="s">
        <v>739</v>
      </c>
    </row>
    <row r="208" customFormat="1" ht="31" customHeight="1" spans="1:11">
      <c r="A208" s="14" t="s">
        <v>779</v>
      </c>
      <c r="B208" s="15"/>
      <c r="C208" s="14" t="s">
        <v>780</v>
      </c>
      <c r="D208" s="16"/>
      <c r="E208" s="15"/>
      <c r="F208" s="14">
        <f>COUNT(A209:A211)</f>
        <v>3</v>
      </c>
      <c r="G208" s="16"/>
      <c r="H208" s="19">
        <f>SUM(H209:H211)</f>
        <v>7732</v>
      </c>
      <c r="I208" s="15"/>
      <c r="J208" s="15"/>
      <c r="K208" s="14"/>
    </row>
    <row r="209" s="1" customFormat="1" ht="60" spans="1:11">
      <c r="A209" s="20">
        <v>177</v>
      </c>
      <c r="B209" s="20" t="s">
        <v>396</v>
      </c>
      <c r="C209" s="20" t="s">
        <v>781</v>
      </c>
      <c r="D209" s="20" t="s">
        <v>65</v>
      </c>
      <c r="E209" s="39" t="s">
        <v>782</v>
      </c>
      <c r="F209" s="20" t="s">
        <v>783</v>
      </c>
      <c r="G209" s="20">
        <v>2023.5</v>
      </c>
      <c r="H209" s="28">
        <v>6000</v>
      </c>
      <c r="I209" s="20" t="s">
        <v>784</v>
      </c>
      <c r="J209" s="20" t="s">
        <v>785</v>
      </c>
      <c r="K209" s="20" t="s">
        <v>780</v>
      </c>
    </row>
    <row r="210" s="1" customFormat="1" ht="48" spans="1:11">
      <c r="A210" s="20">
        <v>178</v>
      </c>
      <c r="B210" s="20" t="s">
        <v>396</v>
      </c>
      <c r="C210" s="20" t="s">
        <v>786</v>
      </c>
      <c r="D210" s="20" t="s">
        <v>26</v>
      </c>
      <c r="E210" s="39" t="s">
        <v>38</v>
      </c>
      <c r="F210" s="20" t="s">
        <v>787</v>
      </c>
      <c r="G210" s="20">
        <v>2022.8</v>
      </c>
      <c r="H210" s="28">
        <v>433</v>
      </c>
      <c r="I210" s="20" t="s">
        <v>788</v>
      </c>
      <c r="J210" s="20" t="s">
        <v>789</v>
      </c>
      <c r="K210" s="20" t="s">
        <v>780</v>
      </c>
    </row>
    <row r="211" s="1" customFormat="1" ht="60" spans="1:11">
      <c r="A211" s="20">
        <v>179</v>
      </c>
      <c r="B211" s="20" t="s">
        <v>396</v>
      </c>
      <c r="C211" s="20" t="s">
        <v>790</v>
      </c>
      <c r="D211" s="20" t="s">
        <v>65</v>
      </c>
      <c r="E211" s="21" t="s">
        <v>38</v>
      </c>
      <c r="F211" s="20" t="s">
        <v>791</v>
      </c>
      <c r="G211" s="20">
        <v>2022.12</v>
      </c>
      <c r="H211" s="28">
        <v>1299</v>
      </c>
      <c r="I211" s="20" t="s">
        <v>792</v>
      </c>
      <c r="J211" s="20" t="s">
        <v>793</v>
      </c>
      <c r="K211" s="20" t="s">
        <v>780</v>
      </c>
    </row>
    <row r="212" spans="1:11">
      <c r="A212" s="60" t="s">
        <v>794</v>
      </c>
      <c r="B212" s="60"/>
      <c r="C212" s="60"/>
      <c r="D212" s="60"/>
      <c r="E212" s="60"/>
      <c r="F212" s="60"/>
      <c r="G212" s="60"/>
      <c r="H212" s="61"/>
      <c r="I212" s="60"/>
      <c r="J212" s="60"/>
      <c r="K212" s="60"/>
    </row>
    <row r="213" spans="1:11">
      <c r="A213" s="60"/>
      <c r="B213" s="60"/>
      <c r="C213" s="60"/>
      <c r="D213" s="60"/>
      <c r="E213" s="60"/>
      <c r="F213" s="60"/>
      <c r="G213" s="60"/>
      <c r="H213" s="61"/>
      <c r="I213" s="60"/>
      <c r="J213" s="60"/>
      <c r="K213" s="60"/>
    </row>
  </sheetData>
  <autoFilter ref="A3:K213">
    <extLst/>
  </autoFilter>
  <mergeCells count="4">
    <mergeCell ref="A1:K1"/>
    <mergeCell ref="A2:F2"/>
    <mergeCell ref="G2:J2"/>
    <mergeCell ref="A212:K213"/>
  </mergeCells>
  <dataValidations count="3">
    <dataValidation type="decimal" operator="between" allowBlank="1" showInputMessage="1" showErrorMessage="1" error="请输入数值" sqref="H6 H7 H9 H28 H29 H30 H31 H32 H33 G52 G53 H54 G55 G56 G57 G58 G61 G62 G63 G64 G65 H65 G66 G67 G68 G69 G70 G73 G74 G75 G76 G77 G78 G79 G80 G81 G82 H85 H86 H87 H88:J88 H89 H90 H107 H108 H122 H123 H129 H130 J131 J132 H134 H135 H138 H139:J139 H143 H144 H160 H161 H10:H13 H26:H27 H63:H64">
      <formula1>1</formula1>
      <formula2>99999999</formula2>
    </dataValidation>
    <dataValidation type="list" allowBlank="1" showInputMessage="1" showErrorMessage="1" sqref="D35 D36 D37 D38 D39 D41 D42 D43 D44 D45 D52 D56 D61 D62 D63 D64 D65 D66 D67 D68 D69 D70 D77 D78 D90 D91 D114 D115 D116 D117 D118 D121 D137 D140 D145 D146 D148 D149 D150 D151 D167 D168 D175 D176 D177 D178 D179 D180 D181 D182 D184 D185 D186 D189 D190 D210 D211 D46:D48 D49:D50 D53:D55 D57:D58 D119:D120 D169:D174">
      <formula1>"续建,新建,扩建,改建,其他"</formula1>
    </dataValidation>
    <dataValidation type="date" operator="between" allowBlank="1" showInputMessage="1" showErrorMessage="1" error="请输入日期格式，例如2018.3" sqref="G54 G85 G86 G87 G88 G93 G94 G95 G96 G102 G103 G104 G105 G106 G109 G110 G111 G112 G113 G114 G115 G116 G179 G180 G181 G182 G183 G184 G185 G186">
      <formula1>2017</formula1>
      <formula2>2030</formula2>
    </dataValidation>
  </dataValidations>
  <printOptions horizontalCentered="1"/>
  <pageMargins left="0.503472222222222" right="0.700694444444445" top="0.554861111111111" bottom="0.554861111111111" header="0.298611111111111" footer="0.298611111111111"/>
  <pageSetup paperSize="9" orientation="landscape" horizontalDpi="600" verticalDpi="3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说明</vt:lpstr>
      <vt:lpstr>县级预算内前期工作经费支持项目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2006-09-13T11:21:00Z</dcterms:created>
  <dcterms:modified xsi:type="dcterms:W3CDTF">2022-01-05T19:06:57Z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69E080BCF1D049DB99274C12162F8EE9</vt:lpwstr>
  </property>
</Properties>
</file>