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Sheet1!$A$5:$XEW$105</definedName>
    <definedName name="_xlnm.Print_Titles" localSheetId="0">Sheet1!$1:$5</definedName>
  </definedNames>
  <calcPr calcId="144525"/>
</workbook>
</file>

<file path=xl/sharedStrings.xml><?xml version="1.0" encoding="utf-8"?>
<sst xmlns="http://schemas.openxmlformats.org/spreadsheetml/2006/main" count="505" uniqueCount="240">
  <si>
    <t>新平县2022年度巩固拓展脱贫攻坚成果同乡村振兴项目库动态调整入库项目表</t>
  </si>
  <si>
    <t>序号</t>
  </si>
  <si>
    <t>项目类别及名称</t>
  </si>
  <si>
    <t>项目
个数
（个）</t>
  </si>
  <si>
    <t>乡镇</t>
  </si>
  <si>
    <t>村</t>
  </si>
  <si>
    <t>主要建设内容及规模</t>
  </si>
  <si>
    <t>计划开工年度</t>
  </si>
  <si>
    <t>受益情况</t>
  </si>
  <si>
    <t>总投资
(万元)</t>
  </si>
  <si>
    <t>资金来源（万元）</t>
  </si>
  <si>
    <t>备注</t>
  </si>
  <si>
    <t>单位</t>
  </si>
  <si>
    <t>数量</t>
  </si>
  <si>
    <t>主要建设内容</t>
  </si>
  <si>
    <t>户</t>
  </si>
  <si>
    <t>人</t>
  </si>
  <si>
    <t>财政衔接资金</t>
  </si>
  <si>
    <t>涉农整合资金</t>
  </si>
  <si>
    <t>行业部门专项资金</t>
  </si>
  <si>
    <t>县级自筹资金</t>
  </si>
  <si>
    <t>其它</t>
  </si>
  <si>
    <t>全县合计</t>
  </si>
  <si>
    <t>新平县漠沙镇峨德村河口小组党建引领乡村振兴示范点建设项目（二期）</t>
  </si>
  <si>
    <t>漠沙镇</t>
  </si>
  <si>
    <t>河口村</t>
  </si>
  <si>
    <t>个</t>
  </si>
  <si>
    <t>建设规模及内容:本项目涉及红糖加工坊163.84平方米，果蔬交易区293.76平方米,进寨大门1座，公厕2座(46.43平方米/座)，党建长廊168.16平方米，道路硬化980米，场地2490平方米，涵洞10米，乔木种植222株，人工湿地420平方米，太阳能路灯25盏及排污、排水设施建设。</t>
  </si>
  <si>
    <t>已实施</t>
  </si>
  <si>
    <t>新平县漠沙镇曼勒社区曼勒小组乡村振兴示范点建设项目（新平县漠沙镇曼勒社区乡村振兴示范点建设项目）</t>
  </si>
  <si>
    <t>曼勒社区</t>
  </si>
  <si>
    <t>改造建筑外立面21788㎡、绿化种植6780棵、村庄人居环境整治及节点打造：巷道广场13600㎡；毛石挡墙40m³；休息石块20套；河道围栏200m；景观花池3600m；透视围栏240m；亭廊151.20㎡；寨门1项、河道治理及水景观打造：河道治理3500㎡；雨水排水沟2500m；傣族传统沐浴沟渠18m;水塘驳岸500m、场地平整9690.00㎡、给水工程:架设热镀锌管（DN25）720m；架设内衬不锈钢复合管（DN100）1390m; 架设内衬不锈钢复合管（DN50）1060m；消防栓6套；闸阀井14座；高位水池1座、改造道路3700㎡、建设游道700㎡、新建沥青停车场场地485㎡、新建公厕70㎡、翻新太阳能路灯35盏和新增部分太阳能路灯21盏。</t>
  </si>
  <si>
    <t>新平县漠沙镇乡村振兴示范点建设项目（新平县漠沙镇龙河社区丙帽小组、鱼塘村上曼孔小组乡村振兴示范点建设项目）</t>
  </si>
  <si>
    <t>龙河社区丙帽小组、鱼塘村上曼孔小组</t>
  </si>
  <si>
    <t>1、龙河社区丙帽小组建设内容：（1）现浇φ8钢筋，φ8配筋（0.8*0.8，桌面、厚：0.05m、柱子：0.55m）4套；（2）现浇混凝土凳子（规格：0.23*0.32*0.4）12套；（3）花池土方回填210m³；（4）狗头石支砌花池边47.53m³；（5）槟榔树300棵；（6）铝瓦凉亭1项；（7）方管焊制凳子140m；（8）大实心砖支砌花池（1:2水泥砂浆粉刷)24.5m³；（9）85型挖掘机（拆除违章建筑、场地平整）72h；（10）废弃土、建筑垃圾外运1650m³；11.人工（拆除建筑物）44日。2、鱼塘村上曼孔小组建设内容：（1）挡墙256m³；（2）拆除危旧闲房及场地平整；（3）新立党旗；（4）狗头石花坛84米。</t>
  </si>
  <si>
    <t>新平县漠沙镇2022年产业发展建设项目</t>
  </si>
  <si>
    <t>实施方案扶持的对象为全镇有产业发展需求的万元以下收入脱贫户（数据来源为2022年5月排查出的万元以下收入名单）、边缘易致贫户、脱贫不稳定户、突发严重困难户以及风险未消除监测户。奖补内容为：1、种植业——水果种植17亩，奖补资金11050元；蔬菜种植面积5.5亩，奖补资金3250元；粮食作物种植12亩，奖补资金2100元；总计34.5亩，奖补资金16400元。2、养殖业——仔猪养殖27头，奖补资金21600元；总计27头，奖补资金21600元。</t>
  </si>
  <si>
    <t>新平县漠沙镇曼勒社区曼勒小组民族团结示范村建设项目</t>
  </si>
  <si>
    <t>民族团结示范村建设</t>
  </si>
  <si>
    <t>新平县漠沙镇曼勒社区思毛小组安心拆示范点项目</t>
  </si>
  <si>
    <t>安心拆除点场地平整、道路、挡土墙等基础设施建设</t>
  </si>
  <si>
    <t>新平县漠沙镇峨德村河口小组民族团结进步示范村建设项目</t>
  </si>
  <si>
    <t>峨德村</t>
  </si>
  <si>
    <t>新平县戛洒镇米尺莫村委会壮大集体经济甘蔗种植建设项目</t>
  </si>
  <si>
    <t>戛洒镇</t>
  </si>
  <si>
    <t>米尺莫村</t>
  </si>
  <si>
    <t>建设甘蔗生产基地300亩</t>
  </si>
  <si>
    <t>新平县戛洒镇2022年产业发展</t>
  </si>
  <si>
    <t>11个村（社区）</t>
  </si>
  <si>
    <t>为全镇未消除风险监测户以及收入较低的脱贫户、监测户制定产业发展方案，帮助其发展产业，并给予补助</t>
  </si>
  <si>
    <t>新平县戛洒镇关圣庙易地扶贫搬迁安置区以奖代补项目（社区服务管理示范）项目</t>
  </si>
  <si>
    <t>曼哈社区</t>
  </si>
  <si>
    <t>新建公厕1座，绿化亮化工程</t>
  </si>
  <si>
    <t>新平县戛洒镇竹园村大鲁笼小组乡村振兴示范点建设项目</t>
  </si>
  <si>
    <t>竹园村</t>
  </si>
  <si>
    <t>新建12㎡猪圈15间</t>
  </si>
  <si>
    <t>新平县戛洒镇平田村巩固拓展脱贫攻坚成果同乡村振兴有效衔接重点村建设项目（二期）</t>
  </si>
  <si>
    <t>平田村</t>
  </si>
  <si>
    <t>柑橘规范化种植水利灌溉暨管网配套设施建设</t>
  </si>
  <si>
    <t>新平县戛洒镇耀南村巩固拓展脱贫攻坚成果同乡村振兴有效衔接重点村建设项目（二期）</t>
  </si>
  <si>
    <t>耀南村</t>
  </si>
  <si>
    <t>家寨人居境整治:污水处理设施1套;污水管DN400混波纹管铺设1200米;DN200PVC管铺设610米;砖砌排污管道检查井15座;新建化粪池20m2和10m2各一座;②朱家寨人居环境整治:污水处理设施1套;污水管DN400混波纹管铺设00米;DN200PVC管铺设500米;砖砌排污管道检查井20座;新建化粪池20m2和10m各一座;公共设施工程:新建接待室，建筑面积为331.24m;新建核桃堆放分拣点，建筑面积598.69nf。新建公厕建筑面积56. 54 nf;室外透水砖铺设2496.97平方米;毛石挡土墙825立方;新建围挡护栏70米;停车场照明工程:新建太阳能路灯8盏。</t>
  </si>
  <si>
    <t>新平县戛洒镇新寨村新寨小组民族团结进步示范村</t>
  </si>
  <si>
    <t>新寨村</t>
  </si>
  <si>
    <t>人居环境、污水处理设施建设、村庄整治</t>
  </si>
  <si>
    <t>新平县戛洒镇耀南村太阳能路灯安装项目</t>
  </si>
  <si>
    <t>路灯安装</t>
  </si>
  <si>
    <t>新平县戛洒镇达哈村委会新村小组安心拆示范点项目</t>
  </si>
  <si>
    <t>达哈村</t>
  </si>
  <si>
    <t>新平县戛洒镇竹园村委会1、2小组安心拆示范点项目</t>
  </si>
  <si>
    <t>新平县戛洒镇新寨村乡村振兴示范点省级非遗文化传承保护区及产业发展配套设施建设项目</t>
  </si>
  <si>
    <t>建设内容为白+黑道路7050平方米（包含8mm七彩硅PU 路 750平方米），七彩花腰产业路860平方米，卵石排水边沟1270米，卵石广场 445平方米，透水砖园路、广场1650 平方米，木平台150平方米，铝制竹篱笆385米，圆形广场710 平方米，长廊106平方米，卵石花池1410米，广场盖板沟135米，青石板铺装、台阶445平方米，瓜果廊架120平方米，改造公交车站20平方米，公棚换树脂瓦顶等。</t>
  </si>
  <si>
    <t>新平县平掌乡仓房村、联合村茶叶品种改良项目</t>
  </si>
  <si>
    <t>平掌乡</t>
  </si>
  <si>
    <t>库独木村</t>
  </si>
  <si>
    <t>茶叶业改良400亩（联合村茶叶改良400亩）</t>
  </si>
  <si>
    <t>新平县平掌乡2022年产业发展</t>
  </si>
  <si>
    <t>7个村</t>
  </si>
  <si>
    <t>为全乡未消除风险监测户及收入较低的脱贫户、监测户制定产业发展方案。帮助发展产业，并给予补助。</t>
  </si>
  <si>
    <t>新平县平掌乡露水草种植奖补项目</t>
  </si>
  <si>
    <t>柏枝村、梭山村</t>
  </si>
  <si>
    <t>种植露水草（其中梭山100亩，柏枝218亩）</t>
  </si>
  <si>
    <t>新平县平掌乡产业发展壮大集体经济助力乡村振兴项目（新平县平掌乡丫口村绿色种养循环养牛场建设项目）</t>
  </si>
  <si>
    <t>丫口村</t>
  </si>
  <si>
    <t>实施养牛场设施建设（包括建设牛舍、水池、化粪池、晒粪场及储粪房、饲料仓储加工房）、场地租借、购买相关物资（种牛、草料、设备）、人工费用</t>
  </si>
  <si>
    <t>新平县平掌乡柏枝村委会大东瓜林小组安心拆示范点项目</t>
  </si>
  <si>
    <t>柏枝村</t>
  </si>
  <si>
    <t>新平县平掌乡乡村振兴示范点建设项目（新平县平掌乡富库村各折小组乡村振兴示范点建设项目）</t>
  </si>
  <si>
    <t>富库村</t>
  </si>
  <si>
    <t>建设排水沟300m，挡墙450m³，钢架秋千1个，场地硬化23㎡，健身器材1套。</t>
  </si>
  <si>
    <t>新平县水塘镇2022年产业发展项目</t>
  </si>
  <si>
    <t>水塘镇</t>
  </si>
  <si>
    <t>大口村、金厂村、旧哈村、波村村、拉博村</t>
  </si>
  <si>
    <t>项目以以奖代补的形式针对具有一定劳动能力和意愿且具备发展产业所需条件的人均纯收入1万元以下的低收入群众8户24人，对牛养殖、柑橘种植、核桃种植进行奖补。</t>
  </si>
  <si>
    <t>新平县水塘镇 2022 年以工代赈示范工程</t>
  </si>
  <si>
    <t>现刀村、南达村、金厂村、邦迈村、 大口村、拉博村</t>
  </si>
  <si>
    <t>新建棉花河取水坝1座，新建和修复灌溉主干渠16000米。</t>
  </si>
  <si>
    <t>新平县水塘镇旧哈大口片区巩固拓展脱贫攻坚成果同乡村振兴有效衔接重点村建设项目（二期）</t>
  </si>
  <si>
    <t>大口村</t>
  </si>
  <si>
    <t>县水塘镇旧哈大口片区。主要建设内容为: 1.旧哈片区:新建取水坝1座(含1座沉砂池和1座闸阀井)，取水池1座，架设长20756m的输配水管道,新建有效容积为200m3的水池11座和有效容积为300m3的水池1座，并配套建设闸阀井62座。2.大口片区:新建取水坝2座(含2座沉砂池和2座闸阀井)，架设长14244m的输配水管网,新建有效容积为200m3的水池11座和有效容积为300m .3的水池1座，并配套建设闸阀井46座。</t>
  </si>
  <si>
    <t>新平县水塘镇水塘社区美丽村庄建设项目</t>
  </si>
  <si>
    <t>水塘社区</t>
  </si>
  <si>
    <t>新平县水塘镇水塘社区大窝铺小组、小河边小组等5个小组，规划总占地面积98100平方米（147.15亩）。主要建设内容为：1、大窝铺小组美丽村庄建设：党建引领党建文化墙1项；200mm 厚C25砼道路浇筑220㎡；傣族文化传承牌坊 1 项；科技文化培训基地 82.11 ㎡；小菜园 194 ㎡;人工种植土回（换）填 180m³；卵石花池（250mm 厚）82.5m³；灌木球栽植 60 棵；地被（含色带）600 ㎡；攀缘植物 300 株；竹篱笆围栏（高 1.0 米）225m；休闲小广场提升改造 1 项；花腰傣民族元素太阳能路灯 5 盏等；2、小河边小组美丽村庄建设：公厕建设 33.95 ㎡及附属工程；绿化工程：人工种植土回（换）填 105m³；卵石花池（250mm 厚）45m³；灌木球栽植 55 棵；地被（含色带）320 ㎡；3、路南小组美丽村庄建设：人工种植土回（换）填 105m³；卵石花池（250mm 厚）45m³；灌木球栽植 32 棵；地被（含色带）260 ㎡；花腰傣民族元素太阳能路灯 5 盏；4、小麻浪小组美丽村庄建设：休闲长廊 60 ㎡及附属工程；5、大麻浪小组美丽村庄建设：花腰傣民族元素太阳能路灯 10 盏。</t>
  </si>
  <si>
    <t>新平县水塘镇现刀村委会丙额小组安心拆示范点项目</t>
  </si>
  <si>
    <t>现刀村</t>
  </si>
  <si>
    <t>新平县水塘镇大口村委会大田丫口小组安心拆示范点项目</t>
  </si>
  <si>
    <t>新平县水塘镇水塘社区大窝铺小组安心拆示范点项目</t>
  </si>
  <si>
    <t>新平县水塘镇大口村大田丫口小组民族团结示范村建设项目</t>
  </si>
  <si>
    <t>（一）生产生活条件改善项目：1.De200PVC管安装590米；2.De110PVC管安装258米；4.混凝土拆除128.85立方米；5.C20砼浇筑178.38立方米；6.150毫米厚砼道路浇筑157.5平方米；7.停车场场地平整土方开挖313.9平方米；8.200毫米厚C25砼停车场浇筑313.9平方米；9.室外消火栓（型号、规格:SS100/65-1.0）2套；10.太阳能路灯安装10盏；11.村庄整治拆除临危建筑1项；12.活动室修缮：（1）拆除墙体0.76立方米；（2）红砖墙体支砌0.17立方米；（3）墙面抹灰3.24平方米；（4）1.5米×2.4米防盗门1道；（5）铝合金窗1.8平方米；（6）地板砖铺贴24.4平方米；（7）踢脚线2.8米；（8）内墙漆87.46平方米；（9）电路改造1项；（二）产业发展项目－农田灌溉：1.200立方米圆形钢筋混凝土蓄水池1个；2.DN80镀锌钢管3800米；3.DN40镀锌钢管740米；4.DN25镀锌钢管100米；5.DN80闸阀3个；6.DN40闸阀4个；7.DN25闸阀30个；8.2.6米×1.6米×1.2米进水池1个；（三）民族团结进步示范宣传：1.民族团结进步浮雕1座；2.民族团结进步示范宣传展板（3米×2.5）5块；3.民族文化宣传活动场建设：（1）挡土墙支砌132.6立方米；（2）场地土方回填1100立方米；（3）C25钢筋混凝土盖板4.2立方米；（4）青石板活动场铺设400平方米；（5）红砖支砌花坛7.37立方米；（6）砖墙抹灰38.4平方米；（7）石桌2套；（四）民族团结示范村标志碑1项。</t>
  </si>
  <si>
    <t>新化乡新甸村泥村小组乡村振兴示范点建设项目</t>
  </si>
  <si>
    <t>新化乡</t>
  </si>
  <si>
    <t>新甸村</t>
  </si>
  <si>
    <t>1.村庄治理：针对村庄主排水沟进行治理，采用DN1000钢带增强聚乙烯PE排水管进行铺设，100mm后砂垫层，全长119米；
2.道路硬化：①块石路面铺设。利用拆除石材，在平缓路段铺设块石路面，块石路面长326米，宽3米；②M7.5浆砌毛石挡墙。路面宽度不够路段，增设挡土墙480平方米；3.拆除及平整工程：用挖机对集中拆除区域进行拆除，装载机对拆除空地进行平整处理，回填路基，多余土方外运处理。135型挖掘机整治危房闲房台班20个，30型装载机危房闲房场地台班16个；4.产业发展：栽种易管理、易采摘的金银花2500株。</t>
  </si>
  <si>
    <t>新化乡新化社区米达起小组乡村振兴示范点建设项目</t>
  </si>
  <si>
    <t>新化社区</t>
  </si>
  <si>
    <t>项目规模：预计投入资金42万元，完成新化乡新化社区米达起小组乡村振兴示范点危房、闲房、旧房拆除及场地平整、道路建设、排水沟建设及排水管安装、人畜分离点建设、党员活动室修缮等。
项目建设内容：（1）村庄环境治理：建设畜圈173.8㎡、主排水沟21.76m³、次排水沟18m³、Ф300混凝土排水管14m、Ф200混凝土排水管4m、ф110PVC排水管26.6m；（2）道路硬化：道路硬化（路面宽3.5米）1080㎡，人行道179㎡，M7.5浆砌毛石挡墙150m³；（3）党员活动室修缮97.50㎡；（4）拆除工程：135挖机15台班，50装载机5台班，30装载机17台班。</t>
  </si>
  <si>
    <t>新化乡瓦白果片区冬桃抚育及三品一标认定</t>
  </si>
  <si>
    <t>瓦白果村</t>
  </si>
  <si>
    <t>冬桃抚育</t>
  </si>
  <si>
    <t>新化乡白达莫村小铺子等小组人饮工程提档升级项目</t>
  </si>
  <si>
    <t>白达莫村</t>
  </si>
  <si>
    <t>人畜饮水设施提升</t>
  </si>
  <si>
    <t>新平县新化乡新甸村委会泥村小组安心拆示范点项目</t>
  </si>
  <si>
    <t>新平县新化乡2022年产业发展项目</t>
  </si>
  <si>
    <t>（1）种植业：蔬菜（辣椒、小瓜）种植3.5亩；番茄种植5.25亩；甘蔗种植1.5亩；粮食（玉米、稻谷）种植40亩元；烤烟种植98亩。（2）养殖业：肥猪养殖24头；种羊养殖1只；黄牛养殖2头。</t>
  </si>
  <si>
    <t>新平县扬武镇2022年产业发展项目</t>
  </si>
  <si>
    <t>扬武镇</t>
  </si>
  <si>
    <t>一、种植业: 扶持发展种植业241亩，扶持发展蔬菜24亩；扶持发展玉米187亩；水稻27亩；甘蔗提质增产3亩。
二、养殖业：扶持发展生猪养殖、奖补助仔猪32头。</t>
  </si>
  <si>
    <t>新平县马鹿寨村新寨河蔬菜产业水利配套设施建设项目</t>
  </si>
  <si>
    <t>新寨河</t>
  </si>
  <si>
    <t>开挖土方1000m³，铺设土工膜9000㎡</t>
  </si>
  <si>
    <t>新平县扬武镇尼鲊村委会彝寨小组民族团结示范村建设项目</t>
  </si>
  <si>
    <t>尼鲊村</t>
  </si>
  <si>
    <t>村内道路硬化长1200米，安装彝族特色太阳能路灯30盏，村内污水收集管网，DN400波纹管长810米，入户DN110PVC管长530米，新建污水处理站1座46平方米，建设卫生公厕1座，新建垃圾房2座，设置垃圾收集箱10只，建活动室及活动场地建设660平方米，人畜分离养殖小区建设53户。</t>
  </si>
  <si>
    <t>新平县扬武镇尼鲊村委会尼鲊上寨小组安心拆示范点项目</t>
  </si>
  <si>
    <t>新平县扬武镇尼鲊村委会彝寨小组安心拆示范点项目</t>
  </si>
  <si>
    <t>新平县扬武镇大开门社区桥头小组乡村振兴示范点建设项目</t>
  </si>
  <si>
    <t>大开门社区</t>
  </si>
  <si>
    <t>1.路基调型32小时；
2.土夹石换填路基；
3.铺筑级配碎石（厚0.1米）137.6m³；
4.C25混凝土路面浇筑256m³；
5.红砖支砌花台及楼梯65m³；
6.垃圾堆放池1座；
7.PVC塑料管：（DN160）250米，（DN110）76米，（DN75）95米，；
8.毛石挡土墙7.5m³；</t>
  </si>
  <si>
    <t>新平县者竜乡渔科村林下肉牛养殖产业发展项目</t>
  </si>
  <si>
    <t>者竜乡</t>
  </si>
  <si>
    <t>渔科</t>
  </si>
  <si>
    <t>.购买西门塔尔肉牛 24 头；2.新建 牛舍 320 平方米；3.建粪污收集池 50 平方米；4.建动物防疫体 系兽医室消毒室 10 平方米；5.其他配套设施：管理用房 60 平方 米、M7.5 浆砌石挡墙 195.54 立方米、场地平整 3188.63 平方米、 给水工程水塔 1 座、管道 1050 米、排水沟 79 米、电路设施建设 1150 米和卫生间 3.84 平方米</t>
  </si>
  <si>
    <t>新平县峨毛村旧营山小组乡村振兴示范点建设</t>
  </si>
  <si>
    <t>峨毛</t>
  </si>
  <si>
    <t>新建排污管网338米，9立方米污水氧化池1个、20立方米污水氧化池1个，停车场地板浇筑120平方米；公厕道路硬化30平方米，绿化面积366.5平方米；菜园面积62平方米；建设进村路边小花坛44个</t>
  </si>
  <si>
    <t>新平县者竜乡腰村村委会大桥头小组安心拆示范点项目</t>
  </si>
  <si>
    <t>腰村村</t>
  </si>
  <si>
    <t>新平县者竜乡竹箐村委会二塘小组安心拆示范点项目</t>
  </si>
  <si>
    <t>竹箐村</t>
  </si>
  <si>
    <t>新平县者竜乡2022年产业发展项目</t>
  </si>
  <si>
    <t>新平县桂山街道乡村振兴示范点建设项目（桂山街道太平社区上斗戛小组产业基础设施田间道路建设项目）</t>
  </si>
  <si>
    <t>桂山街道</t>
  </si>
  <si>
    <t>路床（槽）整形1174.9㎡、土方开挖386.49m³、原土回填452.4m³、水泥混凝土936㎡、镀锌钢管600m、石挡土墙159.1m³、余土方弃置249.9m³，混凝土二次搬运185.4m³。</t>
  </si>
  <si>
    <t>新平县桂山街道亚尼社区洒树衣小组安心拆示范点项目</t>
  </si>
  <si>
    <t>亚尼社区</t>
  </si>
  <si>
    <t>新平县2021年平甸乡磨皮村巩固拓展脱贫攻坚成果同乡村振兴有效衔接重点建设项目（二期）</t>
  </si>
  <si>
    <t>平甸乡</t>
  </si>
  <si>
    <t>磨皮村</t>
  </si>
  <si>
    <t>建设规模及内容:新建河沙拉坡地整治200亩、100 立方水池5座、机耕路8千米及配套管网2500米;新建共享厨房46.80㎡、童趣鱼塘426 ㎡，梯田花海800 ㎡，彝族村寨标识标牌1座，民俗体验长廊190nf， 花鼓大道硬化、美化、绿化936㎡，太阳能路灯32盏，烧烤长廊改造222 nf、道路硬化271.20nf、护栏100m、露营基地432 nf，老虎箐游道台阶388. 80 nfi、木栈道598. 40 ㎡、石栈道501.60 nf、护栏700m、桥24m;老虎箐乡村集市场地平整2070 ㎡、硬化800 nf、挡墙445.50m3、简易交易房320㎡、农事研习基地320㎡、停车场900㎡;尼黑达乡村农文旅融合游客接待中心及特色展示厅(公房改造)1项，污水管网960m、新建人畜分离点180 ㎡以及公厕改造、绿化、亮化、护栏、文化宣传1项。</t>
  </si>
  <si>
    <t>新平县平甸乡磨皮村沙迷达小组机耕路建设</t>
  </si>
  <si>
    <t>开挖机耕路5公里</t>
  </si>
  <si>
    <t>新平县平甸乡宁河村壮大村集体经济发展规划羊肚菌种植示范基地建设项目</t>
  </si>
  <si>
    <t>宁河村</t>
  </si>
  <si>
    <t>土地平整、大棚架设、管网架设、种苗购买、机耕路建设、营养包投入、100m³蓄水池建设1座、配套管网800米。</t>
  </si>
  <si>
    <t>新平县平甸桃孔食用菌生产基地建设项目</t>
  </si>
  <si>
    <t>桃孔村</t>
  </si>
  <si>
    <t>一是建设食用菌菌棒生产厂占地5亩，建筑面积1200平方米，建设内容包括生产车间、实验室、灭菌室、办公室、实验室、后勤用房、冷库、绿化和道路等，建成后年产羊肚菌种可供种植面积100亩以上；二是建设食用菌种植示范基地，占地3亩，建设10个种植大棚种植面积达1800平方米；三是建设食用菌加工厂等产业链配套设施。</t>
  </si>
  <si>
    <t>新平县平甸乡白鹤村汉科甲小组山苏家庭农场建设项目</t>
  </si>
  <si>
    <t>白鹤村</t>
  </si>
  <si>
    <t>山苏菜园、山苏药园、山苏果园200亩，恢复山苏磨坊山苏碓坊、山苏火塘，挖掘和传承山苏民族古老文化和历史记忆。</t>
  </si>
  <si>
    <t>新平县平甸乡红星村委会老余寨小组安心拆示范点项目</t>
  </si>
  <si>
    <t>红星村</t>
  </si>
  <si>
    <t>新平县平甸乡梭克村火头田小组安心拆示范点项目</t>
  </si>
  <si>
    <t>梭克村</t>
  </si>
  <si>
    <t>新平县平甸乡宁河村委会小马塘小组安心拆示范点项目</t>
  </si>
  <si>
    <t>新平县平甸乡2022年产业发展建设项目</t>
  </si>
  <si>
    <t>仔猪补助29头，800元/头；鸡苗补助100只，15元/只；购买农用物资补助293亩，100元/亩。</t>
  </si>
  <si>
    <t>新平县建兴乡乡村振兴中药材产业种植示范基地建设项目（以工代赈）</t>
  </si>
  <si>
    <t>建兴乡</t>
  </si>
  <si>
    <t>中药材核心示范基地400亩：新挖机耕路2.5千米，安装De63PE管700m、De50PE管4100m，50m3蓄水池1个，大棚1.54亩，其中新理墒、种植100亩。</t>
  </si>
  <si>
    <t>新平县建兴乡乡村振兴桃子提质增效项目（以工代赈）</t>
  </si>
  <si>
    <t>修剪、涂白、施肥400亩。</t>
  </si>
  <si>
    <t>新平县建兴乡2022年产业发展项目</t>
  </si>
  <si>
    <t>猪牛羊等以奖代补</t>
  </si>
  <si>
    <t>新平县建兴乡磨味村委会上马鬃山小组安心拆示范点项目</t>
  </si>
  <si>
    <t>磨味村</t>
  </si>
  <si>
    <t>新平县建兴乡中寨村委会上哈乌小组安心拆示范点项目</t>
  </si>
  <si>
    <t>中寨村</t>
  </si>
  <si>
    <t>新平县建兴乡马鹿社区老箐小组安心拆示范点项目</t>
  </si>
  <si>
    <t>马鹿社区</t>
  </si>
  <si>
    <t>新平县古城街道2022年产业发展项目</t>
  </si>
  <si>
    <t>古城街道</t>
  </si>
  <si>
    <t>他拉社区</t>
  </si>
  <si>
    <t>种植业：种植生姜1亩</t>
  </si>
  <si>
    <t>新平县古城街道他拉社区河头小组少数民族特色村庄人居环境建设提升项目</t>
  </si>
  <si>
    <t>村庄道路、挡土墙、两污等基础设施建设</t>
  </si>
  <si>
    <t>新平县古城街道他拉社区河头小组安心拆示范点项目（场地平整及道路硬化、村庄环境提升改造项目）</t>
  </si>
  <si>
    <t>场地平整及道路硬化、村庄环境提升改造</t>
  </si>
  <si>
    <t>新平县古城街道昌源社区老方寨小组安心拆示范点项目</t>
  </si>
  <si>
    <t>源社区</t>
  </si>
  <si>
    <t>新平县古城街道他拉社区罗锅底戛小组安心拆示范点项目</t>
  </si>
  <si>
    <t>新平县老厂乡哈科底村巩固拓展脱贫攻坚成果同乡村振兴有效衔接重点村建设项目（二期）</t>
  </si>
  <si>
    <t>老厂乡</t>
  </si>
  <si>
    <t>哈科底村</t>
  </si>
  <si>
    <t>建设规模及内容: 1、村集体产业发展项目:花魔芋种植50.00亩、建设羊舍100.00平方米、建设牛舍201.46平方米、羊肚菌种植2.00亩、建设大棚770.00 ㎡;2、产业发展基础设施建设:桂花树片区管网配套工程、毛木树小组管网配套工程、九则莫小组管网配套工程、修缮产业道路3495.00 ㎡; 3、乡村振兴示范村建设工程:哈科底村道路硬化380.00㎡、砖砌花台.165.00 ㎡、绿化225.00 ㎡ 、挡墙450. 00m3、安装太阳能路灯6.00盏; 4、人畜分离项目:猪舍建筑面积324.00㎡、化粪池1.00座、污水治理建设项目。</t>
  </si>
  <si>
    <t>新平县老厂乡2022年产业发展项目</t>
  </si>
  <si>
    <t>太桥村、太和村、保和村、转马都村、哈科底村、黑查莫村</t>
  </si>
  <si>
    <t>对12户未消除风险监测对象的产业发展进行补助，包括黄牛养殖、烤烟种植、蔬菜种植、玉米种植。</t>
  </si>
  <si>
    <t>新平县老厂乡罗柴冲“一村一品一企”产业发展项目提质改造项目</t>
  </si>
  <si>
    <t>罗柴冲村</t>
  </si>
  <si>
    <t>1、村容村貌提升改造：古树保护60㎡；新建一块民族团结的宣传石（规格：高4m，宽2.6m）；2、产业发展（罗柴冲竹文化产业科普示范园内建设）：场地硬化64㎡；室内展厅建设84㎡；厂房雨棚及厂房内隔板安装510㎡；建设1个竹亭15㎡；室外竹艺展示区建设312.6㎡；公厕改造88㎡。</t>
  </si>
  <si>
    <t>新平县老厂乡人参果、百香果、优质水稻种植项目</t>
  </si>
  <si>
    <t>人参果、百香果、优质水稻种植</t>
  </si>
  <si>
    <t>新平县老厂乡哈科底村2022年壮大村集体经济养牛项目</t>
  </si>
  <si>
    <t>农业产业基础设施保通修复</t>
  </si>
  <si>
    <t>新平县老厂乡哈科底村委会阿则左小组安心拆示范点项目</t>
  </si>
  <si>
    <t>哈科底</t>
  </si>
  <si>
    <t>新平县老厂乡太桥村委会旧塘房小组安心拆示范点项目</t>
  </si>
  <si>
    <t>太桥村</t>
  </si>
  <si>
    <t>新平县老厂乡苛苴社区小苛苴小组安心拆示范点项目</t>
  </si>
  <si>
    <t>苛苴社区</t>
  </si>
  <si>
    <t>新平县老厂乡勐炳村哪里农旅融合示范园建设项目</t>
  </si>
  <si>
    <t>勐炳村</t>
  </si>
  <si>
    <t>1、走廊建设：建设一段60m走廊。
2、水渠建设：建设一段78m长绿汁江造型水渠。3、民族文化墙建设：建设一面民族文化墙（规格：长8.2m，高4.1m)。 4、环境提升：（1）花台建设,建设花台110㎡。
（2）古树保护，古树周边砖砌树池95㎡。
5、石桌石凳布置：布置3套石桌石凳。
6、挡土墙建设：建设出土高≦2米重力式挡墙96m3。7、彩绘、刻字：在景观渠两侧雕刻绿汁江原型及周边农田造型85㎡。8、停车区建设：在示范园对面建立一个停车区450㎡。9、公厕建设：在停车区一侧建设一个公厕，40㎡。</t>
  </si>
  <si>
    <t>新平县脱贫人口外出务工奖补</t>
  </si>
  <si>
    <t>新平县</t>
  </si>
  <si>
    <t>脱贫人口外出务工奖补</t>
  </si>
  <si>
    <t>新平县2022年雨露计划扶持</t>
  </si>
  <si>
    <t>全县</t>
  </si>
  <si>
    <t>雨露计划扶持</t>
  </si>
  <si>
    <t>新平县2022年驻村工作及意外保险经费</t>
  </si>
  <si>
    <t>驻村工作及意外保险经费</t>
  </si>
  <si>
    <t>新平县2022年乡村公共服务岗位</t>
  </si>
  <si>
    <t>公共服务岗位</t>
  </si>
  <si>
    <t>新平县2022年小额信贷贴息</t>
  </si>
  <si>
    <t>小额信贷贴息</t>
  </si>
  <si>
    <t>新平县2022年民族团结示范工作经费</t>
  </si>
  <si>
    <t>民族团结示范工作经费</t>
  </si>
  <si>
    <t>县级行业</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</si>
</sst>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2">
    <font>
      <sz val="11"/>
      <color theme="1"/>
      <name val="宋体"/>
      <charset val="134"/>
      <scheme val="minor"/>
    </font>
    <font>
      <b/>
      <sz val="10"/>
      <color theme="1"/>
      <name val="宋体"/>
      <charset val="134"/>
      <scheme val="minor"/>
    </font>
    <font>
      <b/>
      <sz val="11"/>
      <color theme="1"/>
      <name val="宋体"/>
      <charset val="134"/>
      <scheme val="minor"/>
    </font>
    <font>
      <sz val="12"/>
      <color rgb="FFFF0000"/>
      <name val="宋体"/>
      <charset val="134"/>
    </font>
    <font>
      <sz val="12"/>
      <color theme="1"/>
      <name val="宋体"/>
      <charset val="134"/>
    </font>
    <font>
      <b/>
      <sz val="12"/>
      <color theme="1"/>
      <name val="宋体"/>
      <charset val="134"/>
    </font>
    <font>
      <sz val="10"/>
      <color theme="1"/>
      <name val="宋体"/>
      <charset val="134"/>
      <scheme val="minor"/>
    </font>
    <font>
      <b/>
      <sz val="18"/>
      <color theme="1"/>
      <name val="宋体"/>
      <charset val="134"/>
      <scheme val="minor"/>
    </font>
    <font>
      <sz val="10"/>
      <name val="宋体"/>
      <charset val="134"/>
      <scheme val="minor"/>
    </font>
    <font>
      <sz val="10"/>
      <color theme="1"/>
      <name val="宋体"/>
      <charset val="134"/>
    </font>
    <font>
      <sz val="10"/>
      <name val="华文仿宋"/>
      <charset val="134"/>
    </font>
    <font>
      <sz val="10"/>
      <name val="宋体"/>
      <charset val="134"/>
    </font>
    <font>
      <b/>
      <sz val="10"/>
      <color theme="1"/>
      <name val="宋体"/>
      <charset val="134"/>
    </font>
    <font>
      <b/>
      <sz val="11"/>
      <color rgb="FFFFFFF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5"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0" applyNumberFormat="0" applyFont="0" applyAlignment="0" applyProtection="0">
      <alignment vertical="center"/>
    </xf>
    <xf numFmtId="0" fontId="15" fillId="17"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15" fillId="16" borderId="0" applyNumberFormat="0" applyBorder="0" applyAlignment="0" applyProtection="0">
      <alignment vertical="center"/>
    </xf>
    <xf numFmtId="0" fontId="16" fillId="0" borderId="14" applyNumberFormat="0" applyFill="0" applyAlignment="0" applyProtection="0">
      <alignment vertical="center"/>
    </xf>
    <xf numFmtId="0" fontId="15" fillId="19" borderId="0" applyNumberFormat="0" applyBorder="0" applyAlignment="0" applyProtection="0">
      <alignment vertical="center"/>
    </xf>
    <xf numFmtId="0" fontId="20" fillId="7" borderId="8" applyNumberFormat="0" applyAlignment="0" applyProtection="0">
      <alignment vertical="center"/>
    </xf>
    <xf numFmtId="0" fontId="29" fillId="7" borderId="11" applyNumberFormat="0" applyAlignment="0" applyProtection="0">
      <alignment vertical="center"/>
    </xf>
    <xf numFmtId="0" fontId="13" fillId="3" borderId="7" applyNumberFormat="0" applyAlignment="0" applyProtection="0">
      <alignment vertical="center"/>
    </xf>
    <xf numFmtId="0" fontId="19" fillId="21" borderId="0" applyNumberFormat="0" applyBorder="0" applyAlignment="0" applyProtection="0">
      <alignment vertical="center"/>
    </xf>
    <xf numFmtId="0" fontId="15" fillId="22" borderId="0" applyNumberFormat="0" applyBorder="0" applyAlignment="0" applyProtection="0">
      <alignment vertical="center"/>
    </xf>
    <xf numFmtId="0" fontId="26" fillId="0" borderId="12" applyNumberFormat="0" applyFill="0" applyAlignment="0" applyProtection="0">
      <alignment vertical="center"/>
    </xf>
    <xf numFmtId="0" fontId="22" fillId="0" borderId="9" applyNumberFormat="0" applyFill="0" applyAlignment="0" applyProtection="0">
      <alignment vertical="center"/>
    </xf>
    <xf numFmtId="0" fontId="28" fillId="12" borderId="0" applyNumberFormat="0" applyBorder="0" applyAlignment="0" applyProtection="0">
      <alignment vertical="center"/>
    </xf>
    <xf numFmtId="0" fontId="23" fillId="10" borderId="0" applyNumberFormat="0" applyBorder="0" applyAlignment="0" applyProtection="0">
      <alignment vertical="center"/>
    </xf>
    <xf numFmtId="0" fontId="19" fillId="23" borderId="0" applyNumberFormat="0" applyBorder="0" applyAlignment="0" applyProtection="0">
      <alignment vertical="center"/>
    </xf>
    <xf numFmtId="0" fontId="15" fillId="4" borderId="0" applyNumberFormat="0" applyBorder="0" applyAlignment="0" applyProtection="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9" fillId="32" borderId="0" applyNumberFormat="0" applyBorder="0" applyAlignment="0" applyProtection="0">
      <alignment vertical="center"/>
    </xf>
    <xf numFmtId="0" fontId="15" fillId="33" borderId="0" applyNumberFormat="0" applyBorder="0" applyAlignment="0" applyProtection="0">
      <alignment vertical="center"/>
    </xf>
    <xf numFmtId="0" fontId="15" fillId="27" borderId="0" applyNumberFormat="0" applyBorder="0" applyAlignment="0" applyProtection="0">
      <alignment vertical="center"/>
    </xf>
    <xf numFmtId="0" fontId="19" fillId="29" borderId="0" applyNumberFormat="0" applyBorder="0" applyAlignment="0" applyProtection="0">
      <alignment vertical="center"/>
    </xf>
    <xf numFmtId="0" fontId="15" fillId="18"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177" fontId="6" fillId="0" borderId="4" xfId="0" applyNumberFormat="1" applyFont="1" applyBorder="1" applyAlignment="1">
      <alignment horizontal="center" vertical="center" wrapText="1"/>
    </xf>
    <xf numFmtId="177" fontId="1" fillId="2"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6" xfId="0" applyFont="1" applyBorder="1" applyAlignment="1">
      <alignment horizontal="center" vertical="center" wrapText="1"/>
    </xf>
    <xf numFmtId="176" fontId="1" fillId="2"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76" fontId="6" fillId="0" borderId="4"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177"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77" fontId="9" fillId="0" borderId="4"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177"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176" fontId="12" fillId="2" borderId="4" xfId="0" applyNumberFormat="1" applyFont="1" applyFill="1" applyBorder="1" applyAlignment="1">
      <alignment horizontal="center" vertical="center" wrapText="1"/>
    </xf>
    <xf numFmtId="0" fontId="3"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45"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XEW105"/>
  <sheetViews>
    <sheetView tabSelected="1" workbookViewId="0">
      <pane xSplit="3" ySplit="6" topLeftCell="D22" activePane="bottomRight" state="frozen"/>
      <selection/>
      <selection pane="topRight"/>
      <selection pane="bottomLeft"/>
      <selection pane="bottomRight" activeCell="H26" sqref="H26"/>
    </sheetView>
  </sheetViews>
  <sheetFormatPr defaultColWidth="9" defaultRowHeight="12"/>
  <cols>
    <col min="1" max="1" width="5.5" style="6" customWidth="1"/>
    <col min="2" max="2" width="20.875" style="7" customWidth="1"/>
    <col min="3" max="5" width="9" style="6"/>
    <col min="6" max="6" width="7.375" style="6" customWidth="1"/>
    <col min="7" max="7" width="6.75" style="6" customWidth="1"/>
    <col min="8" max="8" width="32.5" style="6" customWidth="1"/>
    <col min="9" max="11" width="9" style="6"/>
    <col min="12" max="13" width="9.375" style="6"/>
    <col min="14" max="16" width="9" style="6"/>
    <col min="17" max="17" width="9.375" style="6"/>
    <col min="18" max="16384" width="9" style="6"/>
  </cols>
  <sheetData>
    <row r="2" ht="38" customHeight="1" spans="1:18">
      <c r="A2" s="8" t="s">
        <v>0</v>
      </c>
      <c r="B2" s="9"/>
      <c r="C2" s="8"/>
      <c r="D2" s="8"/>
      <c r="E2" s="8"/>
      <c r="F2" s="8"/>
      <c r="G2" s="8"/>
      <c r="H2" s="8"/>
      <c r="I2" s="8"/>
      <c r="J2" s="8"/>
      <c r="K2" s="8"/>
      <c r="L2" s="8"/>
      <c r="M2" s="8"/>
      <c r="N2" s="8"/>
      <c r="O2" s="8"/>
      <c r="P2" s="8"/>
      <c r="Q2" s="8"/>
      <c r="R2" s="8"/>
    </row>
    <row r="4" s="1" customFormat="1" ht="24" spans="1:18">
      <c r="A4" s="10" t="s">
        <v>1</v>
      </c>
      <c r="B4" s="11" t="s">
        <v>2</v>
      </c>
      <c r="C4" s="10" t="s">
        <v>3</v>
      </c>
      <c r="D4" s="10" t="s">
        <v>4</v>
      </c>
      <c r="E4" s="10" t="s">
        <v>5</v>
      </c>
      <c r="F4" s="12" t="s">
        <v>6</v>
      </c>
      <c r="G4" s="13"/>
      <c r="H4" s="14"/>
      <c r="I4" s="14" t="s">
        <v>7</v>
      </c>
      <c r="J4" s="12" t="s">
        <v>8</v>
      </c>
      <c r="K4" s="13"/>
      <c r="L4" s="10" t="s">
        <v>9</v>
      </c>
      <c r="M4" s="12" t="s">
        <v>10</v>
      </c>
      <c r="N4" s="25"/>
      <c r="O4" s="25"/>
      <c r="P4" s="25"/>
      <c r="Q4" s="13"/>
      <c r="R4" s="14" t="s">
        <v>11</v>
      </c>
    </row>
    <row r="5" s="1" customFormat="1" ht="28" customHeight="1" spans="1:18">
      <c r="A5" s="15"/>
      <c r="B5" s="16"/>
      <c r="C5" s="15"/>
      <c r="D5" s="15"/>
      <c r="E5" s="15"/>
      <c r="F5" s="14" t="s">
        <v>12</v>
      </c>
      <c r="G5" s="14" t="s">
        <v>13</v>
      </c>
      <c r="H5" s="14" t="s">
        <v>14</v>
      </c>
      <c r="I5" s="14"/>
      <c r="J5" s="14" t="s">
        <v>15</v>
      </c>
      <c r="K5" s="14" t="s">
        <v>16</v>
      </c>
      <c r="L5" s="15"/>
      <c r="M5" s="14" t="s">
        <v>17</v>
      </c>
      <c r="N5" s="14" t="s">
        <v>18</v>
      </c>
      <c r="O5" s="14" t="s">
        <v>19</v>
      </c>
      <c r="P5" s="14" t="s">
        <v>20</v>
      </c>
      <c r="Q5" s="14" t="s">
        <v>21</v>
      </c>
      <c r="R5" s="14"/>
    </row>
    <row r="6" s="1" customFormat="1" ht="18" customHeight="1" spans="1:18">
      <c r="A6" s="17"/>
      <c r="B6" s="17" t="s">
        <v>22</v>
      </c>
      <c r="C6" s="17">
        <f>C14+C26+C33+C42+C49+C56+C62+C65+C75+C82+C88+C98+C105</f>
        <v>86</v>
      </c>
      <c r="D6" s="17"/>
      <c r="E6" s="17"/>
      <c r="F6" s="17"/>
      <c r="G6" s="17">
        <f t="shared" ref="G6:Q6" si="0">G14+G26+G33+G42+G49+G56+G62+G65+G75+G82+G88+G98+G105</f>
        <v>86</v>
      </c>
      <c r="H6" s="17"/>
      <c r="I6" s="17"/>
      <c r="J6" s="17">
        <f t="shared" si="0"/>
        <v>13396</v>
      </c>
      <c r="K6" s="17">
        <f t="shared" si="0"/>
        <v>50198</v>
      </c>
      <c r="L6" s="26">
        <f t="shared" si="0"/>
        <v>7213.6298</v>
      </c>
      <c r="M6" s="26">
        <f t="shared" si="0"/>
        <v>5131.47</v>
      </c>
      <c r="N6" s="26">
        <f t="shared" si="0"/>
        <v>271.82</v>
      </c>
      <c r="O6" s="26">
        <f t="shared" si="0"/>
        <v>22</v>
      </c>
      <c r="P6" s="26">
        <f t="shared" si="0"/>
        <v>511.16</v>
      </c>
      <c r="Q6" s="26">
        <f t="shared" si="0"/>
        <v>1277.1798</v>
      </c>
      <c r="R6" s="17"/>
    </row>
    <row r="7" ht="36" customHeight="1" spans="1:18">
      <c r="A7" s="18">
        <v>1</v>
      </c>
      <c r="B7" s="19" t="s">
        <v>23</v>
      </c>
      <c r="C7" s="20">
        <v>1</v>
      </c>
      <c r="D7" s="18" t="s">
        <v>24</v>
      </c>
      <c r="E7" s="18" t="s">
        <v>25</v>
      </c>
      <c r="F7" s="18" t="s">
        <v>26</v>
      </c>
      <c r="G7" s="18">
        <v>1</v>
      </c>
      <c r="H7" s="18" t="s">
        <v>27</v>
      </c>
      <c r="I7" s="18">
        <v>2022</v>
      </c>
      <c r="J7" s="18">
        <v>33</v>
      </c>
      <c r="K7" s="18">
        <v>118</v>
      </c>
      <c r="L7" s="18">
        <f t="shared" ref="L7:L13" si="1">SUM(M7:Q7)</f>
        <v>510.21</v>
      </c>
      <c r="M7" s="18">
        <v>200</v>
      </c>
      <c r="N7" s="18"/>
      <c r="O7" s="18"/>
      <c r="P7" s="18">
        <v>20</v>
      </c>
      <c r="Q7" s="18">
        <v>290.21</v>
      </c>
      <c r="R7" s="18" t="s">
        <v>28</v>
      </c>
    </row>
    <row r="8" ht="36" customHeight="1" spans="1:18">
      <c r="A8" s="18">
        <v>2</v>
      </c>
      <c r="B8" s="19" t="s">
        <v>29</v>
      </c>
      <c r="C8" s="20">
        <v>1</v>
      </c>
      <c r="D8" s="18" t="s">
        <v>24</v>
      </c>
      <c r="E8" s="18" t="s">
        <v>30</v>
      </c>
      <c r="F8" s="18" t="s">
        <v>26</v>
      </c>
      <c r="G8" s="18">
        <v>1</v>
      </c>
      <c r="H8" s="18" t="s">
        <v>31</v>
      </c>
      <c r="I8" s="18">
        <v>2022</v>
      </c>
      <c r="J8" s="18">
        <v>100</v>
      </c>
      <c r="K8" s="18">
        <v>415</v>
      </c>
      <c r="L8" s="18">
        <f t="shared" si="1"/>
        <v>1046.55</v>
      </c>
      <c r="M8" s="18">
        <v>100</v>
      </c>
      <c r="N8" s="18"/>
      <c r="O8" s="18"/>
      <c r="P8" s="18"/>
      <c r="Q8" s="18">
        <v>946.55</v>
      </c>
      <c r="R8" s="18" t="s">
        <v>28</v>
      </c>
    </row>
    <row r="9" ht="36" customHeight="1" spans="1:18">
      <c r="A9" s="18">
        <v>3</v>
      </c>
      <c r="B9" s="19" t="s">
        <v>32</v>
      </c>
      <c r="C9" s="20">
        <v>1</v>
      </c>
      <c r="D9" s="18" t="s">
        <v>24</v>
      </c>
      <c r="E9" s="18" t="s">
        <v>33</v>
      </c>
      <c r="F9" s="18" t="s">
        <v>26</v>
      </c>
      <c r="G9" s="18">
        <v>1</v>
      </c>
      <c r="H9" s="18" t="s">
        <v>34</v>
      </c>
      <c r="I9" s="18">
        <v>2022</v>
      </c>
      <c r="J9" s="18">
        <v>119</v>
      </c>
      <c r="K9" s="18">
        <v>458</v>
      </c>
      <c r="L9" s="18">
        <f t="shared" si="1"/>
        <v>20</v>
      </c>
      <c r="M9" s="18">
        <v>20</v>
      </c>
      <c r="N9" s="18"/>
      <c r="O9" s="18"/>
      <c r="P9" s="18"/>
      <c r="Q9" s="28"/>
      <c r="R9" s="18" t="s">
        <v>28</v>
      </c>
    </row>
    <row r="10" ht="36" customHeight="1" spans="1:18">
      <c r="A10" s="18">
        <v>4</v>
      </c>
      <c r="B10" s="19" t="s">
        <v>35</v>
      </c>
      <c r="C10" s="20">
        <v>1</v>
      </c>
      <c r="D10" s="18" t="s">
        <v>24</v>
      </c>
      <c r="E10" s="18" t="s">
        <v>24</v>
      </c>
      <c r="F10" s="18" t="s">
        <v>26</v>
      </c>
      <c r="G10" s="18">
        <v>1</v>
      </c>
      <c r="H10" s="18" t="s">
        <v>36</v>
      </c>
      <c r="I10" s="18">
        <v>2022</v>
      </c>
      <c r="J10" s="18">
        <v>17</v>
      </c>
      <c r="K10" s="18">
        <v>58</v>
      </c>
      <c r="L10" s="18">
        <f t="shared" si="1"/>
        <v>3.8</v>
      </c>
      <c r="M10" s="18">
        <v>3.8</v>
      </c>
      <c r="N10" s="18"/>
      <c r="O10" s="18"/>
      <c r="P10" s="18"/>
      <c r="Q10" s="18"/>
      <c r="R10" s="18" t="s">
        <v>28</v>
      </c>
    </row>
    <row r="11" ht="36" customHeight="1" spans="1:18">
      <c r="A11" s="18">
        <v>5</v>
      </c>
      <c r="B11" s="19" t="s">
        <v>37</v>
      </c>
      <c r="C11" s="20">
        <v>1</v>
      </c>
      <c r="D11" s="18" t="s">
        <v>24</v>
      </c>
      <c r="E11" s="18" t="s">
        <v>30</v>
      </c>
      <c r="F11" s="18" t="s">
        <v>26</v>
      </c>
      <c r="G11" s="18">
        <v>1</v>
      </c>
      <c r="H11" s="18" t="s">
        <v>38</v>
      </c>
      <c r="I11" s="18">
        <v>2022</v>
      </c>
      <c r="J11" s="18"/>
      <c r="K11" s="18"/>
      <c r="L11" s="18">
        <f t="shared" si="1"/>
        <v>100</v>
      </c>
      <c r="M11" s="18">
        <v>100</v>
      </c>
      <c r="N11" s="18"/>
      <c r="O11" s="18"/>
      <c r="P11" s="18"/>
      <c r="Q11" s="18"/>
      <c r="R11" s="18" t="s">
        <v>28</v>
      </c>
    </row>
    <row r="12" ht="36" customHeight="1" spans="1:18">
      <c r="A12" s="18">
        <v>6</v>
      </c>
      <c r="B12" s="19" t="s">
        <v>39</v>
      </c>
      <c r="C12" s="20">
        <v>1</v>
      </c>
      <c r="D12" s="18" t="s">
        <v>24</v>
      </c>
      <c r="E12" s="18" t="s">
        <v>30</v>
      </c>
      <c r="F12" s="18" t="s">
        <v>26</v>
      </c>
      <c r="G12" s="18">
        <v>1</v>
      </c>
      <c r="H12" s="18" t="s">
        <v>40</v>
      </c>
      <c r="I12" s="18">
        <v>2022</v>
      </c>
      <c r="J12" s="18"/>
      <c r="K12" s="18"/>
      <c r="L12" s="18">
        <f t="shared" si="1"/>
        <v>5</v>
      </c>
      <c r="M12" s="18"/>
      <c r="N12" s="18"/>
      <c r="O12" s="18"/>
      <c r="P12" s="18">
        <v>5</v>
      </c>
      <c r="Q12" s="18"/>
      <c r="R12" s="18"/>
    </row>
    <row r="13" ht="36" customHeight="1" spans="1:18">
      <c r="A13" s="18">
        <v>7</v>
      </c>
      <c r="B13" s="19" t="s">
        <v>41</v>
      </c>
      <c r="C13" s="20">
        <v>1</v>
      </c>
      <c r="D13" s="18" t="s">
        <v>24</v>
      </c>
      <c r="E13" s="18" t="s">
        <v>42</v>
      </c>
      <c r="F13" s="18" t="s">
        <v>26</v>
      </c>
      <c r="G13" s="18">
        <v>1</v>
      </c>
      <c r="H13" s="18" t="s">
        <v>38</v>
      </c>
      <c r="I13" s="18">
        <v>2022</v>
      </c>
      <c r="J13" s="18"/>
      <c r="K13" s="18"/>
      <c r="L13" s="18">
        <f t="shared" si="1"/>
        <v>100</v>
      </c>
      <c r="M13" s="18">
        <v>100</v>
      </c>
      <c r="N13" s="18"/>
      <c r="O13" s="18"/>
      <c r="P13" s="18"/>
      <c r="Q13" s="18"/>
      <c r="R13" s="18" t="s">
        <v>28</v>
      </c>
    </row>
    <row r="14" s="1" customFormat="1" ht="16" customHeight="1" spans="1:18">
      <c r="A14" s="17"/>
      <c r="B14" s="17" t="s">
        <v>24</v>
      </c>
      <c r="C14" s="21">
        <f>SUM(C7:C13)</f>
        <v>7</v>
      </c>
      <c r="D14" s="17"/>
      <c r="E14" s="17"/>
      <c r="F14" s="17"/>
      <c r="G14" s="21">
        <f t="shared" ref="G14:Q14" si="2">SUM(G7:G13)</f>
        <v>7</v>
      </c>
      <c r="H14" s="17"/>
      <c r="I14" s="17"/>
      <c r="J14" s="21">
        <f t="shared" si="2"/>
        <v>269</v>
      </c>
      <c r="K14" s="21">
        <f t="shared" si="2"/>
        <v>1049</v>
      </c>
      <c r="L14" s="26">
        <f t="shared" si="2"/>
        <v>1785.56</v>
      </c>
      <c r="M14" s="26">
        <f t="shared" si="2"/>
        <v>523.8</v>
      </c>
      <c r="N14" s="26">
        <f t="shared" si="2"/>
        <v>0</v>
      </c>
      <c r="O14" s="26">
        <f t="shared" si="2"/>
        <v>0</v>
      </c>
      <c r="P14" s="26">
        <f t="shared" si="2"/>
        <v>25</v>
      </c>
      <c r="Q14" s="26">
        <f t="shared" si="2"/>
        <v>1236.76</v>
      </c>
      <c r="R14" s="17"/>
    </row>
    <row r="15" ht="36" customHeight="1" spans="1:18">
      <c r="A15" s="18">
        <v>8</v>
      </c>
      <c r="B15" s="22" t="s">
        <v>43</v>
      </c>
      <c r="C15" s="20">
        <v>1</v>
      </c>
      <c r="D15" s="18" t="s">
        <v>44</v>
      </c>
      <c r="E15" s="18" t="s">
        <v>45</v>
      </c>
      <c r="F15" s="18" t="s">
        <v>26</v>
      </c>
      <c r="G15" s="18">
        <v>1</v>
      </c>
      <c r="H15" s="18" t="s">
        <v>46</v>
      </c>
      <c r="I15" s="18">
        <v>2022</v>
      </c>
      <c r="J15" s="18">
        <v>476</v>
      </c>
      <c r="K15" s="18">
        <v>2021</v>
      </c>
      <c r="L15" s="18">
        <f t="shared" ref="L15:L25" si="3">SUM(M15:Q15)</f>
        <v>40.1</v>
      </c>
      <c r="M15" s="18">
        <v>40</v>
      </c>
      <c r="N15" s="18"/>
      <c r="O15" s="18"/>
      <c r="P15" s="18"/>
      <c r="Q15" s="18">
        <v>0.1</v>
      </c>
      <c r="R15" s="18" t="s">
        <v>28</v>
      </c>
    </row>
    <row r="16" ht="36" customHeight="1" spans="1:18">
      <c r="A16" s="18">
        <v>9</v>
      </c>
      <c r="B16" s="22" t="s">
        <v>47</v>
      </c>
      <c r="C16" s="20">
        <v>1</v>
      </c>
      <c r="D16" s="18" t="s">
        <v>44</v>
      </c>
      <c r="E16" s="18" t="s">
        <v>48</v>
      </c>
      <c r="F16" s="18" t="s">
        <v>26</v>
      </c>
      <c r="G16" s="18">
        <v>1</v>
      </c>
      <c r="H16" s="18" t="s">
        <v>49</v>
      </c>
      <c r="I16" s="18">
        <v>2022</v>
      </c>
      <c r="J16" s="18">
        <v>66</v>
      </c>
      <c r="K16" s="18">
        <v>204</v>
      </c>
      <c r="L16" s="18">
        <f t="shared" si="3"/>
        <v>10</v>
      </c>
      <c r="M16" s="18">
        <v>10</v>
      </c>
      <c r="N16" s="18"/>
      <c r="O16" s="18"/>
      <c r="P16" s="18"/>
      <c r="Q16" s="18"/>
      <c r="R16" s="18" t="s">
        <v>28</v>
      </c>
    </row>
    <row r="17" ht="36" customHeight="1" spans="1:18">
      <c r="A17" s="18">
        <v>10</v>
      </c>
      <c r="B17" s="22" t="s">
        <v>50</v>
      </c>
      <c r="C17" s="20">
        <v>1</v>
      </c>
      <c r="D17" s="18" t="s">
        <v>44</v>
      </c>
      <c r="E17" s="18" t="s">
        <v>51</v>
      </c>
      <c r="F17" s="18" t="s">
        <v>26</v>
      </c>
      <c r="G17" s="18">
        <v>1</v>
      </c>
      <c r="H17" s="18" t="s">
        <v>52</v>
      </c>
      <c r="I17" s="18">
        <v>2022</v>
      </c>
      <c r="J17" s="18">
        <v>578</v>
      </c>
      <c r="K17" s="18">
        <v>2424</v>
      </c>
      <c r="L17" s="18">
        <f t="shared" si="3"/>
        <v>25</v>
      </c>
      <c r="M17" s="18">
        <v>25</v>
      </c>
      <c r="N17" s="18"/>
      <c r="O17" s="18"/>
      <c r="P17" s="18"/>
      <c r="Q17" s="18"/>
      <c r="R17" s="18" t="s">
        <v>28</v>
      </c>
    </row>
    <row r="18" ht="36" customHeight="1" spans="1:18">
      <c r="A18" s="18">
        <v>11</v>
      </c>
      <c r="B18" s="22" t="s">
        <v>53</v>
      </c>
      <c r="C18" s="20">
        <v>1</v>
      </c>
      <c r="D18" s="18" t="s">
        <v>44</v>
      </c>
      <c r="E18" s="18" t="s">
        <v>54</v>
      </c>
      <c r="F18" s="18" t="s">
        <v>26</v>
      </c>
      <c r="G18" s="18">
        <v>1</v>
      </c>
      <c r="H18" s="18" t="s">
        <v>55</v>
      </c>
      <c r="I18" s="18">
        <v>2022</v>
      </c>
      <c r="J18" s="18">
        <v>15</v>
      </c>
      <c r="K18" s="18">
        <v>51</v>
      </c>
      <c r="L18" s="18">
        <f t="shared" si="3"/>
        <v>20</v>
      </c>
      <c r="M18" s="18">
        <v>20</v>
      </c>
      <c r="N18" s="18"/>
      <c r="O18" s="18"/>
      <c r="P18" s="18"/>
      <c r="Q18" s="18"/>
      <c r="R18" s="18" t="s">
        <v>28</v>
      </c>
    </row>
    <row r="19" ht="36" customHeight="1" spans="1:18">
      <c r="A19" s="18">
        <v>12</v>
      </c>
      <c r="B19" s="22" t="s">
        <v>56</v>
      </c>
      <c r="C19" s="20">
        <v>1</v>
      </c>
      <c r="D19" s="18" t="s">
        <v>44</v>
      </c>
      <c r="E19" s="18" t="s">
        <v>57</v>
      </c>
      <c r="F19" s="18" t="s">
        <v>26</v>
      </c>
      <c r="G19" s="18">
        <v>1</v>
      </c>
      <c r="H19" s="18" t="s">
        <v>58</v>
      </c>
      <c r="I19" s="18">
        <v>2022</v>
      </c>
      <c r="J19" s="18">
        <v>691</v>
      </c>
      <c r="K19" s="18">
        <v>2508</v>
      </c>
      <c r="L19" s="18">
        <f t="shared" si="3"/>
        <v>360</v>
      </c>
      <c r="M19" s="18">
        <v>360</v>
      </c>
      <c r="N19" s="18"/>
      <c r="O19" s="18"/>
      <c r="P19" s="18"/>
      <c r="Q19" s="18"/>
      <c r="R19" s="18" t="s">
        <v>28</v>
      </c>
    </row>
    <row r="20" ht="36" customHeight="1" spans="1:18">
      <c r="A20" s="18">
        <v>13</v>
      </c>
      <c r="B20" s="22" t="s">
        <v>59</v>
      </c>
      <c r="C20" s="20">
        <v>1</v>
      </c>
      <c r="D20" s="18" t="s">
        <v>44</v>
      </c>
      <c r="E20" s="18" t="s">
        <v>60</v>
      </c>
      <c r="F20" s="18" t="s">
        <v>26</v>
      </c>
      <c r="G20" s="18">
        <v>1</v>
      </c>
      <c r="H20" s="18" t="s">
        <v>61</v>
      </c>
      <c r="I20" s="18">
        <v>2022</v>
      </c>
      <c r="J20" s="18">
        <v>868</v>
      </c>
      <c r="K20" s="18">
        <v>3138</v>
      </c>
      <c r="L20" s="18">
        <f t="shared" si="3"/>
        <v>465</v>
      </c>
      <c r="M20" s="18">
        <v>445</v>
      </c>
      <c r="N20" s="18"/>
      <c r="O20" s="18"/>
      <c r="P20" s="18">
        <v>20</v>
      </c>
      <c r="Q20" s="18"/>
      <c r="R20" s="18" t="s">
        <v>28</v>
      </c>
    </row>
    <row r="21" ht="36" customHeight="1" spans="1:18">
      <c r="A21" s="18">
        <v>14</v>
      </c>
      <c r="B21" s="22" t="s">
        <v>62</v>
      </c>
      <c r="C21" s="20">
        <v>1</v>
      </c>
      <c r="D21" s="18" t="s">
        <v>44</v>
      </c>
      <c r="E21" s="18" t="s">
        <v>63</v>
      </c>
      <c r="F21" s="18" t="s">
        <v>26</v>
      </c>
      <c r="G21" s="18">
        <v>1</v>
      </c>
      <c r="H21" s="18" t="s">
        <v>64</v>
      </c>
      <c r="I21" s="18">
        <v>2022</v>
      </c>
      <c r="J21" s="18">
        <v>139</v>
      </c>
      <c r="K21" s="18">
        <v>589</v>
      </c>
      <c r="L21" s="18">
        <f t="shared" si="3"/>
        <v>100</v>
      </c>
      <c r="M21" s="18">
        <v>100</v>
      </c>
      <c r="N21" s="18"/>
      <c r="O21" s="18"/>
      <c r="P21" s="18"/>
      <c r="Q21" s="18"/>
      <c r="R21" s="18" t="s">
        <v>28</v>
      </c>
    </row>
    <row r="22" ht="36" customHeight="1" spans="1:18">
      <c r="A22" s="18">
        <v>15</v>
      </c>
      <c r="B22" s="22" t="s">
        <v>65</v>
      </c>
      <c r="C22" s="20">
        <v>1</v>
      </c>
      <c r="D22" s="18" t="s">
        <v>44</v>
      </c>
      <c r="E22" s="18" t="s">
        <v>60</v>
      </c>
      <c r="F22" s="18" t="s">
        <v>26</v>
      </c>
      <c r="G22" s="18">
        <v>1</v>
      </c>
      <c r="H22" s="18" t="s">
        <v>66</v>
      </c>
      <c r="I22" s="18">
        <v>2022</v>
      </c>
      <c r="J22" s="18"/>
      <c r="K22" s="18"/>
      <c r="L22" s="18">
        <f t="shared" si="3"/>
        <v>20</v>
      </c>
      <c r="M22" s="18"/>
      <c r="N22" s="18"/>
      <c r="O22" s="18"/>
      <c r="P22" s="18">
        <v>20</v>
      </c>
      <c r="Q22" s="18"/>
      <c r="R22" s="18"/>
    </row>
    <row r="23" ht="36" customHeight="1" spans="1:18">
      <c r="A23" s="18">
        <v>16</v>
      </c>
      <c r="B23" s="22" t="s">
        <v>67</v>
      </c>
      <c r="C23" s="20">
        <v>1</v>
      </c>
      <c r="D23" s="18" t="s">
        <v>44</v>
      </c>
      <c r="E23" s="18" t="s">
        <v>68</v>
      </c>
      <c r="F23" s="18" t="s">
        <v>26</v>
      </c>
      <c r="G23" s="18">
        <v>1</v>
      </c>
      <c r="H23" s="18" t="s">
        <v>40</v>
      </c>
      <c r="I23" s="18">
        <v>2022</v>
      </c>
      <c r="J23" s="18"/>
      <c r="K23" s="18"/>
      <c r="L23" s="18">
        <f t="shared" si="3"/>
        <v>5</v>
      </c>
      <c r="M23" s="18"/>
      <c r="N23" s="18"/>
      <c r="O23" s="18"/>
      <c r="P23" s="18">
        <v>5</v>
      </c>
      <c r="Q23" s="18"/>
      <c r="R23" s="18"/>
    </row>
    <row r="24" ht="36" customHeight="1" spans="1:18">
      <c r="A24" s="18">
        <v>17</v>
      </c>
      <c r="B24" s="22" t="s">
        <v>69</v>
      </c>
      <c r="C24" s="20">
        <v>1</v>
      </c>
      <c r="D24" s="18" t="s">
        <v>44</v>
      </c>
      <c r="E24" s="18" t="s">
        <v>54</v>
      </c>
      <c r="F24" s="18" t="s">
        <v>26</v>
      </c>
      <c r="G24" s="18">
        <v>1</v>
      </c>
      <c r="H24" s="18" t="s">
        <v>40</v>
      </c>
      <c r="I24" s="18">
        <v>2022</v>
      </c>
      <c r="J24" s="18"/>
      <c r="K24" s="18"/>
      <c r="L24" s="18">
        <f t="shared" si="3"/>
        <v>5</v>
      </c>
      <c r="M24" s="18"/>
      <c r="N24" s="18"/>
      <c r="O24" s="18"/>
      <c r="P24" s="18">
        <v>5</v>
      </c>
      <c r="Q24" s="18"/>
      <c r="R24" s="18"/>
    </row>
    <row r="25" ht="36" customHeight="1" spans="1:18">
      <c r="A25" s="18">
        <v>18</v>
      </c>
      <c r="B25" s="22" t="s">
        <v>70</v>
      </c>
      <c r="C25" s="20">
        <v>1</v>
      </c>
      <c r="D25" s="18" t="s">
        <v>44</v>
      </c>
      <c r="E25" s="18" t="s">
        <v>63</v>
      </c>
      <c r="F25" s="18" t="s">
        <v>26</v>
      </c>
      <c r="G25" s="18">
        <v>1</v>
      </c>
      <c r="H25" s="18" t="s">
        <v>71</v>
      </c>
      <c r="I25" s="18">
        <v>2022</v>
      </c>
      <c r="J25" s="18">
        <v>139</v>
      </c>
      <c r="K25" s="18">
        <v>589</v>
      </c>
      <c r="L25" s="18">
        <f t="shared" si="3"/>
        <v>473.85</v>
      </c>
      <c r="M25" s="18">
        <v>293.45</v>
      </c>
      <c r="N25" s="18">
        <v>98.65</v>
      </c>
      <c r="O25" s="18"/>
      <c r="P25" s="18">
        <v>81.75</v>
      </c>
      <c r="Q25" s="18"/>
      <c r="R25" s="18"/>
    </row>
    <row r="26" s="1" customFormat="1" ht="17" customHeight="1" spans="1:18">
      <c r="A26" s="17"/>
      <c r="B26" s="17" t="s">
        <v>44</v>
      </c>
      <c r="C26" s="21">
        <f>SUM(C15:C25)</f>
        <v>11</v>
      </c>
      <c r="D26" s="17"/>
      <c r="E26" s="17"/>
      <c r="F26" s="17"/>
      <c r="G26" s="21">
        <f t="shared" ref="G26:Q26" si="4">SUM(G15:G25)</f>
        <v>11</v>
      </c>
      <c r="H26" s="17"/>
      <c r="I26" s="17"/>
      <c r="J26" s="21">
        <f t="shared" si="4"/>
        <v>2972</v>
      </c>
      <c r="K26" s="21">
        <f t="shared" si="4"/>
        <v>11524</v>
      </c>
      <c r="L26" s="26">
        <f t="shared" si="4"/>
        <v>1523.95</v>
      </c>
      <c r="M26" s="26">
        <f t="shared" si="4"/>
        <v>1293.45</v>
      </c>
      <c r="N26" s="26">
        <f t="shared" si="4"/>
        <v>98.65</v>
      </c>
      <c r="O26" s="26">
        <f t="shared" si="4"/>
        <v>0</v>
      </c>
      <c r="P26" s="26">
        <f t="shared" si="4"/>
        <v>131.75</v>
      </c>
      <c r="Q26" s="26">
        <f t="shared" si="4"/>
        <v>0.1</v>
      </c>
      <c r="R26" s="17"/>
    </row>
    <row r="27" ht="36" customHeight="1" spans="1:18">
      <c r="A27" s="18">
        <v>19</v>
      </c>
      <c r="B27" s="22" t="s">
        <v>72</v>
      </c>
      <c r="C27" s="20">
        <v>1</v>
      </c>
      <c r="D27" s="18" t="s">
        <v>73</v>
      </c>
      <c r="E27" s="18" t="s">
        <v>74</v>
      </c>
      <c r="F27" s="18" t="s">
        <v>26</v>
      </c>
      <c r="G27" s="18">
        <v>1</v>
      </c>
      <c r="H27" s="18" t="s">
        <v>75</v>
      </c>
      <c r="I27" s="18">
        <v>2022</v>
      </c>
      <c r="J27" s="18">
        <v>152</v>
      </c>
      <c r="K27" s="18">
        <v>532</v>
      </c>
      <c r="L27" s="18">
        <f t="shared" ref="L27:L32" si="5">SUM(M27:Q27)</f>
        <v>85</v>
      </c>
      <c r="M27" s="18">
        <v>85</v>
      </c>
      <c r="N27" s="18"/>
      <c r="O27" s="18"/>
      <c r="P27" s="18"/>
      <c r="Q27" s="18"/>
      <c r="R27" s="18" t="s">
        <v>28</v>
      </c>
    </row>
    <row r="28" ht="36" customHeight="1" spans="1:18">
      <c r="A28" s="18">
        <v>20</v>
      </c>
      <c r="B28" s="22" t="s">
        <v>76</v>
      </c>
      <c r="C28" s="20">
        <v>1</v>
      </c>
      <c r="D28" s="18" t="s">
        <v>73</v>
      </c>
      <c r="E28" s="18" t="s">
        <v>77</v>
      </c>
      <c r="F28" s="18" t="s">
        <v>26</v>
      </c>
      <c r="G28" s="18">
        <v>1</v>
      </c>
      <c r="H28" s="18" t="s">
        <v>78</v>
      </c>
      <c r="I28" s="18">
        <v>2022</v>
      </c>
      <c r="J28" s="18">
        <v>23</v>
      </c>
      <c r="K28" s="18">
        <v>83</v>
      </c>
      <c r="L28" s="18">
        <f t="shared" si="5"/>
        <v>4.2</v>
      </c>
      <c r="M28" s="18">
        <v>4.2</v>
      </c>
      <c r="N28" s="18"/>
      <c r="O28" s="18"/>
      <c r="P28" s="18"/>
      <c r="Q28" s="18"/>
      <c r="R28" s="18" t="s">
        <v>28</v>
      </c>
    </row>
    <row r="29" ht="36" customHeight="1" spans="1:18">
      <c r="A29" s="18">
        <v>21</v>
      </c>
      <c r="B29" s="22" t="s">
        <v>79</v>
      </c>
      <c r="C29" s="20">
        <v>1</v>
      </c>
      <c r="D29" s="18" t="s">
        <v>73</v>
      </c>
      <c r="E29" s="18" t="s">
        <v>80</v>
      </c>
      <c r="F29" s="18" t="s">
        <v>26</v>
      </c>
      <c r="G29" s="18">
        <v>1</v>
      </c>
      <c r="H29" s="18" t="s">
        <v>81</v>
      </c>
      <c r="I29" s="18">
        <v>2022</v>
      </c>
      <c r="J29" s="18">
        <v>99</v>
      </c>
      <c r="K29" s="18">
        <v>307</v>
      </c>
      <c r="L29" s="18">
        <f t="shared" si="5"/>
        <v>16.5</v>
      </c>
      <c r="M29" s="18">
        <v>16.5</v>
      </c>
      <c r="N29" s="18"/>
      <c r="O29" s="18"/>
      <c r="P29" s="18"/>
      <c r="Q29" s="18"/>
      <c r="R29" s="18" t="s">
        <v>28</v>
      </c>
    </row>
    <row r="30" ht="36" customHeight="1" spans="1:18">
      <c r="A30" s="18">
        <v>22</v>
      </c>
      <c r="B30" s="22" t="s">
        <v>82</v>
      </c>
      <c r="C30" s="20">
        <v>1</v>
      </c>
      <c r="D30" s="18" t="s">
        <v>73</v>
      </c>
      <c r="E30" s="18" t="s">
        <v>83</v>
      </c>
      <c r="F30" s="18" t="s">
        <v>26</v>
      </c>
      <c r="G30" s="18">
        <v>1</v>
      </c>
      <c r="H30" s="18" t="s">
        <v>84</v>
      </c>
      <c r="I30" s="18">
        <v>2022</v>
      </c>
      <c r="J30" s="18">
        <v>257</v>
      </c>
      <c r="K30" s="18">
        <v>829</v>
      </c>
      <c r="L30" s="18">
        <f t="shared" si="5"/>
        <v>67.22</v>
      </c>
      <c r="M30" s="18">
        <v>50</v>
      </c>
      <c r="N30" s="18"/>
      <c r="O30" s="18"/>
      <c r="P30" s="18"/>
      <c r="Q30" s="18">
        <v>17.22</v>
      </c>
      <c r="R30" s="18" t="s">
        <v>28</v>
      </c>
    </row>
    <row r="31" ht="36" customHeight="1" spans="1:18">
      <c r="A31" s="18">
        <v>23</v>
      </c>
      <c r="B31" s="22" t="s">
        <v>85</v>
      </c>
      <c r="C31" s="20">
        <v>1</v>
      </c>
      <c r="D31" s="18" t="s">
        <v>73</v>
      </c>
      <c r="E31" s="18" t="s">
        <v>86</v>
      </c>
      <c r="F31" s="18" t="s">
        <v>26</v>
      </c>
      <c r="G31" s="18">
        <v>1</v>
      </c>
      <c r="H31" s="18" t="s">
        <v>40</v>
      </c>
      <c r="I31" s="18">
        <v>2022</v>
      </c>
      <c r="J31" s="18"/>
      <c r="K31" s="18"/>
      <c r="L31" s="18">
        <f t="shared" si="5"/>
        <v>5</v>
      </c>
      <c r="M31" s="18"/>
      <c r="N31" s="18"/>
      <c r="O31" s="18"/>
      <c r="P31" s="18">
        <v>5</v>
      </c>
      <c r="Q31" s="18"/>
      <c r="R31" s="18"/>
    </row>
    <row r="32" ht="36" customHeight="1" spans="1:18">
      <c r="A32" s="18">
        <v>24</v>
      </c>
      <c r="B32" s="22" t="s">
        <v>87</v>
      </c>
      <c r="C32" s="20">
        <v>1</v>
      </c>
      <c r="D32" s="18" t="s">
        <v>73</v>
      </c>
      <c r="E32" s="18" t="s">
        <v>88</v>
      </c>
      <c r="F32" s="18" t="s">
        <v>26</v>
      </c>
      <c r="G32" s="18">
        <v>1</v>
      </c>
      <c r="H32" s="18" t="s">
        <v>89</v>
      </c>
      <c r="I32" s="18">
        <v>2022</v>
      </c>
      <c r="J32" s="18">
        <v>53</v>
      </c>
      <c r="K32" s="18">
        <v>184</v>
      </c>
      <c r="L32" s="18">
        <f t="shared" si="5"/>
        <v>20</v>
      </c>
      <c r="M32" s="18">
        <v>20</v>
      </c>
      <c r="N32" s="18"/>
      <c r="O32" s="18"/>
      <c r="P32" s="18"/>
      <c r="Q32" s="18"/>
      <c r="R32" s="18" t="s">
        <v>28</v>
      </c>
    </row>
    <row r="33" s="1" customFormat="1" ht="21" customHeight="1" spans="1:18">
      <c r="A33" s="17"/>
      <c r="B33" s="17" t="s">
        <v>73</v>
      </c>
      <c r="C33" s="21">
        <f>SUM(C27:C32)</f>
        <v>6</v>
      </c>
      <c r="D33" s="17"/>
      <c r="E33" s="17"/>
      <c r="F33" s="17"/>
      <c r="G33" s="17">
        <f t="shared" ref="G33:Q33" si="6">SUM(G27:G32)</f>
        <v>6</v>
      </c>
      <c r="H33" s="17"/>
      <c r="I33" s="17"/>
      <c r="J33" s="17">
        <f t="shared" si="6"/>
        <v>584</v>
      </c>
      <c r="K33" s="17">
        <f t="shared" si="6"/>
        <v>1935</v>
      </c>
      <c r="L33" s="26">
        <f t="shared" si="6"/>
        <v>197.92</v>
      </c>
      <c r="M33" s="26">
        <f t="shared" si="6"/>
        <v>175.7</v>
      </c>
      <c r="N33" s="26">
        <f t="shared" si="6"/>
        <v>0</v>
      </c>
      <c r="O33" s="26">
        <f t="shared" si="6"/>
        <v>0</v>
      </c>
      <c r="P33" s="26">
        <f t="shared" si="6"/>
        <v>5</v>
      </c>
      <c r="Q33" s="26">
        <f t="shared" si="6"/>
        <v>17.22</v>
      </c>
      <c r="R33" s="17"/>
    </row>
    <row r="34" ht="36" customHeight="1" spans="1:18">
      <c r="A34" s="18">
        <v>25</v>
      </c>
      <c r="B34" s="22" t="s">
        <v>90</v>
      </c>
      <c r="C34" s="20">
        <v>1</v>
      </c>
      <c r="D34" s="18" t="s">
        <v>91</v>
      </c>
      <c r="E34" s="18" t="s">
        <v>92</v>
      </c>
      <c r="F34" s="18" t="s">
        <v>26</v>
      </c>
      <c r="G34" s="18">
        <v>1</v>
      </c>
      <c r="H34" s="18" t="s">
        <v>93</v>
      </c>
      <c r="I34" s="18">
        <v>2022</v>
      </c>
      <c r="J34" s="18">
        <v>8</v>
      </c>
      <c r="K34" s="18">
        <v>24</v>
      </c>
      <c r="L34" s="18">
        <f t="shared" ref="L34:L41" si="7">SUM(M34:Q34)</f>
        <v>1.2</v>
      </c>
      <c r="M34" s="18">
        <v>1.2</v>
      </c>
      <c r="N34" s="18"/>
      <c r="O34" s="18"/>
      <c r="P34" s="18"/>
      <c r="Q34" s="18"/>
      <c r="R34" s="18" t="s">
        <v>28</v>
      </c>
    </row>
    <row r="35" ht="36" customHeight="1" spans="1:18">
      <c r="A35" s="18">
        <v>26</v>
      </c>
      <c r="B35" s="22" t="s">
        <v>94</v>
      </c>
      <c r="C35" s="20">
        <v>1</v>
      </c>
      <c r="D35" s="18" t="s">
        <v>91</v>
      </c>
      <c r="E35" s="18" t="s">
        <v>95</v>
      </c>
      <c r="F35" s="18" t="s">
        <v>26</v>
      </c>
      <c r="G35" s="18">
        <v>1</v>
      </c>
      <c r="H35" s="18" t="s">
        <v>96</v>
      </c>
      <c r="I35" s="18">
        <v>2022</v>
      </c>
      <c r="J35" s="18">
        <v>5413</v>
      </c>
      <c r="K35" s="18">
        <v>19668</v>
      </c>
      <c r="L35" s="18">
        <f t="shared" si="7"/>
        <v>416</v>
      </c>
      <c r="M35" s="18">
        <v>416</v>
      </c>
      <c r="N35" s="18"/>
      <c r="O35" s="18"/>
      <c r="P35" s="18"/>
      <c r="Q35" s="18"/>
      <c r="R35" s="18" t="s">
        <v>28</v>
      </c>
    </row>
    <row r="36" ht="36" customHeight="1" spans="1:18">
      <c r="A36" s="18">
        <v>27</v>
      </c>
      <c r="B36" s="22" t="s">
        <v>97</v>
      </c>
      <c r="C36" s="20">
        <v>1</v>
      </c>
      <c r="D36" s="18" t="s">
        <v>91</v>
      </c>
      <c r="E36" s="18" t="s">
        <v>98</v>
      </c>
      <c r="F36" s="18" t="s">
        <v>26</v>
      </c>
      <c r="G36" s="18">
        <v>1</v>
      </c>
      <c r="H36" s="18" t="s">
        <v>99</v>
      </c>
      <c r="I36" s="18">
        <v>2022</v>
      </c>
      <c r="J36" s="18">
        <v>612</v>
      </c>
      <c r="K36" s="18">
        <v>2362</v>
      </c>
      <c r="L36" s="18">
        <f t="shared" si="7"/>
        <v>460</v>
      </c>
      <c r="M36" s="18">
        <v>440</v>
      </c>
      <c r="N36" s="18"/>
      <c r="O36" s="18"/>
      <c r="P36" s="18">
        <v>20</v>
      </c>
      <c r="Q36" s="18"/>
      <c r="R36" s="18" t="s">
        <v>28</v>
      </c>
    </row>
    <row r="37" ht="36" customHeight="1" spans="1:18">
      <c r="A37" s="18">
        <v>28</v>
      </c>
      <c r="B37" s="22" t="s">
        <v>100</v>
      </c>
      <c r="C37" s="20">
        <v>1</v>
      </c>
      <c r="D37" s="18" t="s">
        <v>91</v>
      </c>
      <c r="E37" s="18" t="s">
        <v>101</v>
      </c>
      <c r="F37" s="18" t="s">
        <v>26</v>
      </c>
      <c r="G37" s="18">
        <v>1</v>
      </c>
      <c r="H37" s="18" t="s">
        <v>102</v>
      </c>
      <c r="I37" s="18">
        <v>2022</v>
      </c>
      <c r="J37" s="18">
        <v>241</v>
      </c>
      <c r="K37" s="18">
        <v>905</v>
      </c>
      <c r="L37" s="18">
        <f t="shared" si="7"/>
        <v>80</v>
      </c>
      <c r="M37" s="18">
        <v>80</v>
      </c>
      <c r="N37" s="18"/>
      <c r="O37" s="18"/>
      <c r="P37" s="18"/>
      <c r="Q37" s="18"/>
      <c r="R37" s="18" t="s">
        <v>28</v>
      </c>
    </row>
    <row r="38" ht="36" customHeight="1" spans="1:18">
      <c r="A38" s="18">
        <v>29</v>
      </c>
      <c r="B38" s="22" t="s">
        <v>103</v>
      </c>
      <c r="C38" s="20">
        <v>1</v>
      </c>
      <c r="D38" s="18" t="s">
        <v>91</v>
      </c>
      <c r="E38" s="18" t="s">
        <v>104</v>
      </c>
      <c r="F38" s="18" t="s">
        <v>26</v>
      </c>
      <c r="G38" s="18">
        <v>1</v>
      </c>
      <c r="H38" s="18" t="s">
        <v>40</v>
      </c>
      <c r="I38" s="18">
        <v>2022</v>
      </c>
      <c r="J38" s="18"/>
      <c r="K38" s="18"/>
      <c r="L38" s="18">
        <f t="shared" si="7"/>
        <v>5</v>
      </c>
      <c r="M38" s="18"/>
      <c r="N38" s="18"/>
      <c r="O38" s="18"/>
      <c r="P38" s="18">
        <v>5</v>
      </c>
      <c r="Q38" s="18"/>
      <c r="R38" s="18"/>
    </row>
    <row r="39" ht="36" customHeight="1" spans="1:18">
      <c r="A39" s="18">
        <v>30</v>
      </c>
      <c r="B39" s="22" t="s">
        <v>105</v>
      </c>
      <c r="C39" s="20">
        <v>1</v>
      </c>
      <c r="D39" s="18" t="s">
        <v>91</v>
      </c>
      <c r="E39" s="18" t="s">
        <v>98</v>
      </c>
      <c r="F39" s="18" t="s">
        <v>26</v>
      </c>
      <c r="G39" s="18">
        <v>1</v>
      </c>
      <c r="H39" s="18" t="s">
        <v>40</v>
      </c>
      <c r="I39" s="18">
        <v>2022</v>
      </c>
      <c r="J39" s="18"/>
      <c r="K39" s="18"/>
      <c r="L39" s="18">
        <f t="shared" si="7"/>
        <v>5</v>
      </c>
      <c r="M39" s="18"/>
      <c r="N39" s="18"/>
      <c r="O39" s="18"/>
      <c r="P39" s="18">
        <v>5</v>
      </c>
      <c r="Q39" s="18"/>
      <c r="R39" s="18"/>
    </row>
    <row r="40" ht="36" customHeight="1" spans="1:18">
      <c r="A40" s="18">
        <v>31</v>
      </c>
      <c r="B40" s="22" t="s">
        <v>106</v>
      </c>
      <c r="C40" s="20">
        <v>1</v>
      </c>
      <c r="D40" s="18" t="s">
        <v>91</v>
      </c>
      <c r="E40" s="18" t="s">
        <v>101</v>
      </c>
      <c r="F40" s="18" t="s">
        <v>26</v>
      </c>
      <c r="G40" s="18">
        <v>1</v>
      </c>
      <c r="H40" s="18" t="s">
        <v>40</v>
      </c>
      <c r="I40" s="18">
        <v>2022</v>
      </c>
      <c r="J40" s="18"/>
      <c r="K40" s="18"/>
      <c r="L40" s="18">
        <f t="shared" si="7"/>
        <v>5</v>
      </c>
      <c r="M40" s="18"/>
      <c r="N40" s="18"/>
      <c r="O40" s="18"/>
      <c r="P40" s="18">
        <v>5</v>
      </c>
      <c r="Q40" s="18"/>
      <c r="R40" s="18"/>
    </row>
    <row r="41" ht="36" customHeight="1" spans="1:18">
      <c r="A41" s="18">
        <v>32</v>
      </c>
      <c r="B41" s="22" t="s">
        <v>107</v>
      </c>
      <c r="C41" s="20">
        <v>1</v>
      </c>
      <c r="D41" s="18" t="s">
        <v>91</v>
      </c>
      <c r="E41" s="18" t="s">
        <v>98</v>
      </c>
      <c r="F41" s="18" t="s">
        <v>26</v>
      </c>
      <c r="G41" s="18">
        <v>1</v>
      </c>
      <c r="H41" s="18" t="s">
        <v>108</v>
      </c>
      <c r="I41" s="18">
        <v>2022</v>
      </c>
      <c r="J41" s="18">
        <v>35</v>
      </c>
      <c r="K41" s="18">
        <v>130</v>
      </c>
      <c r="L41" s="18">
        <f t="shared" si="7"/>
        <v>100</v>
      </c>
      <c r="M41" s="18">
        <v>100</v>
      </c>
      <c r="N41" s="18"/>
      <c r="O41" s="18"/>
      <c r="P41" s="18"/>
      <c r="Q41" s="18"/>
      <c r="R41" s="18" t="s">
        <v>28</v>
      </c>
    </row>
    <row r="42" s="1" customFormat="1" ht="16" customHeight="1" spans="1:18">
      <c r="A42" s="17"/>
      <c r="B42" s="17" t="s">
        <v>91</v>
      </c>
      <c r="C42" s="21">
        <f>SUM(C34:C41)</f>
        <v>8</v>
      </c>
      <c r="D42" s="17"/>
      <c r="E42" s="17"/>
      <c r="F42" s="17"/>
      <c r="G42" s="17">
        <f t="shared" ref="G42:Q42" si="8">SUM(G34:G41)</f>
        <v>8</v>
      </c>
      <c r="H42" s="17"/>
      <c r="I42" s="17"/>
      <c r="J42" s="21">
        <f t="shared" si="8"/>
        <v>6309</v>
      </c>
      <c r="K42" s="21">
        <f t="shared" si="8"/>
        <v>23089</v>
      </c>
      <c r="L42" s="26">
        <f t="shared" si="8"/>
        <v>1072.2</v>
      </c>
      <c r="M42" s="26">
        <f t="shared" si="8"/>
        <v>1037.2</v>
      </c>
      <c r="N42" s="26">
        <f t="shared" si="8"/>
        <v>0</v>
      </c>
      <c r="O42" s="26">
        <f t="shared" si="8"/>
        <v>0</v>
      </c>
      <c r="P42" s="26">
        <f t="shared" si="8"/>
        <v>35</v>
      </c>
      <c r="Q42" s="26">
        <f t="shared" si="8"/>
        <v>0</v>
      </c>
      <c r="R42" s="17"/>
    </row>
    <row r="43" ht="36" customHeight="1" spans="1:18">
      <c r="A43" s="18">
        <v>33</v>
      </c>
      <c r="B43" s="22" t="s">
        <v>109</v>
      </c>
      <c r="C43" s="20">
        <v>1</v>
      </c>
      <c r="D43" s="18" t="s">
        <v>110</v>
      </c>
      <c r="E43" s="18" t="s">
        <v>111</v>
      </c>
      <c r="F43" s="18" t="s">
        <v>26</v>
      </c>
      <c r="G43" s="18">
        <v>1</v>
      </c>
      <c r="H43" s="18" t="s">
        <v>112</v>
      </c>
      <c r="I43" s="18">
        <v>2022</v>
      </c>
      <c r="J43" s="18"/>
      <c r="K43" s="18"/>
      <c r="L43" s="18">
        <f t="shared" ref="L43:L48" si="9">SUM(M43:Q43)</f>
        <v>46</v>
      </c>
      <c r="M43" s="18">
        <v>40</v>
      </c>
      <c r="N43" s="18"/>
      <c r="O43" s="18">
        <v>6</v>
      </c>
      <c r="P43" s="18"/>
      <c r="Q43" s="18"/>
      <c r="R43" s="18" t="s">
        <v>28</v>
      </c>
    </row>
    <row r="44" ht="36" customHeight="1" spans="1:18">
      <c r="A44" s="18">
        <v>34</v>
      </c>
      <c r="B44" s="22" t="s">
        <v>113</v>
      </c>
      <c r="C44" s="20">
        <v>1</v>
      </c>
      <c r="D44" s="18" t="s">
        <v>110</v>
      </c>
      <c r="E44" s="18" t="s">
        <v>114</v>
      </c>
      <c r="F44" s="18" t="s">
        <v>26</v>
      </c>
      <c r="G44" s="18">
        <v>1</v>
      </c>
      <c r="H44" s="18" t="s">
        <v>115</v>
      </c>
      <c r="I44" s="18">
        <v>2022</v>
      </c>
      <c r="J44" s="18"/>
      <c r="K44" s="18"/>
      <c r="L44" s="18">
        <f t="shared" si="9"/>
        <v>42</v>
      </c>
      <c r="M44" s="18">
        <v>20</v>
      </c>
      <c r="N44" s="18"/>
      <c r="O44" s="18">
        <v>16</v>
      </c>
      <c r="P44" s="18"/>
      <c r="Q44" s="18">
        <v>6</v>
      </c>
      <c r="R44" s="18" t="s">
        <v>28</v>
      </c>
    </row>
    <row r="45" ht="24" spans="1:18">
      <c r="A45" s="18">
        <v>35</v>
      </c>
      <c r="B45" s="22" t="s">
        <v>116</v>
      </c>
      <c r="C45" s="20">
        <v>1</v>
      </c>
      <c r="D45" s="18" t="s">
        <v>110</v>
      </c>
      <c r="E45" s="18" t="s">
        <v>117</v>
      </c>
      <c r="F45" s="23" t="s">
        <v>26</v>
      </c>
      <c r="G45" s="23">
        <v>1</v>
      </c>
      <c r="H45" s="18" t="s">
        <v>118</v>
      </c>
      <c r="I45" s="27">
        <v>2022</v>
      </c>
      <c r="J45" s="18"/>
      <c r="K45" s="18"/>
      <c r="L45" s="18">
        <f t="shared" si="9"/>
        <v>49</v>
      </c>
      <c r="M45" s="18"/>
      <c r="N45" s="18"/>
      <c r="O45" s="18"/>
      <c r="P45" s="18">
        <v>49</v>
      </c>
      <c r="Q45" s="18"/>
      <c r="R45" s="18"/>
    </row>
    <row r="46" ht="24" spans="1:18">
      <c r="A46" s="18">
        <v>36</v>
      </c>
      <c r="B46" s="22" t="s">
        <v>119</v>
      </c>
      <c r="C46" s="20">
        <v>1</v>
      </c>
      <c r="D46" s="18" t="s">
        <v>110</v>
      </c>
      <c r="E46" s="18" t="s">
        <v>120</v>
      </c>
      <c r="F46" s="23" t="s">
        <v>26</v>
      </c>
      <c r="G46" s="23">
        <v>1</v>
      </c>
      <c r="H46" s="18" t="s">
        <v>121</v>
      </c>
      <c r="I46" s="27">
        <v>2022</v>
      </c>
      <c r="J46" s="18"/>
      <c r="K46" s="18"/>
      <c r="L46" s="18">
        <f t="shared" si="9"/>
        <v>5</v>
      </c>
      <c r="M46" s="18"/>
      <c r="N46" s="18"/>
      <c r="O46" s="18"/>
      <c r="P46" s="18">
        <v>5</v>
      </c>
      <c r="Q46" s="18"/>
      <c r="R46" s="18"/>
    </row>
    <row r="47" ht="24" spans="1:18">
      <c r="A47" s="18">
        <v>37</v>
      </c>
      <c r="B47" s="22" t="s">
        <v>122</v>
      </c>
      <c r="C47" s="20">
        <v>1</v>
      </c>
      <c r="D47" s="18" t="s">
        <v>110</v>
      </c>
      <c r="E47" s="18" t="s">
        <v>111</v>
      </c>
      <c r="F47" s="23" t="s">
        <v>26</v>
      </c>
      <c r="G47" s="23">
        <v>1</v>
      </c>
      <c r="H47" s="18" t="s">
        <v>40</v>
      </c>
      <c r="I47" s="18">
        <v>2022</v>
      </c>
      <c r="J47" s="18"/>
      <c r="K47" s="18"/>
      <c r="L47" s="18">
        <f t="shared" si="9"/>
        <v>5</v>
      </c>
      <c r="M47" s="18"/>
      <c r="N47" s="18"/>
      <c r="O47" s="18"/>
      <c r="P47" s="18">
        <v>5</v>
      </c>
      <c r="Q47" s="18"/>
      <c r="R47" s="18"/>
    </row>
    <row r="48" ht="36" customHeight="1" spans="1:18">
      <c r="A48" s="18">
        <v>38</v>
      </c>
      <c r="B48" s="22" t="s">
        <v>123</v>
      </c>
      <c r="C48" s="20">
        <v>1</v>
      </c>
      <c r="D48" s="18" t="s">
        <v>110</v>
      </c>
      <c r="E48" s="18"/>
      <c r="F48" s="18" t="s">
        <v>26</v>
      </c>
      <c r="G48" s="18">
        <v>1</v>
      </c>
      <c r="H48" s="18" t="s">
        <v>124</v>
      </c>
      <c r="I48" s="18">
        <v>2022</v>
      </c>
      <c r="J48" s="18">
        <v>25</v>
      </c>
      <c r="K48" s="18">
        <v>102</v>
      </c>
      <c r="L48" s="18">
        <f t="shared" si="9"/>
        <v>4.8</v>
      </c>
      <c r="M48" s="18">
        <v>4.8</v>
      </c>
      <c r="N48" s="18"/>
      <c r="O48" s="18"/>
      <c r="P48" s="18"/>
      <c r="Q48" s="18"/>
      <c r="R48" s="18" t="s">
        <v>28</v>
      </c>
    </row>
    <row r="49" s="1" customFormat="1" ht="18" customHeight="1" spans="1:18">
      <c r="A49" s="17"/>
      <c r="B49" s="17" t="s">
        <v>110</v>
      </c>
      <c r="C49" s="21">
        <f>SUM(C43:C48)</f>
        <v>6</v>
      </c>
      <c r="D49" s="17"/>
      <c r="E49" s="17"/>
      <c r="F49" s="17"/>
      <c r="G49" s="17">
        <f t="shared" ref="G49:Q49" si="10">SUM(G43:G48)</f>
        <v>6</v>
      </c>
      <c r="H49" s="17"/>
      <c r="I49" s="17"/>
      <c r="J49" s="21">
        <f t="shared" si="10"/>
        <v>25</v>
      </c>
      <c r="K49" s="21">
        <f t="shared" si="10"/>
        <v>102</v>
      </c>
      <c r="L49" s="26">
        <f t="shared" si="10"/>
        <v>151.8</v>
      </c>
      <c r="M49" s="26">
        <f t="shared" si="10"/>
        <v>64.8</v>
      </c>
      <c r="N49" s="26">
        <f t="shared" si="10"/>
        <v>0</v>
      </c>
      <c r="O49" s="26">
        <f t="shared" si="10"/>
        <v>22</v>
      </c>
      <c r="P49" s="26">
        <f t="shared" si="10"/>
        <v>59</v>
      </c>
      <c r="Q49" s="26">
        <f t="shared" si="10"/>
        <v>6</v>
      </c>
      <c r="R49" s="17"/>
    </row>
    <row r="50" ht="36" customHeight="1" spans="1:18">
      <c r="A50" s="18">
        <v>39</v>
      </c>
      <c r="B50" s="22" t="s">
        <v>125</v>
      </c>
      <c r="C50" s="20">
        <v>1</v>
      </c>
      <c r="D50" s="18" t="s">
        <v>126</v>
      </c>
      <c r="E50" s="18" t="s">
        <v>126</v>
      </c>
      <c r="F50" s="18" t="s">
        <v>26</v>
      </c>
      <c r="G50" s="18">
        <v>1</v>
      </c>
      <c r="H50" s="18" t="s">
        <v>127</v>
      </c>
      <c r="I50" s="18">
        <v>2022</v>
      </c>
      <c r="J50" s="18">
        <v>30</v>
      </c>
      <c r="K50" s="18">
        <v>89</v>
      </c>
      <c r="L50" s="18">
        <f t="shared" ref="L50:L55" si="11">SUM(M50:Q50)</f>
        <v>5.6</v>
      </c>
      <c r="M50" s="18">
        <v>5.6</v>
      </c>
      <c r="N50" s="18"/>
      <c r="O50" s="18"/>
      <c r="P50" s="18"/>
      <c r="Q50" s="18"/>
      <c r="R50" s="18" t="s">
        <v>28</v>
      </c>
    </row>
    <row r="51" ht="36" customHeight="1" spans="1:18">
      <c r="A51" s="18">
        <v>40</v>
      </c>
      <c r="B51" s="22" t="s">
        <v>128</v>
      </c>
      <c r="C51" s="20">
        <v>1</v>
      </c>
      <c r="D51" s="18" t="s">
        <v>126</v>
      </c>
      <c r="E51" s="18" t="s">
        <v>129</v>
      </c>
      <c r="F51" s="18" t="s">
        <v>26</v>
      </c>
      <c r="G51" s="18">
        <v>1</v>
      </c>
      <c r="H51" s="18" t="s">
        <v>130</v>
      </c>
      <c r="I51" s="18">
        <v>2022</v>
      </c>
      <c r="J51" s="18">
        <v>75</v>
      </c>
      <c r="K51" s="18">
        <v>4</v>
      </c>
      <c r="L51" s="18">
        <f t="shared" si="11"/>
        <v>11.96</v>
      </c>
      <c r="M51" s="18"/>
      <c r="N51" s="18"/>
      <c r="O51" s="18"/>
      <c r="P51" s="18">
        <v>6.96</v>
      </c>
      <c r="Q51" s="18">
        <v>5</v>
      </c>
      <c r="R51" s="18" t="s">
        <v>28</v>
      </c>
    </row>
    <row r="52" ht="36" customHeight="1" spans="1:18">
      <c r="A52" s="18">
        <v>41</v>
      </c>
      <c r="B52" s="22" t="s">
        <v>131</v>
      </c>
      <c r="C52" s="20">
        <v>1</v>
      </c>
      <c r="D52" s="18" t="s">
        <v>126</v>
      </c>
      <c r="E52" s="18" t="s">
        <v>132</v>
      </c>
      <c r="F52" s="18" t="s">
        <v>26</v>
      </c>
      <c r="G52" s="18">
        <v>1</v>
      </c>
      <c r="H52" s="18" t="s">
        <v>133</v>
      </c>
      <c r="I52" s="18">
        <v>2022</v>
      </c>
      <c r="J52" s="18"/>
      <c r="K52" s="18"/>
      <c r="L52" s="18">
        <f t="shared" si="11"/>
        <v>273.17</v>
      </c>
      <c r="M52" s="18">
        <v>100</v>
      </c>
      <c r="N52" s="18">
        <v>173.17</v>
      </c>
      <c r="O52" s="18"/>
      <c r="P52" s="18"/>
      <c r="Q52" s="18"/>
      <c r="R52" s="18" t="s">
        <v>28</v>
      </c>
    </row>
    <row r="53" ht="36" customHeight="1" spans="1:18">
      <c r="A53" s="18">
        <v>42</v>
      </c>
      <c r="B53" s="22" t="s">
        <v>134</v>
      </c>
      <c r="C53" s="20">
        <v>1</v>
      </c>
      <c r="D53" s="18" t="s">
        <v>126</v>
      </c>
      <c r="E53" s="18" t="s">
        <v>132</v>
      </c>
      <c r="F53" s="18" t="s">
        <v>26</v>
      </c>
      <c r="G53" s="18">
        <v>1</v>
      </c>
      <c r="H53" s="18" t="s">
        <v>40</v>
      </c>
      <c r="I53" s="18">
        <v>2022</v>
      </c>
      <c r="J53" s="18"/>
      <c r="K53" s="18"/>
      <c r="L53" s="18">
        <f t="shared" si="11"/>
        <v>5</v>
      </c>
      <c r="M53" s="18"/>
      <c r="N53" s="18"/>
      <c r="O53" s="18"/>
      <c r="P53" s="18">
        <v>5</v>
      </c>
      <c r="Q53" s="18"/>
      <c r="R53" s="18"/>
    </row>
    <row r="54" ht="36" customHeight="1" spans="1:18">
      <c r="A54" s="18">
        <v>43</v>
      </c>
      <c r="B54" s="22" t="s">
        <v>135</v>
      </c>
      <c r="C54" s="20">
        <v>1</v>
      </c>
      <c r="D54" s="18" t="s">
        <v>126</v>
      </c>
      <c r="E54" s="18" t="s">
        <v>132</v>
      </c>
      <c r="F54" s="18" t="s">
        <v>26</v>
      </c>
      <c r="G54" s="18">
        <v>1</v>
      </c>
      <c r="H54" s="18" t="s">
        <v>40</v>
      </c>
      <c r="I54" s="18">
        <v>2022</v>
      </c>
      <c r="J54" s="18"/>
      <c r="K54" s="18"/>
      <c r="L54" s="18">
        <f t="shared" si="11"/>
        <v>5</v>
      </c>
      <c r="M54" s="18"/>
      <c r="N54" s="18"/>
      <c r="O54" s="18"/>
      <c r="P54" s="18">
        <v>5</v>
      </c>
      <c r="Q54" s="18"/>
      <c r="R54" s="18"/>
    </row>
    <row r="55" ht="36" customHeight="1" spans="1:18">
      <c r="A55" s="18">
        <v>44</v>
      </c>
      <c r="B55" s="22" t="s">
        <v>136</v>
      </c>
      <c r="C55" s="20">
        <v>1</v>
      </c>
      <c r="D55" s="18" t="s">
        <v>126</v>
      </c>
      <c r="E55" s="18" t="s">
        <v>137</v>
      </c>
      <c r="F55" s="18" t="s">
        <v>26</v>
      </c>
      <c r="G55" s="18">
        <v>1</v>
      </c>
      <c r="H55" s="18" t="s">
        <v>138</v>
      </c>
      <c r="I55" s="18">
        <v>2022</v>
      </c>
      <c r="J55" s="18">
        <v>84</v>
      </c>
      <c r="K55" s="18">
        <v>379</v>
      </c>
      <c r="L55" s="18">
        <f t="shared" si="11"/>
        <v>21.4098</v>
      </c>
      <c r="M55" s="18">
        <v>20</v>
      </c>
      <c r="N55" s="18"/>
      <c r="O55" s="18"/>
      <c r="P55" s="18"/>
      <c r="Q55" s="28">
        <v>1.4098</v>
      </c>
      <c r="R55" s="18" t="s">
        <v>28</v>
      </c>
    </row>
    <row r="56" s="1" customFormat="1" ht="17" customHeight="1" spans="1:18">
      <c r="A56" s="17"/>
      <c r="B56" s="17" t="s">
        <v>126</v>
      </c>
      <c r="C56" s="21">
        <f>SUM(C50:C55)</f>
        <v>6</v>
      </c>
      <c r="D56" s="17"/>
      <c r="E56" s="17"/>
      <c r="F56" s="17"/>
      <c r="G56" s="17">
        <f t="shared" ref="G56:Q56" si="12">SUM(G50:G55)</f>
        <v>6</v>
      </c>
      <c r="H56" s="17"/>
      <c r="I56" s="17"/>
      <c r="J56" s="21">
        <f t="shared" si="12"/>
        <v>189</v>
      </c>
      <c r="K56" s="21">
        <f t="shared" si="12"/>
        <v>472</v>
      </c>
      <c r="L56" s="26">
        <f t="shared" si="12"/>
        <v>322.1398</v>
      </c>
      <c r="M56" s="26">
        <f t="shared" si="12"/>
        <v>125.6</v>
      </c>
      <c r="N56" s="26">
        <f t="shared" si="12"/>
        <v>173.17</v>
      </c>
      <c r="O56" s="26">
        <f t="shared" si="12"/>
        <v>0</v>
      </c>
      <c r="P56" s="26">
        <f t="shared" si="12"/>
        <v>16.96</v>
      </c>
      <c r="Q56" s="26">
        <f t="shared" si="12"/>
        <v>6.4098</v>
      </c>
      <c r="R56" s="17"/>
    </row>
    <row r="57" ht="36" customHeight="1" spans="1:18">
      <c r="A57" s="18">
        <v>45</v>
      </c>
      <c r="B57" s="22" t="s">
        <v>139</v>
      </c>
      <c r="C57" s="20">
        <v>1</v>
      </c>
      <c r="D57" s="18" t="s">
        <v>140</v>
      </c>
      <c r="E57" s="18" t="s">
        <v>141</v>
      </c>
      <c r="F57" s="18" t="s">
        <v>26</v>
      </c>
      <c r="G57" s="18">
        <v>1</v>
      </c>
      <c r="H57" s="18" t="s">
        <v>142</v>
      </c>
      <c r="I57" s="18">
        <v>2022</v>
      </c>
      <c r="J57" s="18">
        <v>354</v>
      </c>
      <c r="K57" s="18">
        <v>1218</v>
      </c>
      <c r="L57" s="18">
        <f t="shared" ref="L57:L61" si="13">SUM(M57:Q57)</f>
        <v>60</v>
      </c>
      <c r="M57" s="18">
        <v>60</v>
      </c>
      <c r="N57" s="18"/>
      <c r="O57" s="18"/>
      <c r="P57" s="18"/>
      <c r="Q57" s="18"/>
      <c r="R57" s="18" t="s">
        <v>28</v>
      </c>
    </row>
    <row r="58" ht="36" customHeight="1" spans="1:18">
      <c r="A58" s="18">
        <v>46</v>
      </c>
      <c r="B58" s="22" t="s">
        <v>143</v>
      </c>
      <c r="C58" s="20">
        <v>1</v>
      </c>
      <c r="D58" s="18" t="s">
        <v>140</v>
      </c>
      <c r="E58" s="18" t="s">
        <v>144</v>
      </c>
      <c r="F58" s="18" t="s">
        <v>26</v>
      </c>
      <c r="G58" s="18">
        <v>1</v>
      </c>
      <c r="H58" s="18" t="s">
        <v>145</v>
      </c>
      <c r="I58" s="18">
        <v>2022</v>
      </c>
      <c r="J58" s="18">
        <v>20</v>
      </c>
      <c r="K58" s="18">
        <v>70</v>
      </c>
      <c r="L58" s="18">
        <f t="shared" si="13"/>
        <v>20</v>
      </c>
      <c r="M58" s="18">
        <v>20</v>
      </c>
      <c r="N58" s="18"/>
      <c r="O58" s="18"/>
      <c r="P58" s="18"/>
      <c r="Q58" s="18"/>
      <c r="R58" s="18" t="s">
        <v>28</v>
      </c>
    </row>
    <row r="59" ht="36" customHeight="1" spans="1:18">
      <c r="A59" s="18">
        <v>47</v>
      </c>
      <c r="B59" s="22" t="s">
        <v>146</v>
      </c>
      <c r="C59" s="20">
        <v>1</v>
      </c>
      <c r="D59" s="18" t="s">
        <v>140</v>
      </c>
      <c r="E59" s="18" t="s">
        <v>147</v>
      </c>
      <c r="F59" s="18" t="s">
        <v>26</v>
      </c>
      <c r="G59" s="18">
        <v>1</v>
      </c>
      <c r="H59" s="18" t="s">
        <v>40</v>
      </c>
      <c r="I59" s="18">
        <v>2022</v>
      </c>
      <c r="J59" s="18"/>
      <c r="K59" s="18"/>
      <c r="L59" s="18">
        <f t="shared" si="13"/>
        <v>5</v>
      </c>
      <c r="M59" s="18"/>
      <c r="N59" s="18"/>
      <c r="O59" s="18"/>
      <c r="P59" s="18">
        <v>5</v>
      </c>
      <c r="Q59" s="18"/>
      <c r="R59" s="18"/>
    </row>
    <row r="60" ht="36" customHeight="1" spans="1:18">
      <c r="A60" s="18">
        <v>48</v>
      </c>
      <c r="B60" s="22" t="s">
        <v>148</v>
      </c>
      <c r="C60" s="20">
        <v>1</v>
      </c>
      <c r="D60" s="18" t="s">
        <v>140</v>
      </c>
      <c r="E60" s="18" t="s">
        <v>149</v>
      </c>
      <c r="F60" s="18" t="s">
        <v>26</v>
      </c>
      <c r="G60" s="18">
        <v>1</v>
      </c>
      <c r="H60" s="18" t="s">
        <v>40</v>
      </c>
      <c r="I60" s="18">
        <v>2022</v>
      </c>
      <c r="J60" s="18"/>
      <c r="K60" s="18"/>
      <c r="L60" s="18">
        <f t="shared" si="13"/>
        <v>5</v>
      </c>
      <c r="M60" s="18"/>
      <c r="N60" s="18"/>
      <c r="O60" s="18"/>
      <c r="P60" s="18">
        <v>5</v>
      </c>
      <c r="Q60" s="18"/>
      <c r="R60" s="18"/>
    </row>
    <row r="61" ht="36" customHeight="1" spans="1:18">
      <c r="A61" s="18">
        <v>49</v>
      </c>
      <c r="B61" s="24" t="s">
        <v>150</v>
      </c>
      <c r="C61" s="20">
        <v>1</v>
      </c>
      <c r="D61" s="18" t="s">
        <v>140</v>
      </c>
      <c r="E61" s="18"/>
      <c r="F61" s="18" t="s">
        <v>26</v>
      </c>
      <c r="G61" s="18">
        <v>1</v>
      </c>
      <c r="H61" s="18" t="s">
        <v>78</v>
      </c>
      <c r="I61" s="18">
        <v>2022</v>
      </c>
      <c r="J61" s="18"/>
      <c r="K61" s="18"/>
      <c r="L61" s="18">
        <f t="shared" si="13"/>
        <v>2</v>
      </c>
      <c r="M61" s="18">
        <v>2</v>
      </c>
      <c r="N61" s="18"/>
      <c r="O61" s="18"/>
      <c r="P61" s="18"/>
      <c r="Q61" s="18"/>
      <c r="R61" s="18" t="s">
        <v>28</v>
      </c>
    </row>
    <row r="62" s="1" customFormat="1" ht="18" customHeight="1" spans="1:18">
      <c r="A62" s="17"/>
      <c r="B62" s="17" t="s">
        <v>140</v>
      </c>
      <c r="C62" s="21">
        <f>SUM(C57:C61)</f>
        <v>5</v>
      </c>
      <c r="D62" s="17"/>
      <c r="E62" s="17"/>
      <c r="F62" s="17"/>
      <c r="G62" s="17">
        <f t="shared" ref="G62:Q62" si="14">SUM(G57:G61)</f>
        <v>5</v>
      </c>
      <c r="H62" s="17"/>
      <c r="I62" s="17"/>
      <c r="J62" s="21">
        <f t="shared" si="14"/>
        <v>374</v>
      </c>
      <c r="K62" s="21">
        <f t="shared" si="14"/>
        <v>1288</v>
      </c>
      <c r="L62" s="26">
        <f t="shared" si="14"/>
        <v>92</v>
      </c>
      <c r="M62" s="26">
        <f t="shared" si="14"/>
        <v>82</v>
      </c>
      <c r="N62" s="26">
        <f t="shared" si="14"/>
        <v>0</v>
      </c>
      <c r="O62" s="26">
        <f t="shared" si="14"/>
        <v>0</v>
      </c>
      <c r="P62" s="26">
        <f t="shared" si="14"/>
        <v>10</v>
      </c>
      <c r="Q62" s="26">
        <f t="shared" si="14"/>
        <v>0</v>
      </c>
      <c r="R62" s="17"/>
    </row>
    <row r="63" ht="36" customHeight="1" spans="1:18">
      <c r="A63" s="18">
        <v>50</v>
      </c>
      <c r="B63" s="22" t="s">
        <v>151</v>
      </c>
      <c r="C63" s="20">
        <v>1</v>
      </c>
      <c r="D63" s="18" t="s">
        <v>152</v>
      </c>
      <c r="E63" s="18" t="s">
        <v>152</v>
      </c>
      <c r="F63" s="18" t="s">
        <v>26</v>
      </c>
      <c r="G63" s="18">
        <v>1</v>
      </c>
      <c r="H63" s="18" t="s">
        <v>153</v>
      </c>
      <c r="I63" s="18">
        <v>2022</v>
      </c>
      <c r="J63" s="18">
        <v>628</v>
      </c>
      <c r="K63" s="18">
        <v>2615</v>
      </c>
      <c r="L63" s="18">
        <f t="shared" ref="L63:L74" si="15">SUM(M63:Q63)</f>
        <v>20</v>
      </c>
      <c r="M63" s="18">
        <v>20</v>
      </c>
      <c r="N63" s="18"/>
      <c r="O63" s="18"/>
      <c r="P63" s="18"/>
      <c r="Q63" s="18"/>
      <c r="R63" s="18" t="s">
        <v>28</v>
      </c>
    </row>
    <row r="64" customFormat="1" ht="36" customHeight="1" spans="1:18">
      <c r="A64" s="18">
        <v>51</v>
      </c>
      <c r="B64" s="22" t="s">
        <v>154</v>
      </c>
      <c r="C64" s="20">
        <v>1</v>
      </c>
      <c r="D64" s="18" t="s">
        <v>152</v>
      </c>
      <c r="E64" s="18" t="s">
        <v>155</v>
      </c>
      <c r="F64" s="18" t="s">
        <v>26</v>
      </c>
      <c r="G64" s="18">
        <v>1</v>
      </c>
      <c r="H64" s="18" t="s">
        <v>40</v>
      </c>
      <c r="I64" s="18">
        <v>2022</v>
      </c>
      <c r="J64" s="18"/>
      <c r="K64" s="18"/>
      <c r="L64" s="18">
        <f t="shared" si="15"/>
        <v>5</v>
      </c>
      <c r="M64" s="18"/>
      <c r="N64" s="18"/>
      <c r="O64" s="18"/>
      <c r="P64" s="18">
        <v>5</v>
      </c>
      <c r="Q64" s="18"/>
      <c r="R64" s="18"/>
    </row>
    <row r="65" s="1" customFormat="1" ht="22" customHeight="1" spans="1:18">
      <c r="A65" s="17"/>
      <c r="B65" s="17" t="s">
        <v>152</v>
      </c>
      <c r="C65" s="21">
        <f>SUM(C63:C64)</f>
        <v>2</v>
      </c>
      <c r="D65" s="17"/>
      <c r="E65" s="17"/>
      <c r="F65" s="17"/>
      <c r="G65" s="21">
        <f t="shared" ref="G65:Q65" si="16">SUM(G63:G64)</f>
        <v>2</v>
      </c>
      <c r="H65" s="17"/>
      <c r="I65" s="17"/>
      <c r="J65" s="21">
        <f t="shared" si="16"/>
        <v>628</v>
      </c>
      <c r="K65" s="21">
        <f t="shared" si="16"/>
        <v>2615</v>
      </c>
      <c r="L65" s="26">
        <f t="shared" si="16"/>
        <v>25</v>
      </c>
      <c r="M65" s="26">
        <f t="shared" si="16"/>
        <v>20</v>
      </c>
      <c r="N65" s="26">
        <f t="shared" si="16"/>
        <v>0</v>
      </c>
      <c r="O65" s="26">
        <f t="shared" si="16"/>
        <v>0</v>
      </c>
      <c r="P65" s="26">
        <f t="shared" si="16"/>
        <v>5</v>
      </c>
      <c r="Q65" s="26">
        <f t="shared" si="16"/>
        <v>0</v>
      </c>
      <c r="R65" s="17"/>
    </row>
    <row r="66" ht="36" customHeight="1" spans="1:18">
      <c r="A66" s="18">
        <v>52</v>
      </c>
      <c r="B66" s="22" t="s">
        <v>156</v>
      </c>
      <c r="C66" s="20">
        <v>1</v>
      </c>
      <c r="D66" s="18" t="s">
        <v>157</v>
      </c>
      <c r="E66" s="18" t="s">
        <v>158</v>
      </c>
      <c r="F66" s="18" t="s">
        <v>26</v>
      </c>
      <c r="G66" s="18">
        <v>1</v>
      </c>
      <c r="H66" s="18" t="s">
        <v>159</v>
      </c>
      <c r="I66" s="18">
        <v>2022</v>
      </c>
      <c r="J66" s="18">
        <v>389</v>
      </c>
      <c r="K66" s="18">
        <v>1647</v>
      </c>
      <c r="L66" s="18">
        <f t="shared" si="15"/>
        <v>460</v>
      </c>
      <c r="M66" s="18">
        <v>440</v>
      </c>
      <c r="N66" s="18"/>
      <c r="O66" s="18"/>
      <c r="P66" s="18">
        <v>20</v>
      </c>
      <c r="Q66" s="18"/>
      <c r="R66" s="18" t="s">
        <v>28</v>
      </c>
    </row>
    <row r="67" ht="36" customHeight="1" spans="1:18">
      <c r="A67" s="22">
        <v>53</v>
      </c>
      <c r="B67" s="22" t="s">
        <v>160</v>
      </c>
      <c r="C67" s="20">
        <v>1</v>
      </c>
      <c r="D67" s="18" t="s">
        <v>157</v>
      </c>
      <c r="E67" s="18" t="s">
        <v>158</v>
      </c>
      <c r="F67" s="18" t="s">
        <v>26</v>
      </c>
      <c r="G67" s="18">
        <v>1</v>
      </c>
      <c r="H67" s="18" t="s">
        <v>161</v>
      </c>
      <c r="I67" s="18">
        <v>2022</v>
      </c>
      <c r="J67" s="18">
        <v>389</v>
      </c>
      <c r="K67" s="18">
        <v>1647</v>
      </c>
      <c r="L67" s="18">
        <f t="shared" si="15"/>
        <v>5</v>
      </c>
      <c r="M67" s="18"/>
      <c r="N67" s="18"/>
      <c r="O67" s="18"/>
      <c r="P67" s="18">
        <v>5</v>
      </c>
      <c r="Q67" s="18"/>
      <c r="R67" s="18"/>
    </row>
    <row r="68" ht="36" customHeight="1" spans="1:18">
      <c r="A68" s="18">
        <v>54</v>
      </c>
      <c r="B68" s="22" t="s">
        <v>162</v>
      </c>
      <c r="C68" s="20">
        <v>1</v>
      </c>
      <c r="D68" s="18" t="s">
        <v>157</v>
      </c>
      <c r="E68" s="18" t="s">
        <v>163</v>
      </c>
      <c r="F68" s="18" t="s">
        <v>26</v>
      </c>
      <c r="G68" s="18">
        <v>1</v>
      </c>
      <c r="H68" s="18" t="s">
        <v>164</v>
      </c>
      <c r="I68" s="18">
        <v>2022</v>
      </c>
      <c r="J68" s="18"/>
      <c r="K68" s="18"/>
      <c r="L68" s="18">
        <f t="shared" si="15"/>
        <v>30</v>
      </c>
      <c r="M68" s="18">
        <v>30</v>
      </c>
      <c r="N68" s="18"/>
      <c r="O68" s="18"/>
      <c r="P68" s="18"/>
      <c r="Q68" s="18"/>
      <c r="R68" s="18" t="s">
        <v>28</v>
      </c>
    </row>
    <row r="69" ht="36" customHeight="1" spans="1:18">
      <c r="A69" s="22">
        <v>55</v>
      </c>
      <c r="B69" s="22" t="s">
        <v>165</v>
      </c>
      <c r="C69" s="20">
        <v>1</v>
      </c>
      <c r="D69" s="18" t="s">
        <v>157</v>
      </c>
      <c r="E69" s="18" t="s">
        <v>166</v>
      </c>
      <c r="F69" s="18" t="s">
        <v>26</v>
      </c>
      <c r="G69" s="18">
        <v>1</v>
      </c>
      <c r="H69" s="18" t="s">
        <v>167</v>
      </c>
      <c r="I69" s="18">
        <v>2022</v>
      </c>
      <c r="J69" s="18"/>
      <c r="K69" s="18"/>
      <c r="L69" s="18">
        <f t="shared" si="15"/>
        <v>60</v>
      </c>
      <c r="M69" s="18">
        <v>60</v>
      </c>
      <c r="N69" s="18"/>
      <c r="O69" s="18"/>
      <c r="P69" s="18"/>
      <c r="Q69" s="18"/>
      <c r="R69" s="18" t="s">
        <v>28</v>
      </c>
    </row>
    <row r="70" ht="36" customHeight="1" spans="1:18">
      <c r="A70" s="18">
        <v>56</v>
      </c>
      <c r="B70" s="22" t="s">
        <v>168</v>
      </c>
      <c r="C70" s="20">
        <v>1</v>
      </c>
      <c r="D70" s="18" t="s">
        <v>157</v>
      </c>
      <c r="E70" s="18" t="s">
        <v>169</v>
      </c>
      <c r="F70" s="18" t="s">
        <v>26</v>
      </c>
      <c r="G70" s="18">
        <v>1</v>
      </c>
      <c r="H70" s="18" t="s">
        <v>170</v>
      </c>
      <c r="I70" s="18">
        <v>2022</v>
      </c>
      <c r="J70" s="18"/>
      <c r="K70" s="18"/>
      <c r="L70" s="18">
        <f t="shared" si="15"/>
        <v>36</v>
      </c>
      <c r="M70" s="18">
        <v>36</v>
      </c>
      <c r="N70" s="18"/>
      <c r="O70" s="18"/>
      <c r="P70" s="18"/>
      <c r="Q70" s="18"/>
      <c r="R70" s="18" t="s">
        <v>28</v>
      </c>
    </row>
    <row r="71" ht="24" spans="1:18">
      <c r="A71" s="22">
        <v>57</v>
      </c>
      <c r="B71" s="29" t="s">
        <v>171</v>
      </c>
      <c r="C71" s="20">
        <v>1</v>
      </c>
      <c r="D71" s="18" t="s">
        <v>157</v>
      </c>
      <c r="E71" s="18" t="s">
        <v>172</v>
      </c>
      <c r="F71" s="23" t="s">
        <v>26</v>
      </c>
      <c r="G71" s="23">
        <v>1</v>
      </c>
      <c r="H71" s="18" t="s">
        <v>40</v>
      </c>
      <c r="I71" s="18">
        <v>2022</v>
      </c>
      <c r="J71" s="18"/>
      <c r="K71" s="18"/>
      <c r="L71" s="18">
        <f t="shared" si="15"/>
        <v>5</v>
      </c>
      <c r="M71" s="18"/>
      <c r="N71" s="18"/>
      <c r="O71" s="18"/>
      <c r="P71" s="18">
        <v>5</v>
      </c>
      <c r="Q71" s="18"/>
      <c r="R71" s="18"/>
    </row>
    <row r="72" ht="24" spans="1:18">
      <c r="A72" s="18">
        <v>58</v>
      </c>
      <c r="B72" s="29" t="s">
        <v>173</v>
      </c>
      <c r="C72" s="20">
        <v>1</v>
      </c>
      <c r="D72" s="18" t="s">
        <v>157</v>
      </c>
      <c r="E72" s="18" t="s">
        <v>174</v>
      </c>
      <c r="F72" s="23" t="s">
        <v>26</v>
      </c>
      <c r="G72" s="23">
        <v>1</v>
      </c>
      <c r="H72" s="18" t="s">
        <v>40</v>
      </c>
      <c r="I72" s="18">
        <v>2022</v>
      </c>
      <c r="J72" s="18"/>
      <c r="K72" s="18"/>
      <c r="L72" s="18">
        <f t="shared" si="15"/>
        <v>5</v>
      </c>
      <c r="M72" s="18"/>
      <c r="N72" s="18"/>
      <c r="O72" s="18"/>
      <c r="P72" s="18">
        <v>5</v>
      </c>
      <c r="Q72" s="18"/>
      <c r="R72" s="18"/>
    </row>
    <row r="73" ht="24" spans="1:18">
      <c r="A73" s="22">
        <v>59</v>
      </c>
      <c r="B73" s="29" t="s">
        <v>175</v>
      </c>
      <c r="C73" s="20">
        <v>1</v>
      </c>
      <c r="D73" s="18" t="s">
        <v>157</v>
      </c>
      <c r="E73" s="18" t="s">
        <v>163</v>
      </c>
      <c r="F73" s="23" t="s">
        <v>26</v>
      </c>
      <c r="G73" s="23">
        <v>1</v>
      </c>
      <c r="H73" s="18" t="s">
        <v>40</v>
      </c>
      <c r="I73" s="18">
        <v>2022</v>
      </c>
      <c r="J73" s="18"/>
      <c r="K73" s="18"/>
      <c r="L73" s="18">
        <f t="shared" si="15"/>
        <v>5</v>
      </c>
      <c r="M73" s="18"/>
      <c r="N73" s="18"/>
      <c r="O73" s="18"/>
      <c r="P73" s="18">
        <v>5</v>
      </c>
      <c r="Q73" s="18"/>
      <c r="R73" s="18"/>
    </row>
    <row r="74" ht="36" customHeight="1" spans="1:18">
      <c r="A74" s="18">
        <v>60</v>
      </c>
      <c r="B74" s="22" t="s">
        <v>176</v>
      </c>
      <c r="C74" s="20">
        <v>1</v>
      </c>
      <c r="D74" s="18" t="s">
        <v>157</v>
      </c>
      <c r="E74" s="18"/>
      <c r="F74" s="18" t="s">
        <v>26</v>
      </c>
      <c r="G74" s="18">
        <v>1</v>
      </c>
      <c r="H74" s="18" t="s">
        <v>177</v>
      </c>
      <c r="I74" s="18">
        <v>2022</v>
      </c>
      <c r="J74" s="18"/>
      <c r="K74" s="18"/>
      <c r="L74" s="18">
        <f t="shared" si="15"/>
        <v>5.4</v>
      </c>
      <c r="M74" s="18">
        <v>5.4</v>
      </c>
      <c r="N74" s="18"/>
      <c r="O74" s="18"/>
      <c r="P74" s="18"/>
      <c r="Q74" s="18"/>
      <c r="R74" s="18" t="s">
        <v>28</v>
      </c>
    </row>
    <row r="75" s="1" customFormat="1" ht="20" customHeight="1" spans="1:18">
      <c r="A75" s="17"/>
      <c r="B75" s="17" t="s">
        <v>157</v>
      </c>
      <c r="C75" s="30">
        <f>SUM(C66:C74)</f>
        <v>9</v>
      </c>
      <c r="D75" s="31"/>
      <c r="E75" s="31"/>
      <c r="F75" s="17"/>
      <c r="G75" s="31">
        <f t="shared" ref="G75:Q75" si="17">SUM(G66:G74)</f>
        <v>9</v>
      </c>
      <c r="H75" s="31"/>
      <c r="I75" s="17"/>
      <c r="J75" s="30">
        <f t="shared" si="17"/>
        <v>778</v>
      </c>
      <c r="K75" s="30">
        <f t="shared" si="17"/>
        <v>3294</v>
      </c>
      <c r="L75" s="40">
        <f t="shared" si="17"/>
        <v>611.4</v>
      </c>
      <c r="M75" s="40">
        <f t="shared" si="17"/>
        <v>571.4</v>
      </c>
      <c r="N75" s="40">
        <f t="shared" si="17"/>
        <v>0</v>
      </c>
      <c r="O75" s="40">
        <f t="shared" si="17"/>
        <v>0</v>
      </c>
      <c r="P75" s="40">
        <f t="shared" si="17"/>
        <v>40</v>
      </c>
      <c r="Q75" s="40">
        <f t="shared" si="17"/>
        <v>0</v>
      </c>
      <c r="R75" s="17"/>
    </row>
    <row r="76" ht="48" spans="1:18">
      <c r="A76" s="18">
        <v>61</v>
      </c>
      <c r="B76" s="32" t="s">
        <v>178</v>
      </c>
      <c r="C76" s="33">
        <v>1</v>
      </c>
      <c r="D76" s="34" t="s">
        <v>179</v>
      </c>
      <c r="E76" s="34"/>
      <c r="F76" s="18" t="s">
        <v>26</v>
      </c>
      <c r="G76" s="34">
        <v>1</v>
      </c>
      <c r="H76" s="34" t="s">
        <v>180</v>
      </c>
      <c r="I76" s="18">
        <v>2022</v>
      </c>
      <c r="J76" s="34">
        <v>256</v>
      </c>
      <c r="K76" s="34">
        <v>890</v>
      </c>
      <c r="L76" s="18">
        <f t="shared" ref="L76:L81" si="18">SUM(M76:Q76)</f>
        <v>60</v>
      </c>
      <c r="M76" s="34">
        <v>60</v>
      </c>
      <c r="N76" s="34"/>
      <c r="O76" s="34"/>
      <c r="P76" s="34"/>
      <c r="Q76" s="34"/>
      <c r="R76" s="18" t="s">
        <v>28</v>
      </c>
    </row>
    <row r="77" ht="24" spans="1:18">
      <c r="A77" s="18">
        <v>62</v>
      </c>
      <c r="B77" s="22" t="s">
        <v>181</v>
      </c>
      <c r="C77" s="33">
        <v>1</v>
      </c>
      <c r="D77" s="18" t="s">
        <v>179</v>
      </c>
      <c r="E77" s="18"/>
      <c r="F77" s="18" t="s">
        <v>26</v>
      </c>
      <c r="G77" s="18">
        <v>1</v>
      </c>
      <c r="H77" s="18" t="s">
        <v>182</v>
      </c>
      <c r="I77" s="18">
        <v>2022</v>
      </c>
      <c r="J77" s="18">
        <v>33</v>
      </c>
      <c r="K77" s="18">
        <v>106</v>
      </c>
      <c r="L77" s="18">
        <f t="shared" si="18"/>
        <v>42</v>
      </c>
      <c r="M77" s="18">
        <v>42</v>
      </c>
      <c r="N77" s="18"/>
      <c r="O77" s="18"/>
      <c r="P77" s="18"/>
      <c r="Q77" s="18"/>
      <c r="R77" s="18" t="s">
        <v>28</v>
      </c>
    </row>
    <row r="78" ht="30" customHeight="1" spans="1:18">
      <c r="A78" s="18">
        <v>63</v>
      </c>
      <c r="B78" s="22" t="s">
        <v>183</v>
      </c>
      <c r="C78" s="33">
        <v>1</v>
      </c>
      <c r="D78" s="18" t="s">
        <v>179</v>
      </c>
      <c r="E78" s="18"/>
      <c r="F78" s="18" t="s">
        <v>26</v>
      </c>
      <c r="G78" s="18">
        <v>1</v>
      </c>
      <c r="H78" s="18" t="s">
        <v>184</v>
      </c>
      <c r="I78" s="18">
        <v>2022</v>
      </c>
      <c r="J78" s="18">
        <v>27</v>
      </c>
      <c r="K78" s="18">
        <v>83</v>
      </c>
      <c r="L78" s="18">
        <f t="shared" si="18"/>
        <v>4.2</v>
      </c>
      <c r="M78" s="18">
        <v>4.2</v>
      </c>
      <c r="N78" s="18"/>
      <c r="O78" s="18"/>
      <c r="P78" s="18"/>
      <c r="Q78" s="18"/>
      <c r="R78" s="18" t="s">
        <v>28</v>
      </c>
    </row>
    <row r="79" ht="36" spans="1:18">
      <c r="A79" s="18">
        <v>64</v>
      </c>
      <c r="B79" s="22" t="s">
        <v>185</v>
      </c>
      <c r="C79" s="20">
        <v>1</v>
      </c>
      <c r="D79" s="18" t="s">
        <v>179</v>
      </c>
      <c r="E79" s="18" t="s">
        <v>186</v>
      </c>
      <c r="F79" s="23" t="s">
        <v>26</v>
      </c>
      <c r="G79" s="23">
        <v>1</v>
      </c>
      <c r="H79" s="18" t="s">
        <v>40</v>
      </c>
      <c r="I79" s="18">
        <v>2022</v>
      </c>
      <c r="J79" s="18"/>
      <c r="K79" s="18"/>
      <c r="L79" s="18">
        <f t="shared" si="18"/>
        <v>5</v>
      </c>
      <c r="M79" s="18"/>
      <c r="N79" s="18"/>
      <c r="O79" s="18"/>
      <c r="P79" s="18">
        <v>5</v>
      </c>
      <c r="Q79" s="18"/>
      <c r="R79" s="18"/>
    </row>
    <row r="80" ht="24" spans="1:18">
      <c r="A80" s="18">
        <v>65</v>
      </c>
      <c r="B80" s="22" t="s">
        <v>187</v>
      </c>
      <c r="C80" s="20">
        <v>1</v>
      </c>
      <c r="D80" s="18" t="s">
        <v>179</v>
      </c>
      <c r="E80" s="18" t="s">
        <v>188</v>
      </c>
      <c r="F80" s="23" t="s">
        <v>26</v>
      </c>
      <c r="G80" s="23">
        <v>1</v>
      </c>
      <c r="H80" s="18" t="s">
        <v>40</v>
      </c>
      <c r="I80" s="18">
        <v>2022</v>
      </c>
      <c r="J80" s="18"/>
      <c r="K80" s="18"/>
      <c r="L80" s="18">
        <f t="shared" si="18"/>
        <v>5</v>
      </c>
      <c r="M80" s="18"/>
      <c r="N80" s="18"/>
      <c r="O80" s="18"/>
      <c r="P80" s="18">
        <v>5</v>
      </c>
      <c r="Q80" s="18"/>
      <c r="R80" s="18"/>
    </row>
    <row r="81" ht="24" spans="1:18">
      <c r="A81" s="18">
        <v>66</v>
      </c>
      <c r="B81" s="22" t="s">
        <v>189</v>
      </c>
      <c r="C81" s="20">
        <v>1</v>
      </c>
      <c r="D81" s="18" t="s">
        <v>179</v>
      </c>
      <c r="E81" s="18" t="s">
        <v>190</v>
      </c>
      <c r="F81" s="23" t="s">
        <v>26</v>
      </c>
      <c r="G81" s="23">
        <v>1</v>
      </c>
      <c r="H81" s="18" t="s">
        <v>40</v>
      </c>
      <c r="I81" s="18">
        <v>2022</v>
      </c>
      <c r="J81" s="18"/>
      <c r="K81" s="18"/>
      <c r="L81" s="18">
        <f t="shared" si="18"/>
        <v>5</v>
      </c>
      <c r="M81" s="18"/>
      <c r="N81" s="18"/>
      <c r="O81" s="18"/>
      <c r="P81" s="18">
        <v>5</v>
      </c>
      <c r="Q81" s="18"/>
      <c r="R81" s="18"/>
    </row>
    <row r="82" s="1" customFormat="1" ht="20" customHeight="1" spans="1:18">
      <c r="A82" s="17"/>
      <c r="B82" s="17" t="s">
        <v>179</v>
      </c>
      <c r="C82" s="30">
        <f>SUM(C76:C81)</f>
        <v>6</v>
      </c>
      <c r="D82" s="31"/>
      <c r="E82" s="31"/>
      <c r="F82" s="17"/>
      <c r="G82" s="31">
        <f t="shared" ref="G82:Q82" si="19">SUM(G76:G81)</f>
        <v>6</v>
      </c>
      <c r="H82" s="31"/>
      <c r="I82" s="17"/>
      <c r="J82" s="30">
        <f t="shared" si="19"/>
        <v>316</v>
      </c>
      <c r="K82" s="30">
        <f t="shared" si="19"/>
        <v>1079</v>
      </c>
      <c r="L82" s="40">
        <f t="shared" si="19"/>
        <v>121.2</v>
      </c>
      <c r="M82" s="40">
        <f t="shared" si="19"/>
        <v>106.2</v>
      </c>
      <c r="N82" s="40">
        <f t="shared" si="19"/>
        <v>0</v>
      </c>
      <c r="O82" s="40">
        <f t="shared" si="19"/>
        <v>0</v>
      </c>
      <c r="P82" s="40">
        <f t="shared" si="19"/>
        <v>15</v>
      </c>
      <c r="Q82" s="40">
        <f t="shared" si="19"/>
        <v>0</v>
      </c>
      <c r="R82" s="17"/>
    </row>
    <row r="83" ht="24" spans="1:18">
      <c r="A83" s="18">
        <v>67</v>
      </c>
      <c r="B83" s="32" t="s">
        <v>191</v>
      </c>
      <c r="C83" s="33">
        <v>1</v>
      </c>
      <c r="D83" s="34" t="s">
        <v>192</v>
      </c>
      <c r="E83" s="34" t="s">
        <v>193</v>
      </c>
      <c r="F83" s="18" t="s">
        <v>26</v>
      </c>
      <c r="G83" s="34">
        <v>1</v>
      </c>
      <c r="H83" s="34" t="s">
        <v>194</v>
      </c>
      <c r="I83" s="18">
        <v>2022</v>
      </c>
      <c r="J83" s="34">
        <v>1</v>
      </c>
      <c r="K83" s="34">
        <v>3</v>
      </c>
      <c r="L83" s="18">
        <f t="shared" ref="L83:L87" si="20">SUM(M83:Q83)</f>
        <v>0.2</v>
      </c>
      <c r="M83" s="34">
        <v>0.2</v>
      </c>
      <c r="N83" s="34"/>
      <c r="O83" s="34"/>
      <c r="P83" s="34"/>
      <c r="Q83" s="34"/>
      <c r="R83" s="18" t="s">
        <v>28</v>
      </c>
    </row>
    <row r="84" customFormat="1" ht="36" spans="1:16377">
      <c r="A84" s="18">
        <v>68</v>
      </c>
      <c r="B84" s="32" t="s">
        <v>195</v>
      </c>
      <c r="C84" s="33">
        <v>1</v>
      </c>
      <c r="D84" s="34" t="s">
        <v>192</v>
      </c>
      <c r="E84" s="34" t="s">
        <v>193</v>
      </c>
      <c r="F84" s="18" t="s">
        <v>26</v>
      </c>
      <c r="G84" s="34">
        <v>1</v>
      </c>
      <c r="H84" s="34" t="s">
        <v>196</v>
      </c>
      <c r="I84" s="18">
        <v>2022</v>
      </c>
      <c r="J84" s="34"/>
      <c r="K84" s="34"/>
      <c r="L84" s="18">
        <f t="shared" si="20"/>
        <v>60</v>
      </c>
      <c r="M84" s="34"/>
      <c r="N84" s="34"/>
      <c r="O84" s="34"/>
      <c r="P84" s="34">
        <v>60</v>
      </c>
      <c r="Q84" s="34"/>
      <c r="R84" s="18"/>
      <c r="XEV84" s="6"/>
      <c r="XEW84" s="6"/>
    </row>
    <row r="85" customFormat="1" ht="48" spans="1:16377">
      <c r="A85" s="18">
        <v>69</v>
      </c>
      <c r="B85" s="32" t="s">
        <v>197</v>
      </c>
      <c r="C85" s="33">
        <v>1</v>
      </c>
      <c r="D85" s="34" t="s">
        <v>192</v>
      </c>
      <c r="E85" s="34" t="s">
        <v>193</v>
      </c>
      <c r="F85" s="18" t="s">
        <v>26</v>
      </c>
      <c r="G85" s="34">
        <v>1</v>
      </c>
      <c r="H85" s="34" t="s">
        <v>198</v>
      </c>
      <c r="I85" s="18">
        <v>2022</v>
      </c>
      <c r="J85" s="34"/>
      <c r="K85" s="34"/>
      <c r="L85" s="18">
        <f t="shared" si="20"/>
        <v>5</v>
      </c>
      <c r="M85" s="34"/>
      <c r="N85" s="34"/>
      <c r="O85" s="34"/>
      <c r="P85" s="34">
        <v>5</v>
      </c>
      <c r="Q85" s="34"/>
      <c r="R85" s="18"/>
      <c r="XEV85" s="6"/>
      <c r="XEW85" s="6"/>
    </row>
    <row r="86" customFormat="1" ht="24" spans="1:16377">
      <c r="A86" s="18">
        <v>70</v>
      </c>
      <c r="B86" s="32" t="s">
        <v>199</v>
      </c>
      <c r="C86" s="33">
        <v>1</v>
      </c>
      <c r="D86" s="34" t="s">
        <v>192</v>
      </c>
      <c r="E86" s="34" t="s">
        <v>200</v>
      </c>
      <c r="F86" s="18" t="s">
        <v>26</v>
      </c>
      <c r="G86" s="34">
        <v>1</v>
      </c>
      <c r="H86" s="34" t="s">
        <v>40</v>
      </c>
      <c r="I86" s="18">
        <v>2022</v>
      </c>
      <c r="J86" s="34"/>
      <c r="K86" s="34"/>
      <c r="L86" s="18">
        <f t="shared" si="20"/>
        <v>5</v>
      </c>
      <c r="M86" s="34"/>
      <c r="N86" s="34"/>
      <c r="O86" s="34"/>
      <c r="P86" s="34">
        <v>5</v>
      </c>
      <c r="Q86" s="34"/>
      <c r="R86" s="18"/>
      <c r="XEV86" s="6"/>
      <c r="XEW86" s="6"/>
    </row>
    <row r="87" customFormat="1" ht="36" spans="1:16377">
      <c r="A87" s="18">
        <v>71</v>
      </c>
      <c r="B87" s="32" t="s">
        <v>201</v>
      </c>
      <c r="C87" s="33">
        <v>1</v>
      </c>
      <c r="D87" s="34" t="s">
        <v>192</v>
      </c>
      <c r="E87" s="34" t="s">
        <v>193</v>
      </c>
      <c r="F87" s="18" t="s">
        <v>26</v>
      </c>
      <c r="G87" s="34">
        <v>1</v>
      </c>
      <c r="H87" s="34" t="s">
        <v>40</v>
      </c>
      <c r="I87" s="18">
        <v>2022</v>
      </c>
      <c r="J87" s="34"/>
      <c r="K87" s="34"/>
      <c r="L87" s="18">
        <f t="shared" si="20"/>
        <v>5</v>
      </c>
      <c r="M87" s="34"/>
      <c r="N87" s="34"/>
      <c r="O87" s="34"/>
      <c r="P87" s="34">
        <v>5</v>
      </c>
      <c r="Q87" s="34"/>
      <c r="R87" s="18"/>
      <c r="XEV87" s="6"/>
      <c r="XEW87" s="6"/>
    </row>
    <row r="88" s="2" customFormat="1" ht="21" customHeight="1" spans="1:16377">
      <c r="A88" s="17"/>
      <c r="B88" s="31" t="s">
        <v>192</v>
      </c>
      <c r="C88" s="30">
        <f>SUM(C83:C87)</f>
        <v>5</v>
      </c>
      <c r="D88" s="31"/>
      <c r="E88" s="31"/>
      <c r="F88" s="17"/>
      <c r="G88" s="30">
        <f t="shared" ref="G88:Q88" si="21">SUM(G83:G87)</f>
        <v>5</v>
      </c>
      <c r="H88" s="31"/>
      <c r="I88" s="17"/>
      <c r="J88" s="30">
        <f t="shared" si="21"/>
        <v>1</v>
      </c>
      <c r="K88" s="30">
        <f t="shared" si="21"/>
        <v>3</v>
      </c>
      <c r="L88" s="40">
        <f t="shared" si="21"/>
        <v>75.2</v>
      </c>
      <c r="M88" s="40">
        <f t="shared" si="21"/>
        <v>0.2</v>
      </c>
      <c r="N88" s="40">
        <f t="shared" si="21"/>
        <v>0</v>
      </c>
      <c r="O88" s="40">
        <f t="shared" si="21"/>
        <v>0</v>
      </c>
      <c r="P88" s="40">
        <f t="shared" si="21"/>
        <v>75</v>
      </c>
      <c r="Q88" s="40">
        <f t="shared" si="21"/>
        <v>0</v>
      </c>
      <c r="R88" s="17"/>
      <c r="XEV88" s="1"/>
      <c r="XEW88" s="1"/>
    </row>
    <row r="89" s="3" customFormat="1" ht="89" customHeight="1" spans="1:16377">
      <c r="A89" s="18">
        <v>72</v>
      </c>
      <c r="B89" s="23" t="s">
        <v>202</v>
      </c>
      <c r="C89" s="35">
        <v>1</v>
      </c>
      <c r="D89" s="27" t="s">
        <v>203</v>
      </c>
      <c r="E89" s="23" t="s">
        <v>204</v>
      </c>
      <c r="F89" s="27" t="s">
        <v>26</v>
      </c>
      <c r="G89" s="27">
        <v>1</v>
      </c>
      <c r="H89" s="23" t="s">
        <v>205</v>
      </c>
      <c r="I89" s="27">
        <v>2022</v>
      </c>
      <c r="J89" s="27">
        <v>356</v>
      </c>
      <c r="K89" s="36">
        <v>1332</v>
      </c>
      <c r="L89" s="18">
        <f t="shared" ref="L89:L97" si="22">SUM(M89:Q89)</f>
        <v>271.7</v>
      </c>
      <c r="M89" s="27">
        <v>261.01</v>
      </c>
      <c r="N89" s="27"/>
      <c r="O89" s="27"/>
      <c r="P89" s="27"/>
      <c r="Q89" s="27">
        <v>10.69</v>
      </c>
      <c r="R89" s="18" t="s">
        <v>28</v>
      </c>
      <c r="XEV89" s="42"/>
      <c r="XEW89" s="42"/>
    </row>
    <row r="90" s="4" customFormat="1" ht="39" customHeight="1" spans="1:18">
      <c r="A90" s="18">
        <v>73</v>
      </c>
      <c r="B90" s="23" t="s">
        <v>206</v>
      </c>
      <c r="C90" s="36">
        <v>1</v>
      </c>
      <c r="D90" s="27" t="s">
        <v>203</v>
      </c>
      <c r="E90" s="23" t="s">
        <v>207</v>
      </c>
      <c r="F90" s="23" t="s">
        <v>26</v>
      </c>
      <c r="G90" s="23">
        <v>1</v>
      </c>
      <c r="H90" s="23" t="s">
        <v>208</v>
      </c>
      <c r="I90" s="27">
        <v>2022</v>
      </c>
      <c r="J90" s="23">
        <v>12</v>
      </c>
      <c r="K90" s="23">
        <v>43</v>
      </c>
      <c r="L90" s="18">
        <f t="shared" si="22"/>
        <v>2.8</v>
      </c>
      <c r="M90" s="23">
        <v>2.8</v>
      </c>
      <c r="N90" s="23"/>
      <c r="O90" s="23"/>
      <c r="P90" s="23"/>
      <c r="Q90" s="23"/>
      <c r="R90" s="18" t="s">
        <v>28</v>
      </c>
    </row>
    <row r="91" s="4" customFormat="1" ht="66" customHeight="1" spans="1:18">
      <c r="A91" s="18">
        <v>74</v>
      </c>
      <c r="B91" s="23" t="s">
        <v>209</v>
      </c>
      <c r="C91" s="36">
        <v>1</v>
      </c>
      <c r="D91" s="27" t="s">
        <v>203</v>
      </c>
      <c r="E91" s="23" t="s">
        <v>210</v>
      </c>
      <c r="F91" s="23" t="s">
        <v>26</v>
      </c>
      <c r="G91" s="23">
        <v>1</v>
      </c>
      <c r="H91" s="23" t="s">
        <v>211</v>
      </c>
      <c r="I91" s="27">
        <v>2022</v>
      </c>
      <c r="J91" s="23">
        <v>216</v>
      </c>
      <c r="K91" s="23">
        <v>868</v>
      </c>
      <c r="L91" s="18">
        <f t="shared" si="22"/>
        <v>20</v>
      </c>
      <c r="M91" s="23">
        <v>20</v>
      </c>
      <c r="N91" s="23"/>
      <c r="O91" s="23"/>
      <c r="P91" s="23"/>
      <c r="Q91" s="23"/>
      <c r="R91" s="18" t="s">
        <v>28</v>
      </c>
    </row>
    <row r="92" ht="24" spans="1:18">
      <c r="A92" s="18">
        <v>75</v>
      </c>
      <c r="B92" s="29" t="s">
        <v>212</v>
      </c>
      <c r="C92" s="20">
        <v>1</v>
      </c>
      <c r="D92" s="18" t="s">
        <v>203</v>
      </c>
      <c r="E92" s="18"/>
      <c r="F92" s="23" t="s">
        <v>26</v>
      </c>
      <c r="G92" s="23">
        <v>1</v>
      </c>
      <c r="H92" s="18" t="s">
        <v>213</v>
      </c>
      <c r="I92" s="27">
        <v>2022</v>
      </c>
      <c r="J92" s="18"/>
      <c r="K92" s="18"/>
      <c r="L92" s="18">
        <f t="shared" si="22"/>
        <v>16.55</v>
      </c>
      <c r="M92" s="18"/>
      <c r="N92" s="18"/>
      <c r="O92" s="18"/>
      <c r="P92" s="18">
        <v>16.55</v>
      </c>
      <c r="Q92" s="18"/>
      <c r="R92" s="18"/>
    </row>
    <row r="93" ht="24" spans="1:18">
      <c r="A93" s="18">
        <v>76</v>
      </c>
      <c r="B93" s="29" t="s">
        <v>214</v>
      </c>
      <c r="C93" s="20">
        <v>1</v>
      </c>
      <c r="D93" s="18" t="s">
        <v>203</v>
      </c>
      <c r="E93" s="18" t="s">
        <v>204</v>
      </c>
      <c r="F93" s="23" t="s">
        <v>26</v>
      </c>
      <c r="G93" s="23">
        <v>1</v>
      </c>
      <c r="H93" s="18" t="s">
        <v>215</v>
      </c>
      <c r="I93" s="27">
        <v>2022</v>
      </c>
      <c r="J93" s="18"/>
      <c r="K93" s="18"/>
      <c r="L93" s="18">
        <f t="shared" si="22"/>
        <v>4.6</v>
      </c>
      <c r="M93" s="18"/>
      <c r="N93" s="18"/>
      <c r="O93" s="18"/>
      <c r="P93" s="22">
        <v>4.6</v>
      </c>
      <c r="Q93" s="18"/>
      <c r="R93" s="18"/>
    </row>
    <row r="94" customFormat="1" ht="36" spans="1:18">
      <c r="A94" s="18">
        <v>77</v>
      </c>
      <c r="B94" s="29" t="s">
        <v>216</v>
      </c>
      <c r="C94" s="20">
        <v>1</v>
      </c>
      <c r="D94" s="18" t="s">
        <v>203</v>
      </c>
      <c r="E94" s="18" t="s">
        <v>217</v>
      </c>
      <c r="F94" s="23" t="s">
        <v>26</v>
      </c>
      <c r="G94" s="23">
        <v>1</v>
      </c>
      <c r="H94" s="18" t="s">
        <v>40</v>
      </c>
      <c r="I94" s="18">
        <v>2022</v>
      </c>
      <c r="J94" s="18"/>
      <c r="K94" s="18"/>
      <c r="L94" s="18">
        <f t="shared" si="22"/>
        <v>5</v>
      </c>
      <c r="M94" s="18"/>
      <c r="N94" s="18"/>
      <c r="O94" s="18"/>
      <c r="P94" s="22">
        <v>5</v>
      </c>
      <c r="Q94" s="18"/>
      <c r="R94" s="18"/>
    </row>
    <row r="95" customFormat="1" ht="24" spans="1:18">
      <c r="A95" s="18">
        <v>78</v>
      </c>
      <c r="B95" s="29" t="s">
        <v>218</v>
      </c>
      <c r="C95" s="20">
        <v>1</v>
      </c>
      <c r="D95" s="18" t="s">
        <v>203</v>
      </c>
      <c r="E95" s="18" t="s">
        <v>219</v>
      </c>
      <c r="F95" s="23" t="s">
        <v>26</v>
      </c>
      <c r="G95" s="23">
        <v>1</v>
      </c>
      <c r="H95" s="18" t="s">
        <v>40</v>
      </c>
      <c r="I95" s="18">
        <v>2022</v>
      </c>
      <c r="J95" s="18"/>
      <c r="K95" s="18"/>
      <c r="L95" s="18">
        <f t="shared" si="22"/>
        <v>5</v>
      </c>
      <c r="M95" s="18"/>
      <c r="N95" s="18"/>
      <c r="O95" s="18"/>
      <c r="P95" s="22">
        <v>5</v>
      </c>
      <c r="Q95" s="18"/>
      <c r="R95" s="18"/>
    </row>
    <row r="96" customFormat="1" ht="24" spans="1:18">
      <c r="A96" s="18">
        <v>79</v>
      </c>
      <c r="B96" s="29" t="s">
        <v>220</v>
      </c>
      <c r="C96" s="20">
        <v>1</v>
      </c>
      <c r="D96" s="18" t="s">
        <v>203</v>
      </c>
      <c r="E96" s="18" t="s">
        <v>221</v>
      </c>
      <c r="F96" s="23" t="s">
        <v>26</v>
      </c>
      <c r="G96" s="23">
        <v>1</v>
      </c>
      <c r="H96" s="18" t="s">
        <v>40</v>
      </c>
      <c r="I96" s="18">
        <v>2022</v>
      </c>
      <c r="J96" s="18"/>
      <c r="K96" s="18"/>
      <c r="L96" s="18">
        <f t="shared" si="22"/>
        <v>5</v>
      </c>
      <c r="M96" s="18"/>
      <c r="N96" s="18"/>
      <c r="O96" s="18"/>
      <c r="P96" s="22">
        <v>5</v>
      </c>
      <c r="Q96" s="18"/>
      <c r="R96" s="18"/>
    </row>
    <row r="97" s="4" customFormat="1" ht="87" customHeight="1" spans="1:18">
      <c r="A97" s="18">
        <v>80</v>
      </c>
      <c r="B97" s="23" t="s">
        <v>222</v>
      </c>
      <c r="C97" s="36">
        <v>1</v>
      </c>
      <c r="D97" s="27" t="s">
        <v>203</v>
      </c>
      <c r="E97" s="23" t="s">
        <v>223</v>
      </c>
      <c r="F97" s="23" t="s">
        <v>26</v>
      </c>
      <c r="G97" s="23">
        <v>1</v>
      </c>
      <c r="H97" s="23" t="s">
        <v>224</v>
      </c>
      <c r="I97" s="27">
        <v>2022</v>
      </c>
      <c r="J97" s="23">
        <v>367</v>
      </c>
      <c r="K97" s="23">
        <v>1505</v>
      </c>
      <c r="L97" s="18">
        <f t="shared" si="22"/>
        <v>50</v>
      </c>
      <c r="M97" s="23">
        <v>50</v>
      </c>
      <c r="N97" s="23"/>
      <c r="O97" s="23"/>
      <c r="P97" s="23"/>
      <c r="Q97" s="23"/>
      <c r="R97" s="18" t="s">
        <v>28</v>
      </c>
    </row>
    <row r="98" s="5" customFormat="1" ht="17" customHeight="1" spans="1:18">
      <c r="A98" s="17"/>
      <c r="B98" s="37" t="s">
        <v>203</v>
      </c>
      <c r="C98" s="38">
        <f>SUM(C89:C97)</f>
        <v>9</v>
      </c>
      <c r="D98" s="37"/>
      <c r="E98" s="39"/>
      <c r="F98" s="39"/>
      <c r="G98" s="39">
        <f t="shared" ref="G98:Q98" si="23">SUM(G89:G97)</f>
        <v>9</v>
      </c>
      <c r="H98" s="39"/>
      <c r="I98" s="37"/>
      <c r="J98" s="38">
        <f t="shared" si="23"/>
        <v>951</v>
      </c>
      <c r="K98" s="38">
        <f t="shared" si="23"/>
        <v>3748</v>
      </c>
      <c r="L98" s="41">
        <f t="shared" si="23"/>
        <v>380.65</v>
      </c>
      <c r="M98" s="41">
        <f t="shared" si="23"/>
        <v>333.81</v>
      </c>
      <c r="N98" s="41">
        <f t="shared" si="23"/>
        <v>0</v>
      </c>
      <c r="O98" s="41">
        <f t="shared" si="23"/>
        <v>0</v>
      </c>
      <c r="P98" s="41">
        <f t="shared" si="23"/>
        <v>36.15</v>
      </c>
      <c r="Q98" s="41">
        <f t="shared" si="23"/>
        <v>10.69</v>
      </c>
      <c r="R98" s="17"/>
    </row>
    <row r="99" ht="24" spans="1:18">
      <c r="A99" s="18">
        <v>81</v>
      </c>
      <c r="B99" s="22" t="s">
        <v>225</v>
      </c>
      <c r="C99" s="20">
        <v>1</v>
      </c>
      <c r="D99" s="18" t="s">
        <v>226</v>
      </c>
      <c r="E99" s="18"/>
      <c r="F99" s="23" t="s">
        <v>26</v>
      </c>
      <c r="G99" s="23">
        <v>1</v>
      </c>
      <c r="H99" s="18" t="s">
        <v>227</v>
      </c>
      <c r="I99" s="27">
        <v>2022</v>
      </c>
      <c r="J99" s="18"/>
      <c r="K99" s="18"/>
      <c r="L99" s="18">
        <f t="shared" ref="L99:L104" si="24">SUM(M99:Q99)</f>
        <v>22.3</v>
      </c>
      <c r="M99" s="18"/>
      <c r="N99" s="18"/>
      <c r="O99" s="18"/>
      <c r="P99" s="18">
        <v>22.3</v>
      </c>
      <c r="Q99" s="18"/>
      <c r="R99" s="18"/>
    </row>
    <row r="100" spans="1:18">
      <c r="A100" s="18">
        <v>82</v>
      </c>
      <c r="B100" s="32" t="s">
        <v>228</v>
      </c>
      <c r="C100" s="33">
        <v>1</v>
      </c>
      <c r="D100" s="34" t="s">
        <v>229</v>
      </c>
      <c r="E100" s="34"/>
      <c r="F100" s="18" t="s">
        <v>26</v>
      </c>
      <c r="G100" s="18">
        <v>1</v>
      </c>
      <c r="H100" s="34" t="s">
        <v>230</v>
      </c>
      <c r="I100" s="18">
        <v>2022</v>
      </c>
      <c r="J100" s="34"/>
      <c r="K100" s="34"/>
      <c r="L100" s="18">
        <f t="shared" si="24"/>
        <v>213.95</v>
      </c>
      <c r="M100" s="34">
        <v>213.95</v>
      </c>
      <c r="N100" s="34"/>
      <c r="O100" s="34"/>
      <c r="P100" s="34"/>
      <c r="Q100" s="34"/>
      <c r="R100" s="18" t="s">
        <v>28</v>
      </c>
    </row>
    <row r="101" ht="24" spans="1:18">
      <c r="A101" s="18">
        <v>83</v>
      </c>
      <c r="B101" s="22" t="s">
        <v>231</v>
      </c>
      <c r="C101" s="20">
        <v>1</v>
      </c>
      <c r="D101" s="34" t="s">
        <v>229</v>
      </c>
      <c r="E101" s="18"/>
      <c r="F101" s="18" t="s">
        <v>26</v>
      </c>
      <c r="G101" s="18">
        <v>1</v>
      </c>
      <c r="H101" s="18" t="s">
        <v>232</v>
      </c>
      <c r="I101" s="18">
        <v>2022</v>
      </c>
      <c r="J101" s="18"/>
      <c r="K101" s="18"/>
      <c r="L101" s="18">
        <f t="shared" si="24"/>
        <v>126.52</v>
      </c>
      <c r="M101" s="18">
        <v>91.52</v>
      </c>
      <c r="N101" s="18"/>
      <c r="O101" s="18"/>
      <c r="P101" s="18">
        <v>35</v>
      </c>
      <c r="Q101" s="18"/>
      <c r="R101" s="18" t="s">
        <v>28</v>
      </c>
    </row>
    <row r="102" ht="24" spans="1:18">
      <c r="A102" s="18">
        <v>84</v>
      </c>
      <c r="B102" s="22" t="s">
        <v>233</v>
      </c>
      <c r="C102" s="20">
        <v>1</v>
      </c>
      <c r="D102" s="34" t="s">
        <v>229</v>
      </c>
      <c r="E102" s="18"/>
      <c r="F102" s="18" t="s">
        <v>26</v>
      </c>
      <c r="G102" s="18">
        <v>1</v>
      </c>
      <c r="H102" s="18" t="s">
        <v>234</v>
      </c>
      <c r="I102" s="18">
        <v>2022</v>
      </c>
      <c r="J102" s="18"/>
      <c r="K102" s="18"/>
      <c r="L102" s="18">
        <f t="shared" si="24"/>
        <v>65.9</v>
      </c>
      <c r="M102" s="18">
        <v>65.9</v>
      </c>
      <c r="N102" s="18"/>
      <c r="O102" s="18"/>
      <c r="P102" s="18"/>
      <c r="Q102" s="18"/>
      <c r="R102" s="18" t="s">
        <v>28</v>
      </c>
    </row>
    <row r="103" spans="1:18">
      <c r="A103" s="18">
        <v>85</v>
      </c>
      <c r="B103" s="22" t="s">
        <v>235</v>
      </c>
      <c r="C103" s="20">
        <v>1</v>
      </c>
      <c r="D103" s="34" t="s">
        <v>229</v>
      </c>
      <c r="E103" s="18"/>
      <c r="F103" s="18" t="s">
        <v>26</v>
      </c>
      <c r="G103" s="18">
        <v>1</v>
      </c>
      <c r="H103" s="18" t="s">
        <v>236</v>
      </c>
      <c r="I103" s="18">
        <v>2022</v>
      </c>
      <c r="J103" s="18"/>
      <c r="K103" s="18"/>
      <c r="L103" s="18">
        <f t="shared" si="24"/>
        <v>303.44</v>
      </c>
      <c r="M103" s="18">
        <v>303.44</v>
      </c>
      <c r="N103" s="18"/>
      <c r="O103" s="18"/>
      <c r="P103" s="18"/>
      <c r="Q103" s="18"/>
      <c r="R103" s="18" t="s">
        <v>28</v>
      </c>
    </row>
    <row r="104" ht="24" spans="1:18">
      <c r="A104" s="18">
        <v>86</v>
      </c>
      <c r="B104" s="32" t="s">
        <v>237</v>
      </c>
      <c r="C104" s="33">
        <v>1</v>
      </c>
      <c r="D104" s="34" t="s">
        <v>229</v>
      </c>
      <c r="E104" s="34"/>
      <c r="F104" s="18" t="s">
        <v>26</v>
      </c>
      <c r="G104" s="18">
        <v>1</v>
      </c>
      <c r="H104" s="34" t="s">
        <v>238</v>
      </c>
      <c r="I104" s="18">
        <v>2022</v>
      </c>
      <c r="J104" s="34"/>
      <c r="K104" s="34"/>
      <c r="L104" s="18">
        <f t="shared" si="24"/>
        <v>122.5</v>
      </c>
      <c r="M104" s="34">
        <v>122.5</v>
      </c>
      <c r="N104" s="34"/>
      <c r="O104" s="34"/>
      <c r="P104" s="34"/>
      <c r="Q104" s="34"/>
      <c r="R104" s="18" t="s">
        <v>28</v>
      </c>
    </row>
    <row r="105" s="1" customFormat="1" ht="19" customHeight="1" spans="1:18">
      <c r="A105" s="31"/>
      <c r="B105" s="31" t="s">
        <v>239</v>
      </c>
      <c r="C105" s="30">
        <f>SUM(C99:C104)</f>
        <v>6</v>
      </c>
      <c r="D105" s="31"/>
      <c r="E105" s="31"/>
      <c r="F105" s="31"/>
      <c r="G105" s="31">
        <f t="shared" ref="G105:Q105" si="25">SUM(G99:G104)</f>
        <v>6</v>
      </c>
      <c r="H105" s="31"/>
      <c r="I105" s="31"/>
      <c r="J105" s="30">
        <f t="shared" si="25"/>
        <v>0</v>
      </c>
      <c r="K105" s="30">
        <f t="shared" si="25"/>
        <v>0</v>
      </c>
      <c r="L105" s="40">
        <f t="shared" si="25"/>
        <v>854.61</v>
      </c>
      <c r="M105" s="40">
        <f t="shared" si="25"/>
        <v>797.31</v>
      </c>
      <c r="N105" s="40">
        <f t="shared" si="25"/>
        <v>0</v>
      </c>
      <c r="O105" s="40">
        <f t="shared" si="25"/>
        <v>0</v>
      </c>
      <c r="P105" s="40">
        <f t="shared" si="25"/>
        <v>57.3</v>
      </c>
      <c r="Q105" s="40">
        <f t="shared" si="25"/>
        <v>0</v>
      </c>
      <c r="R105" s="31"/>
    </row>
  </sheetData>
  <mergeCells count="10">
    <mergeCell ref="A2:R2"/>
    <mergeCell ref="F4:G4"/>
    <mergeCell ref="J4:K4"/>
    <mergeCell ref="M4:Q4"/>
    <mergeCell ref="A4:A5"/>
    <mergeCell ref="B4:B5"/>
    <mergeCell ref="C4:C5"/>
    <mergeCell ref="D4:D5"/>
    <mergeCell ref="E4:E5"/>
    <mergeCell ref="L4:L5"/>
  </mergeCells>
  <printOptions horizontalCentered="1"/>
  <pageMargins left="0.700694444444445" right="0.700694444444445" top="0.751388888888889" bottom="0.751388888888889" header="0.298611111111111" footer="0.298611111111111"/>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2022-10-27T01:31:00Z</dcterms:created>
  <dcterms:modified xsi:type="dcterms:W3CDTF">2024-05-21T03:31:30Z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9A1CC97235FB4F129A41494FBEDE4D62</vt:lpwstr>
  </property>
  <property fmtid="{D5CDD505-2E9C-101B-9397-08002B2CF9AE}" pid="3" name="KSOProductBuildVer">
    <vt:lpwstr>2052-11.8.6.8722</vt:lpwstr>
  </property>
  <property fmtid="{D5CDD505-2E9C-101B-9397-08002B2CF9AE}" pid="4" name="KSOReadingLayout">
    <vt:bool>true</vt:bool>
  </property>
</Properties>
</file>