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数据源（勿删）" sheetId="5" state="hidden" r:id="rId1"/>
    <sheet name="1" sheetId="7" r:id="rId2"/>
  </sheets>
  <definedNames>
    <definedName name="_xlnm._FilterDatabase" localSheetId="1" hidden="1">'1'!$A$5:$AC$82</definedName>
    <definedName name="_xlnm.Print_Titles" localSheetId="1">'1'!$1:$5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<sst xmlns="http://schemas.openxmlformats.org/spreadsheetml/2006/main" count="1264" uniqueCount="456">
  <si>
    <t>产业发展—产业园（区）</t>
  </si>
  <si>
    <t>新建</t>
  </si>
  <si>
    <t>是</t>
  </si>
  <si>
    <t>产业发展—光伏电站建设</t>
  </si>
  <si>
    <t>改（扩）建</t>
  </si>
  <si>
    <t>否</t>
  </si>
  <si>
    <t>产业发展—加工业</t>
  </si>
  <si>
    <t>不涉及</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</si>
  <si>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</si>
  <si>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</si>
  <si>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</si>
  <si>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</si>
  <si>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</si>
  <si>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</si>
  <si>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</si>
  <si>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</si>
  <si>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</si>
  <si>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</si>
  <si>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</si>
  <si>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</si>
  <si>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</si>
  <si>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</si>
  <si>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</si>
  <si>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</si>
  <si>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</si>
  <si>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</si>
  <si>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</si>
  <si>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</si>
  <si>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</si>
  <si>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</si>
  <si>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</si>
  <si>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</si>
  <si>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</si>
  <si>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</si>
  <si>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</si>
  <si>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</si>
  <si>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</si>
  <si>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</si>
  <si>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</si>
  <si>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</si>
  <si>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</si>
  <si>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</si>
  <si>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</si>
  <si>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</si>
  <si>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</si>
  <si>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</si>
  <si>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</si>
  <si>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</si>
  <si>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</si>
  <si>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</si>
  <si>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</si>
  <si>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</si>
  <si>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</si>
  <si>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</si>
  <si>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</si>
  <si>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</si>
  <si>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</si>
  <si>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</si>
  <si>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</si>
  <si>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</si>
  <si>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</si>
  <si>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</si>
  <si>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</si>
  <si>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</si>
  <si>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</si>
  <si>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</si>
  <si>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</si>
  <si>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</si>
  <si>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</si>
  <si>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</si>
  <si>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</si>
  <si>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</si>
  <si>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</si>
  <si>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</si>
  <si>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</si>
  <si>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</si>
  <si>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</si>
  <si>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</si>
  <si>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</si>
  <si>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</si>
  <si>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</si>
  <si>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</si>
  <si>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新平县2025年度巩固拓展脱贫攻坚成果和乡村振兴项目库公示表</t>
  </si>
  <si>
    <t>序号</t>
  </si>
  <si>
    <t>县（市、区）</t>
  </si>
  <si>
    <t>项目实施地点</t>
  </si>
  <si>
    <t>项目类型</t>
  </si>
  <si>
    <t>项目名称</t>
  </si>
  <si>
    <t>规划年度</t>
  </si>
  <si>
    <t>建设性质</t>
  </si>
  <si>
    <t>项目概要及建设主要内容</t>
  </si>
  <si>
    <t>项目概算投资（万元）</t>
  </si>
  <si>
    <t>年度财政资金计划（万元）</t>
  </si>
  <si>
    <t>绩效目标预测</t>
  </si>
  <si>
    <t>是否到户项目</t>
  </si>
  <si>
    <t>联农带农机制</t>
  </si>
  <si>
    <t>是否符合符合规划、土地、环保要求</t>
  </si>
  <si>
    <t>是否易地搬迁后扶项目</t>
  </si>
  <si>
    <t>是否劳动密集型产业</t>
  </si>
  <si>
    <t>是否壮大集体经济项目</t>
  </si>
  <si>
    <t>项目负责人</t>
  </si>
  <si>
    <t>联系电话</t>
  </si>
  <si>
    <t>县级行业主管部门</t>
  </si>
  <si>
    <t>是否纳入年度实施计划</t>
  </si>
  <si>
    <t>备注</t>
  </si>
  <si>
    <t>小  计</t>
  </si>
  <si>
    <t>衔接资金</t>
  </si>
  <si>
    <t>其他财政资金</t>
  </si>
  <si>
    <t>项目受益人数</t>
  </si>
  <si>
    <t>其中：脱贫人口及监测对象</t>
  </si>
  <si>
    <t>总体目标</t>
  </si>
  <si>
    <t>乡</t>
  </si>
  <si>
    <t>村</t>
  </si>
  <si>
    <t>户</t>
  </si>
  <si>
    <t>人</t>
  </si>
  <si>
    <t>新平县合计</t>
  </si>
  <si>
    <t>古城街道合计</t>
  </si>
  <si>
    <t>新平县</t>
  </si>
  <si>
    <t>古城街道</t>
  </si>
  <si>
    <t>古城社区</t>
  </si>
  <si>
    <t>新平县古城街道古城社区白家寨等五个小组人饮安全保障三期项目</t>
  </si>
  <si>
    <t>2025年</t>
  </si>
  <si>
    <t xml:space="preserve">一、100T/H重力式一体化净水设备1台；二、设备安置基础：混凝土条形基础浇筑，规格：11*4.6*4.5；三、三相电路架设，电杆栽立；四、其他。 </t>
  </si>
  <si>
    <t xml:space="preserve"> 保障辖区居民的生活用水，改善了群众的饮水卫生，提高生产生活条件。认真贯彻“加强经营管理，讲究经济效益”的方针，进一步深化改革，强化管理，使水厂的社会效益和直接经济效益有一个更大的提高。饮水条件的改善，物质生活水平将得到提高，从而带动农村经济结构和产业结构的进一步调整，带动经济社会的快速发展。</t>
  </si>
  <si>
    <t>陈顺亮</t>
  </si>
  <si>
    <t>县水利局</t>
  </si>
  <si>
    <t>纳溪社区</t>
  </si>
  <si>
    <t>新平县古城街道纳溪社区阿得甸小组人居环境综合整治项目</t>
  </si>
  <si>
    <t>一、水泥混凝土路面浇筑2877平方米；二、污水管网建设：1.污水主管网：埋设DN300钢带增强PE螺旋波纹管94m，垫层及厚度：100mm厚C15混凝土垫层，包封材料：粗砂，其他：含管道铺设、连接、密封。2. 污水支管网：埋设DN200 upvc管200m，垫层及厚度：100mm厚C15混凝土垫层，包封材料：粗砂，其他：含管道铺设、连接、密封。3. 砖检查井：新建井截面、深度为1000*1000*1000mm 及混凝土井盖的砖检查井4座。三、新建石挡土墙：621m3；四、新建水沟：新建沟底厚100mm、沟心宽400mm、沟壁厚200mm，高300mmC20混凝土水沟400m；五、氧化池：新建100m³氧化池2座。</t>
  </si>
  <si>
    <t>改善群众的生产生活条件和居住环境，加快乡村振兴步伐，提高群众的居住质量和生活质量，提高生态环境水平，提升了地方形象。同时带动周边群众发展新产业项目，壮大集体经济收入为经济社会的发展进一步创造了基础条件。</t>
  </si>
  <si>
    <t>孙建东</t>
  </si>
  <si>
    <t>15188196802</t>
  </si>
  <si>
    <t>县农业农村局</t>
  </si>
  <si>
    <t>他拉社区</t>
  </si>
  <si>
    <t>新平县古城街道他拉社区河头小组产业发展灌溉沟渠建设项目</t>
  </si>
  <si>
    <t>灌溉沟渠支砌2000米，投入资金30万元，其他财政资金0万元，其资金0万元。</t>
  </si>
  <si>
    <t xml:space="preserve"> 改善群众的生产生活条件，为经济社会的发展进一步创造了基础条件。提升了地方形象，促进村庄的吸纳能力和承载功能，解决部分剩余劳动力务工收入。</t>
  </si>
  <si>
    <t>方德海</t>
  </si>
  <si>
    <t>15087711658</t>
  </si>
  <si>
    <t>新平县古城街道纳溪社区纳溪小组水利灌溉产业配套设施建设项目</t>
  </si>
  <si>
    <t>一、油浸电力变压器：1套（容量:250 KVA）；二、线路架设：1Km(包含电杆、导线、铁附件、金具)；三、抽水房：30m2（包含基础、砖混结构、钢筋混凝土顶）；四、离心式泵:1台；五、镀锌钢管：335m；六、挖沟槽土方：888m3； 七、三面光沟浇筑：740m，断面尺寸: 500mm*400mm，沟底: 100mm厚C25混凝土垫层，沟壁: 200mm厚C25混凝土垫层（含模板安拆）。</t>
  </si>
  <si>
    <t>提升整个小组的水利灌溉效率，确保人民群众的用水需求和生活质量，改善群众的生产生活条件和居住环境，加快农业现代化和乡村振兴步伐，提高生态环境水平，促进农业可持续发展，从而带动农村经济结构和产业结构的进一步调整，带动经济社会的快速发展。</t>
  </si>
  <si>
    <t>新平县古城街道他拉社区产业发展电能烤房建设项目</t>
  </si>
  <si>
    <t>古城街道他拉社区产业发展电能烤房建设工程项目，建电能烤房13座及其配套设施。</t>
  </si>
  <si>
    <t xml:space="preserve"> 通过项目实施，改善社区部分生产生活条件，加快乡村振兴步伐，提高群众的生活质量，为经济社会的发展进一步创造了基础条件，同时带动周边群众发展新产业项目。</t>
  </si>
  <si>
    <t>带动农户发展生产增产增收—其他</t>
  </si>
  <si>
    <t>县烟草产业服务中心</t>
  </si>
  <si>
    <t>桂山街道合计</t>
  </si>
  <si>
    <t>桂山街道</t>
  </si>
  <si>
    <t>亚尼社区亚尼河小组</t>
  </si>
  <si>
    <t>新平县桂山街道亚尼社区亚尼河小组特色沃柑种植基地项目</t>
  </si>
  <si>
    <t>1、建设种植基地道路3.6公里；2、新建500立方水池2座；3、新建DN100热镀锌钢管2800米、DN80热镀锌钢管1600米、PE65塑料管3100米、PE25塑料管16260米；4、50千伏安增容到200千伏安变压器一座。5、新建种植基地水肥一体化设施一套。6、400平方分果选果车间一幢。</t>
  </si>
  <si>
    <t>0</t>
  </si>
  <si>
    <t>通过项目实施，突出气候优势开展规模化种植，发展具有高原特色现代农业的循环产业，同时带动周边群众，发展新型农业，取得经济效益，促进群众增收。</t>
  </si>
  <si>
    <t>白学伟</t>
  </si>
  <si>
    <t>太平社区丁得片区</t>
  </si>
  <si>
    <t>新平县桂山街道太平社区丁得片区电能烤房建设项目</t>
  </si>
  <si>
    <t>丁得片区新建电能烤房10座及配套设施共320平方米。</t>
  </si>
  <si>
    <t>完善基础设施建设，改善生产条件，提高群众收益</t>
  </si>
  <si>
    <t>王存德</t>
  </si>
  <si>
    <t>亚尼社区</t>
  </si>
  <si>
    <t>新平县桂山街道亚尼社区窝尼新村人畜分离项目</t>
  </si>
  <si>
    <t>窝尼新村人畜分离项目建盖70间圈舍，50平方米/间，占地约3500平方米。</t>
  </si>
  <si>
    <t>窝尼新村涉及两个小组辖区内目前存在人畜混居和牲畜圈舍私搭乱建的问题，对村庄环境造成了极大的污染和农户的不便，本项目建设对于改善群众生产生活环境、推动乡村振兴，提高居民获得感、幸福感具有重要意义。</t>
  </si>
  <si>
    <t>李昊、自福辉</t>
  </si>
  <si>
    <t>13577715791、18725412408</t>
  </si>
  <si>
    <t>戛洒镇合计</t>
  </si>
  <si>
    <t>戛洒镇</t>
  </si>
  <si>
    <t>平寨社区</t>
  </si>
  <si>
    <t>新平县戛洒镇平寨社区洗涤中心建设项目</t>
  </si>
  <si>
    <t>1.洗涤厂房建设：①土建614.08㎡，②给、排水、消防部分，③强、弱电部分，④室内、外装修部分。
2.辅助用房建设：①土建214.6㎡，②给排水、消防部分，③强、弱电部分，④室内、外装修部分。
3.设备购置其中：①全自动水洗机10台，②全自动送布、烘干、烫平机1台，③1.5吨蒸汽锅炉1台、折叠机2台、堆码机2台、打包机2台。
4.室外附属配套：室外给、排水、消防工程，照明、绿化等。</t>
  </si>
  <si>
    <t>项目的实施可带动当地群众的就业机会，提高收入水平。</t>
  </si>
  <si>
    <t>吸纳农村劳动力稳定就业增收—吸纳就业</t>
  </si>
  <si>
    <t>刀绍兵</t>
  </si>
  <si>
    <t>戛洒社区</t>
  </si>
  <si>
    <t>新平县戛洒镇戛洒社区曼贵小组民族团结进步示范点建设项目</t>
  </si>
  <si>
    <t>乡村集市场地硬化、商铺场地硬化、汤锅小店场地硬化、道路修建、基础照明设施等</t>
  </si>
  <si>
    <t>通过项目建设促进产业发展、改善村庄基础设施、为村庄发展乡村旅游接待产业打好基础，是戛洒社区巩固脱贫攻坚成果、全面推进戛洒社区依托旅游产业实现乡村振兴的必要措施，对戛洒社区村庄人居环境的提升和产业发展环境的提升具有十分重要的意义。</t>
  </si>
  <si>
    <t>刀剑</t>
  </si>
  <si>
    <t>县民宗局</t>
  </si>
  <si>
    <t xml:space="preserve"> 平田村</t>
  </si>
  <si>
    <t>新平县戛洒镇平田村柑橘规范化种植管网建设</t>
  </si>
  <si>
    <t>平田村辖17个村民小组，15个小组383户农户种植柑橘，种植规模已达3000余亩，柑橘规范化种植水利灌溉管网一期工程于2023年5月竣工，由于一期工程实施过程中水源点的变动，导致资金不足，只完成了主管网及3个主水池的建设，该管网还不能投入使用，急需要进行分管网及分水池的建设。</t>
  </si>
  <si>
    <t>该项目的实施一方面提高平田村3000余亩柑橘的产值，增加农户的收入；另一方面村委会依托水利灌溉管网可通过收取水费试行农业水价综合改革和成立柑橘产销专业合作社，凝聚力量，增加村集体经济收入5万元左右。</t>
  </si>
  <si>
    <t>杨家福</t>
  </si>
  <si>
    <t>腰街社区</t>
  </si>
  <si>
    <t>新平县戛洒镇腰街社区一次性筐子厂建设项目</t>
  </si>
  <si>
    <t>利用社区位于思源大道边空地建设一次性筐子厂1个，占地900㎡，购置塑框生产线设备1套，钢架大棚、冷库50㎡两个。</t>
  </si>
  <si>
    <t>通过建设一次性筐子厂，带动周边农户收入，促进村集体经济壮大。</t>
  </si>
  <si>
    <t>周  明</t>
  </si>
  <si>
    <t>水塘镇合计</t>
  </si>
  <si>
    <t>水塘镇</t>
  </si>
  <si>
    <t>波村村</t>
  </si>
  <si>
    <t>新平县水塘镇波村村大寨大沟建设项目</t>
  </si>
  <si>
    <t>建设大寨大沟为三面光沟：长2.4公里，宽1.1米，高0.7米，土方开挖1488立方米。</t>
  </si>
  <si>
    <t>改善水利灌溉基础设施建设，实现村民增收致富。</t>
  </si>
  <si>
    <t>李家平</t>
  </si>
  <si>
    <t>水塘社区</t>
  </si>
  <si>
    <t>新平县水塘镇水塘社区路南小组水利灌溉设施建设项目</t>
  </si>
  <si>
    <t>1.新建150m³蓄水池2座；
2.输水管网5公里 。其中DN80镀锌钢管2800m，DN40镀锌钢管3600m，DN25镀锌钢管1700m。</t>
  </si>
  <si>
    <t>加强产业帮扶，带动产业发展，拓宽群众增收渠道，提升群众经济实力。</t>
  </si>
  <si>
    <t>白贤</t>
  </si>
  <si>
    <t>大口村</t>
  </si>
  <si>
    <t>新平县水塘镇大口村水利灌溉建设项目</t>
  </si>
  <si>
    <t xml:space="preserve">1.新建取水坝1座；2.200m³圆形钢筋混凝土蓄水池10座；3.C20毛石混凝土灌溉沟渠修建（1000m）480m³；4.闸阀井10座；5.DN150镀锌钢管4000m，DN80镀锌钢管6000m，DN50镀锌钢管4000m，DN25镀锌钢管1500m；6.DN150铸铁闸阀20套，DN80铸铁闸阀20套，DN50铸铁闸阀40套，DN25铸铁闸阀150套。
</t>
  </si>
  <si>
    <t>改善大口村农田水利灌溉配套基础设施，农业生产力将会再上一个新台阶，从而实现旱涝保收、粮食安全、促进农民增收致富的建设目标。</t>
  </si>
  <si>
    <t>罗兴发</t>
  </si>
  <si>
    <t>南达村</t>
  </si>
  <si>
    <t>新平县水塘镇南达村水利灌溉沟渠建设项目</t>
  </si>
  <si>
    <t>水沟修复：1.老村委会-大弯田、老村委会-顺山大田、岔沟-闸羊场，共3.5公里。2.平掌田1公里。        C20毛石砼雨水沟浇筑1350立方米。</t>
  </si>
  <si>
    <t>实现全村农业生产用水得到进一步保障，达到群众农产品丰产，巩固提高群众收入。</t>
  </si>
  <si>
    <t>杜有昌</t>
  </si>
  <si>
    <t>旧哈村</t>
  </si>
  <si>
    <t>新平县水塘镇旧哈村大包包高卷曹至老龙村段沟渠建设项目</t>
  </si>
  <si>
    <t>1.新建取水坝1座；
2.支砌三面光沟渠800米。其中：（1）人工沟槽土方开挖1560m³；（2）C15毛石砼浇筑810m³；（3）挡土墙支砌650m³。</t>
  </si>
  <si>
    <t>改善水利基础设施建设，实现村民增收致富。</t>
  </si>
  <si>
    <t>王文生</t>
  </si>
  <si>
    <t>新平县水塘镇水塘社区哪喊小组旅游提升项目建设项目</t>
  </si>
  <si>
    <t>1、11米高基础照明设施6盏；2、60货道21.5寸屏制冷组合自动售卖机2台；3、P4型10.24㎡室外全彩LED显示屏1个 ；4、休闲场地建设470平方米； 5、180*57*79cm户外全钢休闲座椅10个；6、10cm太空铝杆3.5m方形遮阳伞5套；7、户外音箱1套；8、监控系统1套；9、旅游景点标识标牌 （0.5m*1.2m）5个。</t>
  </si>
  <si>
    <t>水塘镇哪喊小组的旅游提升建设项目将改善小组的基础设施条件，提升旅游服务质量，促进当地文化的传承与发展，为哪喊小组打造成为了一个生态优美、文化丰富、和谐共生的旅游示范村奠定了坚实基础。同时全面推动小组的旅游产业发展，提升居民生活水平，促进文化传承与交流，构建一个生态友好、文化繁荣、和谐共生的旅游示范村。</t>
  </si>
  <si>
    <t>金厂村、邦迈村、南达村</t>
  </si>
  <si>
    <t>新平县水塘镇促进集体经济综合项目</t>
  </si>
  <si>
    <t>（一）金厂村冰糖橙种植子项目（概算投资110万元）
1.土地准备与基础设施建设：土地整治50亩，建设200m³水池1个，铺设进水63镀锌管1300米、浇地50镀锌管300米，安装闸阀8个，建设管护房1间和仓库1间。购买树苗5000棵，进行挖塘、栽树、施肥等操作，同时配备喷带50卷、开关400个、喷带头400个等设施。
2.肥料及农资采购：采购有机肥、复合肥、钙镁磷等肥料。         
（二）邦迈村综合发展子项目（概算投资345万元）
1.苗圃基地建设：种植10亩柑橘母本苗50000棵、黄精种籽1吨，并采购有机肥、复合肥。
2.农特产品销售交易市场建设：在邦迈村建设规划面积5亩农特产品销售交易市场1个，包土地平整费和市场建设等。
3.林下中药材种植：种植20亩重楼50000棵、黄精30000棵，采购有机肥、复合肥。
4.川津5号柑橘种植：30亩土地整治，建设100m水池1个，铺设进水63镀锌管1300米、浇地50镀锌管300米，安装用阀8个，建设管护房1间和仓库1间。购买树苗3000棵，进行挖塘、栽树、施肥等操作，同时配备喷带40卷、开关300个、喷带头300个等设施。
（三）南达村公平秤建设子项目（概算投资45万元 ）                                                                 土地整治面积2亩，购置3米×10米的地秤，建设彩钢瓦结构过磅房500平方米。</t>
  </si>
  <si>
    <t>加强产业帮扶，带动产业发展，壮大村集体经济，改善基础设施条件，拓宽群众增收渠道。</t>
  </si>
  <si>
    <t>李元强
吴文华
杜有昌</t>
  </si>
  <si>
    <t>15008879232
13988457508
13887706574</t>
  </si>
  <si>
    <t>县委组织部</t>
  </si>
  <si>
    <t>新化乡合计</t>
  </si>
  <si>
    <t>新化乡</t>
  </si>
  <si>
    <t>新化社区</t>
  </si>
  <si>
    <t>新平县新化乡新化社区苹果产业种植基地建设项目</t>
  </si>
  <si>
    <t>建设规模200亩。建设内容:管理房500平方米；田间凝结石道路2000米；土拱膜水池500立方米6个；铺设管网PE管63mm、50mm、32mm共9500米；泵站I座；变压器及电力设施设备1套；土地整理200亩。</t>
  </si>
  <si>
    <t>通过项目建设，可以提高苹果种植的生产效率,降低生产成本,推动苹果产业向规模化、集约化、标准化的方向发展，能促进村集体经济壮大发展。</t>
  </si>
  <si>
    <t>王祥</t>
  </si>
  <si>
    <t>大寨村</t>
  </si>
  <si>
    <t>新平县新化乡大寨村集群式电烤房建设项目</t>
  </si>
  <si>
    <t>新建集群式电烤房4群共20座，单座烤房功率30kW，总功率6600kW。</t>
  </si>
  <si>
    <t>通过项目的实施，能实现新技术与传统农业的结合，不仅提升了烤烟的质量和产量，更能为当地群众带来实实在在的经济收益，能促使我乡烤烟产业进一步向节能减排绿色转型。</t>
  </si>
  <si>
    <t>鲁永涛</t>
  </si>
  <si>
    <t>新平县新化乡新化社区示范社区建设项目</t>
  </si>
  <si>
    <t>用于新化社区农贸市场农产品交易区基础实施提升改造，按照单价120元/㎡，实施农特产品交易彩钢瓦大棚（含桁架、立柱、天沟、落水管）873.38㎡;单价28.8元/m，实施落水管建设（110PVC管）241m（含接头）；单价127.78元/㎡，实施农产品交易台（层板1.8m*0.9m，角钢支架高0.75m）353.04㎡；单价540元/m³，实施交易区道路修复（4处，C25混凝土）3.04m³；单价480元/m³，实施市场排水沟（0.3m*0.3m，C25混凝土）7.6m³（含开挖、垃圾清运）；单价164元/m，交易区排水管改造（φ200波纹管）324.4m（含开挖、埋管、路面恢复、垃圾清运）；单价214.4元/㎡，实施农特产品交易房（彩钢瓦复合板顶、钢架彩钢瓦墙、铝合金卷帘门）315㎡；单价393元/个，实施交易市场落水井3个；单价240元/个，完成交易市场洗手池17个；单价200元/人，排水沟盖板焊接（人工）4工日；单价360元/盏，交易区照明工程28盏；单价11元/m，实施市场摊位线划定1100m。</t>
  </si>
  <si>
    <t>新化社区农贸市场农产品交易区提升改造项目的实施将极大改善群众的生产生活条件，提高群众的生活质量。对于基础设施的改善能够全面提升农贸市场农产品交易区的基础设施、交易条件和管理水平，为人民群众营造整洁、有序、安全的市场环境，增加群众收入渠道。项目的实施能加快民族团结进步示范社区创建的步伐，为推进乡村振兴奠定坚实的基础。同时，人民群众的卫生习惯素质得到提高，群众自力更生发展生产的信心倍增，为实现各民族团结、经济社会同步发展奠定了基础，将为少数民族社区巩固脱贫成果有效衔接乡村振兴树立标杆榜样。联农带农机制旨在通过紧密的利益联结，将农户与市场、商户与消费者等各方主体紧密联系起来，形成共同发展的良好局面，构建多元化的联农带农模式、加强市场基础设施建设与改造、强化政策支持与引导、建立风险防控机制等措施，可以推动乡镇农贸市场的现代化和规范化发展，实现农民增收和农村经济的持续繁荣。</t>
  </si>
  <si>
    <t>新化社区、新甸村、六竜村、甸末村、者渣村、鲁一尼村</t>
  </si>
  <si>
    <t>新平县新化乡依施河片区鱼拖味等11个村民小组饮水修缮（以工代赈）项目</t>
  </si>
  <si>
    <t>涉及老虎跳、鱼拖味、新营盘、小黑达、团山、扎地干、松树林、莫社代、左西莫、者渣、小戈租11个小组新建DN32内涂塑复合钢管主管1250m，更换村庄老化人饮管网：DN25内涂塑复合钢管11620m、DN20内涂塑复合钢管4930m、DN40内涂塑复合钢管4400m、DN50内涂塑复合钢管5500m。</t>
  </si>
  <si>
    <t>项目能进一步提升农村人饮安全水平，巩固脱贫成效，以工代赈实施能促进当地群众增收。</t>
  </si>
  <si>
    <t>杨承龙</t>
  </si>
  <si>
    <t>县水利局、县发展和改革局</t>
  </si>
  <si>
    <t>老厂乡合计</t>
  </si>
  <si>
    <t>老厂乡</t>
  </si>
  <si>
    <t>太桥村</t>
  </si>
  <si>
    <t>新平县老厂乡消费帮扶中心建设项目</t>
  </si>
  <si>
    <t>在老厂乡“竹里馆”酒店一楼建设一个集宣传、展示、销售为一体老厂乡特色产品和伴手礼销售中心</t>
  </si>
  <si>
    <t>通过消费帮扶平台建设可以促进老厂特色产品走出去，加快经济发展、带动脱贫群众增收</t>
  </si>
  <si>
    <t>普波</t>
  </si>
  <si>
    <t>13759050454</t>
  </si>
  <si>
    <t>黑查莫</t>
  </si>
  <si>
    <t>新平县老厂乡人饮水源点巩固提升项目</t>
  </si>
  <si>
    <t>崖子脚、黑查莫村平掌地坝人饮水源点除险加固</t>
  </si>
  <si>
    <t>解决群众旱季自来水流量小，饮用水紧张的问题</t>
  </si>
  <si>
    <t>徐家仙</t>
  </si>
  <si>
    <t>15911777081</t>
  </si>
  <si>
    <t>新平县老厂乡老厂至大红山供水工程项目</t>
  </si>
  <si>
    <t>建设500m³水池1个，铺设DN200管道6000米。</t>
  </si>
  <si>
    <t>通过盘活老厂河水库水资源，增加村集体经济收入</t>
  </si>
  <si>
    <t>普发</t>
  </si>
  <si>
    <t>13988468020</t>
  </si>
  <si>
    <t>保和村、太桥村、黑查莫村</t>
  </si>
  <si>
    <t>新平县老厂乡2025年新建电能烤房建设项目</t>
  </si>
  <si>
    <t>新建集群式电烤房13座，单座烤房功率30kW，总功率6600kW。</t>
  </si>
  <si>
    <t>项目实施为老厂乡各烤烟村（社区）进一步提升农村经济发展，优化烤烟生产布局，提高烟地综合能力，促进烤烟产业化发展，推进农业现代化发展作用具大，是助力乡村振兴的有力抓手</t>
  </si>
  <si>
    <t>郭建平
徐家仙
普   发</t>
  </si>
  <si>
    <t>19908773029
15911777081
13988468020</t>
  </si>
  <si>
    <t>漠沙镇合计</t>
  </si>
  <si>
    <t>漠沙镇</t>
  </si>
  <si>
    <t>曼勒社区</t>
  </si>
  <si>
    <t>新平傣家竹韵工艺竹编有限公司手工艺融合创新发展项目</t>
  </si>
  <si>
    <t>项目主要建设内容、购买及配置；竹子、大砍刀、小工艺刀、金光漆、铝电锯子、花边辅料、展示柜、桌子、竹编浓缩工艺品</t>
  </si>
  <si>
    <t>提供就业机会，增加村民的收入。</t>
  </si>
  <si>
    <t>带动农户发展生产增产增收—订单生产</t>
  </si>
  <si>
    <t>夏维谦</t>
  </si>
  <si>
    <t>曼线村</t>
  </si>
  <si>
    <t>新平县漠沙镇曼线村南薅小组民族特色村寨旅游提升项目</t>
  </si>
  <si>
    <t>漠沙镇曼线村南薅小组民族特色村寨旅游提升项目：1、水果交易市场，建筑面积500平方米；2、小型农田水利设施建设，两面光灌溉水沟沟底硬化3000米；3、人蓄饮水水池60立方米；4、基础照明设施60盏。</t>
  </si>
  <si>
    <t>民族特色村寨旅游提升项目及手工艺融合创新发展项目,彰显漠沙镇曼线村南薅小组民族特色村寨旅游提升项目,全面落实乡村振兴战略，着力推动乡村振兴产业发展，改善乡村发展基础条件，促进乡村全面振兴.</t>
  </si>
  <si>
    <t>和平村</t>
  </si>
  <si>
    <t>新平县漠沙镇和平村肉牛养殖壮大村集体经济建设项目</t>
  </si>
  <si>
    <t>拟在青贮饲料加工厂厂区建盖肉牛养殖圈舍，用自己生产的贮饲料饲养肉牛，实现自给自足，降低养殖成本，形成规模链条式发展。申请项目计划：项目占地总计面积460㎡左右。1、饲养区：占地面积200㎡，墙体采用砖混结构，屋顶采用保温隔热的彩钢瓦材质，圈舍内部按规格合理设置，预计投入资金25万；2、仓管区：占地面积260㎡，用于堆放料草、饲料，圈舍工具等材料，目前场地已硬化，只需建盖彩钢瓦大棚，预计投入资金5万元；项目共计投入资金30万元。</t>
  </si>
  <si>
    <t>1、项目实施后，预计次年起可出栏肉牛3头及以上，逐年递增，结合青贮饲料自供自足的饲养模式节约了一定成本，加上出售牛粪，年可增加集体经济年纯收入3万元左右，实现壮大村集体经济收入；                                                              2、肉牛养殖厂与青贮饲料厂资源互补，紧密合作，间接带动农户种植皇竹草、青储玉米等饲料原料，还有效促进秸秆回收利用的宽度及广度，增加农民经济收入同时能避免秸秆焚烧对环境的污染，有效改善环境；                                                         3、通过发展村集体项目不断壮大集体经济收入，努力解决村集体经济薄弱的现状，提高村党组织威信，提升党组织凝聚力和战斗力、带动农民共同致富，促进乡村全面振兴。</t>
  </si>
  <si>
    <t>小坝多村</t>
  </si>
  <si>
    <t>新平县漠沙镇小坝多村新寨大沟、龙潭新寨四花田至香箐棚库单田管网建设项目</t>
  </si>
  <si>
    <t>该项目收益小坝多村新寨小组、小坝多小组；涉及农户：100户、398人，其中：脱贫人口及监测对象1户3人；主要建设项目：新寨大沟160#PE管网建设8.9公里、新建蓄水池100立方；需要资金93万； 2、龙潭新寨小组四花田至香箐棚组裤裆田100#PE管网建设4公里、新建蓄水池100立方；需要资金45万；涉及小组龙潭新寨、竹棚寨、香箐棚、龙潭、阿波黑、红星、社共计6个小组249户940人，其中覆盖脱贫人口及监测对象9户42人；</t>
  </si>
  <si>
    <t xml:space="preserve">以保障农业生产用水为核心，以提高农业综合生产能力为目标，全面建设节水、高效、安全的小型农田水利设施。
</t>
  </si>
  <si>
    <t>平甸乡合计</t>
  </si>
  <si>
    <t>平甸乡</t>
  </si>
  <si>
    <t>红星村</t>
  </si>
  <si>
    <t>新平县平甸乡红星村龙潭箐小组民族团结特色示范村建设项目</t>
  </si>
  <si>
    <t>（一）产业发展：1.实施豌豆、核桃产业发展道路工程，新建硬化4m宽道路1公里。2.新建挡墙1000立方米（二）基础设施建设：1.实施人畜饮水保障工程，新建水池1口，铺设人畜饮水管道420米。2.实施人居环境建设，新建排水沟420米，路灯安装8盏。3.新建民族团结进步示范展示宣传墙1面</t>
  </si>
  <si>
    <t>围绕产业发展项目、基础设施建设项目、人居环境建设项目、民族团结进步示范宣传等项目建设，通过项目实施，改善生产生活条件，提升农村基础设施，改善公共服务设施，改善生活环境，满足其周边居民的生产、生活需要，积极发展豌豆、核桃等特色产业，实现产业结构调整和升级，使经济结构趋向合理，促进经济发展，预计可实现农民人均可支配收入增幅500元以上。</t>
  </si>
  <si>
    <t>杨朝会</t>
  </si>
  <si>
    <t>磨皮村</t>
  </si>
  <si>
    <t>新平县平甸乡磨皮村白克小组土地整治及配套农田水利交通基础设施建设</t>
  </si>
  <si>
    <t>白克小组100余亩坡耕地改造，配套建设100立方蓄水池3个，3公里生产灌溉用管网设施架设。</t>
  </si>
  <si>
    <t>提升现有坡耕地的土地利用率和土地流转率，提高农户种植烤烟、中药材等经济作物的积极性，促进山区农村社会经济可持续发展。</t>
  </si>
  <si>
    <t>者甸村</t>
  </si>
  <si>
    <t>新平县平甸乡者甸村百合鲜切花（种球）标准化分拣中心</t>
  </si>
  <si>
    <t xml:space="preserve">新建恒温车间500㎡一座，分级流水线5条，消毒池一座，分拣台一座。
</t>
  </si>
  <si>
    <t>发展当地特色产业，解决当地剩余劳动力就近务工。壮大村集体收入每年5万元以上。解决农村剩余劳动力1000人次以上。</t>
  </si>
  <si>
    <t>陈毅</t>
  </si>
  <si>
    <t>桃孔村</t>
  </si>
  <si>
    <t>新平县平甸乡桃孔村“千万工程”示范村创建项目</t>
  </si>
  <si>
    <t>项目建设规模及内容：（一）野牛冲小组农产品道路水泥路面硬化长450米，村庄道路水泥路面硬化长2500米，涵洞、挡墙支砌，绿化等建设；（二)荒田小组农产品运输道路水泥路面硬化长400米涵洞、挡墙支砌、绿化等建设；（三）长田小组村庄道路水泥路面硬化建设长：2500米、涵洞、挡墙支砌、绿化，仓储房等建设；（四）玉碗水组街道水泥路面硬化长1200米，涵洞、挡墙支砌、绿化、仓储房改造等建设；（五）藤子箐小组道路挡墙支彻长16米，街道水泥路面硬化长25米，护栏安装50米，人均环境治理提升等建设；（六）河坎、东村、上新村、鲁居孔小组人居环境整治提升等建设。</t>
  </si>
  <si>
    <t>改善村庄人居环境提升，完善小组内基础设施建设及农产品运输道路建设，方便小组运输、出行难的问题，为群众经济效益增收及巩固拓展脱贫攻坚成果同乡村振兴有效衔接奠定坚实的基础</t>
  </si>
  <si>
    <t>梭克村</t>
  </si>
  <si>
    <t>新平县平甸乡梭克村烤烟产业电能烤房建设项目</t>
  </si>
  <si>
    <t xml:space="preserve"> 梭克小组建设电能烤房20座，编烟棚建设及场地硬化，变压器安装。</t>
  </si>
  <si>
    <t>提升烘烤设施建设，巩固烤烟支柱产业，降低烟叶烘烤成本，壮大村集体经济收入。</t>
  </si>
  <si>
    <t>弥勒村</t>
  </si>
  <si>
    <t>新平县平甸乡弥勒村大寨小组人饮管子更换</t>
  </si>
  <si>
    <t>需要更换1.7公里的人饮管子</t>
  </si>
  <si>
    <t>解决大寨小组159个人口人饮困难问题、提升群众生产生活条件。</t>
  </si>
  <si>
    <t>建兴乡合计</t>
  </si>
  <si>
    <t>建兴乡</t>
  </si>
  <si>
    <t>马鹿社区</t>
  </si>
  <si>
    <t>新平县建兴乡特种中药材（独蒜兰）组培室及示范基地建设项目</t>
  </si>
  <si>
    <t>组培室建设900㎡，中药材（独蒜兰）示范基地建设10亩。</t>
  </si>
  <si>
    <t>年生产组培苗1000万株以上，独蒜兰种植示范基地10亩，吸纳农村劳动力稳定就业25人，增加村集体经济5万元以上；推动特色中药材产业发展。</t>
  </si>
  <si>
    <t>李培靖</t>
  </si>
  <si>
    <t>磨味村</t>
  </si>
  <si>
    <t>新平县建兴乡青储饲料产业发展及粪污利用建设项目</t>
  </si>
  <si>
    <t>1、3000亩青储饲料种植基地建设，管网、产业路及附属设施；2、青储饲料加工厂房，相关加工设备。</t>
  </si>
  <si>
    <t>839</t>
  </si>
  <si>
    <t>3551</t>
  </si>
  <si>
    <t>165</t>
  </si>
  <si>
    <t>653</t>
  </si>
  <si>
    <t>逐步建成10000亩以上青储饲料种植基地，青储饲料加工场地（厂房）10亩，年加工青储饲料6万号以上，吸纳农村劳动力稳定就业50人，增加村集体经济10万元以上；推动养殖产业发展。</t>
  </si>
  <si>
    <t>盘龙村</t>
  </si>
  <si>
    <t>新平县建兴乡盘龙村洋坪GAP中药材种植认证项目</t>
  </si>
  <si>
    <t>1.50亩工厂化育苗大棚（6米高、钢架）；2.1600亩中药材基地建设，其中：（1）田间道路3公里配套排水沟；（2）500m3的蓄水池5个；（3）扬程100米的抽水站一座；（4）种植800亩紫花宽叶白芨、300亩黄精、260亩当归、300亩绞股蓝和板蓝根；3.60m2的中药材成品展示中心；4.建设1500m2的中药材仓储物流中心（简易彩钢瓦大棚、8米高）。</t>
  </si>
  <si>
    <t>482</t>
  </si>
  <si>
    <t>1727</t>
  </si>
  <si>
    <t>103</t>
  </si>
  <si>
    <t>347</t>
  </si>
  <si>
    <t>建成核心示范区1800亩，设施种植50亩，吸纳农村劳动力稳定就业50人，增加村集体经济收入5万元；推动建兴乡中药材产业标准化种植。</t>
  </si>
  <si>
    <t>挖窖村</t>
  </si>
  <si>
    <t>新平县建兴乡人参果种植基地产业管网建设项目</t>
  </si>
  <si>
    <t>50m³水池3个，配套管网7936m.</t>
  </si>
  <si>
    <t>通过水利设施建设，推动建兴乡挖窖村反季节人参果种植产业发展，人参果种植面积逐年增加，稳定在2000亩以上。</t>
  </si>
  <si>
    <t>建兴村</t>
  </si>
  <si>
    <t xml:space="preserve">
新平县建兴乡建兴村沙西利小组民族团结示范村（民族特色村）建设项目 </t>
  </si>
  <si>
    <t>果蔬交易场所2610㎡，管理费360㎡。</t>
  </si>
  <si>
    <t>项目建成后覆盖果蔬种植面积1500亩，亩可节省成本300元，增加收入45万元；交易市场建成后可交易农产口50吨/日，减少群众交易成本10万元；推动建兴村果蔬产业发展，促进农村经济、社会和生态环境的全面发展，农村农民生活水平逐步提高。</t>
  </si>
  <si>
    <t>刘国学</t>
  </si>
  <si>
    <t>者竜乡合计</t>
  </si>
  <si>
    <t>者竜乡</t>
  </si>
  <si>
    <t>庆丰社区、者竜村、渔科村、春元村、竹箐村</t>
  </si>
  <si>
    <t>新平县者竜乡林下天麻种植项目</t>
  </si>
  <si>
    <t>新建5000个平方林下天麻种植基地，40个菌棒/平方，小计20万个，4.8元/个，预计资金96万元；麻种1.5市斤/平方，小计7500市斤，40元/市斤，预计投入资金30万元；新建围栏6000米，8元/米，预计投入资金4.8万元；新建5km取水管以及简易蓄水池1个，预计投入资金10万元；人工22元/平方，全过程人工投入，（带地面清理）预计投入资金11万元。</t>
  </si>
  <si>
    <t>一是基地建成以后，每平方可以产出天麻7-10公斤，预计产量3.5万-5万公斤，单价60元/公斤，预计收益210万-300万元。二是在基地影响下，可以逐步带动周边群众，拓宽收入渠道。三是可以培育市级基地1个，后期随着基地扩大可以培育基地转“四上”企业1个。
项目建成后，可以增加群众收益，提高群众生活水平，使群众有更多获得感幸福感，解决辖区林地资源利用率低下无效益问题，改变地方经济社会发展。
项目建成后，可有效利用林地资源，避免林地资源闲置浪费，通过项目实施，促进人与自然和谐共生，既保护山林又给群众增加收益。</t>
  </si>
  <si>
    <t>带动农户发展生产增产增收—产品代销
吸纳农村劳动力稳定就业增收—吸纳就业</t>
  </si>
  <si>
    <t>周学云、迟天萍、姚存兴、郭小瑜、谢顺富</t>
  </si>
  <si>
    <t>13887756248、18724839354、13988481996、13618895806、18987742222</t>
  </si>
  <si>
    <t>县林草局</t>
  </si>
  <si>
    <t>渔科村</t>
  </si>
  <si>
    <t>新平县者竜乡渔科村发展壮大村集体经济肉牛养殖场设备配套项目</t>
  </si>
  <si>
    <t>新增铡草机1台、揉丝机和1套、三轮车2辆、小推车4张；新建氨化池3个，小型铲草出草机一台，场内地板硬化。</t>
  </si>
  <si>
    <t>由于养殖规模的扩大导致养殖场内的基础设施设备匮乏，严重地制约了肉牛养殖场的发展。项目建成后，有效保障渔科村肉牛养殖场正常运转，不断增加村集体经济收入。
养殖场带动脱贫人口就业，同时带动肉牛养殖项目发展。进一步夯实了村级组织服务的物质保障，有效提升村级党组织服务发展、服务民生、服务群众的能力。增加劳动力就业的机会，项目形成规模后将建立利益联机机制，联农带农，增加脱贫户及监测户的收入，利于外出务工人员的回流。
持续加快产业转型升级、绿色发展，减少了污染，改善了改善生态环境。</t>
  </si>
  <si>
    <t>带动农户发展生产增产增收—托养托管
吸纳农村劳动力稳定就业增收—吸纳就业</t>
  </si>
  <si>
    <t>姚存兴</t>
  </si>
  <si>
    <t>竹箐村</t>
  </si>
  <si>
    <t>新平县者竜乡竹箐村委会界牌小组民族团结进步示范村建设项目</t>
  </si>
  <si>
    <t>产业发展、基础设施、村庄环境治理</t>
  </si>
  <si>
    <t>该项目建设完成及投入使用，大程度补齐了该小组的基础设施短板，改善群众生产生活条件，从而引导农民积极适应市场竞争，调整乡村产业结构和建立现代农业，依靠现有的资源、要素条件，构建现代农业产业体系。
通过建设腰村村大桥头小组“民族团结示范村”，提升群众幸福感、增强群众自我发展和自我管理能力，使群众的生产生活有明显改善，收入有明显增长，村容村貌有明显改观，村民素质有明显提高，各项发展稳步推进，在全村增进邻里团结中起到了示范带动的作用。
该项目建设大程度助推了人居环境整治工作，在通过排污沟治理、管道安放使雨污分离工作得以进一步提升，为营造群众宜居生活环境、身心健康发展奠定强有力的基础。</t>
  </si>
  <si>
    <t>带动农户发展生产增产增收—其他 吸纳农村劳动力稳定就业增收—吸纳就业</t>
  </si>
  <si>
    <t>谢顺富</t>
  </si>
  <si>
    <t>庆丰社区、竹箐村、向阳村、腰村村、峨毛村</t>
  </si>
  <si>
    <t>新平县者竜乡千人以上集中式人饮抗旱应急工程建设项目</t>
  </si>
  <si>
    <t>新建取水坝1座、沉砂池1个、架设DN125-150外镀锌内涂塑钢管1.78km等</t>
  </si>
  <si>
    <t>因者竜乡饮水水源点建设时间早，目前已无法满足者竜乡集镇及周边群众的饮水需求，为解决者竜乡集镇及周边村近1000户5000余人的饮水安全，急需实施新平县者竜乡千人以上集中式人饮抗旱应急工程建设项目。项目采取新建或改造部分水源工程、管网延伸、老旧管网改造等提升措施，满足群众随着建设发展和当地居民生活水平的提高，用水量不断增大，对水质标准也不断提高的要求，项目完工后，村集体参与规范化管理运营，计量收取水费，补齐农村供水工程短板，壮大村集体经济。
项目建成后，能提高集中供水率、自来水普及率等达到新的农村饮水标准，解决者竜乡日益突出的供水和需水矛盾问题，提高了者竜乡人民饮水的安全稳定性，对当地人民安居乐业、和睦相处、社区发展发挥着重要而不可替代的作用。
项目建成后，可有效合理节约利用水资源，改善哀牢山片区和长虫山片区之间水资源分布不平衡的情况，优化了种养殖结构，扩大了社会效益，改善了生态效益。</t>
  </si>
  <si>
    <t>周学云、谢顺富、杨庆萍、刘兴强、杨庆有</t>
  </si>
  <si>
    <t>13887756248、18987742222、15096754308、13987792661、13887712891</t>
  </si>
  <si>
    <t>腰村村委会</t>
  </si>
  <si>
    <t>新平县者竜乡腰村村农作物灌溉水利设施修缮</t>
  </si>
  <si>
    <t>本项目的设施能有效缓解大春河小组现有灌溉沟渠陈旧，有部分断裂及塌方的情况。主要建设内容为：1.修缮团山窝铺沟3900米；2.延长团山窝铺沟渠1200米；3.支砌挡墙50立方米</t>
  </si>
  <si>
    <t>项目建成后，可保障大春河小组500余亩柑橘地的灌溉用水，提高农田灌溉效率，改善经济作物灌溉条件，柑橘种植提质增效，亩均提高柑橘产值约1500元。补齐人饮设施短板。大春河小组，除以附近零星小箐水补给外，主要依靠团山窝铺沟渠为生产用水，由于年代久远及单点暴雨已产生3处塌方，严重影响大春河小组的生产。项目建设完成后受益人口153户536人（其中脱贫户3户9人、边缘易致贫户1户5人），解决群众生产用水困难情况。提高了农田灌溉率，优化了种养殖结构，扩大了社会效益，改善了生态效益，确保了大春河小组土地的生产条件，提高了柑橘、蔬菜等农作物的产量和品质。</t>
  </si>
  <si>
    <t>刘兴强</t>
  </si>
  <si>
    <t>扬武镇合计</t>
  </si>
  <si>
    <t>扬武镇</t>
  </si>
  <si>
    <t>赵米克村</t>
  </si>
  <si>
    <t>新平县扬武镇赵米克村蔬菜交易市场建设项目</t>
  </si>
  <si>
    <t>概要：
2023年赵米克村辣椒产业被县级评为“一村一品”特色蔬菜 ，2024年共种植1300余亩，近年来种植面积持续扩大，产业发展优势凸显，已成为村民增收致富的主要“法宝”。但一直以来无固定场所进行交易，只能在扬马路旁进行交易，既影响村庄卫生也容易导致交通堵塞，存在较大安全隐患，急需新建固定的蔬菜交易市场。项目可借助已有露天停车场进行新建，可行性较高。建成后主要用途为蔬菜交易，也可作为停车场及应急避难场所，实现“一地多用”、“平急两用”，综合效益显著，同时项目覆盖范围广，可覆盖沿线其它村庄。项目的建设符合衔接产业发展、农民增收、农业增效需求。
主要内容：
1.场地硬化3700㎡；
2.轻钢瓦棚搭建3700㎡；
3.新建50m³冷库3座；
4.小型污水处理站1座；
5.新建40吨地磅秤1个；
6.新建20㎡管理房1间；
7.货物装卸平台3个；
8.水电及相关配套设施。</t>
  </si>
  <si>
    <t>一、经济目标：
（一）农民增收。不断完善产业基础设施建设，持续推动“一村一品”产业发展与壮大，切实提高农民种植积极性，增加农民收入。
（二）农业增效。项目的建设完善蔬菜交易配套设施，实现传统田间分散零碎交易到规范管理集中交易的转变，对农业生产、发展具有提振信心的作用。
（三）壮大村集体经济。项目建成后，可通过收取合理租金、水电费、管理等费用，为壮大村集体经济注入新的活力源泉。
二、社会目标：
（一）缓解交通压力。蔬菜交易市场的建设有效缓解扬马路赵米克村段交通压力，消除安全隐患，切实保障人民群众的生命和财产安全。
（二）提高利用效率。集蔬菜交易市场、停车场、临时应急避难场所于一体，综合利用，充分发挥资源价值，实现“一地多用”、“平急两用”。
三、生态目标：
（一）污水处理排放。项目污水处理站同村庄污水排放、蔬菜交易市场污水排放相衔接，减轻水源污染。
（二）村庄环境提升。集中交易，对废弃果蔬进行统一处理，提升村庄卫生环境。</t>
  </si>
  <si>
    <t>矣会明</t>
  </si>
  <si>
    <t>丕且莫村</t>
  </si>
  <si>
    <t>丕且莫村选果加工建设项目</t>
  </si>
  <si>
    <t>项目规划面积13亩，拟建仓库面积2000平方米，钢架厂房2500平方米，冷库800平方米，其他场地硬化2000平方米及其他配套设施。</t>
  </si>
  <si>
    <t>项目建成后，壮大村集体经济年收入20万左右。可将扬武镇区域内种植的7000余亩柑桔集中在扬武分选出售，增加种植户收入，推动粗放型农业产业向现代化农业产业的转变，为周边农户提供就近就业机会。</t>
  </si>
  <si>
    <t>范文学</t>
  </si>
  <si>
    <t>老白甸村</t>
  </si>
  <si>
    <t xml:space="preserve">新平县扬武镇老白甸村二道箐小组民族团结示范村建设项目 </t>
  </si>
  <si>
    <t xml:space="preserve">村基础设施， 新平县扬武镇老白甸村二道箐人居环境整治示范点建设项目， 二道箐小组 ： 1.小组内部道路硬化3km，2.人畜分离点建设59套；3.排污净化池70立方；4.污水沟建设3km；5.绿化美化3000平方。 项目建成后，有效盘活白甸村二道箐小组丰富的土地资源，助力畜牧业发展，土地增值、产业兴旺、农民增收 助力老白甸村二道箐小组养殖业的发展，及产业结构调整推进美丽乡村建设。 改善村庄人居环境 
</t>
  </si>
  <si>
    <t>通过项目的实施，牢牢把握民族工作主题，充分尊重群众意愿和发挥群众主体作用，以创建民族团结进步示范村寨为契机,全面开展民族团结进步示范村建设，把项目点建设成为产业强、群众富、村美人和谐的民族团结示范村；让农村居民享受城市生活的便利与美好、享受环境的清新与自然，提升公共服务水平缩小城乡差距的需要；尽可能改善小组的生产生活条件，增加群众经济收入，提高群众的精神文化生活，缩小与其他条件较好小组之间的差距，增进群众在民族团结工作方面的获得感和幸福感，调动群众参与村级治理的积极性和主动性，从而达到促进民族团结和巩固党的基层政权。</t>
  </si>
  <si>
    <t>龙春文</t>
  </si>
  <si>
    <t>新平县县级传承人“彝族烟盒舞乐器制作”项目</t>
  </si>
  <si>
    <t>投资购买制作烟盒舞乐器设备，扩大生产规模。1.线锯机1台 ;2.电刨机2台;3.角磨机2台;4.手电钻2个;5.喷漆机1台;6.牛皮胶10厅；7.油漆20箱；8.竹子 200棵；9.层板200张；10.台钻1台；11.弦线10卷。</t>
  </si>
  <si>
    <t>通过项目实施，扩大生产规模，乐器成为了彝族群众之间无形的纽带，增进了族群的凝聚力。同时，因扬武彝族烟盒舞乐器小巧玲珑、便于携带、音色清脆悠扬，深受新平各民族喜爱，在整个县域民间广为流行，在与其它民族的交往交流交融中拉近了各族群众的和睦关系，促进了民族团结，在中华民族伟大复兴的道路上发挥着重要的社会功能和社会价值。</t>
  </si>
  <si>
    <t>刘永来</t>
  </si>
  <si>
    <t>平掌乡合计</t>
  </si>
  <si>
    <t>平掌乡</t>
  </si>
  <si>
    <t>曼干村、富库村、瓦寺村、丫口村、库独木村</t>
  </si>
  <si>
    <t>新平县平掌乡河谷热区佛手产业基础设施补短板项目</t>
  </si>
  <si>
    <t>佛手产业配套设施建设内容:新开挖产业路20公里；田间农业水池50立方米10个；铺设灌溉管网PE管10000米</t>
  </si>
  <si>
    <t>通过项目的实施能加快平掌乡佛手产业的发展，以这4个村的规模化种植以点带面的带动其他村社区形成佛手产业，促进全乡经济发展</t>
  </si>
  <si>
    <t>罗世忠</t>
  </si>
  <si>
    <t>仓房村</t>
  </si>
  <si>
    <t>新平县平掌乡仓房村仓房小组民族团结进步示范创建项目</t>
  </si>
  <si>
    <t>产业发展549920元（茶叶品种改良140亩、1200支/亩、茶叶提质增效100亩、每亩1900元；黄精种苗20亩，8000株/亩、每株1元））、基础设施。</t>
  </si>
  <si>
    <t>通过项目的实施能使仓房村原有的茶叶产业得到提升，群众生活、生产进一步夯实，有利于增加收入。</t>
  </si>
  <si>
    <t>董元皓</t>
  </si>
  <si>
    <t>新平县平掌乡仓房村老王寨小组民族团结进步示范创建项目</t>
  </si>
  <si>
    <t>产业发展549920元（茶叶品种改良140亩、1200支/亩、茶叶提质增效100亩、每亩1900元；黄精种苗20亩，8000株/亩、每株1元））、基础设施502523</t>
  </si>
  <si>
    <t>过项目的实施，牢牢把握民族工作主题，充分尊重群众意愿和发挥群众主体作用，以创建民族团结进步示范村寨为契机,全面开展民族团结进步示范村建设，把项目点建设成为产业强、群众富、村美人和谐的民族团结示范村；能使仓房村原有的茶叶产业得到提升，群众生活、生产进一步夯实，有利于增加收入。</t>
  </si>
  <si>
    <t>新平县平掌乡联合、库独木村委会农村饮水修缮工程</t>
  </si>
  <si>
    <t>新建DN273螺旋管2.5km，用于解决联合、库独木两个村因地质沉降原因导致供水主管经常损坏的供水不稳定。</t>
  </si>
  <si>
    <t xml:space="preserve">项目主要供水对象为联合、库独木两个村委会28个小组。项目供水主管(DN273螺旋管)途径仓房村段由于地质沉降原因经常损坏，给群众生活用水带来不便，本次计划新建DN273螺旋管2.5km，绕过地质沉降面供水到联合、库独木水厂，保障两个村的饮水安全。
</t>
  </si>
  <si>
    <t>曼干村、瓦寺村、富库村</t>
  </si>
  <si>
    <t>新平县平掌乡青贮饲料厂壮大村集体经济项目</t>
  </si>
  <si>
    <t>（一）场地硬化：1.设备加工区地面硬化约1500㎡，厚15cm；2.存储区、露天区地面硬化约2500㎡，厚10cm。（二）厂房建设：新建厂房约2000㎡。（三）加工设备购置及安装：购置及安装青贮饲料加工机器一整套，包含定制上料、送料、传输、打包、分拣设备。（四）其他配套设施建设：1.采购及安装变压器（250千瓦）1台；2.用水设备。</t>
  </si>
  <si>
    <t>随着墨临高速镇沅大牲畜洗消中心开业，平掌乡及周边乡镇肉牛羊养殖业的发展，通过项目的实施，推动玉米秸秆利用、黄竹草标准化种植，建设青贮饲料加工厂，发展饲草料生产、收购、加工全产业链，可以为我乡肉牛、肉羊养殖业发展饲草料需求提供饲草保障，同时，也可向周边的镇沅县、墨江等地辐射，市场前景广阔。经济效益预测：按每公斤0.2元计算，将实现年产值20万。将为集体经济增收10万元。</t>
  </si>
  <si>
    <t>县级入库</t>
  </si>
  <si>
    <t>全县</t>
  </si>
  <si>
    <t>各乡镇</t>
  </si>
  <si>
    <t>新平县2025年小额贷款贴息项目</t>
  </si>
  <si>
    <t>2025年小额贷款贴息，规模950户。</t>
  </si>
  <si>
    <t>通过实施鼓励脱贫户小额贷款，达到发展生产，促进生产增收。</t>
  </si>
  <si>
    <t>梅兰</t>
  </si>
  <si>
    <t>新平县2025年村级公益性岗位项目</t>
  </si>
  <si>
    <t>为巩固薄弱脱贫户家庭收入，继续保障脱贫户安置公益性岗位-乡村保洁员工作。</t>
  </si>
  <si>
    <t>通过实施村级公益性岗位补助，达到脱贫户及监测户年人均增收1.2万元。</t>
  </si>
  <si>
    <t>县人社局、县农业农村局</t>
  </si>
  <si>
    <t>新平县2025年雨露计划补助项目</t>
  </si>
  <si>
    <t>雨露计划补助，每生每年补助3000元至5000元。</t>
  </si>
  <si>
    <t>通过职业教育帮扶补助和特困学生扶贫助学补助发放，减轻脱贫户家庭学生上学的经济压力，在校期间人均增加收入3000-5000元。</t>
  </si>
  <si>
    <t>县教体局、县农业农村局</t>
  </si>
  <si>
    <t>新平县2025年项目管理费</t>
  </si>
  <si>
    <t>2025年衔接资金项目相关绩效跟踪检查服务。</t>
  </si>
  <si>
    <t>加强资金使用监督管理，提高资金使用效益。</t>
  </si>
  <si>
    <t>新平县2025年跨省外出务工脱贫劳动力一次性交通补贴</t>
  </si>
  <si>
    <t>脱贫劳动力跨省外出务工一次性交通补贴650人，补助1000元/人。</t>
  </si>
  <si>
    <t>通过实施脱贫劳动力跨省外出务工一次性交通补贴，可使脱贫劳动力增加收入1000元。</t>
  </si>
  <si>
    <t>新平县2025年就业培训费</t>
  </si>
  <si>
    <t>人社局2025年就业培训费</t>
  </si>
  <si>
    <t>通过对脱贫户及监测户劳动力进行就业技术培训，脱贫劳动力掌握一门技术，从而达到相应增加就业收入。</t>
  </si>
  <si>
    <t>新平县支持联农带农经营主体奖补资金</t>
  </si>
  <si>
    <t>对在新平县内注册、投资、运营并符合要求带动小农户发展现代化农业，促进农民特别是脱贫人口持续增收的农业企业、农民专业合作社等经营主体进行奖补。</t>
  </si>
  <si>
    <t>为鼓励各类新型农业经营主体与农民建立稳定的利益联结机制，带动小农户发展现代农业，促进农民特别是脱贫人口持续增收。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</si>
</sst>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 "/>
    <numFmt numFmtId="179" formatCode="0.00_);[Red]\(0.00\)"/>
  </numFmts>
  <fonts count="32">
    <font>
      <sz val="11"/>
      <color theme="1"/>
      <name val="宋体"/>
      <charset val="134"/>
      <scheme val="minor"/>
    </font>
    <font>
      <sz val="9"/>
      <name val="方正楷体_GBK"/>
      <charset val="134"/>
    </font>
    <font>
      <sz val="12"/>
      <name val="方正楷体_GBK"/>
      <charset val="134"/>
    </font>
    <font>
      <b/>
      <sz val="9"/>
      <name val="宋体"/>
      <charset val="134"/>
    </font>
    <font>
      <sz val="12"/>
      <name val="宋体"/>
      <charset val="134"/>
    </font>
    <font>
      <b/>
      <sz val="12"/>
      <name val="宋体"/>
      <charset val="134"/>
    </font>
    <font>
      <sz val="12"/>
      <name val="宋体"/>
      <charset val="134"/>
      <scheme val="minor"/>
    </font>
    <font>
      <b/>
      <sz val="12"/>
      <name val="宋体"/>
      <charset val="134"/>
      <scheme val="minor"/>
    </font>
    <font>
      <sz val="32"/>
      <name val="方正楷体_GBK"/>
      <charset val="134"/>
    </font>
    <font>
      <b/>
      <sz val="12"/>
      <name val="方正楷体_GBK"/>
      <charset val="134"/>
    </font>
    <font>
      <sz val="12"/>
      <color rgb="FFFF0000"/>
      <name val="宋体"/>
      <charset val="134"/>
    </font>
    <font>
      <sz val="12"/>
      <color rgb="FFFF0000"/>
      <name val="宋体"/>
      <charset val="134"/>
      <scheme val="minor"/>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5" borderId="7" applyNumberFormat="0" applyAlignment="0" applyProtection="0">
      <alignment vertical="center"/>
    </xf>
    <xf numFmtId="0" fontId="22" fillId="6" borderId="8" applyNumberFormat="0" applyAlignment="0" applyProtection="0">
      <alignment vertical="center"/>
    </xf>
    <xf numFmtId="0" fontId="23" fillId="6" borderId="7" applyNumberFormat="0" applyAlignment="0" applyProtection="0">
      <alignment vertical="center"/>
    </xf>
    <xf numFmtId="0" fontId="24" fillId="7"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76">
    <xf numFmtId="0" fontId="0" fillId="0" borderId="0" xfId="0">
      <alignment vertical="center"/>
    </xf>
    <xf numFmtId="176" fontId="1"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176" fontId="6"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0" fontId="8"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8" fontId="8"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178" fontId="2" fillId="0" borderId="0" xfId="0" applyNumberFormat="1" applyFont="1" applyFill="1" applyAlignment="1">
      <alignment horizontal="center" vertical="center" wrapText="1"/>
    </xf>
    <xf numFmtId="177"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178" fontId="5" fillId="3"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179" fontId="9" fillId="0" borderId="1" xfId="0" applyNumberFormat="1" applyFont="1" applyFill="1" applyBorder="1" applyAlignment="1">
      <alignment horizontal="center" vertical="center" wrapText="1"/>
    </xf>
    <xf numFmtId="179" fontId="9" fillId="2" borderId="1" xfId="0" applyNumberFormat="1" applyFont="1" applyFill="1" applyBorder="1" applyAlignment="1">
      <alignment horizontal="center" vertical="center" wrapText="1"/>
    </xf>
    <xf numFmtId="179" fontId="5" fillId="3"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5" fillId="3" borderId="1"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176" fontId="7" fillId="3"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177" fontId="7" fillId="3" borderId="1" xfId="0" applyNumberFormat="1" applyFont="1" applyFill="1" applyBorder="1" applyAlignment="1">
      <alignment horizontal="center" vertical="center" wrapText="1"/>
    </xf>
    <xf numFmtId="178" fontId="7" fillId="3" borderId="1" xfId="0" applyNumberFormat="1" applyFont="1" applyFill="1" applyBorder="1" applyAlignment="1">
      <alignment horizontal="center" vertical="center" wrapText="1"/>
    </xf>
    <xf numFmtId="177" fontId="7" fillId="3" borderId="2" xfId="0" applyNumberFormat="1" applyFont="1" applyFill="1" applyBorder="1" applyAlignment="1">
      <alignment horizontal="center" vertical="center" wrapText="1"/>
    </xf>
    <xf numFmtId="178" fontId="7" fillId="3"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9" fontId="6" fillId="0" borderId="1" xfId="0" applyNumberFormat="1" applyFont="1" applyFill="1" applyBorder="1" applyAlignment="1">
      <alignment horizontal="left" vertical="center" wrapText="1"/>
    </xf>
    <xf numFmtId="17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I79"/>
  <sheetViews>
    <sheetView workbookViewId="0">
      <selection activeCell="K20" sqref="K20"/>
    </sheetView>
  </sheetViews>
  <sheetFormatPr defaultColWidth="8.89166666666667" defaultRowHeight="13.5"/>
  <cols>
    <col min="6" max="6" width="49.5583333333333" customWidth="1"/>
    <col min="7" max="7" width="13.8916666666667" customWidth="1"/>
  </cols>
  <sheetData>
    <row r="3" spans="6:9">
      <c r="F3" s="75" t="s">
        <v>0</v>
      </c>
      <c r="G3" t="s">
        <v>1</v>
      </c>
      <c r="H3" t="s">
        <v>2</v>
      </c>
      <c r="I3" t="s">
        <v>2</v>
      </c>
    </row>
    <row r="4" spans="6:9">
      <c r="F4" s="75" t="s">
        <v>3</v>
      </c>
      <c r="G4" t="s">
        <v>4</v>
      </c>
      <c r="H4" t="s">
        <v>5</v>
      </c>
      <c r="I4" t="s">
        <v>5</v>
      </c>
    </row>
    <row r="5" spans="6:9">
      <c r="F5" s="75" t="s">
        <v>6</v>
      </c>
      <c r="I5" t="s">
        <v>7</v>
      </c>
    </row>
    <row r="6" spans="6:6">
      <c r="F6" s="75" t="s">
        <v>8</v>
      </c>
    </row>
    <row r="7" spans="6:6">
      <c r="F7" s="75" t="s">
        <v>9</v>
      </c>
    </row>
    <row r="8" spans="6:6">
      <c r="F8" s="75" t="s">
        <v>10</v>
      </c>
    </row>
    <row r="9" spans="6:6">
      <c r="F9" s="75" t="s">
        <v>11</v>
      </c>
    </row>
    <row r="10" spans="6:6">
      <c r="F10" s="75" t="s">
        <v>12</v>
      </c>
    </row>
    <row r="11" spans="6:6">
      <c r="F11" s="75" t="s">
        <v>13</v>
      </c>
    </row>
    <row r="12" spans="6:6">
      <c r="F12" s="75" t="s">
        <v>14</v>
      </c>
    </row>
    <row r="13" spans="6:6">
      <c r="F13" s="75" t="s">
        <v>15</v>
      </c>
    </row>
    <row r="14" spans="6:6">
      <c r="F14" s="75" t="s">
        <v>16</v>
      </c>
    </row>
    <row r="15" spans="6:6">
      <c r="F15" s="75" t="s">
        <v>17</v>
      </c>
    </row>
    <row r="16" spans="6:6">
      <c r="F16" s="75" t="s">
        <v>18</v>
      </c>
    </row>
    <row r="17" spans="6:6">
      <c r="F17" s="75" t="s">
        <v>19</v>
      </c>
    </row>
    <row r="18" spans="6:6">
      <c r="F18" s="75" t="s">
        <v>20</v>
      </c>
    </row>
    <row r="19" spans="6:6">
      <c r="F19" s="75" t="s">
        <v>21</v>
      </c>
    </row>
    <row r="20" spans="6:6">
      <c r="F20" s="75" t="s">
        <v>22</v>
      </c>
    </row>
    <row r="21" spans="6:6">
      <c r="F21" s="75" t="s">
        <v>23</v>
      </c>
    </row>
    <row r="22" spans="6:6">
      <c r="F22" s="75" t="s">
        <v>24</v>
      </c>
    </row>
    <row r="23" spans="6:6">
      <c r="F23" s="75" t="s">
        <v>25</v>
      </c>
    </row>
    <row r="24" spans="6:6">
      <c r="F24" s="75" t="s">
        <v>26</v>
      </c>
    </row>
    <row r="25" spans="6:6">
      <c r="F25" s="75" t="s">
        <v>27</v>
      </c>
    </row>
    <row r="26" spans="6:6">
      <c r="F26" s="75" t="s">
        <v>28</v>
      </c>
    </row>
    <row r="27" spans="6:6">
      <c r="F27" s="75" t="s">
        <v>29</v>
      </c>
    </row>
    <row r="28" spans="6:6">
      <c r="F28" s="75" t="s">
        <v>30</v>
      </c>
    </row>
    <row r="29" spans="6:6">
      <c r="F29" s="75" t="s">
        <v>31</v>
      </c>
    </row>
    <row r="30" spans="6:6">
      <c r="F30" s="75" t="s">
        <v>32</v>
      </c>
    </row>
    <row r="31" spans="6:6">
      <c r="F31" s="75" t="s">
        <v>33</v>
      </c>
    </row>
    <row r="32" spans="6:6">
      <c r="F32" s="75" t="s">
        <v>34</v>
      </c>
    </row>
    <row r="33" spans="6:6">
      <c r="F33" s="75" t="s">
        <v>35</v>
      </c>
    </row>
    <row r="34" spans="6:6">
      <c r="F34" s="75" t="s">
        <v>36</v>
      </c>
    </row>
    <row r="35" spans="6:6">
      <c r="F35" s="75" t="s">
        <v>37</v>
      </c>
    </row>
    <row r="36" spans="6:6">
      <c r="F36" s="75" t="s">
        <v>38</v>
      </c>
    </row>
    <row r="37" spans="6:6">
      <c r="F37" s="75" t="s">
        <v>39</v>
      </c>
    </row>
    <row r="38" spans="6:6">
      <c r="F38" s="75" t="s">
        <v>40</v>
      </c>
    </row>
    <row r="39" spans="6:6">
      <c r="F39" s="75" t="s">
        <v>41</v>
      </c>
    </row>
    <row r="40" spans="6:6">
      <c r="F40" s="75" t="s">
        <v>42</v>
      </c>
    </row>
    <row r="41" spans="6:6">
      <c r="F41" s="75" t="s">
        <v>43</v>
      </c>
    </row>
    <row r="42" spans="6:6">
      <c r="F42" s="75" t="s">
        <v>44</v>
      </c>
    </row>
    <row r="43" spans="6:6">
      <c r="F43" s="75" t="s">
        <v>45</v>
      </c>
    </row>
    <row r="44" spans="6:6">
      <c r="F44" s="75" t="s">
        <v>46</v>
      </c>
    </row>
    <row r="45" spans="6:6">
      <c r="F45" s="75" t="s">
        <v>47</v>
      </c>
    </row>
    <row r="46" spans="6:6">
      <c r="F46" s="75" t="s">
        <v>48</v>
      </c>
    </row>
    <row r="47" spans="6:6">
      <c r="F47" s="75" t="s">
        <v>49</v>
      </c>
    </row>
    <row r="48" spans="6:6">
      <c r="F48" s="75" t="s">
        <v>50</v>
      </c>
    </row>
    <row r="49" spans="6:6">
      <c r="F49" s="75" t="s">
        <v>51</v>
      </c>
    </row>
    <row r="50" spans="6:6">
      <c r="F50" s="75" t="s">
        <v>52</v>
      </c>
    </row>
    <row r="51" spans="6:6">
      <c r="F51" s="75" t="s">
        <v>53</v>
      </c>
    </row>
    <row r="52" spans="6:6">
      <c r="F52" s="75" t="s">
        <v>54</v>
      </c>
    </row>
    <row r="53" spans="6:6">
      <c r="F53" s="75" t="s">
        <v>55</v>
      </c>
    </row>
    <row r="54" spans="6:6">
      <c r="F54" s="75" t="s">
        <v>56</v>
      </c>
    </row>
    <row r="55" spans="6:6">
      <c r="F55" s="75" t="s">
        <v>57</v>
      </c>
    </row>
    <row r="56" spans="6:6">
      <c r="F56" s="75" t="s">
        <v>58</v>
      </c>
    </row>
    <row r="57" spans="6:6">
      <c r="F57" s="75" t="s">
        <v>59</v>
      </c>
    </row>
    <row r="58" spans="6:6">
      <c r="F58" s="75" t="s">
        <v>60</v>
      </c>
    </row>
    <row r="59" spans="6:6">
      <c r="F59" s="75" t="s">
        <v>61</v>
      </c>
    </row>
    <row r="60" spans="6:6">
      <c r="F60" s="75" t="s">
        <v>62</v>
      </c>
    </row>
    <row r="61" spans="6:6">
      <c r="F61" s="75" t="s">
        <v>63</v>
      </c>
    </row>
    <row r="62" spans="6:6">
      <c r="F62" s="75" t="s">
        <v>64</v>
      </c>
    </row>
    <row r="63" spans="6:6">
      <c r="F63" s="75" t="s">
        <v>65</v>
      </c>
    </row>
    <row r="64" spans="6:6">
      <c r="F64" s="75" t="s">
        <v>66</v>
      </c>
    </row>
    <row r="65" spans="6:6">
      <c r="F65" s="75" t="s">
        <v>67</v>
      </c>
    </row>
    <row r="66" spans="6:6">
      <c r="F66" s="75" t="s">
        <v>68</v>
      </c>
    </row>
    <row r="67" spans="6:6">
      <c r="F67" s="75" t="s">
        <v>69</v>
      </c>
    </row>
    <row r="68" spans="6:6">
      <c r="F68" s="75" t="s">
        <v>70</v>
      </c>
    </row>
    <row r="69" spans="6:6">
      <c r="F69" s="75" t="s">
        <v>71</v>
      </c>
    </row>
    <row r="70" spans="6:6">
      <c r="F70" s="75" t="s">
        <v>72</v>
      </c>
    </row>
    <row r="71" spans="6:6">
      <c r="F71" s="75" t="s">
        <v>73</v>
      </c>
    </row>
    <row r="72" spans="6:6">
      <c r="F72" s="75" t="s">
        <v>74</v>
      </c>
    </row>
    <row r="73" spans="6:6">
      <c r="F73" s="75" t="s">
        <v>75</v>
      </c>
    </row>
    <row r="74" spans="6:6">
      <c r="F74" s="75" t="s">
        <v>76</v>
      </c>
    </row>
    <row r="75" spans="6:6">
      <c r="F75" s="75" t="s">
        <v>77</v>
      </c>
    </row>
    <row r="76" spans="6:6">
      <c r="F76" s="75" t="s">
        <v>78</v>
      </c>
    </row>
    <row r="77" spans="6:6">
      <c r="F77" s="75" t="s">
        <v>79</v>
      </c>
    </row>
    <row r="78" spans="6:6">
      <c r="F78" s="75" t="s">
        <v>80</v>
      </c>
    </row>
    <row r="79" spans="6:6">
      <c r="F79" s="75" t="s">
        <v>81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2"/>
  <sheetViews>
    <sheetView tabSelected="1" zoomScale="80" zoomScaleNormal="80" workbookViewId="0">
      <pane xSplit="6" ySplit="7" topLeftCell="G34" activePane="bottomRight" state="frozen"/>
      <selection/>
      <selection pane="topRight"/>
      <selection pane="bottomLeft"/>
      <selection pane="bottomRight" activeCell="K43" sqref="K43"/>
    </sheetView>
  </sheetViews>
  <sheetFormatPr defaultColWidth="10" defaultRowHeight="14.25"/>
  <cols>
    <col min="1" max="1" width="5.25" style="12" customWidth="1"/>
    <col min="2" max="2" width="16.025" style="12" customWidth="1"/>
    <col min="3" max="3" width="14.925" style="12" customWidth="1"/>
    <col min="4" max="4" width="10.5" style="12" customWidth="1"/>
    <col min="5" max="5" width="15.625" style="1" customWidth="1"/>
    <col min="6" max="6" width="29.375" style="1" customWidth="1"/>
    <col min="7" max="7" width="14.3333333333333" style="12" customWidth="1"/>
    <col min="8" max="8" width="13.9416666666667" style="1" customWidth="1"/>
    <col min="9" max="9" width="51.3833333333333" style="1" customWidth="1"/>
    <col min="10" max="10" width="12.625" style="1" customWidth="1"/>
    <col min="11" max="11" width="9.625" style="13" customWidth="1"/>
    <col min="12" max="12" width="9.875" style="13" customWidth="1"/>
    <col min="13" max="13" width="9.75" style="13" customWidth="1"/>
    <col min="14" max="15" width="10.1416666666667" style="14" customWidth="1"/>
    <col min="16" max="17" width="14.7416666666667" style="14" customWidth="1"/>
    <col min="18" max="18" width="55.5583333333333" style="1" customWidth="1"/>
    <col min="19" max="19" width="15.9666666666667" style="1" customWidth="1"/>
    <col min="20" max="20" width="19.5916666666667" style="12" customWidth="1"/>
    <col min="21" max="21" width="20.2" style="12" customWidth="1"/>
    <col min="22" max="22" width="18.9916666666667" style="12" customWidth="1"/>
    <col min="23" max="25" width="20.2" style="12" customWidth="1"/>
    <col min="26" max="26" width="20.2" style="14" customWidth="1"/>
    <col min="27" max="28" width="17.1416666666667" style="12" customWidth="1"/>
    <col min="29" max="16384" width="10" style="6"/>
  </cols>
  <sheetData>
    <row r="1" s="1" customFormat="1" ht="46" customHeight="1" spans="1:28">
      <c r="A1" s="15" t="s">
        <v>82</v>
      </c>
      <c r="B1" s="15"/>
      <c r="C1" s="15"/>
      <c r="D1" s="15"/>
      <c r="E1" s="15"/>
      <c r="F1" s="15"/>
      <c r="G1" s="15"/>
      <c r="H1" s="15"/>
      <c r="I1" s="15"/>
      <c r="J1" s="15"/>
      <c r="K1" s="15"/>
      <c r="L1" s="15"/>
      <c r="M1" s="15"/>
      <c r="N1" s="31"/>
      <c r="O1" s="31"/>
      <c r="P1" s="31"/>
      <c r="Q1" s="31"/>
      <c r="R1" s="15"/>
      <c r="S1" s="15"/>
      <c r="T1" s="15"/>
      <c r="U1" s="15"/>
      <c r="V1" s="15"/>
      <c r="W1" s="15"/>
      <c r="X1" s="15"/>
      <c r="Y1" s="15"/>
      <c r="Z1" s="31"/>
      <c r="AA1" s="15"/>
      <c r="AB1" s="15"/>
    </row>
    <row r="2" s="2" customFormat="1" ht="15.75" spans="1:28">
      <c r="A2" s="16"/>
      <c r="B2" s="16"/>
      <c r="C2" s="16"/>
      <c r="D2" s="16"/>
      <c r="E2" s="17"/>
      <c r="F2" s="17"/>
      <c r="G2" s="16"/>
      <c r="H2" s="17"/>
      <c r="I2" s="17"/>
      <c r="J2" s="17"/>
      <c r="K2" s="32"/>
      <c r="L2" s="32"/>
      <c r="M2" s="32"/>
      <c r="N2" s="33"/>
      <c r="O2" s="33"/>
      <c r="P2" s="33"/>
      <c r="Q2" s="33"/>
      <c r="R2" s="17"/>
      <c r="S2" s="17"/>
      <c r="T2" s="16"/>
      <c r="U2" s="16"/>
      <c r="V2" s="16"/>
      <c r="W2" s="16"/>
      <c r="X2" s="16"/>
      <c r="Y2" s="16"/>
      <c r="Z2" s="33"/>
      <c r="AA2" s="16"/>
      <c r="AB2" s="16"/>
    </row>
    <row r="3" s="1" customFormat="1" ht="15.75" spans="1:29">
      <c r="A3" s="18" t="s">
        <v>83</v>
      </c>
      <c r="B3" s="18" t="s">
        <v>84</v>
      </c>
      <c r="C3" s="18" t="s">
        <v>85</v>
      </c>
      <c r="D3" s="18"/>
      <c r="E3" s="19" t="s">
        <v>86</v>
      </c>
      <c r="F3" s="19" t="s">
        <v>87</v>
      </c>
      <c r="G3" s="18" t="s">
        <v>88</v>
      </c>
      <c r="H3" s="19" t="s">
        <v>89</v>
      </c>
      <c r="I3" s="19" t="s">
        <v>90</v>
      </c>
      <c r="J3" s="19" t="s">
        <v>91</v>
      </c>
      <c r="K3" s="34" t="s">
        <v>92</v>
      </c>
      <c r="L3" s="34"/>
      <c r="M3" s="34"/>
      <c r="N3" s="35" t="s">
        <v>93</v>
      </c>
      <c r="O3" s="35"/>
      <c r="P3" s="35"/>
      <c r="Q3" s="35"/>
      <c r="R3" s="41"/>
      <c r="S3" s="18" t="s">
        <v>94</v>
      </c>
      <c r="T3" s="18" t="s">
        <v>95</v>
      </c>
      <c r="U3" s="18" t="s">
        <v>96</v>
      </c>
      <c r="V3" s="18" t="s">
        <v>97</v>
      </c>
      <c r="W3" s="18" t="s">
        <v>98</v>
      </c>
      <c r="X3" s="18" t="s">
        <v>99</v>
      </c>
      <c r="Y3" s="18" t="s">
        <v>100</v>
      </c>
      <c r="Z3" s="35" t="s">
        <v>101</v>
      </c>
      <c r="AA3" s="18" t="s">
        <v>102</v>
      </c>
      <c r="AB3" s="18" t="s">
        <v>103</v>
      </c>
      <c r="AC3" s="18" t="s">
        <v>104</v>
      </c>
    </row>
    <row r="4" s="1" customFormat="1" ht="15.75" spans="1:29">
      <c r="A4" s="18"/>
      <c r="B4" s="18"/>
      <c r="C4" s="18"/>
      <c r="D4" s="18"/>
      <c r="E4" s="19"/>
      <c r="F4" s="19"/>
      <c r="G4" s="18"/>
      <c r="H4" s="19"/>
      <c r="I4" s="19"/>
      <c r="J4" s="19"/>
      <c r="K4" s="34" t="s">
        <v>105</v>
      </c>
      <c r="L4" s="34" t="s">
        <v>106</v>
      </c>
      <c r="M4" s="34" t="s">
        <v>107</v>
      </c>
      <c r="N4" s="35" t="s">
        <v>108</v>
      </c>
      <c r="O4" s="35"/>
      <c r="P4" s="35" t="s">
        <v>109</v>
      </c>
      <c r="Q4" s="35"/>
      <c r="R4" s="41" t="s">
        <v>110</v>
      </c>
      <c r="S4" s="18"/>
      <c r="T4" s="18"/>
      <c r="U4" s="18"/>
      <c r="V4" s="18"/>
      <c r="W4" s="18"/>
      <c r="X4" s="18"/>
      <c r="Y4" s="18"/>
      <c r="Z4" s="35"/>
      <c r="AA4" s="18"/>
      <c r="AB4" s="18"/>
      <c r="AC4" s="18"/>
    </row>
    <row r="5" s="1" customFormat="1" ht="27" customHeight="1" spans="1:29">
      <c r="A5" s="18"/>
      <c r="B5" s="18"/>
      <c r="C5" s="18" t="s">
        <v>111</v>
      </c>
      <c r="D5" s="18" t="s">
        <v>112</v>
      </c>
      <c r="E5" s="19"/>
      <c r="F5" s="19"/>
      <c r="G5" s="18"/>
      <c r="H5" s="19"/>
      <c r="I5" s="19"/>
      <c r="J5" s="19"/>
      <c r="K5" s="34"/>
      <c r="L5" s="34"/>
      <c r="M5" s="34"/>
      <c r="N5" s="35" t="s">
        <v>113</v>
      </c>
      <c r="O5" s="35" t="s">
        <v>114</v>
      </c>
      <c r="P5" s="35" t="s">
        <v>113</v>
      </c>
      <c r="Q5" s="35" t="s">
        <v>114</v>
      </c>
      <c r="R5" s="41"/>
      <c r="S5" s="18"/>
      <c r="T5" s="18"/>
      <c r="U5" s="18"/>
      <c r="V5" s="18"/>
      <c r="W5" s="18"/>
      <c r="X5" s="18"/>
      <c r="Y5" s="18"/>
      <c r="Z5" s="35"/>
      <c r="AA5" s="18"/>
      <c r="AB5" s="18"/>
      <c r="AC5" s="18"/>
    </row>
    <row r="6" s="1" customFormat="1" ht="31" customHeight="1" spans="1:29">
      <c r="A6" s="20"/>
      <c r="B6" s="20" t="s">
        <v>115</v>
      </c>
      <c r="C6" s="20"/>
      <c r="D6" s="20"/>
      <c r="E6" s="21"/>
      <c r="F6" s="21"/>
      <c r="G6" s="20"/>
      <c r="H6" s="21"/>
      <c r="I6" s="21"/>
      <c r="J6" s="36">
        <f t="shared" ref="J6:J18" si="0">K6</f>
        <v>9010.72</v>
      </c>
      <c r="K6" s="36">
        <f t="shared" ref="K6:K18" si="1">SUM(L6:M6)</f>
        <v>9010.72</v>
      </c>
      <c r="L6" s="36">
        <f t="shared" ref="L6:Q6" si="2">L7+L13+L17+L22+L30+L35+L40+L45+L52+L58+L64+L69+L75</f>
        <v>9010.72</v>
      </c>
      <c r="M6" s="36">
        <f t="shared" si="2"/>
        <v>0</v>
      </c>
      <c r="N6" s="37">
        <f t="shared" si="2"/>
        <v>32109</v>
      </c>
      <c r="O6" s="37">
        <f t="shared" si="2"/>
        <v>109249</v>
      </c>
      <c r="P6" s="37">
        <f t="shared" si="2"/>
        <v>7161</v>
      </c>
      <c r="Q6" s="37">
        <f t="shared" si="2"/>
        <v>16663</v>
      </c>
      <c r="R6" s="42"/>
      <c r="S6" s="20"/>
      <c r="T6" s="20"/>
      <c r="U6" s="20"/>
      <c r="V6" s="20"/>
      <c r="W6" s="20"/>
      <c r="X6" s="20"/>
      <c r="Y6" s="20"/>
      <c r="Z6" s="37"/>
      <c r="AA6" s="20"/>
      <c r="AB6" s="20"/>
      <c r="AC6" s="46"/>
    </row>
    <row r="7" s="3" customFormat="1" ht="22" customHeight="1" spans="1:29">
      <c r="A7" s="22"/>
      <c r="B7" s="22"/>
      <c r="C7" s="22" t="s">
        <v>116</v>
      </c>
      <c r="D7" s="22"/>
      <c r="E7" s="23"/>
      <c r="F7" s="23"/>
      <c r="G7" s="22"/>
      <c r="H7" s="23"/>
      <c r="I7" s="23"/>
      <c r="J7" s="27">
        <f t="shared" si="0"/>
        <v>473.04</v>
      </c>
      <c r="K7" s="27">
        <f t="shared" si="1"/>
        <v>473.04</v>
      </c>
      <c r="L7" s="27">
        <f t="shared" ref="L7:Q7" si="3">SUM(L8:L12)</f>
        <v>473.04</v>
      </c>
      <c r="M7" s="27">
        <f t="shared" si="3"/>
        <v>0</v>
      </c>
      <c r="N7" s="38">
        <f t="shared" si="3"/>
        <v>974</v>
      </c>
      <c r="O7" s="38">
        <f t="shared" si="3"/>
        <v>3485</v>
      </c>
      <c r="P7" s="38">
        <f t="shared" si="3"/>
        <v>1</v>
      </c>
      <c r="Q7" s="38">
        <f t="shared" si="3"/>
        <v>4</v>
      </c>
      <c r="R7" s="43"/>
      <c r="S7" s="22"/>
      <c r="T7" s="22"/>
      <c r="U7" s="22"/>
      <c r="V7" s="22"/>
      <c r="W7" s="22"/>
      <c r="X7" s="22"/>
      <c r="Y7" s="22"/>
      <c r="Z7" s="38"/>
      <c r="AA7" s="22"/>
      <c r="AB7" s="22"/>
      <c r="AC7" s="47"/>
    </row>
    <row r="8" s="4" customFormat="1" ht="85.5" spans="1:29">
      <c r="A8" s="24">
        <v>1</v>
      </c>
      <c r="B8" s="24" t="s">
        <v>117</v>
      </c>
      <c r="C8" s="24" t="s">
        <v>118</v>
      </c>
      <c r="D8" s="24" t="s">
        <v>119</v>
      </c>
      <c r="E8" s="25" t="s">
        <v>62</v>
      </c>
      <c r="F8" s="25" t="s">
        <v>120</v>
      </c>
      <c r="G8" s="24" t="s">
        <v>121</v>
      </c>
      <c r="H8" s="25" t="s">
        <v>1</v>
      </c>
      <c r="I8" s="25" t="s">
        <v>122</v>
      </c>
      <c r="J8" s="26">
        <f t="shared" si="0"/>
        <v>66.76</v>
      </c>
      <c r="K8" s="26">
        <f t="shared" si="1"/>
        <v>66.76</v>
      </c>
      <c r="L8" s="26">
        <v>66.76</v>
      </c>
      <c r="M8" s="26">
        <v>0</v>
      </c>
      <c r="N8" s="39">
        <v>321</v>
      </c>
      <c r="O8" s="39">
        <v>1167</v>
      </c>
      <c r="P8" s="39">
        <v>1</v>
      </c>
      <c r="Q8" s="39">
        <v>4</v>
      </c>
      <c r="R8" s="44" t="s">
        <v>123</v>
      </c>
      <c r="S8" s="44" t="s">
        <v>5</v>
      </c>
      <c r="T8" s="24"/>
      <c r="U8" s="24" t="s">
        <v>2</v>
      </c>
      <c r="V8" s="24" t="s">
        <v>5</v>
      </c>
      <c r="W8" s="24" t="s">
        <v>5</v>
      </c>
      <c r="X8" s="24" t="s">
        <v>5</v>
      </c>
      <c r="Y8" s="24" t="s">
        <v>124</v>
      </c>
      <c r="Z8" s="39">
        <v>13887756031</v>
      </c>
      <c r="AA8" s="24" t="s">
        <v>125</v>
      </c>
      <c r="AB8" s="24" t="s">
        <v>2</v>
      </c>
      <c r="AC8" s="48"/>
    </row>
    <row r="9" s="4" customFormat="1" ht="156.75" spans="1:29">
      <c r="A9" s="24">
        <v>2</v>
      </c>
      <c r="B9" s="24" t="s">
        <v>117</v>
      </c>
      <c r="C9" s="24" t="s">
        <v>118</v>
      </c>
      <c r="D9" s="24" t="s">
        <v>126</v>
      </c>
      <c r="E9" s="26" t="s">
        <v>55</v>
      </c>
      <c r="F9" s="26" t="s">
        <v>127</v>
      </c>
      <c r="G9" s="24" t="s">
        <v>121</v>
      </c>
      <c r="H9" s="26" t="s">
        <v>1</v>
      </c>
      <c r="I9" s="26" t="s">
        <v>128</v>
      </c>
      <c r="J9" s="26">
        <f t="shared" si="0"/>
        <v>92.68</v>
      </c>
      <c r="K9" s="26">
        <f t="shared" si="1"/>
        <v>92.68</v>
      </c>
      <c r="L9" s="26">
        <v>92.68</v>
      </c>
      <c r="M9" s="26">
        <v>0</v>
      </c>
      <c r="N9" s="39">
        <v>54</v>
      </c>
      <c r="O9" s="39">
        <v>227</v>
      </c>
      <c r="P9" s="39">
        <v>0</v>
      </c>
      <c r="Q9" s="39">
        <v>0</v>
      </c>
      <c r="R9" s="26" t="s">
        <v>129</v>
      </c>
      <c r="S9" s="26" t="s">
        <v>5</v>
      </c>
      <c r="T9" s="26"/>
      <c r="U9" s="26" t="s">
        <v>2</v>
      </c>
      <c r="V9" s="26" t="s">
        <v>5</v>
      </c>
      <c r="W9" s="26" t="s">
        <v>5</v>
      </c>
      <c r="X9" s="26" t="s">
        <v>5</v>
      </c>
      <c r="Y9" s="26" t="s">
        <v>130</v>
      </c>
      <c r="Z9" s="39" t="s">
        <v>131</v>
      </c>
      <c r="AA9" s="26" t="s">
        <v>132</v>
      </c>
      <c r="AB9" s="26" t="s">
        <v>2</v>
      </c>
      <c r="AC9" s="48"/>
    </row>
    <row r="10" s="4" customFormat="1" ht="42.75" spans="1:29">
      <c r="A10" s="24">
        <v>3</v>
      </c>
      <c r="B10" s="24" t="s">
        <v>117</v>
      </c>
      <c r="C10" s="24" t="s">
        <v>118</v>
      </c>
      <c r="D10" s="24" t="s">
        <v>133</v>
      </c>
      <c r="E10" s="26" t="s">
        <v>24</v>
      </c>
      <c r="F10" s="26" t="s">
        <v>134</v>
      </c>
      <c r="G10" s="24" t="s">
        <v>121</v>
      </c>
      <c r="H10" s="26" t="s">
        <v>1</v>
      </c>
      <c r="I10" s="26" t="s">
        <v>135</v>
      </c>
      <c r="J10" s="26">
        <f t="shared" si="0"/>
        <v>30</v>
      </c>
      <c r="K10" s="26">
        <f t="shared" si="1"/>
        <v>30</v>
      </c>
      <c r="L10" s="26">
        <v>30</v>
      </c>
      <c r="M10" s="26">
        <v>0</v>
      </c>
      <c r="N10" s="39">
        <v>40</v>
      </c>
      <c r="O10" s="39">
        <v>167</v>
      </c>
      <c r="P10" s="39">
        <v>0</v>
      </c>
      <c r="Q10" s="39">
        <v>0</v>
      </c>
      <c r="R10" s="26" t="s">
        <v>136</v>
      </c>
      <c r="S10" s="26" t="s">
        <v>5</v>
      </c>
      <c r="T10" s="26"/>
      <c r="U10" s="26" t="s">
        <v>2</v>
      </c>
      <c r="V10" s="26" t="s">
        <v>5</v>
      </c>
      <c r="W10" s="26" t="s">
        <v>5</v>
      </c>
      <c r="X10" s="26" t="s">
        <v>5</v>
      </c>
      <c r="Y10" s="26" t="s">
        <v>137</v>
      </c>
      <c r="Z10" s="39" t="s">
        <v>138</v>
      </c>
      <c r="AA10" s="26" t="s">
        <v>132</v>
      </c>
      <c r="AB10" s="26" t="s">
        <v>2</v>
      </c>
      <c r="AC10" s="48"/>
    </row>
    <row r="11" s="4" customFormat="1" ht="104" customHeight="1" spans="1:29">
      <c r="A11" s="24">
        <v>4</v>
      </c>
      <c r="B11" s="24" t="s">
        <v>117</v>
      </c>
      <c r="C11" s="24" t="s">
        <v>118</v>
      </c>
      <c r="D11" s="24" t="s">
        <v>126</v>
      </c>
      <c r="E11" s="26" t="s">
        <v>24</v>
      </c>
      <c r="F11" s="26" t="s">
        <v>139</v>
      </c>
      <c r="G11" s="24" t="s">
        <v>121</v>
      </c>
      <c r="H11" s="26" t="s">
        <v>1</v>
      </c>
      <c r="I11" s="26" t="s">
        <v>140</v>
      </c>
      <c r="J11" s="26">
        <f t="shared" si="0"/>
        <v>83.6</v>
      </c>
      <c r="K11" s="26">
        <f t="shared" si="1"/>
        <v>83.6</v>
      </c>
      <c r="L11" s="26">
        <v>83.6</v>
      </c>
      <c r="M11" s="26">
        <v>0</v>
      </c>
      <c r="N11" s="39">
        <v>409</v>
      </c>
      <c r="O11" s="39">
        <v>1274</v>
      </c>
      <c r="P11" s="39">
        <v>0</v>
      </c>
      <c r="Q11" s="39">
        <v>0</v>
      </c>
      <c r="R11" s="26" t="s">
        <v>141</v>
      </c>
      <c r="S11" s="26" t="s">
        <v>5</v>
      </c>
      <c r="T11" s="26"/>
      <c r="U11" s="26" t="s">
        <v>2</v>
      </c>
      <c r="V11" s="26" t="s">
        <v>5</v>
      </c>
      <c r="W11" s="26" t="s">
        <v>5</v>
      </c>
      <c r="X11" s="26" t="s">
        <v>5</v>
      </c>
      <c r="Y11" s="26" t="s">
        <v>130</v>
      </c>
      <c r="Z11" s="39" t="s">
        <v>131</v>
      </c>
      <c r="AA11" s="26" t="s">
        <v>132</v>
      </c>
      <c r="AB11" s="26" t="s">
        <v>2</v>
      </c>
      <c r="AC11" s="48"/>
    </row>
    <row r="12" s="4" customFormat="1" ht="42.75" spans="1:29">
      <c r="A12" s="24">
        <v>5</v>
      </c>
      <c r="B12" s="24" t="s">
        <v>117</v>
      </c>
      <c r="C12" s="24" t="s">
        <v>118</v>
      </c>
      <c r="D12" s="24" t="s">
        <v>133</v>
      </c>
      <c r="E12" s="25" t="s">
        <v>13</v>
      </c>
      <c r="F12" s="26" t="s">
        <v>142</v>
      </c>
      <c r="G12" s="24" t="s">
        <v>121</v>
      </c>
      <c r="H12" s="26" t="s">
        <v>1</v>
      </c>
      <c r="I12" s="26" t="s">
        <v>143</v>
      </c>
      <c r="J12" s="26">
        <f t="shared" si="0"/>
        <v>200</v>
      </c>
      <c r="K12" s="26">
        <f t="shared" si="1"/>
        <v>200</v>
      </c>
      <c r="L12" s="26">
        <v>200</v>
      </c>
      <c r="M12" s="26">
        <v>0</v>
      </c>
      <c r="N12" s="39">
        <v>150</v>
      </c>
      <c r="O12" s="39">
        <v>650</v>
      </c>
      <c r="P12" s="39">
        <v>0</v>
      </c>
      <c r="Q12" s="39">
        <v>0</v>
      </c>
      <c r="R12" s="26" t="s">
        <v>144</v>
      </c>
      <c r="S12" s="26" t="s">
        <v>5</v>
      </c>
      <c r="T12" s="26" t="s">
        <v>145</v>
      </c>
      <c r="U12" s="26" t="s">
        <v>2</v>
      </c>
      <c r="V12" s="26" t="s">
        <v>5</v>
      </c>
      <c r="W12" s="26" t="s">
        <v>5</v>
      </c>
      <c r="X12" s="26" t="s">
        <v>5</v>
      </c>
      <c r="Y12" s="26" t="s">
        <v>137</v>
      </c>
      <c r="Z12" s="39" t="s">
        <v>138</v>
      </c>
      <c r="AA12" s="26" t="s">
        <v>146</v>
      </c>
      <c r="AB12" s="26" t="s">
        <v>2</v>
      </c>
      <c r="AC12" s="48"/>
    </row>
    <row r="13" s="5" customFormat="1" ht="22" customHeight="1" spans="1:29">
      <c r="A13" s="22"/>
      <c r="B13" s="22"/>
      <c r="C13" s="22" t="s">
        <v>147</v>
      </c>
      <c r="D13" s="22"/>
      <c r="E13" s="27"/>
      <c r="F13" s="27"/>
      <c r="G13" s="22"/>
      <c r="H13" s="27"/>
      <c r="I13" s="27"/>
      <c r="J13" s="27">
        <f t="shared" si="0"/>
        <v>510</v>
      </c>
      <c r="K13" s="27">
        <f t="shared" si="1"/>
        <v>510</v>
      </c>
      <c r="L13" s="27">
        <f t="shared" ref="L13:Q13" si="4">SUM(L14:L16)</f>
        <v>510</v>
      </c>
      <c r="M13" s="27">
        <f t="shared" si="4"/>
        <v>0</v>
      </c>
      <c r="N13" s="38">
        <f t="shared" si="4"/>
        <v>318</v>
      </c>
      <c r="O13" s="38">
        <f t="shared" si="4"/>
        <v>1252</v>
      </c>
      <c r="P13" s="38">
        <f t="shared" si="4"/>
        <v>0</v>
      </c>
      <c r="Q13" s="38">
        <f t="shared" si="4"/>
        <v>0</v>
      </c>
      <c r="R13" s="27"/>
      <c r="S13" s="27"/>
      <c r="T13" s="27"/>
      <c r="U13" s="27"/>
      <c r="V13" s="27"/>
      <c r="W13" s="27"/>
      <c r="X13" s="27"/>
      <c r="Y13" s="27"/>
      <c r="Z13" s="38"/>
      <c r="AA13" s="27"/>
      <c r="AB13" s="27"/>
      <c r="AC13" s="49"/>
    </row>
    <row r="14" s="4" customFormat="1" ht="106" customHeight="1" spans="1:29">
      <c r="A14" s="24">
        <v>6</v>
      </c>
      <c r="B14" s="24" t="s">
        <v>117</v>
      </c>
      <c r="C14" s="24" t="s">
        <v>148</v>
      </c>
      <c r="D14" s="24" t="s">
        <v>149</v>
      </c>
      <c r="E14" s="26" t="s">
        <v>30</v>
      </c>
      <c r="F14" s="26" t="s">
        <v>150</v>
      </c>
      <c r="G14" s="24" t="s">
        <v>121</v>
      </c>
      <c r="H14" s="26" t="s">
        <v>1</v>
      </c>
      <c r="I14" s="26" t="s">
        <v>151</v>
      </c>
      <c r="J14" s="26">
        <f t="shared" si="0"/>
        <v>100</v>
      </c>
      <c r="K14" s="26">
        <f t="shared" si="1"/>
        <v>100</v>
      </c>
      <c r="L14" s="26">
        <v>100</v>
      </c>
      <c r="M14" s="26"/>
      <c r="N14" s="39">
        <v>36</v>
      </c>
      <c r="O14" s="39">
        <v>141</v>
      </c>
      <c r="P14" s="39" t="s">
        <v>152</v>
      </c>
      <c r="Q14" s="39" t="s">
        <v>152</v>
      </c>
      <c r="R14" s="26" t="s">
        <v>153</v>
      </c>
      <c r="S14" s="26" t="s">
        <v>5</v>
      </c>
      <c r="T14" s="26" t="s">
        <v>145</v>
      </c>
      <c r="U14" s="26" t="s">
        <v>2</v>
      </c>
      <c r="V14" s="26" t="s">
        <v>5</v>
      </c>
      <c r="W14" s="26" t="s">
        <v>2</v>
      </c>
      <c r="X14" s="26" t="s">
        <v>2</v>
      </c>
      <c r="Y14" s="26" t="s">
        <v>154</v>
      </c>
      <c r="Z14" s="39">
        <v>13608777781</v>
      </c>
      <c r="AA14" s="26" t="s">
        <v>132</v>
      </c>
      <c r="AB14" s="26" t="s">
        <v>2</v>
      </c>
      <c r="AC14" s="48"/>
    </row>
    <row r="15" s="4" customFormat="1" ht="38" customHeight="1" spans="1:29">
      <c r="A15" s="24">
        <v>7</v>
      </c>
      <c r="B15" s="24" t="s">
        <v>117</v>
      </c>
      <c r="C15" s="24" t="s">
        <v>148</v>
      </c>
      <c r="D15" s="24" t="s">
        <v>155</v>
      </c>
      <c r="E15" s="25" t="s">
        <v>13</v>
      </c>
      <c r="F15" s="26" t="s">
        <v>156</v>
      </c>
      <c r="G15" s="24" t="s">
        <v>121</v>
      </c>
      <c r="H15" s="26" t="s">
        <v>1</v>
      </c>
      <c r="I15" s="26" t="s">
        <v>157</v>
      </c>
      <c r="J15" s="26">
        <f t="shared" si="0"/>
        <v>150</v>
      </c>
      <c r="K15" s="26">
        <f t="shared" si="1"/>
        <v>150</v>
      </c>
      <c r="L15" s="26">
        <v>150</v>
      </c>
      <c r="M15" s="26">
        <v>0</v>
      </c>
      <c r="N15" s="39">
        <v>218</v>
      </c>
      <c r="O15" s="39">
        <v>816</v>
      </c>
      <c r="P15" s="39">
        <v>0</v>
      </c>
      <c r="Q15" s="39">
        <v>0</v>
      </c>
      <c r="R15" s="26" t="s">
        <v>158</v>
      </c>
      <c r="S15" s="26" t="s">
        <v>5</v>
      </c>
      <c r="T15" s="26" t="s">
        <v>145</v>
      </c>
      <c r="U15" s="26" t="s">
        <v>2</v>
      </c>
      <c r="V15" s="26" t="s">
        <v>5</v>
      </c>
      <c r="W15" s="26" t="s">
        <v>2</v>
      </c>
      <c r="X15" s="26" t="s">
        <v>5</v>
      </c>
      <c r="Y15" s="26" t="s">
        <v>159</v>
      </c>
      <c r="Z15" s="39">
        <v>13988461678</v>
      </c>
      <c r="AA15" s="26" t="s">
        <v>146</v>
      </c>
      <c r="AB15" s="26" t="s">
        <v>2</v>
      </c>
      <c r="AC15" s="48"/>
    </row>
    <row r="16" s="4" customFormat="1" ht="57" spans="1:29">
      <c r="A16" s="24">
        <v>8</v>
      </c>
      <c r="B16" s="24" t="s">
        <v>117</v>
      </c>
      <c r="C16" s="24" t="s">
        <v>148</v>
      </c>
      <c r="D16" s="24" t="s">
        <v>160</v>
      </c>
      <c r="E16" s="26" t="s">
        <v>55</v>
      </c>
      <c r="F16" s="26" t="s">
        <v>161</v>
      </c>
      <c r="G16" s="24" t="s">
        <v>121</v>
      </c>
      <c r="H16" s="26" t="s">
        <v>1</v>
      </c>
      <c r="I16" s="26" t="s">
        <v>162</v>
      </c>
      <c r="J16" s="26">
        <f t="shared" si="0"/>
        <v>260</v>
      </c>
      <c r="K16" s="26">
        <f t="shared" si="1"/>
        <v>260</v>
      </c>
      <c r="L16" s="26">
        <v>260</v>
      </c>
      <c r="M16" s="26">
        <v>0</v>
      </c>
      <c r="N16" s="39">
        <v>64</v>
      </c>
      <c r="O16" s="39">
        <v>295</v>
      </c>
      <c r="P16" s="39">
        <v>0</v>
      </c>
      <c r="Q16" s="39">
        <v>0</v>
      </c>
      <c r="R16" s="26" t="s">
        <v>163</v>
      </c>
      <c r="S16" s="26" t="s">
        <v>5</v>
      </c>
      <c r="T16" s="26" t="s">
        <v>145</v>
      </c>
      <c r="U16" s="26" t="s">
        <v>2</v>
      </c>
      <c r="V16" s="26" t="s">
        <v>5</v>
      </c>
      <c r="W16" s="26" t="s">
        <v>2</v>
      </c>
      <c r="X16" s="26" t="s">
        <v>5</v>
      </c>
      <c r="Y16" s="26" t="s">
        <v>164</v>
      </c>
      <c r="Z16" s="39" t="s">
        <v>165</v>
      </c>
      <c r="AA16" s="26" t="s">
        <v>132</v>
      </c>
      <c r="AB16" s="26" t="s">
        <v>2</v>
      </c>
      <c r="AC16" s="48"/>
    </row>
    <row r="17" s="5" customFormat="1" ht="22" customHeight="1" spans="1:29">
      <c r="A17" s="22"/>
      <c r="B17" s="22"/>
      <c r="C17" s="22" t="s">
        <v>166</v>
      </c>
      <c r="D17" s="22"/>
      <c r="E17" s="27"/>
      <c r="F17" s="27"/>
      <c r="G17" s="22"/>
      <c r="H17" s="27"/>
      <c r="I17" s="27"/>
      <c r="J17" s="27">
        <f t="shared" si="0"/>
        <v>1006.88</v>
      </c>
      <c r="K17" s="27">
        <f t="shared" si="1"/>
        <v>1006.88</v>
      </c>
      <c r="L17" s="27">
        <f t="shared" ref="L17:Q17" si="5">SUM(L18:L21)</f>
        <v>1006.88</v>
      </c>
      <c r="M17" s="27">
        <f t="shared" si="5"/>
        <v>0</v>
      </c>
      <c r="N17" s="38">
        <f t="shared" si="5"/>
        <v>1811</v>
      </c>
      <c r="O17" s="38">
        <f t="shared" si="5"/>
        <v>6899</v>
      </c>
      <c r="P17" s="38">
        <f t="shared" si="5"/>
        <v>77</v>
      </c>
      <c r="Q17" s="38">
        <f t="shared" si="5"/>
        <v>252</v>
      </c>
      <c r="R17" s="27"/>
      <c r="S17" s="27"/>
      <c r="T17" s="27"/>
      <c r="U17" s="27"/>
      <c r="V17" s="27"/>
      <c r="W17" s="27"/>
      <c r="X17" s="27"/>
      <c r="Y17" s="27"/>
      <c r="Z17" s="38"/>
      <c r="AA17" s="27"/>
      <c r="AB17" s="27"/>
      <c r="AC17" s="49"/>
    </row>
    <row r="18" s="4" customFormat="1" ht="128.25" spans="1:29">
      <c r="A18" s="24">
        <v>9</v>
      </c>
      <c r="B18" s="24" t="s">
        <v>117</v>
      </c>
      <c r="C18" s="24" t="s">
        <v>167</v>
      </c>
      <c r="D18" s="24" t="s">
        <v>168</v>
      </c>
      <c r="E18" s="26" t="s">
        <v>13</v>
      </c>
      <c r="F18" s="26" t="s">
        <v>169</v>
      </c>
      <c r="G18" s="24" t="s">
        <v>121</v>
      </c>
      <c r="H18" s="26" t="s">
        <v>1</v>
      </c>
      <c r="I18" s="26" t="s">
        <v>170</v>
      </c>
      <c r="J18" s="26">
        <f t="shared" si="0"/>
        <v>300</v>
      </c>
      <c r="K18" s="26">
        <f t="shared" si="1"/>
        <v>300</v>
      </c>
      <c r="L18" s="26">
        <v>300</v>
      </c>
      <c r="M18" s="26">
        <v>0</v>
      </c>
      <c r="N18" s="39">
        <v>328</v>
      </c>
      <c r="O18" s="39">
        <v>1562</v>
      </c>
      <c r="P18" s="39">
        <v>12</v>
      </c>
      <c r="Q18" s="39">
        <v>23</v>
      </c>
      <c r="R18" s="26" t="s">
        <v>171</v>
      </c>
      <c r="S18" s="26" t="s">
        <v>5</v>
      </c>
      <c r="T18" s="26" t="s">
        <v>172</v>
      </c>
      <c r="U18" s="26" t="s">
        <v>2</v>
      </c>
      <c r="V18" s="26" t="s">
        <v>5</v>
      </c>
      <c r="W18" s="26" t="s">
        <v>5</v>
      </c>
      <c r="X18" s="26" t="s">
        <v>5</v>
      </c>
      <c r="Y18" s="26" t="s">
        <v>173</v>
      </c>
      <c r="Z18" s="39">
        <v>13577776646</v>
      </c>
      <c r="AA18" s="26" t="s">
        <v>132</v>
      </c>
      <c r="AB18" s="26" t="s">
        <v>2</v>
      </c>
      <c r="AC18" s="48"/>
    </row>
    <row r="19" s="4" customFormat="1" ht="93" customHeight="1" spans="1:29">
      <c r="A19" s="24">
        <v>10</v>
      </c>
      <c r="B19" s="24" t="s">
        <v>117</v>
      </c>
      <c r="C19" s="24" t="s">
        <v>167</v>
      </c>
      <c r="D19" s="24" t="s">
        <v>174</v>
      </c>
      <c r="E19" s="26" t="s">
        <v>53</v>
      </c>
      <c r="F19" s="26" t="s">
        <v>175</v>
      </c>
      <c r="G19" s="24" t="s">
        <v>121</v>
      </c>
      <c r="H19" s="26" t="s">
        <v>1</v>
      </c>
      <c r="I19" s="26" t="s">
        <v>176</v>
      </c>
      <c r="J19" s="26">
        <f t="shared" ref="J19:J53" si="6">K19</f>
        <v>100</v>
      </c>
      <c r="K19" s="26">
        <f t="shared" ref="K19:K53" si="7">SUM(L19:M19)</f>
        <v>100</v>
      </c>
      <c r="L19" s="26">
        <v>100</v>
      </c>
      <c r="M19" s="26">
        <v>0</v>
      </c>
      <c r="N19" s="39">
        <v>27</v>
      </c>
      <c r="O19" s="39">
        <v>119</v>
      </c>
      <c r="P19" s="39">
        <v>0</v>
      </c>
      <c r="Q19" s="39">
        <v>0</v>
      </c>
      <c r="R19" s="26" t="s">
        <v>177</v>
      </c>
      <c r="S19" s="26" t="s">
        <v>5</v>
      </c>
      <c r="T19" s="26" t="s">
        <v>145</v>
      </c>
      <c r="U19" s="26" t="s">
        <v>2</v>
      </c>
      <c r="V19" s="26" t="s">
        <v>5</v>
      </c>
      <c r="W19" s="26" t="s">
        <v>5</v>
      </c>
      <c r="X19" s="26" t="s">
        <v>5</v>
      </c>
      <c r="Y19" s="26" t="s">
        <v>178</v>
      </c>
      <c r="Z19" s="39">
        <v>13988488138</v>
      </c>
      <c r="AA19" s="26" t="s">
        <v>179</v>
      </c>
      <c r="AB19" s="26" t="s">
        <v>2</v>
      </c>
      <c r="AC19" s="48"/>
    </row>
    <row r="20" s="4" customFormat="1" ht="85.5" spans="1:29">
      <c r="A20" s="24">
        <v>11</v>
      </c>
      <c r="B20" s="24" t="s">
        <v>117</v>
      </c>
      <c r="C20" s="24" t="s">
        <v>167</v>
      </c>
      <c r="D20" s="24" t="s">
        <v>180</v>
      </c>
      <c r="E20" s="26" t="s">
        <v>24</v>
      </c>
      <c r="F20" s="26" t="s">
        <v>181</v>
      </c>
      <c r="G20" s="24" t="s">
        <v>121</v>
      </c>
      <c r="H20" s="26" t="s">
        <v>4</v>
      </c>
      <c r="I20" s="26" t="s">
        <v>182</v>
      </c>
      <c r="J20" s="26">
        <f t="shared" si="6"/>
        <v>146.88</v>
      </c>
      <c r="K20" s="26">
        <f t="shared" si="7"/>
        <v>146.88</v>
      </c>
      <c r="L20" s="26">
        <v>146.88</v>
      </c>
      <c r="M20" s="26">
        <v>0</v>
      </c>
      <c r="N20" s="39">
        <v>456</v>
      </c>
      <c r="O20" s="39">
        <v>1564</v>
      </c>
      <c r="P20" s="39">
        <v>50</v>
      </c>
      <c r="Q20" s="39">
        <v>164</v>
      </c>
      <c r="R20" s="26" t="s">
        <v>183</v>
      </c>
      <c r="S20" s="26" t="s">
        <v>5</v>
      </c>
      <c r="T20" s="26"/>
      <c r="U20" s="26" t="s">
        <v>2</v>
      </c>
      <c r="V20" s="26" t="s">
        <v>5</v>
      </c>
      <c r="W20" s="26" t="s">
        <v>2</v>
      </c>
      <c r="X20" s="26" t="s">
        <v>5</v>
      </c>
      <c r="Y20" s="26" t="s">
        <v>184</v>
      </c>
      <c r="Z20" s="39">
        <v>15188179221</v>
      </c>
      <c r="AA20" s="26" t="s">
        <v>132</v>
      </c>
      <c r="AB20" s="26" t="s">
        <v>2</v>
      </c>
      <c r="AC20" s="48"/>
    </row>
    <row r="21" s="4" customFormat="1" ht="42.75" spans="1:29">
      <c r="A21" s="24">
        <v>12</v>
      </c>
      <c r="B21" s="24" t="s">
        <v>117</v>
      </c>
      <c r="C21" s="24" t="s">
        <v>167</v>
      </c>
      <c r="D21" s="24" t="s">
        <v>185</v>
      </c>
      <c r="E21" s="26" t="s">
        <v>6</v>
      </c>
      <c r="F21" s="26" t="s">
        <v>186</v>
      </c>
      <c r="G21" s="24" t="s">
        <v>121</v>
      </c>
      <c r="H21" s="26" t="s">
        <v>1</v>
      </c>
      <c r="I21" s="26" t="s">
        <v>187</v>
      </c>
      <c r="J21" s="26">
        <f t="shared" si="6"/>
        <v>460</v>
      </c>
      <c r="K21" s="26">
        <f t="shared" si="7"/>
        <v>460</v>
      </c>
      <c r="L21" s="26">
        <v>460</v>
      </c>
      <c r="M21" s="26">
        <v>0</v>
      </c>
      <c r="N21" s="39">
        <v>1000</v>
      </c>
      <c r="O21" s="39">
        <v>3654</v>
      </c>
      <c r="P21" s="39">
        <v>15</v>
      </c>
      <c r="Q21" s="39">
        <v>65</v>
      </c>
      <c r="R21" s="26" t="s">
        <v>188</v>
      </c>
      <c r="S21" s="26" t="s">
        <v>5</v>
      </c>
      <c r="T21" s="26"/>
      <c r="U21" s="26" t="s">
        <v>2</v>
      </c>
      <c r="V21" s="26" t="s">
        <v>5</v>
      </c>
      <c r="W21" s="26" t="s">
        <v>2</v>
      </c>
      <c r="X21" s="26" t="s">
        <v>2</v>
      </c>
      <c r="Y21" s="26" t="s">
        <v>189</v>
      </c>
      <c r="Z21" s="39">
        <v>13988478288</v>
      </c>
      <c r="AA21" s="26" t="s">
        <v>132</v>
      </c>
      <c r="AB21" s="26" t="s">
        <v>2</v>
      </c>
      <c r="AC21" s="48"/>
    </row>
    <row r="22" s="5" customFormat="1" ht="22" customHeight="1" spans="1:29">
      <c r="A22" s="22"/>
      <c r="B22" s="22"/>
      <c r="C22" s="22" t="s">
        <v>190</v>
      </c>
      <c r="D22" s="22"/>
      <c r="E22" s="27"/>
      <c r="F22" s="27"/>
      <c r="G22" s="22"/>
      <c r="H22" s="27"/>
      <c r="I22" s="27"/>
      <c r="J22" s="27">
        <f t="shared" si="6"/>
        <v>1167</v>
      </c>
      <c r="K22" s="27">
        <f t="shared" si="7"/>
        <v>1167</v>
      </c>
      <c r="L22" s="27">
        <f t="shared" ref="L22:Q22" si="8">SUM(L23:L29)</f>
        <v>1167</v>
      </c>
      <c r="M22" s="27">
        <f t="shared" si="8"/>
        <v>0</v>
      </c>
      <c r="N22" s="38">
        <f t="shared" si="8"/>
        <v>3871</v>
      </c>
      <c r="O22" s="38">
        <f t="shared" si="8"/>
        <v>14260</v>
      </c>
      <c r="P22" s="38">
        <f t="shared" si="8"/>
        <v>184</v>
      </c>
      <c r="Q22" s="38">
        <f t="shared" si="8"/>
        <v>596</v>
      </c>
      <c r="R22" s="27"/>
      <c r="S22" s="27"/>
      <c r="T22" s="27"/>
      <c r="U22" s="27"/>
      <c r="V22" s="27"/>
      <c r="W22" s="27"/>
      <c r="X22" s="27"/>
      <c r="Y22" s="27"/>
      <c r="Z22" s="38"/>
      <c r="AA22" s="27"/>
      <c r="AB22" s="27"/>
      <c r="AC22" s="49"/>
    </row>
    <row r="23" s="4" customFormat="1" ht="42.75" spans="1:29">
      <c r="A23" s="24">
        <v>13</v>
      </c>
      <c r="B23" s="24" t="s">
        <v>117</v>
      </c>
      <c r="C23" s="24" t="s">
        <v>191</v>
      </c>
      <c r="D23" s="24" t="s">
        <v>192</v>
      </c>
      <c r="E23" s="26" t="s">
        <v>24</v>
      </c>
      <c r="F23" s="26" t="s">
        <v>193</v>
      </c>
      <c r="G23" s="24" t="s">
        <v>121</v>
      </c>
      <c r="H23" s="26" t="s">
        <v>4</v>
      </c>
      <c r="I23" s="26" t="s">
        <v>194</v>
      </c>
      <c r="J23" s="26">
        <f t="shared" si="6"/>
        <v>95</v>
      </c>
      <c r="K23" s="26">
        <f t="shared" si="7"/>
        <v>95</v>
      </c>
      <c r="L23" s="26">
        <v>95</v>
      </c>
      <c r="M23" s="26">
        <v>0</v>
      </c>
      <c r="N23" s="39">
        <v>110</v>
      </c>
      <c r="O23" s="39">
        <v>463</v>
      </c>
      <c r="P23" s="39">
        <v>2</v>
      </c>
      <c r="Q23" s="39">
        <v>7</v>
      </c>
      <c r="R23" s="26" t="s">
        <v>195</v>
      </c>
      <c r="S23" s="26" t="s">
        <v>5</v>
      </c>
      <c r="T23" s="26" t="s">
        <v>145</v>
      </c>
      <c r="U23" s="26" t="s">
        <v>2</v>
      </c>
      <c r="V23" s="26" t="s">
        <v>5</v>
      </c>
      <c r="W23" s="26" t="s">
        <v>2</v>
      </c>
      <c r="X23" s="26" t="s">
        <v>5</v>
      </c>
      <c r="Y23" s="26" t="s">
        <v>196</v>
      </c>
      <c r="Z23" s="39">
        <v>13887754045</v>
      </c>
      <c r="AA23" s="26" t="s">
        <v>132</v>
      </c>
      <c r="AB23" s="26" t="s">
        <v>2</v>
      </c>
      <c r="AC23" s="48"/>
    </row>
    <row r="24" s="4" customFormat="1" ht="42.75" spans="1:29">
      <c r="A24" s="24">
        <v>14</v>
      </c>
      <c r="B24" s="24" t="s">
        <v>117</v>
      </c>
      <c r="C24" s="24" t="s">
        <v>191</v>
      </c>
      <c r="D24" s="24" t="s">
        <v>197</v>
      </c>
      <c r="E24" s="26" t="s">
        <v>24</v>
      </c>
      <c r="F24" s="26" t="s">
        <v>198</v>
      </c>
      <c r="G24" s="24" t="s">
        <v>121</v>
      </c>
      <c r="H24" s="26" t="s">
        <v>1</v>
      </c>
      <c r="I24" s="26" t="s">
        <v>199</v>
      </c>
      <c r="J24" s="26">
        <f t="shared" si="6"/>
        <v>70</v>
      </c>
      <c r="K24" s="26">
        <f t="shared" si="7"/>
        <v>70</v>
      </c>
      <c r="L24" s="26">
        <v>70</v>
      </c>
      <c r="M24" s="26">
        <v>0</v>
      </c>
      <c r="N24" s="39">
        <v>42</v>
      </c>
      <c r="O24" s="39">
        <v>186</v>
      </c>
      <c r="P24" s="39">
        <v>0</v>
      </c>
      <c r="Q24" s="39">
        <v>0</v>
      </c>
      <c r="R24" s="26" t="s">
        <v>200</v>
      </c>
      <c r="S24" s="26" t="s">
        <v>5</v>
      </c>
      <c r="T24" s="26" t="s">
        <v>145</v>
      </c>
      <c r="U24" s="26" t="s">
        <v>2</v>
      </c>
      <c r="V24" s="26" t="s">
        <v>5</v>
      </c>
      <c r="W24" s="26" t="s">
        <v>2</v>
      </c>
      <c r="X24" s="26" t="s">
        <v>5</v>
      </c>
      <c r="Y24" s="26" t="s">
        <v>201</v>
      </c>
      <c r="Z24" s="39">
        <v>18787726426</v>
      </c>
      <c r="AA24" s="26" t="s">
        <v>132</v>
      </c>
      <c r="AB24" s="26" t="s">
        <v>2</v>
      </c>
      <c r="AC24" s="48"/>
    </row>
    <row r="25" s="4" customFormat="1" ht="99.75" spans="1:29">
      <c r="A25" s="24">
        <v>15</v>
      </c>
      <c r="B25" s="24" t="s">
        <v>117</v>
      </c>
      <c r="C25" s="24" t="s">
        <v>191</v>
      </c>
      <c r="D25" s="24" t="s">
        <v>202</v>
      </c>
      <c r="E25" s="26" t="s">
        <v>24</v>
      </c>
      <c r="F25" s="26" t="s">
        <v>203</v>
      </c>
      <c r="G25" s="24" t="s">
        <v>121</v>
      </c>
      <c r="H25" s="26" t="s">
        <v>1</v>
      </c>
      <c r="I25" s="26" t="s">
        <v>204</v>
      </c>
      <c r="J25" s="26">
        <f t="shared" si="6"/>
        <v>312</v>
      </c>
      <c r="K25" s="26">
        <f t="shared" si="7"/>
        <v>312</v>
      </c>
      <c r="L25" s="26">
        <v>312</v>
      </c>
      <c r="M25" s="26"/>
      <c r="N25" s="39">
        <v>649</v>
      </c>
      <c r="O25" s="39">
        <v>2403</v>
      </c>
      <c r="P25" s="39">
        <v>61</v>
      </c>
      <c r="Q25" s="39">
        <v>218</v>
      </c>
      <c r="R25" s="26" t="s">
        <v>205</v>
      </c>
      <c r="S25" s="26" t="s">
        <v>5</v>
      </c>
      <c r="T25" s="26"/>
      <c r="U25" s="26" t="s">
        <v>2</v>
      </c>
      <c r="V25" s="26" t="s">
        <v>5</v>
      </c>
      <c r="W25" s="26" t="s">
        <v>5</v>
      </c>
      <c r="X25" s="26" t="s">
        <v>5</v>
      </c>
      <c r="Y25" s="26" t="s">
        <v>206</v>
      </c>
      <c r="Z25" s="39">
        <v>15108784852</v>
      </c>
      <c r="AA25" s="26" t="s">
        <v>132</v>
      </c>
      <c r="AB25" s="26" t="s">
        <v>2</v>
      </c>
      <c r="AC25" s="48"/>
    </row>
    <row r="26" s="4" customFormat="1" ht="42.75" spans="1:29">
      <c r="A26" s="24">
        <v>16</v>
      </c>
      <c r="B26" s="24" t="s">
        <v>117</v>
      </c>
      <c r="C26" s="24" t="s">
        <v>191</v>
      </c>
      <c r="D26" s="24" t="s">
        <v>207</v>
      </c>
      <c r="E26" s="26" t="s">
        <v>24</v>
      </c>
      <c r="F26" s="26" t="s">
        <v>208</v>
      </c>
      <c r="G26" s="24" t="s">
        <v>121</v>
      </c>
      <c r="H26" s="26" t="s">
        <v>1</v>
      </c>
      <c r="I26" s="26" t="s">
        <v>209</v>
      </c>
      <c r="J26" s="26">
        <f t="shared" si="6"/>
        <v>80</v>
      </c>
      <c r="K26" s="26">
        <f t="shared" si="7"/>
        <v>80</v>
      </c>
      <c r="L26" s="26">
        <v>80</v>
      </c>
      <c r="M26" s="26">
        <v>0</v>
      </c>
      <c r="N26" s="39">
        <v>654</v>
      </c>
      <c r="O26" s="39">
        <v>2616</v>
      </c>
      <c r="P26" s="39">
        <v>27</v>
      </c>
      <c r="Q26" s="39">
        <v>82</v>
      </c>
      <c r="R26" s="26" t="s">
        <v>210</v>
      </c>
      <c r="S26" s="26" t="s">
        <v>5</v>
      </c>
      <c r="T26" s="26" t="s">
        <v>145</v>
      </c>
      <c r="U26" s="26" t="s">
        <v>2</v>
      </c>
      <c r="V26" s="26" t="s">
        <v>5</v>
      </c>
      <c r="W26" s="26" t="s">
        <v>2</v>
      </c>
      <c r="X26" s="26" t="s">
        <v>5</v>
      </c>
      <c r="Y26" s="26" t="s">
        <v>211</v>
      </c>
      <c r="Z26" s="39">
        <v>13887706574</v>
      </c>
      <c r="AA26" s="26" t="s">
        <v>132</v>
      </c>
      <c r="AB26" s="26" t="s">
        <v>2</v>
      </c>
      <c r="AC26" s="48"/>
    </row>
    <row r="27" s="4" customFormat="1" ht="57" spans="1:29">
      <c r="A27" s="24">
        <v>17</v>
      </c>
      <c r="B27" s="24" t="s">
        <v>117</v>
      </c>
      <c r="C27" s="24" t="s">
        <v>191</v>
      </c>
      <c r="D27" s="24" t="s">
        <v>212</v>
      </c>
      <c r="E27" s="26" t="s">
        <v>24</v>
      </c>
      <c r="F27" s="26" t="s">
        <v>213</v>
      </c>
      <c r="G27" s="24" t="s">
        <v>121</v>
      </c>
      <c r="H27" s="26" t="s">
        <v>1</v>
      </c>
      <c r="I27" s="26" t="s">
        <v>214</v>
      </c>
      <c r="J27" s="26">
        <f t="shared" si="6"/>
        <v>80</v>
      </c>
      <c r="K27" s="26">
        <f t="shared" si="7"/>
        <v>80</v>
      </c>
      <c r="L27" s="26">
        <v>80</v>
      </c>
      <c r="M27" s="26">
        <v>0</v>
      </c>
      <c r="N27" s="39">
        <v>150</v>
      </c>
      <c r="O27" s="39">
        <v>480</v>
      </c>
      <c r="P27" s="39">
        <v>9</v>
      </c>
      <c r="Q27" s="39">
        <v>29</v>
      </c>
      <c r="R27" s="26" t="s">
        <v>215</v>
      </c>
      <c r="S27" s="26" t="s">
        <v>5</v>
      </c>
      <c r="T27" s="26" t="s">
        <v>145</v>
      </c>
      <c r="U27" s="26" t="s">
        <v>2</v>
      </c>
      <c r="V27" s="26" t="s">
        <v>5</v>
      </c>
      <c r="W27" s="26" t="s">
        <v>5</v>
      </c>
      <c r="X27" s="26" t="s">
        <v>5</v>
      </c>
      <c r="Y27" s="26" t="s">
        <v>216</v>
      </c>
      <c r="Z27" s="39">
        <v>15096714325</v>
      </c>
      <c r="AA27" s="26" t="s">
        <v>132</v>
      </c>
      <c r="AB27" s="26" t="s">
        <v>2</v>
      </c>
      <c r="AC27" s="48"/>
    </row>
    <row r="28" s="4" customFormat="1" ht="85.5" spans="1:29">
      <c r="A28" s="24">
        <v>18</v>
      </c>
      <c r="B28" s="28" t="s">
        <v>117</v>
      </c>
      <c r="C28" s="28" t="s">
        <v>191</v>
      </c>
      <c r="D28" s="28" t="s">
        <v>197</v>
      </c>
      <c r="E28" s="26" t="s">
        <v>12</v>
      </c>
      <c r="F28" s="26" t="s">
        <v>217</v>
      </c>
      <c r="G28" s="29" t="s">
        <v>121</v>
      </c>
      <c r="H28" s="26" t="s">
        <v>1</v>
      </c>
      <c r="I28" s="40" t="s">
        <v>218</v>
      </c>
      <c r="J28" s="26">
        <f t="shared" si="6"/>
        <v>30</v>
      </c>
      <c r="K28" s="26">
        <f t="shared" si="7"/>
        <v>30</v>
      </c>
      <c r="L28" s="26">
        <v>30</v>
      </c>
      <c r="M28" s="39">
        <v>0</v>
      </c>
      <c r="N28" s="39">
        <v>79</v>
      </c>
      <c r="O28" s="39">
        <v>380</v>
      </c>
      <c r="P28" s="39">
        <v>2</v>
      </c>
      <c r="Q28" s="39">
        <v>6</v>
      </c>
      <c r="R28" s="26" t="s">
        <v>219</v>
      </c>
      <c r="S28" s="26" t="s">
        <v>5</v>
      </c>
      <c r="T28" s="26" t="s">
        <v>145</v>
      </c>
      <c r="U28" s="26" t="s">
        <v>2</v>
      </c>
      <c r="V28" s="26" t="s">
        <v>5</v>
      </c>
      <c r="W28" s="26" t="s">
        <v>2</v>
      </c>
      <c r="X28" s="26" t="s">
        <v>2</v>
      </c>
      <c r="Y28" s="26" t="s">
        <v>201</v>
      </c>
      <c r="Z28" s="24">
        <v>18787726426</v>
      </c>
      <c r="AA28" s="26" t="s">
        <v>179</v>
      </c>
      <c r="AB28" s="26" t="s">
        <v>2</v>
      </c>
      <c r="AC28" s="26"/>
    </row>
    <row r="29" s="4" customFormat="1" ht="347" customHeight="1" spans="1:29">
      <c r="A29" s="24">
        <v>19</v>
      </c>
      <c r="B29" s="24" t="s">
        <v>117</v>
      </c>
      <c r="C29" s="24" t="s">
        <v>191</v>
      </c>
      <c r="D29" s="24" t="s">
        <v>220</v>
      </c>
      <c r="E29" s="26" t="s">
        <v>26</v>
      </c>
      <c r="F29" s="26" t="s">
        <v>221</v>
      </c>
      <c r="G29" s="24" t="s">
        <v>121</v>
      </c>
      <c r="H29" s="26" t="s">
        <v>1</v>
      </c>
      <c r="I29" s="40" t="s">
        <v>222</v>
      </c>
      <c r="J29" s="26">
        <f t="shared" si="6"/>
        <v>500</v>
      </c>
      <c r="K29" s="26">
        <f t="shared" si="7"/>
        <v>500</v>
      </c>
      <c r="L29" s="26">
        <v>500</v>
      </c>
      <c r="M29" s="26"/>
      <c r="N29" s="39">
        <v>2187</v>
      </c>
      <c r="O29" s="39">
        <v>7732</v>
      </c>
      <c r="P29" s="39">
        <v>83</v>
      </c>
      <c r="Q29" s="39">
        <v>254</v>
      </c>
      <c r="R29" s="26" t="s">
        <v>223</v>
      </c>
      <c r="S29" s="26" t="s">
        <v>5</v>
      </c>
      <c r="T29" s="26" t="s">
        <v>145</v>
      </c>
      <c r="U29" s="26" t="s">
        <v>2</v>
      </c>
      <c r="V29" s="26" t="s">
        <v>5</v>
      </c>
      <c r="W29" s="26" t="s">
        <v>2</v>
      </c>
      <c r="X29" s="26" t="s">
        <v>2</v>
      </c>
      <c r="Y29" s="26" t="s">
        <v>224</v>
      </c>
      <c r="Z29" s="39" t="s">
        <v>225</v>
      </c>
      <c r="AA29" s="26" t="s">
        <v>226</v>
      </c>
      <c r="AB29" s="26" t="s">
        <v>2</v>
      </c>
      <c r="AC29" s="48"/>
    </row>
    <row r="30" s="5" customFormat="1" ht="22" customHeight="1" spans="1:29">
      <c r="A30" s="22"/>
      <c r="B30" s="22"/>
      <c r="C30" s="22" t="s">
        <v>227</v>
      </c>
      <c r="D30" s="22"/>
      <c r="E30" s="27"/>
      <c r="F30" s="27"/>
      <c r="G30" s="22"/>
      <c r="H30" s="27"/>
      <c r="I30" s="27"/>
      <c r="J30" s="27">
        <f t="shared" si="6"/>
        <v>530</v>
      </c>
      <c r="K30" s="27">
        <f t="shared" si="7"/>
        <v>530</v>
      </c>
      <c r="L30" s="27">
        <f t="shared" ref="L30:Q30" si="9">SUM(L31:L34)</f>
        <v>530</v>
      </c>
      <c r="M30" s="27">
        <f t="shared" si="9"/>
        <v>0</v>
      </c>
      <c r="N30" s="38">
        <f t="shared" si="9"/>
        <v>1995</v>
      </c>
      <c r="O30" s="38">
        <f t="shared" si="9"/>
        <v>8254</v>
      </c>
      <c r="P30" s="38">
        <f t="shared" si="9"/>
        <v>72</v>
      </c>
      <c r="Q30" s="38">
        <f t="shared" si="9"/>
        <v>272</v>
      </c>
      <c r="R30" s="27"/>
      <c r="S30" s="27"/>
      <c r="T30" s="27"/>
      <c r="U30" s="27"/>
      <c r="V30" s="27"/>
      <c r="W30" s="27"/>
      <c r="X30" s="27"/>
      <c r="Y30" s="27"/>
      <c r="Z30" s="38"/>
      <c r="AA30" s="27"/>
      <c r="AB30" s="27"/>
      <c r="AC30" s="49"/>
    </row>
    <row r="31" s="4" customFormat="1" ht="57" spans="1:29">
      <c r="A31" s="24">
        <v>20</v>
      </c>
      <c r="B31" s="24" t="s">
        <v>117</v>
      </c>
      <c r="C31" s="24" t="s">
        <v>228</v>
      </c>
      <c r="D31" s="24" t="s">
        <v>229</v>
      </c>
      <c r="E31" s="26" t="s">
        <v>30</v>
      </c>
      <c r="F31" s="26" t="s">
        <v>230</v>
      </c>
      <c r="G31" s="24" t="s">
        <v>121</v>
      </c>
      <c r="H31" s="26" t="s">
        <v>1</v>
      </c>
      <c r="I31" s="26" t="s">
        <v>231</v>
      </c>
      <c r="J31" s="26">
        <f t="shared" si="6"/>
        <v>100</v>
      </c>
      <c r="K31" s="26">
        <f t="shared" si="7"/>
        <v>100</v>
      </c>
      <c r="L31" s="26">
        <v>100</v>
      </c>
      <c r="M31" s="26">
        <v>0</v>
      </c>
      <c r="N31" s="39">
        <v>385</v>
      </c>
      <c r="O31" s="39">
        <v>1427</v>
      </c>
      <c r="P31" s="39">
        <v>10</v>
      </c>
      <c r="Q31" s="39">
        <v>41</v>
      </c>
      <c r="R31" s="26" t="s">
        <v>232</v>
      </c>
      <c r="S31" s="26" t="s">
        <v>5</v>
      </c>
      <c r="T31" s="26" t="s">
        <v>172</v>
      </c>
      <c r="U31" s="26" t="s">
        <v>2</v>
      </c>
      <c r="V31" s="26" t="s">
        <v>5</v>
      </c>
      <c r="W31" s="26" t="s">
        <v>2</v>
      </c>
      <c r="X31" s="26" t="s">
        <v>2</v>
      </c>
      <c r="Y31" s="26" t="s">
        <v>233</v>
      </c>
      <c r="Z31" s="39">
        <v>13648777284</v>
      </c>
      <c r="AA31" s="26" t="s">
        <v>132</v>
      </c>
      <c r="AB31" s="26" t="s">
        <v>2</v>
      </c>
      <c r="AC31" s="48"/>
    </row>
    <row r="32" s="4" customFormat="1" ht="42.75" spans="1:29">
      <c r="A32" s="24">
        <v>21</v>
      </c>
      <c r="B32" s="24" t="s">
        <v>117</v>
      </c>
      <c r="C32" s="24" t="s">
        <v>228</v>
      </c>
      <c r="D32" s="24" t="s">
        <v>234</v>
      </c>
      <c r="E32" s="25" t="s">
        <v>11</v>
      </c>
      <c r="F32" s="26" t="s">
        <v>235</v>
      </c>
      <c r="G32" s="24" t="s">
        <v>121</v>
      </c>
      <c r="H32" s="26" t="s">
        <v>1</v>
      </c>
      <c r="I32" s="26" t="s">
        <v>236</v>
      </c>
      <c r="J32" s="26">
        <f t="shared" si="6"/>
        <v>300</v>
      </c>
      <c r="K32" s="26">
        <f t="shared" si="7"/>
        <v>300</v>
      </c>
      <c r="L32" s="26">
        <v>300</v>
      </c>
      <c r="M32" s="26">
        <v>0</v>
      </c>
      <c r="N32" s="39">
        <v>73</v>
      </c>
      <c r="O32" s="39">
        <v>312</v>
      </c>
      <c r="P32" s="39">
        <v>3</v>
      </c>
      <c r="Q32" s="39">
        <v>14</v>
      </c>
      <c r="R32" s="26" t="s">
        <v>237</v>
      </c>
      <c r="S32" s="26" t="s">
        <v>5</v>
      </c>
      <c r="T32" s="26" t="s">
        <v>145</v>
      </c>
      <c r="U32" s="26" t="s">
        <v>2</v>
      </c>
      <c r="V32" s="26" t="s">
        <v>5</v>
      </c>
      <c r="W32" s="26" t="s">
        <v>2</v>
      </c>
      <c r="X32" s="26" t="s">
        <v>5</v>
      </c>
      <c r="Y32" s="26" t="s">
        <v>238</v>
      </c>
      <c r="Z32" s="39">
        <v>13577739921</v>
      </c>
      <c r="AA32" s="26" t="s">
        <v>146</v>
      </c>
      <c r="AB32" s="26" t="s">
        <v>2</v>
      </c>
      <c r="AC32" s="48"/>
    </row>
    <row r="33" s="6" customFormat="1" ht="239" customHeight="1" spans="1:29">
      <c r="A33" s="24">
        <v>22</v>
      </c>
      <c r="B33" s="24" t="s">
        <v>117</v>
      </c>
      <c r="C33" s="24" t="s">
        <v>228</v>
      </c>
      <c r="D33" s="24" t="s">
        <v>229</v>
      </c>
      <c r="E33" s="25" t="s">
        <v>55</v>
      </c>
      <c r="F33" s="25" t="s">
        <v>239</v>
      </c>
      <c r="G33" s="29" t="s">
        <v>121</v>
      </c>
      <c r="H33" s="25" t="s">
        <v>4</v>
      </c>
      <c r="I33" s="25" t="s">
        <v>240</v>
      </c>
      <c r="J33" s="26">
        <f t="shared" si="6"/>
        <v>50</v>
      </c>
      <c r="K33" s="26">
        <f t="shared" si="7"/>
        <v>50</v>
      </c>
      <c r="L33" s="26">
        <v>50</v>
      </c>
      <c r="M33" s="26">
        <v>0</v>
      </c>
      <c r="N33" s="39">
        <v>813</v>
      </c>
      <c r="O33" s="39">
        <v>3218</v>
      </c>
      <c r="P33" s="39">
        <v>10</v>
      </c>
      <c r="Q33" s="39">
        <v>41</v>
      </c>
      <c r="R33" s="25" t="s">
        <v>241</v>
      </c>
      <c r="S33" s="25" t="s">
        <v>5</v>
      </c>
      <c r="T33" s="24" t="s">
        <v>145</v>
      </c>
      <c r="U33" s="24" t="s">
        <v>2</v>
      </c>
      <c r="V33" s="24" t="s">
        <v>5</v>
      </c>
      <c r="W33" s="24" t="s">
        <v>5</v>
      </c>
      <c r="X33" s="24" t="s">
        <v>2</v>
      </c>
      <c r="Y33" s="24" t="s">
        <v>233</v>
      </c>
      <c r="Z33" s="39">
        <v>13648777284</v>
      </c>
      <c r="AA33" s="24" t="s">
        <v>179</v>
      </c>
      <c r="AB33" s="24" t="s">
        <v>2</v>
      </c>
      <c r="AC33" s="50"/>
    </row>
    <row r="34" s="4" customFormat="1" ht="99.75" spans="1:29">
      <c r="A34" s="24">
        <v>23</v>
      </c>
      <c r="B34" s="24" t="s">
        <v>117</v>
      </c>
      <c r="C34" s="24" t="s">
        <v>228</v>
      </c>
      <c r="D34" s="24" t="s">
        <v>242</v>
      </c>
      <c r="E34" s="26" t="s">
        <v>62</v>
      </c>
      <c r="F34" s="26" t="s">
        <v>243</v>
      </c>
      <c r="G34" s="24" t="s">
        <v>121</v>
      </c>
      <c r="H34" s="26" t="s">
        <v>4</v>
      </c>
      <c r="I34" s="26" t="s">
        <v>244</v>
      </c>
      <c r="J34" s="26">
        <f t="shared" si="6"/>
        <v>80</v>
      </c>
      <c r="K34" s="26">
        <f t="shared" si="7"/>
        <v>80</v>
      </c>
      <c r="L34" s="26">
        <v>80</v>
      </c>
      <c r="M34" s="26">
        <v>0</v>
      </c>
      <c r="N34" s="39">
        <v>724</v>
      </c>
      <c r="O34" s="39">
        <v>3297</v>
      </c>
      <c r="P34" s="39">
        <v>49</v>
      </c>
      <c r="Q34" s="39">
        <v>176</v>
      </c>
      <c r="R34" s="26" t="s">
        <v>245</v>
      </c>
      <c r="S34" s="26" t="s">
        <v>5</v>
      </c>
      <c r="T34" s="26" t="s">
        <v>172</v>
      </c>
      <c r="U34" s="26" t="s">
        <v>2</v>
      </c>
      <c r="V34" s="26" t="s">
        <v>5</v>
      </c>
      <c r="W34" s="26" t="s">
        <v>5</v>
      </c>
      <c r="X34" s="26" t="s">
        <v>5</v>
      </c>
      <c r="Y34" s="26" t="s">
        <v>246</v>
      </c>
      <c r="Z34" s="39">
        <v>15825137002</v>
      </c>
      <c r="AA34" s="26" t="s">
        <v>247</v>
      </c>
      <c r="AB34" s="26" t="s">
        <v>2</v>
      </c>
      <c r="AC34" s="48"/>
    </row>
    <row r="35" s="7" customFormat="1" ht="22" customHeight="1" spans="1:29">
      <c r="A35" s="22"/>
      <c r="B35" s="22"/>
      <c r="C35" s="22" t="s">
        <v>248</v>
      </c>
      <c r="D35" s="22"/>
      <c r="E35" s="23"/>
      <c r="F35" s="23"/>
      <c r="G35" s="22"/>
      <c r="H35" s="23"/>
      <c r="I35" s="23"/>
      <c r="J35" s="27">
        <f t="shared" si="6"/>
        <v>576</v>
      </c>
      <c r="K35" s="27">
        <f t="shared" si="7"/>
        <v>576</v>
      </c>
      <c r="L35" s="27">
        <f t="shared" ref="L35:Q35" si="10">SUM(L36:L39)</f>
        <v>576</v>
      </c>
      <c r="M35" s="27">
        <f t="shared" si="10"/>
        <v>0</v>
      </c>
      <c r="N35" s="38">
        <f t="shared" si="10"/>
        <v>10649</v>
      </c>
      <c r="O35" s="38">
        <f t="shared" si="10"/>
        <v>36956</v>
      </c>
      <c r="P35" s="38">
        <f t="shared" si="10"/>
        <v>1627</v>
      </c>
      <c r="Q35" s="38">
        <f t="shared" si="10"/>
        <v>5543</v>
      </c>
      <c r="R35" s="23"/>
      <c r="S35" s="23"/>
      <c r="T35" s="22"/>
      <c r="U35" s="22"/>
      <c r="V35" s="22"/>
      <c r="W35" s="22"/>
      <c r="X35" s="22"/>
      <c r="Y35" s="22"/>
      <c r="Z35" s="38"/>
      <c r="AA35" s="22"/>
      <c r="AB35" s="22"/>
      <c r="AC35" s="51"/>
    </row>
    <row r="36" s="6" customFormat="1" ht="28.5" spans="1:29">
      <c r="A36" s="24">
        <v>24</v>
      </c>
      <c r="B36" s="24" t="s">
        <v>117</v>
      </c>
      <c r="C36" s="24" t="s">
        <v>249</v>
      </c>
      <c r="D36" s="24" t="s">
        <v>250</v>
      </c>
      <c r="E36" s="30" t="s">
        <v>12</v>
      </c>
      <c r="F36" s="25" t="s">
        <v>251</v>
      </c>
      <c r="G36" s="24" t="s">
        <v>121</v>
      </c>
      <c r="H36" s="25" t="s">
        <v>1</v>
      </c>
      <c r="I36" s="25" t="s">
        <v>252</v>
      </c>
      <c r="J36" s="26">
        <f t="shared" si="6"/>
        <v>120</v>
      </c>
      <c r="K36" s="26">
        <f t="shared" si="7"/>
        <v>120</v>
      </c>
      <c r="L36" s="26">
        <v>120</v>
      </c>
      <c r="M36" s="26">
        <v>0</v>
      </c>
      <c r="N36" s="39">
        <v>4757</v>
      </c>
      <c r="O36" s="39">
        <v>16614</v>
      </c>
      <c r="P36" s="39">
        <v>721</v>
      </c>
      <c r="Q36" s="39">
        <v>2466</v>
      </c>
      <c r="R36" s="25" t="s">
        <v>253</v>
      </c>
      <c r="S36" s="25" t="s">
        <v>5</v>
      </c>
      <c r="T36" s="24"/>
      <c r="U36" s="24" t="s">
        <v>2</v>
      </c>
      <c r="V36" s="24" t="s">
        <v>5</v>
      </c>
      <c r="W36" s="24" t="s">
        <v>5</v>
      </c>
      <c r="X36" s="24" t="s">
        <v>2</v>
      </c>
      <c r="Y36" s="24" t="s">
        <v>254</v>
      </c>
      <c r="Z36" s="39" t="s">
        <v>255</v>
      </c>
      <c r="AA36" s="26" t="s">
        <v>132</v>
      </c>
      <c r="AB36" s="24" t="s">
        <v>2</v>
      </c>
      <c r="AC36" s="50"/>
    </row>
    <row r="37" s="6" customFormat="1" ht="42.75" spans="1:29">
      <c r="A37" s="24">
        <v>25</v>
      </c>
      <c r="B37" s="24" t="s">
        <v>117</v>
      </c>
      <c r="C37" s="24" t="s">
        <v>249</v>
      </c>
      <c r="D37" s="24" t="s">
        <v>256</v>
      </c>
      <c r="E37" s="25" t="s">
        <v>62</v>
      </c>
      <c r="F37" s="25" t="s">
        <v>257</v>
      </c>
      <c r="G37" s="24" t="s">
        <v>121</v>
      </c>
      <c r="H37" s="25" t="s">
        <v>1</v>
      </c>
      <c r="I37" s="25" t="s">
        <v>258</v>
      </c>
      <c r="J37" s="26">
        <f t="shared" si="6"/>
        <v>70</v>
      </c>
      <c r="K37" s="26">
        <f t="shared" si="7"/>
        <v>70</v>
      </c>
      <c r="L37" s="26">
        <v>70</v>
      </c>
      <c r="M37" s="26">
        <v>0</v>
      </c>
      <c r="N37" s="39">
        <v>502</v>
      </c>
      <c r="O37" s="39">
        <v>1740</v>
      </c>
      <c r="P37" s="39">
        <v>131</v>
      </c>
      <c r="Q37" s="39">
        <v>417</v>
      </c>
      <c r="R37" s="25" t="s">
        <v>259</v>
      </c>
      <c r="S37" s="25" t="s">
        <v>5</v>
      </c>
      <c r="T37" s="24"/>
      <c r="U37" s="24" t="s">
        <v>2</v>
      </c>
      <c r="V37" s="24" t="s">
        <v>5</v>
      </c>
      <c r="W37" s="24" t="s">
        <v>5</v>
      </c>
      <c r="X37" s="24" t="s">
        <v>5</v>
      </c>
      <c r="Y37" s="24" t="s">
        <v>260</v>
      </c>
      <c r="Z37" s="39" t="s">
        <v>261</v>
      </c>
      <c r="AA37" s="24" t="s">
        <v>125</v>
      </c>
      <c r="AB37" s="24" t="s">
        <v>2</v>
      </c>
      <c r="AC37" s="50"/>
    </row>
    <row r="38" s="6" customFormat="1" ht="40" customHeight="1" spans="1:29">
      <c r="A38" s="24">
        <v>26</v>
      </c>
      <c r="B38" s="24" t="s">
        <v>117</v>
      </c>
      <c r="C38" s="24" t="s">
        <v>249</v>
      </c>
      <c r="D38" s="24" t="s">
        <v>250</v>
      </c>
      <c r="E38" s="25" t="s">
        <v>26</v>
      </c>
      <c r="F38" s="25" t="s">
        <v>262</v>
      </c>
      <c r="G38" s="24" t="s">
        <v>121</v>
      </c>
      <c r="H38" s="25" t="s">
        <v>1</v>
      </c>
      <c r="I38" s="25" t="s">
        <v>263</v>
      </c>
      <c r="J38" s="26">
        <f t="shared" si="6"/>
        <v>186</v>
      </c>
      <c r="K38" s="26">
        <f t="shared" si="7"/>
        <v>186</v>
      </c>
      <c r="L38" s="26">
        <v>186</v>
      </c>
      <c r="M38" s="26">
        <v>0</v>
      </c>
      <c r="N38" s="39">
        <v>4757</v>
      </c>
      <c r="O38" s="39">
        <v>16614</v>
      </c>
      <c r="P38" s="39">
        <v>722</v>
      </c>
      <c r="Q38" s="39">
        <v>2498</v>
      </c>
      <c r="R38" s="25" t="s">
        <v>264</v>
      </c>
      <c r="S38" s="25" t="s">
        <v>5</v>
      </c>
      <c r="T38" s="24" t="s">
        <v>145</v>
      </c>
      <c r="U38" s="24" t="s">
        <v>2</v>
      </c>
      <c r="V38" s="24" t="s">
        <v>5</v>
      </c>
      <c r="W38" s="24" t="s">
        <v>5</v>
      </c>
      <c r="X38" s="24" t="s">
        <v>2</v>
      </c>
      <c r="Y38" s="24" t="s">
        <v>265</v>
      </c>
      <c r="Z38" s="39" t="s">
        <v>266</v>
      </c>
      <c r="AA38" s="26" t="s">
        <v>226</v>
      </c>
      <c r="AB38" s="24" t="s">
        <v>2</v>
      </c>
      <c r="AC38" s="50"/>
    </row>
    <row r="39" s="6" customFormat="1" ht="61" customHeight="1" spans="1:29">
      <c r="A39" s="24">
        <v>27</v>
      </c>
      <c r="B39" s="24" t="s">
        <v>117</v>
      </c>
      <c r="C39" s="24" t="s">
        <v>249</v>
      </c>
      <c r="D39" s="24" t="s">
        <v>267</v>
      </c>
      <c r="E39" s="25" t="s">
        <v>13</v>
      </c>
      <c r="F39" s="25" t="s">
        <v>268</v>
      </c>
      <c r="G39" s="24" t="s">
        <v>121</v>
      </c>
      <c r="H39" s="25" t="s">
        <v>1</v>
      </c>
      <c r="I39" s="25" t="s">
        <v>269</v>
      </c>
      <c r="J39" s="26">
        <f t="shared" si="6"/>
        <v>200</v>
      </c>
      <c r="K39" s="26">
        <f t="shared" si="7"/>
        <v>200</v>
      </c>
      <c r="L39" s="26">
        <v>200</v>
      </c>
      <c r="M39" s="26">
        <v>0</v>
      </c>
      <c r="N39" s="39">
        <v>633</v>
      </c>
      <c r="O39" s="39">
        <v>1988</v>
      </c>
      <c r="P39" s="39">
        <v>53</v>
      </c>
      <c r="Q39" s="39">
        <v>162</v>
      </c>
      <c r="R39" s="25" t="s">
        <v>270</v>
      </c>
      <c r="S39" s="25" t="s">
        <v>5</v>
      </c>
      <c r="T39" s="24" t="s">
        <v>145</v>
      </c>
      <c r="U39" s="24" t="s">
        <v>2</v>
      </c>
      <c r="V39" s="24" t="s">
        <v>5</v>
      </c>
      <c r="W39" s="24" t="s">
        <v>5</v>
      </c>
      <c r="X39" s="24" t="s">
        <v>2</v>
      </c>
      <c r="Y39" s="24" t="s">
        <v>271</v>
      </c>
      <c r="Z39" s="39" t="s">
        <v>272</v>
      </c>
      <c r="AA39" s="26" t="s">
        <v>146</v>
      </c>
      <c r="AB39" s="24" t="s">
        <v>2</v>
      </c>
      <c r="AC39" s="50"/>
    </row>
    <row r="40" s="7" customFormat="1" ht="22" customHeight="1" spans="1:29">
      <c r="A40" s="22"/>
      <c r="B40" s="22"/>
      <c r="C40" s="22" t="s">
        <v>273</v>
      </c>
      <c r="D40" s="22"/>
      <c r="E40" s="23"/>
      <c r="F40" s="23"/>
      <c r="G40" s="22"/>
      <c r="H40" s="23"/>
      <c r="I40" s="23"/>
      <c r="J40" s="27">
        <f t="shared" si="6"/>
        <v>205</v>
      </c>
      <c r="K40" s="27">
        <f t="shared" si="7"/>
        <v>205</v>
      </c>
      <c r="L40" s="27">
        <f t="shared" ref="L40:Q40" si="11">SUM(L41:L44)</f>
        <v>205</v>
      </c>
      <c r="M40" s="27">
        <f t="shared" si="11"/>
        <v>0</v>
      </c>
      <c r="N40" s="38">
        <f t="shared" si="11"/>
        <v>922</v>
      </c>
      <c r="O40" s="38">
        <f t="shared" si="11"/>
        <v>3558</v>
      </c>
      <c r="P40" s="38">
        <f t="shared" si="11"/>
        <v>38</v>
      </c>
      <c r="Q40" s="38">
        <f t="shared" si="11"/>
        <v>127</v>
      </c>
      <c r="R40" s="23"/>
      <c r="S40" s="23"/>
      <c r="T40" s="22"/>
      <c r="U40" s="22"/>
      <c r="V40" s="22"/>
      <c r="W40" s="22"/>
      <c r="X40" s="22"/>
      <c r="Y40" s="22"/>
      <c r="Z40" s="38"/>
      <c r="AA40" s="22"/>
      <c r="AB40" s="22"/>
      <c r="AC40" s="51"/>
    </row>
    <row r="41" s="6" customFormat="1" ht="42.75" spans="1:29">
      <c r="A41" s="24">
        <v>28</v>
      </c>
      <c r="B41" s="24" t="s">
        <v>117</v>
      </c>
      <c r="C41" s="24" t="s">
        <v>274</v>
      </c>
      <c r="D41" s="24" t="s">
        <v>275</v>
      </c>
      <c r="E41" s="25" t="s">
        <v>12</v>
      </c>
      <c r="F41" s="25" t="s">
        <v>276</v>
      </c>
      <c r="G41" s="24" t="s">
        <v>121</v>
      </c>
      <c r="H41" s="26" t="s">
        <v>1</v>
      </c>
      <c r="I41" s="25" t="s">
        <v>277</v>
      </c>
      <c r="J41" s="26">
        <f t="shared" si="6"/>
        <v>5</v>
      </c>
      <c r="K41" s="26">
        <f t="shared" si="7"/>
        <v>5</v>
      </c>
      <c r="L41" s="26">
        <v>5</v>
      </c>
      <c r="M41" s="26">
        <v>0</v>
      </c>
      <c r="N41" s="39">
        <v>45</v>
      </c>
      <c r="O41" s="39">
        <v>225</v>
      </c>
      <c r="P41" s="39">
        <v>0</v>
      </c>
      <c r="Q41" s="39">
        <v>0</v>
      </c>
      <c r="R41" s="25" t="s">
        <v>278</v>
      </c>
      <c r="S41" s="25" t="s">
        <v>5</v>
      </c>
      <c r="T41" s="24" t="s">
        <v>279</v>
      </c>
      <c r="U41" s="24" t="s">
        <v>2</v>
      </c>
      <c r="V41" s="24" t="s">
        <v>5</v>
      </c>
      <c r="W41" s="24" t="s">
        <v>5</v>
      </c>
      <c r="X41" s="24" t="s">
        <v>5</v>
      </c>
      <c r="Y41" s="24" t="s">
        <v>280</v>
      </c>
      <c r="Z41" s="39">
        <v>18313106661</v>
      </c>
      <c r="AA41" s="24" t="s">
        <v>179</v>
      </c>
      <c r="AB41" s="24" t="s">
        <v>2</v>
      </c>
      <c r="AC41" s="50"/>
    </row>
    <row r="42" s="6" customFormat="1" ht="57" spans="1:29">
      <c r="A42" s="24">
        <v>29</v>
      </c>
      <c r="B42" s="24" t="s">
        <v>117</v>
      </c>
      <c r="C42" s="24" t="s">
        <v>274</v>
      </c>
      <c r="D42" s="24" t="s">
        <v>281</v>
      </c>
      <c r="E42" s="25" t="s">
        <v>53</v>
      </c>
      <c r="F42" s="25" t="s">
        <v>282</v>
      </c>
      <c r="G42" s="24" t="s">
        <v>121</v>
      </c>
      <c r="H42" s="25" t="s">
        <v>1</v>
      </c>
      <c r="I42" s="25" t="s">
        <v>283</v>
      </c>
      <c r="J42" s="26">
        <f t="shared" si="6"/>
        <v>30</v>
      </c>
      <c r="K42" s="26">
        <f t="shared" si="7"/>
        <v>30</v>
      </c>
      <c r="L42" s="26">
        <v>30</v>
      </c>
      <c r="M42" s="26">
        <v>0</v>
      </c>
      <c r="N42" s="39">
        <v>44</v>
      </c>
      <c r="O42" s="39">
        <v>170</v>
      </c>
      <c r="P42" s="39">
        <v>1</v>
      </c>
      <c r="Q42" s="39">
        <v>5</v>
      </c>
      <c r="R42" s="25" t="s">
        <v>284</v>
      </c>
      <c r="S42" s="25" t="s">
        <v>5</v>
      </c>
      <c r="T42" s="24" t="s">
        <v>145</v>
      </c>
      <c r="U42" s="24" t="s">
        <v>2</v>
      </c>
      <c r="V42" s="24" t="s">
        <v>5</v>
      </c>
      <c r="W42" s="24" t="s">
        <v>5</v>
      </c>
      <c r="X42" s="24" t="s">
        <v>5</v>
      </c>
      <c r="Y42" s="24" t="s">
        <v>280</v>
      </c>
      <c r="Z42" s="39">
        <v>18313106661</v>
      </c>
      <c r="AA42" s="26" t="s">
        <v>179</v>
      </c>
      <c r="AB42" s="24" t="s">
        <v>2</v>
      </c>
      <c r="AC42" s="50"/>
    </row>
    <row r="43" s="6" customFormat="1" ht="156.75" spans="1:29">
      <c r="A43" s="24">
        <v>30</v>
      </c>
      <c r="B43" s="24" t="s">
        <v>117</v>
      </c>
      <c r="C43" s="24" t="s">
        <v>274</v>
      </c>
      <c r="D43" s="24" t="s">
        <v>285</v>
      </c>
      <c r="E43" s="25" t="s">
        <v>28</v>
      </c>
      <c r="F43" s="25" t="s">
        <v>286</v>
      </c>
      <c r="G43" s="24" t="s">
        <v>121</v>
      </c>
      <c r="H43" s="25" t="s">
        <v>1</v>
      </c>
      <c r="I43" s="25" t="s">
        <v>287</v>
      </c>
      <c r="J43" s="26">
        <f t="shared" si="6"/>
        <v>30</v>
      </c>
      <c r="K43" s="26">
        <f t="shared" si="7"/>
        <v>30</v>
      </c>
      <c r="L43" s="26">
        <v>30</v>
      </c>
      <c r="M43" s="26">
        <v>0</v>
      </c>
      <c r="N43" s="39">
        <v>484</v>
      </c>
      <c r="O43" s="39">
        <v>1824</v>
      </c>
      <c r="P43" s="39">
        <v>27</v>
      </c>
      <c r="Q43" s="39">
        <v>77</v>
      </c>
      <c r="R43" s="25" t="s">
        <v>288</v>
      </c>
      <c r="S43" s="25" t="s">
        <v>5</v>
      </c>
      <c r="T43" s="24" t="s">
        <v>172</v>
      </c>
      <c r="U43" s="24" t="s">
        <v>2</v>
      </c>
      <c r="V43" s="24" t="s">
        <v>5</v>
      </c>
      <c r="W43" s="24" t="s">
        <v>5</v>
      </c>
      <c r="X43" s="24" t="s">
        <v>2</v>
      </c>
      <c r="Y43" s="24" t="s">
        <v>280</v>
      </c>
      <c r="Z43" s="39">
        <v>18313106661</v>
      </c>
      <c r="AA43" s="26" t="s">
        <v>132</v>
      </c>
      <c r="AB43" s="24" t="s">
        <v>2</v>
      </c>
      <c r="AC43" s="50"/>
    </row>
    <row r="44" s="6" customFormat="1" ht="114" spans="1:29">
      <c r="A44" s="24">
        <v>31</v>
      </c>
      <c r="B44" s="24" t="s">
        <v>117</v>
      </c>
      <c r="C44" s="24" t="s">
        <v>274</v>
      </c>
      <c r="D44" s="24" t="s">
        <v>289</v>
      </c>
      <c r="E44" s="25" t="s">
        <v>24</v>
      </c>
      <c r="F44" s="25" t="s">
        <v>290</v>
      </c>
      <c r="G44" s="24" t="s">
        <v>121</v>
      </c>
      <c r="H44" s="25" t="s">
        <v>1</v>
      </c>
      <c r="I44" s="25" t="s">
        <v>291</v>
      </c>
      <c r="J44" s="26">
        <f t="shared" si="6"/>
        <v>140</v>
      </c>
      <c r="K44" s="26">
        <f t="shared" si="7"/>
        <v>140</v>
      </c>
      <c r="L44" s="26">
        <v>140</v>
      </c>
      <c r="M44" s="26">
        <v>0</v>
      </c>
      <c r="N44" s="39">
        <v>349</v>
      </c>
      <c r="O44" s="39">
        <v>1339</v>
      </c>
      <c r="P44" s="39">
        <v>10</v>
      </c>
      <c r="Q44" s="39">
        <v>45</v>
      </c>
      <c r="R44" s="25" t="s">
        <v>292</v>
      </c>
      <c r="S44" s="25" t="s">
        <v>5</v>
      </c>
      <c r="T44" s="24"/>
      <c r="U44" s="24" t="s">
        <v>2</v>
      </c>
      <c r="V44" s="24" t="s">
        <v>5</v>
      </c>
      <c r="W44" s="24" t="s">
        <v>2</v>
      </c>
      <c r="X44" s="24" t="s">
        <v>5</v>
      </c>
      <c r="Y44" s="24" t="s">
        <v>280</v>
      </c>
      <c r="Z44" s="39">
        <v>18313106661</v>
      </c>
      <c r="AA44" s="24" t="s">
        <v>132</v>
      </c>
      <c r="AB44" s="24" t="s">
        <v>2</v>
      </c>
      <c r="AC44" s="50"/>
    </row>
    <row r="45" s="7" customFormat="1" ht="22" customHeight="1" spans="1:29">
      <c r="A45" s="22"/>
      <c r="B45" s="22"/>
      <c r="C45" s="22" t="s">
        <v>293</v>
      </c>
      <c r="D45" s="22"/>
      <c r="E45" s="23"/>
      <c r="F45" s="23"/>
      <c r="G45" s="22"/>
      <c r="H45" s="23"/>
      <c r="I45" s="23"/>
      <c r="J45" s="27">
        <f t="shared" si="6"/>
        <v>1095</v>
      </c>
      <c r="K45" s="27">
        <f t="shared" si="7"/>
        <v>1095</v>
      </c>
      <c r="L45" s="27">
        <f t="shared" ref="L45:Q45" si="12">SUM(L46:L51)</f>
        <v>1095</v>
      </c>
      <c r="M45" s="27">
        <f t="shared" si="12"/>
        <v>0</v>
      </c>
      <c r="N45" s="38">
        <f t="shared" si="12"/>
        <v>558</v>
      </c>
      <c r="O45" s="38">
        <f t="shared" si="12"/>
        <v>2096</v>
      </c>
      <c r="P45" s="38">
        <f t="shared" si="12"/>
        <v>24</v>
      </c>
      <c r="Q45" s="38">
        <f t="shared" si="12"/>
        <v>55</v>
      </c>
      <c r="R45" s="23"/>
      <c r="S45" s="23"/>
      <c r="T45" s="22"/>
      <c r="U45" s="22"/>
      <c r="V45" s="22"/>
      <c r="W45" s="22"/>
      <c r="X45" s="22"/>
      <c r="Y45" s="22"/>
      <c r="Z45" s="38"/>
      <c r="AA45" s="22"/>
      <c r="AB45" s="22"/>
      <c r="AC45" s="51"/>
    </row>
    <row r="46" s="6" customFormat="1" ht="99.75" spans="1:29">
      <c r="A46" s="24">
        <v>32</v>
      </c>
      <c r="B46" s="24" t="s">
        <v>117</v>
      </c>
      <c r="C46" s="24" t="s">
        <v>294</v>
      </c>
      <c r="D46" s="24" t="s">
        <v>295</v>
      </c>
      <c r="E46" s="25" t="s">
        <v>53</v>
      </c>
      <c r="F46" s="25" t="s">
        <v>296</v>
      </c>
      <c r="G46" s="24" t="s">
        <v>121</v>
      </c>
      <c r="H46" s="25" t="s">
        <v>1</v>
      </c>
      <c r="I46" s="25" t="s">
        <v>297</v>
      </c>
      <c r="J46" s="26">
        <f t="shared" si="6"/>
        <v>100</v>
      </c>
      <c r="K46" s="26">
        <f t="shared" si="7"/>
        <v>100</v>
      </c>
      <c r="L46" s="26">
        <v>100</v>
      </c>
      <c r="M46" s="26">
        <v>0</v>
      </c>
      <c r="N46" s="39">
        <v>32</v>
      </c>
      <c r="O46" s="39">
        <v>112</v>
      </c>
      <c r="P46" s="39">
        <v>1</v>
      </c>
      <c r="Q46" s="39">
        <v>4</v>
      </c>
      <c r="R46" s="25" t="s">
        <v>298</v>
      </c>
      <c r="S46" s="25" t="s">
        <v>5</v>
      </c>
      <c r="T46" s="24" t="s">
        <v>145</v>
      </c>
      <c r="U46" s="24" t="s">
        <v>2</v>
      </c>
      <c r="V46" s="24" t="s">
        <v>5</v>
      </c>
      <c r="W46" s="24" t="s">
        <v>5</v>
      </c>
      <c r="X46" s="24" t="s">
        <v>5</v>
      </c>
      <c r="Y46" s="24" t="s">
        <v>299</v>
      </c>
      <c r="Z46" s="39">
        <v>13987716475</v>
      </c>
      <c r="AA46" s="24" t="s">
        <v>179</v>
      </c>
      <c r="AB46" s="24" t="s">
        <v>2</v>
      </c>
      <c r="AC46" s="50"/>
    </row>
    <row r="47" s="6" customFormat="1" ht="42.75" spans="1:30">
      <c r="A47" s="24">
        <v>33</v>
      </c>
      <c r="B47" s="24" t="s">
        <v>117</v>
      </c>
      <c r="C47" s="24" t="s">
        <v>294</v>
      </c>
      <c r="D47" s="24" t="s">
        <v>300</v>
      </c>
      <c r="E47" s="25" t="s">
        <v>24</v>
      </c>
      <c r="F47" s="25" t="s">
        <v>301</v>
      </c>
      <c r="G47" s="24" t="s">
        <v>121</v>
      </c>
      <c r="H47" s="25" t="s">
        <v>1</v>
      </c>
      <c r="I47" s="25" t="s">
        <v>302</v>
      </c>
      <c r="J47" s="26">
        <f t="shared" si="6"/>
        <v>105</v>
      </c>
      <c r="K47" s="26">
        <f t="shared" si="7"/>
        <v>105</v>
      </c>
      <c r="L47" s="26">
        <v>105</v>
      </c>
      <c r="M47" s="26">
        <v>0</v>
      </c>
      <c r="N47" s="39">
        <v>26</v>
      </c>
      <c r="O47" s="39">
        <v>120</v>
      </c>
      <c r="P47" s="39">
        <v>13</v>
      </c>
      <c r="Q47" s="39">
        <v>25</v>
      </c>
      <c r="R47" s="25" t="s">
        <v>303</v>
      </c>
      <c r="S47" s="25" t="s">
        <v>5</v>
      </c>
      <c r="T47" s="24" t="s">
        <v>145</v>
      </c>
      <c r="U47" s="24" t="s">
        <v>2</v>
      </c>
      <c r="V47" s="24" t="s">
        <v>5</v>
      </c>
      <c r="W47" s="24" t="s">
        <v>5</v>
      </c>
      <c r="X47" s="24" t="s">
        <v>5</v>
      </c>
      <c r="Y47" s="24" t="s">
        <v>299</v>
      </c>
      <c r="Z47" s="39">
        <v>13987716475</v>
      </c>
      <c r="AA47" s="24" t="s">
        <v>132</v>
      </c>
      <c r="AB47" s="24" t="s">
        <v>2</v>
      </c>
      <c r="AC47" s="52"/>
      <c r="AD47" s="50"/>
    </row>
    <row r="48" s="6" customFormat="1" ht="42.75" spans="1:29">
      <c r="A48" s="24">
        <v>34</v>
      </c>
      <c r="B48" s="24" t="s">
        <v>117</v>
      </c>
      <c r="C48" s="24" t="s">
        <v>294</v>
      </c>
      <c r="D48" s="24" t="s">
        <v>304</v>
      </c>
      <c r="E48" s="25" t="s">
        <v>6</v>
      </c>
      <c r="F48" s="25" t="s">
        <v>305</v>
      </c>
      <c r="G48" s="24" t="s">
        <v>121</v>
      </c>
      <c r="H48" s="25" t="s">
        <v>1</v>
      </c>
      <c r="I48" s="25" t="s">
        <v>306</v>
      </c>
      <c r="J48" s="26">
        <f t="shared" si="6"/>
        <v>80</v>
      </c>
      <c r="K48" s="26">
        <f t="shared" si="7"/>
        <v>80</v>
      </c>
      <c r="L48" s="26">
        <v>80</v>
      </c>
      <c r="M48" s="26">
        <v>0</v>
      </c>
      <c r="N48" s="39">
        <v>95</v>
      </c>
      <c r="O48" s="39">
        <v>364</v>
      </c>
      <c r="P48" s="39">
        <v>1</v>
      </c>
      <c r="Q48" s="39">
        <v>3</v>
      </c>
      <c r="R48" s="25" t="s">
        <v>307</v>
      </c>
      <c r="S48" s="25" t="s">
        <v>5</v>
      </c>
      <c r="T48" s="24" t="s">
        <v>172</v>
      </c>
      <c r="U48" s="24" t="s">
        <v>2</v>
      </c>
      <c r="V48" s="24" t="s">
        <v>5</v>
      </c>
      <c r="W48" s="24" t="s">
        <v>2</v>
      </c>
      <c r="X48" s="24" t="s">
        <v>2</v>
      </c>
      <c r="Y48" s="24" t="s">
        <v>308</v>
      </c>
      <c r="Z48" s="39">
        <v>18287742385</v>
      </c>
      <c r="AA48" s="26" t="s">
        <v>132</v>
      </c>
      <c r="AB48" s="24" t="s">
        <v>2</v>
      </c>
      <c r="AC48" s="50"/>
    </row>
    <row r="49" s="6" customFormat="1" ht="156.75" spans="1:29">
      <c r="A49" s="24">
        <v>35</v>
      </c>
      <c r="B49" s="24" t="s">
        <v>117</v>
      </c>
      <c r="C49" s="24" t="s">
        <v>294</v>
      </c>
      <c r="D49" s="24" t="s">
        <v>309</v>
      </c>
      <c r="E49" s="25" t="s">
        <v>55</v>
      </c>
      <c r="F49" s="25" t="s">
        <v>310</v>
      </c>
      <c r="G49" s="24" t="s">
        <v>121</v>
      </c>
      <c r="H49" s="25" t="s">
        <v>1</v>
      </c>
      <c r="I49" s="25" t="s">
        <v>311</v>
      </c>
      <c r="J49" s="26">
        <f t="shared" si="6"/>
        <v>500</v>
      </c>
      <c r="K49" s="26">
        <f t="shared" si="7"/>
        <v>500</v>
      </c>
      <c r="L49" s="26">
        <v>500</v>
      </c>
      <c r="M49" s="26"/>
      <c r="N49" s="39">
        <v>271</v>
      </c>
      <c r="O49" s="39">
        <v>948</v>
      </c>
      <c r="P49" s="39">
        <v>5</v>
      </c>
      <c r="Q49" s="39">
        <v>10</v>
      </c>
      <c r="R49" s="25" t="s">
        <v>312</v>
      </c>
      <c r="S49" s="25" t="s">
        <v>5</v>
      </c>
      <c r="T49" s="24"/>
      <c r="U49" s="24" t="s">
        <v>2</v>
      </c>
      <c r="V49" s="24" t="s">
        <v>5</v>
      </c>
      <c r="W49" s="24" t="s">
        <v>5</v>
      </c>
      <c r="X49" s="24" t="s">
        <v>5</v>
      </c>
      <c r="Y49" s="24" t="s">
        <v>299</v>
      </c>
      <c r="Z49" s="39">
        <v>13987716475</v>
      </c>
      <c r="AA49" s="24" t="s">
        <v>132</v>
      </c>
      <c r="AB49" s="24" t="s">
        <v>2</v>
      </c>
      <c r="AC49" s="50"/>
    </row>
    <row r="50" s="6" customFormat="1" ht="28.5" spans="1:29">
      <c r="A50" s="24">
        <v>36</v>
      </c>
      <c r="B50" s="24" t="s">
        <v>117</v>
      </c>
      <c r="C50" s="24" t="s">
        <v>294</v>
      </c>
      <c r="D50" s="24" t="s">
        <v>313</v>
      </c>
      <c r="E50" s="25" t="s">
        <v>13</v>
      </c>
      <c r="F50" s="25" t="s">
        <v>314</v>
      </c>
      <c r="G50" s="24" t="s">
        <v>121</v>
      </c>
      <c r="H50" s="25" t="s">
        <v>1</v>
      </c>
      <c r="I50" s="25" t="s">
        <v>315</v>
      </c>
      <c r="J50" s="26">
        <f t="shared" si="6"/>
        <v>300</v>
      </c>
      <c r="K50" s="26">
        <f t="shared" si="7"/>
        <v>300</v>
      </c>
      <c r="L50" s="26">
        <v>300</v>
      </c>
      <c r="M50" s="26">
        <v>0</v>
      </c>
      <c r="N50" s="39">
        <v>90</v>
      </c>
      <c r="O50" s="39">
        <v>393</v>
      </c>
      <c r="P50" s="39">
        <v>3</v>
      </c>
      <c r="Q50" s="39">
        <v>10</v>
      </c>
      <c r="R50" s="25" t="s">
        <v>316</v>
      </c>
      <c r="S50" s="25" t="s">
        <v>5</v>
      </c>
      <c r="T50" s="24" t="s">
        <v>145</v>
      </c>
      <c r="U50" s="24" t="s">
        <v>2</v>
      </c>
      <c r="V50" s="24" t="s">
        <v>5</v>
      </c>
      <c r="W50" s="24" t="s">
        <v>5</v>
      </c>
      <c r="X50" s="24" t="s">
        <v>5</v>
      </c>
      <c r="Y50" s="24" t="s">
        <v>299</v>
      </c>
      <c r="Z50" s="39">
        <v>13987716475</v>
      </c>
      <c r="AA50" s="24" t="s">
        <v>146</v>
      </c>
      <c r="AB50" s="24" t="s">
        <v>2</v>
      </c>
      <c r="AC50" s="24"/>
    </row>
    <row r="51" s="6" customFormat="1" ht="42.75" spans="1:29">
      <c r="A51" s="24">
        <v>37</v>
      </c>
      <c r="B51" s="24" t="s">
        <v>117</v>
      </c>
      <c r="C51" s="24" t="s">
        <v>294</v>
      </c>
      <c r="D51" s="24" t="s">
        <v>317</v>
      </c>
      <c r="E51" s="25" t="s">
        <v>62</v>
      </c>
      <c r="F51" s="25" t="s">
        <v>318</v>
      </c>
      <c r="G51" s="24" t="s">
        <v>121</v>
      </c>
      <c r="H51" s="25" t="s">
        <v>1</v>
      </c>
      <c r="I51" s="25" t="s">
        <v>319</v>
      </c>
      <c r="J51" s="26">
        <f t="shared" ref="J51:J61" si="13">K51</f>
        <v>10</v>
      </c>
      <c r="K51" s="26">
        <f t="shared" ref="K51:K61" si="14">SUM(L51:M51)</f>
        <v>10</v>
      </c>
      <c r="L51" s="26">
        <v>10</v>
      </c>
      <c r="M51" s="26">
        <v>0</v>
      </c>
      <c r="N51" s="39">
        <v>44</v>
      </c>
      <c r="O51" s="39">
        <v>159</v>
      </c>
      <c r="P51" s="39">
        <v>1</v>
      </c>
      <c r="Q51" s="39">
        <v>3</v>
      </c>
      <c r="R51" s="25" t="s">
        <v>320</v>
      </c>
      <c r="S51" s="25" t="s">
        <v>5</v>
      </c>
      <c r="T51" s="24"/>
      <c r="U51" s="24" t="s">
        <v>2</v>
      </c>
      <c r="V51" s="24" t="s">
        <v>5</v>
      </c>
      <c r="W51" s="24" t="s">
        <v>5</v>
      </c>
      <c r="X51" s="24" t="s">
        <v>5</v>
      </c>
      <c r="Y51" s="24" t="s">
        <v>299</v>
      </c>
      <c r="Z51" s="39">
        <v>13987716475</v>
      </c>
      <c r="AA51" s="26" t="s">
        <v>125</v>
      </c>
      <c r="AB51" s="24" t="s">
        <v>2</v>
      </c>
      <c r="AC51" s="50"/>
    </row>
    <row r="52" s="7" customFormat="1" ht="22" customHeight="1" spans="1:29">
      <c r="A52" s="22"/>
      <c r="B52" s="22"/>
      <c r="C52" s="22" t="s">
        <v>321</v>
      </c>
      <c r="D52" s="22"/>
      <c r="E52" s="23"/>
      <c r="F52" s="23"/>
      <c r="G52" s="22"/>
      <c r="H52" s="23"/>
      <c r="I52" s="23"/>
      <c r="J52" s="27">
        <f t="shared" si="13"/>
        <v>1034</v>
      </c>
      <c r="K52" s="27">
        <f t="shared" si="14"/>
        <v>1034</v>
      </c>
      <c r="L52" s="27">
        <f t="shared" ref="L52:Q52" si="15">SUM(L53:L57)</f>
        <v>1034</v>
      </c>
      <c r="M52" s="27">
        <f t="shared" si="15"/>
        <v>0</v>
      </c>
      <c r="N52" s="38">
        <f t="shared" si="15"/>
        <v>1052</v>
      </c>
      <c r="O52" s="38">
        <f t="shared" si="15"/>
        <v>4498</v>
      </c>
      <c r="P52" s="38">
        <f t="shared" si="15"/>
        <v>292</v>
      </c>
      <c r="Q52" s="38">
        <f t="shared" si="15"/>
        <v>1095</v>
      </c>
      <c r="R52" s="23"/>
      <c r="S52" s="45"/>
      <c r="T52" s="22"/>
      <c r="U52" s="22"/>
      <c r="V52" s="22"/>
      <c r="W52" s="22"/>
      <c r="X52" s="22"/>
      <c r="Y52" s="22"/>
      <c r="Z52" s="38"/>
      <c r="AA52" s="22"/>
      <c r="AB52" s="22"/>
      <c r="AC52" s="51"/>
    </row>
    <row r="53" s="6" customFormat="1" ht="42.75" spans="1:29">
      <c r="A53" s="24">
        <v>38</v>
      </c>
      <c r="B53" s="24" t="s">
        <v>117</v>
      </c>
      <c r="C53" s="24" t="s">
        <v>322</v>
      </c>
      <c r="D53" s="24" t="s">
        <v>323</v>
      </c>
      <c r="E53" s="25" t="s">
        <v>30</v>
      </c>
      <c r="F53" s="25" t="s">
        <v>324</v>
      </c>
      <c r="G53" s="24" t="s">
        <v>121</v>
      </c>
      <c r="H53" s="25" t="s">
        <v>1</v>
      </c>
      <c r="I53" s="25" t="s">
        <v>325</v>
      </c>
      <c r="J53" s="26">
        <f t="shared" si="13"/>
        <v>168</v>
      </c>
      <c r="K53" s="26">
        <f t="shared" si="14"/>
        <v>168</v>
      </c>
      <c r="L53" s="26">
        <v>168</v>
      </c>
      <c r="M53" s="26">
        <v>0</v>
      </c>
      <c r="N53" s="39">
        <v>845</v>
      </c>
      <c r="O53" s="39">
        <v>3664</v>
      </c>
      <c r="P53" s="39">
        <v>149</v>
      </c>
      <c r="Q53" s="39">
        <v>609</v>
      </c>
      <c r="R53" s="25" t="s">
        <v>326</v>
      </c>
      <c r="S53" s="25" t="s">
        <v>5</v>
      </c>
      <c r="T53" s="24"/>
      <c r="U53" s="24" t="s">
        <v>2</v>
      </c>
      <c r="V53" s="24" t="s">
        <v>5</v>
      </c>
      <c r="W53" s="24" t="s">
        <v>5</v>
      </c>
      <c r="X53" s="24" t="s">
        <v>5</v>
      </c>
      <c r="Y53" s="24" t="s">
        <v>327</v>
      </c>
      <c r="Z53" s="39">
        <v>13577708194</v>
      </c>
      <c r="AA53" s="24" t="s">
        <v>132</v>
      </c>
      <c r="AB53" s="24" t="s">
        <v>2</v>
      </c>
      <c r="AC53" s="50"/>
    </row>
    <row r="54" s="6" customFormat="1" ht="57" spans="1:29">
      <c r="A54" s="24">
        <v>39</v>
      </c>
      <c r="B54" s="24" t="s">
        <v>117</v>
      </c>
      <c r="C54" s="24" t="s">
        <v>322</v>
      </c>
      <c r="D54" s="24" t="s">
        <v>328</v>
      </c>
      <c r="E54" s="25" t="s">
        <v>30</v>
      </c>
      <c r="F54" s="25" t="s">
        <v>329</v>
      </c>
      <c r="G54" s="24" t="s">
        <v>121</v>
      </c>
      <c r="H54" s="25" t="s">
        <v>1</v>
      </c>
      <c r="I54" s="25" t="s">
        <v>330</v>
      </c>
      <c r="J54" s="26">
        <f t="shared" si="13"/>
        <v>260</v>
      </c>
      <c r="K54" s="26">
        <f t="shared" si="14"/>
        <v>260</v>
      </c>
      <c r="L54" s="26">
        <v>260</v>
      </c>
      <c r="M54" s="26">
        <v>0</v>
      </c>
      <c r="N54" s="39" t="s">
        <v>331</v>
      </c>
      <c r="O54" s="39" t="s">
        <v>332</v>
      </c>
      <c r="P54" s="39" t="s">
        <v>333</v>
      </c>
      <c r="Q54" s="39" t="s">
        <v>334</v>
      </c>
      <c r="R54" s="25" t="s">
        <v>335</v>
      </c>
      <c r="S54" s="25" t="s">
        <v>5</v>
      </c>
      <c r="T54" s="24"/>
      <c r="U54" s="24" t="s">
        <v>2</v>
      </c>
      <c r="V54" s="24" t="s">
        <v>5</v>
      </c>
      <c r="W54" s="24" t="s">
        <v>5</v>
      </c>
      <c r="X54" s="24" t="s">
        <v>5</v>
      </c>
      <c r="Y54" s="24" t="s">
        <v>327</v>
      </c>
      <c r="Z54" s="39">
        <v>13577708194</v>
      </c>
      <c r="AA54" s="24" t="s">
        <v>132</v>
      </c>
      <c r="AB54" s="24" t="s">
        <v>2</v>
      </c>
      <c r="AC54" s="50"/>
    </row>
    <row r="55" s="6" customFormat="1" ht="99.75" spans="1:29">
      <c r="A55" s="24">
        <v>40</v>
      </c>
      <c r="B55" s="24" t="s">
        <v>117</v>
      </c>
      <c r="C55" s="24" t="s">
        <v>322</v>
      </c>
      <c r="D55" s="24" t="s">
        <v>336</v>
      </c>
      <c r="E55" s="25" t="s">
        <v>12</v>
      </c>
      <c r="F55" s="25" t="s">
        <v>337</v>
      </c>
      <c r="G55" s="24" t="s">
        <v>121</v>
      </c>
      <c r="H55" s="25" t="s">
        <v>1</v>
      </c>
      <c r="I55" s="25" t="s">
        <v>338</v>
      </c>
      <c r="J55" s="26">
        <f t="shared" si="13"/>
        <v>450</v>
      </c>
      <c r="K55" s="26">
        <f t="shared" si="14"/>
        <v>450</v>
      </c>
      <c r="L55" s="26">
        <v>450</v>
      </c>
      <c r="M55" s="26">
        <v>0</v>
      </c>
      <c r="N55" s="39" t="s">
        <v>339</v>
      </c>
      <c r="O55" s="39" t="s">
        <v>340</v>
      </c>
      <c r="P55" s="39" t="s">
        <v>341</v>
      </c>
      <c r="Q55" s="39" t="s">
        <v>342</v>
      </c>
      <c r="R55" s="25" t="s">
        <v>343</v>
      </c>
      <c r="S55" s="25" t="s">
        <v>5</v>
      </c>
      <c r="T55" s="24"/>
      <c r="U55" s="24" t="s">
        <v>2</v>
      </c>
      <c r="V55" s="24" t="s">
        <v>5</v>
      </c>
      <c r="W55" s="24" t="s">
        <v>5</v>
      </c>
      <c r="X55" s="24" t="s">
        <v>5</v>
      </c>
      <c r="Y55" s="24" t="s">
        <v>327</v>
      </c>
      <c r="Z55" s="39">
        <v>13577708194</v>
      </c>
      <c r="AA55" s="24" t="s">
        <v>132</v>
      </c>
      <c r="AB55" s="24" t="s">
        <v>2</v>
      </c>
      <c r="AC55" s="50"/>
    </row>
    <row r="56" s="6" customFormat="1" ht="42.75" spans="1:29">
      <c r="A56" s="24">
        <v>41</v>
      </c>
      <c r="B56" s="24" t="s">
        <v>117</v>
      </c>
      <c r="C56" s="24" t="s">
        <v>322</v>
      </c>
      <c r="D56" s="24" t="s">
        <v>344</v>
      </c>
      <c r="E56" s="25" t="s">
        <v>24</v>
      </c>
      <c r="F56" s="25" t="s">
        <v>345</v>
      </c>
      <c r="G56" s="24" t="s">
        <v>121</v>
      </c>
      <c r="H56" s="25" t="s">
        <v>1</v>
      </c>
      <c r="I56" s="25" t="s">
        <v>346</v>
      </c>
      <c r="J56" s="26">
        <f t="shared" si="13"/>
        <v>56</v>
      </c>
      <c r="K56" s="26">
        <f t="shared" si="14"/>
        <v>56</v>
      </c>
      <c r="L56" s="26">
        <v>56</v>
      </c>
      <c r="M56" s="26">
        <v>0</v>
      </c>
      <c r="N56" s="39">
        <v>180</v>
      </c>
      <c r="O56" s="39">
        <v>720</v>
      </c>
      <c r="P56" s="39">
        <v>50</v>
      </c>
      <c r="Q56" s="39">
        <v>186</v>
      </c>
      <c r="R56" s="25" t="s">
        <v>347</v>
      </c>
      <c r="S56" s="25" t="s">
        <v>5</v>
      </c>
      <c r="T56" s="24" t="s">
        <v>145</v>
      </c>
      <c r="U56" s="24" t="s">
        <v>2</v>
      </c>
      <c r="V56" s="24" t="s">
        <v>5</v>
      </c>
      <c r="W56" s="24" t="s">
        <v>2</v>
      </c>
      <c r="X56" s="24" t="s">
        <v>5</v>
      </c>
      <c r="Y56" s="24" t="s">
        <v>327</v>
      </c>
      <c r="Z56" s="39">
        <v>13577708194</v>
      </c>
      <c r="AA56" s="24" t="s">
        <v>132</v>
      </c>
      <c r="AB56" s="24" t="s">
        <v>2</v>
      </c>
      <c r="AC56" s="50"/>
    </row>
    <row r="57" s="6" customFormat="1" ht="71.25" spans="1:29">
      <c r="A57" s="24">
        <v>42</v>
      </c>
      <c r="B57" s="24" t="s">
        <v>117</v>
      </c>
      <c r="C57" s="24" t="s">
        <v>322</v>
      </c>
      <c r="D57" s="24" t="s">
        <v>348</v>
      </c>
      <c r="E57" s="25" t="s">
        <v>53</v>
      </c>
      <c r="F57" s="25" t="s">
        <v>349</v>
      </c>
      <c r="G57" s="24" t="s">
        <v>121</v>
      </c>
      <c r="H57" s="25" t="s">
        <v>1</v>
      </c>
      <c r="I57" s="25" t="s">
        <v>350</v>
      </c>
      <c r="J57" s="26">
        <f t="shared" si="13"/>
        <v>100</v>
      </c>
      <c r="K57" s="26">
        <f t="shared" si="14"/>
        <v>100</v>
      </c>
      <c r="L57" s="26">
        <v>100</v>
      </c>
      <c r="M57" s="26">
        <v>0</v>
      </c>
      <c r="N57" s="39">
        <v>27</v>
      </c>
      <c r="O57" s="39">
        <v>114</v>
      </c>
      <c r="P57" s="39">
        <v>93</v>
      </c>
      <c r="Q57" s="39">
        <v>300</v>
      </c>
      <c r="R57" s="25" t="s">
        <v>351</v>
      </c>
      <c r="S57" s="26" t="s">
        <v>5</v>
      </c>
      <c r="T57" s="24" t="s">
        <v>145</v>
      </c>
      <c r="U57" s="24" t="s">
        <v>2</v>
      </c>
      <c r="V57" s="24" t="s">
        <v>5</v>
      </c>
      <c r="W57" s="24" t="s">
        <v>5</v>
      </c>
      <c r="X57" s="24" t="s">
        <v>5</v>
      </c>
      <c r="Y57" s="24" t="s">
        <v>352</v>
      </c>
      <c r="Z57" s="39">
        <v>13887716734</v>
      </c>
      <c r="AA57" s="24" t="s">
        <v>179</v>
      </c>
      <c r="AB57" s="24" t="s">
        <v>2</v>
      </c>
      <c r="AC57" s="50"/>
    </row>
    <row r="58" s="7" customFormat="1" ht="22" customHeight="1" spans="1:29">
      <c r="A58" s="22"/>
      <c r="B58" s="22"/>
      <c r="C58" s="22" t="s">
        <v>353</v>
      </c>
      <c r="D58" s="22"/>
      <c r="E58" s="23"/>
      <c r="F58" s="23"/>
      <c r="G58" s="22"/>
      <c r="H58" s="23"/>
      <c r="I58" s="23"/>
      <c r="J58" s="27">
        <f t="shared" si="13"/>
        <v>386.8</v>
      </c>
      <c r="K58" s="27">
        <f t="shared" si="14"/>
        <v>386.8</v>
      </c>
      <c r="L58" s="27">
        <f t="shared" ref="L58:Q58" si="16">SUM(L59:L63)</f>
        <v>386.8</v>
      </c>
      <c r="M58" s="27">
        <f t="shared" si="16"/>
        <v>0</v>
      </c>
      <c r="N58" s="38">
        <f t="shared" si="16"/>
        <v>1828</v>
      </c>
      <c r="O58" s="38">
        <f t="shared" si="16"/>
        <v>8065</v>
      </c>
      <c r="P58" s="38">
        <f t="shared" si="16"/>
        <v>209</v>
      </c>
      <c r="Q58" s="38">
        <f t="shared" si="16"/>
        <v>612</v>
      </c>
      <c r="R58" s="23"/>
      <c r="S58" s="23"/>
      <c r="T58" s="22"/>
      <c r="U58" s="22"/>
      <c r="V58" s="22"/>
      <c r="W58" s="22"/>
      <c r="X58" s="22"/>
      <c r="Y58" s="22"/>
      <c r="Z58" s="38"/>
      <c r="AA58" s="22"/>
      <c r="AB58" s="22"/>
      <c r="AC58" s="51"/>
    </row>
    <row r="59" s="6" customFormat="1" ht="136" customHeight="1" spans="1:29">
      <c r="A59" s="24">
        <v>43</v>
      </c>
      <c r="B59" s="24" t="s">
        <v>117</v>
      </c>
      <c r="C59" s="24" t="s">
        <v>354</v>
      </c>
      <c r="D59" s="24" t="s">
        <v>355</v>
      </c>
      <c r="E59" s="25" t="s">
        <v>30</v>
      </c>
      <c r="F59" s="25" t="s">
        <v>356</v>
      </c>
      <c r="G59" s="24" t="s">
        <v>121</v>
      </c>
      <c r="H59" s="25" t="s">
        <v>1</v>
      </c>
      <c r="I59" s="25" t="s">
        <v>357</v>
      </c>
      <c r="J59" s="26">
        <f t="shared" si="13"/>
        <v>151.8</v>
      </c>
      <c r="K59" s="26">
        <f t="shared" si="14"/>
        <v>151.8</v>
      </c>
      <c r="L59" s="26">
        <v>151.8</v>
      </c>
      <c r="M59" s="26">
        <v>0</v>
      </c>
      <c r="N59" s="39">
        <v>314</v>
      </c>
      <c r="O59" s="39">
        <v>1099</v>
      </c>
      <c r="P59" s="39">
        <v>75</v>
      </c>
      <c r="Q59" s="39">
        <v>204</v>
      </c>
      <c r="R59" s="25" t="s">
        <v>358</v>
      </c>
      <c r="S59" s="25" t="s">
        <v>5</v>
      </c>
      <c r="T59" s="24" t="s">
        <v>359</v>
      </c>
      <c r="U59" s="24" t="s">
        <v>2</v>
      </c>
      <c r="V59" s="24" t="s">
        <v>5</v>
      </c>
      <c r="W59" s="24" t="s">
        <v>5</v>
      </c>
      <c r="X59" s="24" t="s">
        <v>2</v>
      </c>
      <c r="Y59" s="24" t="s">
        <v>360</v>
      </c>
      <c r="Z59" s="39" t="s">
        <v>361</v>
      </c>
      <c r="AA59" s="24" t="s">
        <v>362</v>
      </c>
      <c r="AB59" s="24" t="s">
        <v>2</v>
      </c>
      <c r="AC59" s="50"/>
    </row>
    <row r="60" s="6" customFormat="1" ht="142.5" spans="1:29">
      <c r="A60" s="24">
        <v>44</v>
      </c>
      <c r="B60" s="24" t="s">
        <v>117</v>
      </c>
      <c r="C60" s="24" t="s">
        <v>354</v>
      </c>
      <c r="D60" s="24" t="s">
        <v>363</v>
      </c>
      <c r="E60" s="25" t="s">
        <v>28</v>
      </c>
      <c r="F60" s="25" t="s">
        <v>364</v>
      </c>
      <c r="G60" s="24" t="s">
        <v>121</v>
      </c>
      <c r="H60" s="25" t="s">
        <v>1</v>
      </c>
      <c r="I60" s="25" t="s">
        <v>365</v>
      </c>
      <c r="J60" s="26">
        <f t="shared" si="13"/>
        <v>26</v>
      </c>
      <c r="K60" s="26">
        <f t="shared" si="14"/>
        <v>26</v>
      </c>
      <c r="L60" s="26">
        <v>26</v>
      </c>
      <c r="M60" s="26">
        <v>0</v>
      </c>
      <c r="N60" s="39">
        <v>325</v>
      </c>
      <c r="O60" s="39">
        <v>1241</v>
      </c>
      <c r="P60" s="39">
        <v>11</v>
      </c>
      <c r="Q60" s="39">
        <v>34</v>
      </c>
      <c r="R60" s="25" t="s">
        <v>366</v>
      </c>
      <c r="S60" s="25" t="s">
        <v>5</v>
      </c>
      <c r="T60" s="24" t="s">
        <v>367</v>
      </c>
      <c r="U60" s="24" t="s">
        <v>2</v>
      </c>
      <c r="V60" s="24" t="s">
        <v>5</v>
      </c>
      <c r="W60" s="24" t="s">
        <v>5</v>
      </c>
      <c r="X60" s="24" t="s">
        <v>2</v>
      </c>
      <c r="Y60" s="24" t="s">
        <v>368</v>
      </c>
      <c r="Z60" s="39">
        <v>13988481996</v>
      </c>
      <c r="AA60" s="24" t="s">
        <v>132</v>
      </c>
      <c r="AB60" s="24" t="s">
        <v>2</v>
      </c>
      <c r="AC60" s="50"/>
    </row>
    <row r="61" s="6" customFormat="1" ht="171" spans="1:29">
      <c r="A61" s="24">
        <v>45</v>
      </c>
      <c r="B61" s="24" t="s">
        <v>117</v>
      </c>
      <c r="C61" s="24" t="s">
        <v>354</v>
      </c>
      <c r="D61" s="24" t="s">
        <v>369</v>
      </c>
      <c r="E61" s="25" t="s">
        <v>53</v>
      </c>
      <c r="F61" s="25" t="s">
        <v>370</v>
      </c>
      <c r="G61" s="24" t="s">
        <v>121</v>
      </c>
      <c r="H61" s="25" t="s">
        <v>1</v>
      </c>
      <c r="I61" s="25" t="s">
        <v>371</v>
      </c>
      <c r="J61" s="26">
        <f t="shared" si="13"/>
        <v>100</v>
      </c>
      <c r="K61" s="26">
        <f t="shared" si="14"/>
        <v>100</v>
      </c>
      <c r="L61" s="26">
        <v>100</v>
      </c>
      <c r="M61" s="26">
        <v>0</v>
      </c>
      <c r="N61" s="39">
        <v>48</v>
      </c>
      <c r="O61" s="39">
        <v>205</v>
      </c>
      <c r="P61" s="39">
        <v>6</v>
      </c>
      <c r="Q61" s="39">
        <v>15</v>
      </c>
      <c r="R61" s="25" t="s">
        <v>372</v>
      </c>
      <c r="S61" s="25" t="s">
        <v>5</v>
      </c>
      <c r="T61" s="30" t="s">
        <v>373</v>
      </c>
      <c r="U61" s="24" t="s">
        <v>2</v>
      </c>
      <c r="V61" s="24" t="s">
        <v>5</v>
      </c>
      <c r="W61" s="24" t="s">
        <v>5</v>
      </c>
      <c r="X61" s="24" t="s">
        <v>5</v>
      </c>
      <c r="Y61" s="24" t="s">
        <v>374</v>
      </c>
      <c r="Z61" s="39">
        <v>18987742222</v>
      </c>
      <c r="AA61" s="24" t="s">
        <v>179</v>
      </c>
      <c r="AB61" s="24" t="s">
        <v>2</v>
      </c>
      <c r="AC61" s="50"/>
    </row>
    <row r="62" s="6" customFormat="1" ht="228" spans="1:29">
      <c r="A62" s="24">
        <v>46</v>
      </c>
      <c r="B62" s="24" t="s">
        <v>117</v>
      </c>
      <c r="C62" s="24" t="s">
        <v>354</v>
      </c>
      <c r="D62" s="24" t="s">
        <v>375</v>
      </c>
      <c r="E62" s="25" t="s">
        <v>62</v>
      </c>
      <c r="F62" s="25" t="s">
        <v>376</v>
      </c>
      <c r="G62" s="24" t="s">
        <v>121</v>
      </c>
      <c r="H62" s="25" t="s">
        <v>4</v>
      </c>
      <c r="I62" s="25" t="s">
        <v>377</v>
      </c>
      <c r="J62" s="26">
        <v>90</v>
      </c>
      <c r="K62" s="26">
        <v>90</v>
      </c>
      <c r="L62" s="26">
        <v>90</v>
      </c>
      <c r="M62" s="26"/>
      <c r="N62" s="39">
        <v>988</v>
      </c>
      <c r="O62" s="39">
        <v>4984</v>
      </c>
      <c r="P62" s="39">
        <v>113</v>
      </c>
      <c r="Q62" s="39">
        <v>345</v>
      </c>
      <c r="R62" s="25" t="s">
        <v>378</v>
      </c>
      <c r="S62" s="25" t="s">
        <v>5</v>
      </c>
      <c r="T62" s="24"/>
      <c r="U62" s="24" t="s">
        <v>2</v>
      </c>
      <c r="V62" s="24" t="s">
        <v>5</v>
      </c>
      <c r="W62" s="24" t="s">
        <v>5</v>
      </c>
      <c r="X62" s="24" t="s">
        <v>5</v>
      </c>
      <c r="Y62" s="24" t="s">
        <v>379</v>
      </c>
      <c r="Z62" s="39" t="s">
        <v>380</v>
      </c>
      <c r="AA62" s="24" t="s">
        <v>125</v>
      </c>
      <c r="AB62" s="24" t="s">
        <v>2</v>
      </c>
      <c r="AC62" s="50"/>
    </row>
    <row r="63" s="6" customFormat="1" ht="142.5" spans="1:29">
      <c r="A63" s="24">
        <v>47</v>
      </c>
      <c r="B63" s="24" t="s">
        <v>117</v>
      </c>
      <c r="C63" s="24" t="s">
        <v>354</v>
      </c>
      <c r="D63" s="24" t="s">
        <v>381</v>
      </c>
      <c r="E63" s="25" t="s">
        <v>24</v>
      </c>
      <c r="F63" s="25" t="s">
        <v>382</v>
      </c>
      <c r="G63" s="24" t="s">
        <v>121</v>
      </c>
      <c r="H63" s="25" t="s">
        <v>1</v>
      </c>
      <c r="I63" s="25" t="s">
        <v>383</v>
      </c>
      <c r="J63" s="26">
        <f>K63</f>
        <v>19</v>
      </c>
      <c r="K63" s="26">
        <f>SUM(L63:M63)</f>
        <v>19</v>
      </c>
      <c r="L63" s="26">
        <v>19</v>
      </c>
      <c r="M63" s="26">
        <v>0</v>
      </c>
      <c r="N63" s="39">
        <v>153</v>
      </c>
      <c r="O63" s="39">
        <v>536</v>
      </c>
      <c r="P63" s="39">
        <v>4</v>
      </c>
      <c r="Q63" s="39">
        <v>14</v>
      </c>
      <c r="R63" s="25" t="s">
        <v>384</v>
      </c>
      <c r="S63" s="25" t="s">
        <v>5</v>
      </c>
      <c r="T63" s="24"/>
      <c r="U63" s="24" t="s">
        <v>2</v>
      </c>
      <c r="V63" s="24" t="s">
        <v>5</v>
      </c>
      <c r="W63" s="24" t="s">
        <v>5</v>
      </c>
      <c r="X63" s="24" t="s">
        <v>5</v>
      </c>
      <c r="Y63" s="24" t="s">
        <v>385</v>
      </c>
      <c r="Z63" s="39">
        <v>13987792661</v>
      </c>
      <c r="AA63" s="24" t="s">
        <v>132</v>
      </c>
      <c r="AB63" s="24" t="s">
        <v>2</v>
      </c>
      <c r="AC63" s="50"/>
    </row>
    <row r="64" s="7" customFormat="1" ht="22" customHeight="1" spans="1:29">
      <c r="A64" s="22"/>
      <c r="B64" s="22"/>
      <c r="C64" s="22" t="s">
        <v>386</v>
      </c>
      <c r="D64" s="22"/>
      <c r="E64" s="23"/>
      <c r="F64" s="23"/>
      <c r="G64" s="22"/>
      <c r="H64" s="23"/>
      <c r="I64" s="23"/>
      <c r="J64" s="27">
        <f>K64</f>
        <v>650</v>
      </c>
      <c r="K64" s="27">
        <f>SUM(L64:M64)</f>
        <v>650</v>
      </c>
      <c r="L64" s="27">
        <f t="shared" ref="L64:Q64" si="17">SUM(L65:L68)</f>
        <v>650</v>
      </c>
      <c r="M64" s="27">
        <f t="shared" si="17"/>
        <v>0</v>
      </c>
      <c r="N64" s="38">
        <f t="shared" si="17"/>
        <v>788</v>
      </c>
      <c r="O64" s="38">
        <f t="shared" si="17"/>
        <v>3065</v>
      </c>
      <c r="P64" s="38">
        <f t="shared" si="17"/>
        <v>19</v>
      </c>
      <c r="Q64" s="38">
        <f t="shared" si="17"/>
        <v>63</v>
      </c>
      <c r="R64" s="23"/>
      <c r="S64" s="23"/>
      <c r="T64" s="22"/>
      <c r="U64" s="22"/>
      <c r="V64" s="22"/>
      <c r="W64" s="22"/>
      <c r="X64" s="22"/>
      <c r="Y64" s="22"/>
      <c r="Z64" s="38"/>
      <c r="AA64" s="22"/>
      <c r="AB64" s="22"/>
      <c r="AC64" s="51"/>
    </row>
    <row r="65" s="8" customFormat="1" ht="299.25" spans="1:29">
      <c r="A65" s="29">
        <v>48</v>
      </c>
      <c r="B65" s="29" t="s">
        <v>117</v>
      </c>
      <c r="C65" s="29" t="s">
        <v>387</v>
      </c>
      <c r="D65" s="29" t="s">
        <v>388</v>
      </c>
      <c r="E65" s="53" t="s">
        <v>15</v>
      </c>
      <c r="F65" s="53" t="s">
        <v>389</v>
      </c>
      <c r="G65" s="24" t="s">
        <v>121</v>
      </c>
      <c r="H65" s="53" t="s">
        <v>1</v>
      </c>
      <c r="I65" s="59" t="s">
        <v>390</v>
      </c>
      <c r="J65" s="26">
        <f>K65</f>
        <v>165</v>
      </c>
      <c r="K65" s="26">
        <f>SUM(L65:M65)</f>
        <v>165</v>
      </c>
      <c r="L65" s="30">
        <v>165</v>
      </c>
      <c r="M65" s="30">
        <v>0</v>
      </c>
      <c r="N65" s="60">
        <v>467</v>
      </c>
      <c r="O65" s="60">
        <v>1838</v>
      </c>
      <c r="P65" s="60">
        <v>17</v>
      </c>
      <c r="Q65" s="60">
        <v>56</v>
      </c>
      <c r="R65" s="68" t="s">
        <v>391</v>
      </c>
      <c r="S65" s="69" t="s">
        <v>5</v>
      </c>
      <c r="T65" s="29" t="s">
        <v>145</v>
      </c>
      <c r="U65" s="29" t="s">
        <v>2</v>
      </c>
      <c r="V65" s="29" t="s">
        <v>5</v>
      </c>
      <c r="W65" s="29" t="s">
        <v>5</v>
      </c>
      <c r="X65" s="29" t="s">
        <v>2</v>
      </c>
      <c r="Y65" s="29" t="s">
        <v>392</v>
      </c>
      <c r="Z65" s="70">
        <v>15808777748</v>
      </c>
      <c r="AA65" s="29" t="s">
        <v>132</v>
      </c>
      <c r="AB65" s="29" t="s">
        <v>2</v>
      </c>
      <c r="AC65" s="48"/>
    </row>
    <row r="66" s="8" customFormat="1" ht="57" spans="1:30">
      <c r="A66" s="29">
        <v>49</v>
      </c>
      <c r="B66" s="29" t="s">
        <v>117</v>
      </c>
      <c r="C66" s="29" t="s">
        <v>387</v>
      </c>
      <c r="D66" s="29" t="s">
        <v>393</v>
      </c>
      <c r="E66" s="30" t="s">
        <v>6</v>
      </c>
      <c r="F66" s="30" t="s">
        <v>394</v>
      </c>
      <c r="G66" s="24" t="s">
        <v>121</v>
      </c>
      <c r="H66" s="30" t="s">
        <v>1</v>
      </c>
      <c r="I66" s="30" t="s">
        <v>395</v>
      </c>
      <c r="J66" s="26">
        <f>K66</f>
        <v>380</v>
      </c>
      <c r="K66" s="26">
        <f>SUM(L66:M66)</f>
        <v>380</v>
      </c>
      <c r="L66" s="30">
        <v>380</v>
      </c>
      <c r="M66" s="30">
        <v>0</v>
      </c>
      <c r="N66" s="61">
        <v>261</v>
      </c>
      <c r="O66" s="61">
        <v>1022</v>
      </c>
      <c r="P66" s="61">
        <v>2</v>
      </c>
      <c r="Q66" s="61">
        <v>7</v>
      </c>
      <c r="R66" s="53" t="s">
        <v>396</v>
      </c>
      <c r="S66" s="30" t="s">
        <v>5</v>
      </c>
      <c r="T66" s="30" t="s">
        <v>145</v>
      </c>
      <c r="U66" s="30" t="s">
        <v>2</v>
      </c>
      <c r="V66" s="30" t="s">
        <v>5</v>
      </c>
      <c r="W66" s="30" t="s">
        <v>2</v>
      </c>
      <c r="X66" s="30" t="s">
        <v>2</v>
      </c>
      <c r="Y66" s="30" t="s">
        <v>397</v>
      </c>
      <c r="Z66" s="70">
        <v>1357777275</v>
      </c>
      <c r="AA66" s="29" t="s">
        <v>132</v>
      </c>
      <c r="AB66" s="29" t="s">
        <v>2</v>
      </c>
      <c r="AC66" s="71"/>
      <c r="AD66" s="72"/>
    </row>
    <row r="67" s="8" customFormat="1" ht="142.5" spans="1:29">
      <c r="A67" s="29">
        <v>50</v>
      </c>
      <c r="B67" s="29" t="s">
        <v>117</v>
      </c>
      <c r="C67" s="29" t="s">
        <v>387</v>
      </c>
      <c r="D67" s="29" t="s">
        <v>398</v>
      </c>
      <c r="E67" s="30" t="s">
        <v>53</v>
      </c>
      <c r="F67" s="30" t="s">
        <v>399</v>
      </c>
      <c r="G67" s="24" t="s">
        <v>121</v>
      </c>
      <c r="H67" s="30" t="s">
        <v>1</v>
      </c>
      <c r="I67" s="30" t="s">
        <v>400</v>
      </c>
      <c r="J67" s="26">
        <f t="shared" ref="J66:J74" si="18">K67</f>
        <v>100</v>
      </c>
      <c r="K67" s="26">
        <f t="shared" ref="K66:K74" si="19">SUM(L67:M67)</f>
        <v>100</v>
      </c>
      <c r="L67" s="30">
        <v>100</v>
      </c>
      <c r="M67" s="26">
        <v>0</v>
      </c>
      <c r="N67" s="60">
        <v>59</v>
      </c>
      <c r="O67" s="60">
        <v>201</v>
      </c>
      <c r="P67" s="60">
        <v>0</v>
      </c>
      <c r="Q67" s="60">
        <v>0</v>
      </c>
      <c r="R67" s="30" t="s">
        <v>401</v>
      </c>
      <c r="S67" s="30" t="s">
        <v>5</v>
      </c>
      <c r="T67" s="26" t="s">
        <v>145</v>
      </c>
      <c r="U67" s="30" t="s">
        <v>2</v>
      </c>
      <c r="V67" s="30" t="s">
        <v>5</v>
      </c>
      <c r="W67" s="30" t="s">
        <v>5</v>
      </c>
      <c r="X67" s="30" t="s">
        <v>5</v>
      </c>
      <c r="Y67" s="30" t="s">
        <v>402</v>
      </c>
      <c r="Z67" s="70">
        <v>13988448080</v>
      </c>
      <c r="AA67" s="29" t="s">
        <v>179</v>
      </c>
      <c r="AB67" s="30" t="s">
        <v>2</v>
      </c>
      <c r="AC67" s="72"/>
    </row>
    <row r="68" s="8" customFormat="1" ht="85.5" spans="1:29">
      <c r="A68" s="29">
        <v>51</v>
      </c>
      <c r="B68" s="29" t="s">
        <v>117</v>
      </c>
      <c r="C68" s="29" t="s">
        <v>387</v>
      </c>
      <c r="D68" s="29" t="s">
        <v>387</v>
      </c>
      <c r="E68" s="30" t="s">
        <v>12</v>
      </c>
      <c r="F68" s="54" t="s">
        <v>403</v>
      </c>
      <c r="G68" s="24" t="s">
        <v>121</v>
      </c>
      <c r="H68" s="30" t="s">
        <v>4</v>
      </c>
      <c r="I68" s="30" t="s">
        <v>404</v>
      </c>
      <c r="J68" s="26">
        <f t="shared" si="18"/>
        <v>5</v>
      </c>
      <c r="K68" s="26">
        <f t="shared" si="19"/>
        <v>5</v>
      </c>
      <c r="L68" s="30">
        <v>5</v>
      </c>
      <c r="M68" s="30">
        <v>0</v>
      </c>
      <c r="N68" s="60">
        <v>1</v>
      </c>
      <c r="O68" s="60">
        <v>4</v>
      </c>
      <c r="P68" s="60">
        <v>0</v>
      </c>
      <c r="Q68" s="60">
        <v>0</v>
      </c>
      <c r="R68" s="30" t="s">
        <v>405</v>
      </c>
      <c r="S68" s="30" t="s">
        <v>5</v>
      </c>
      <c r="T68" s="26" t="s">
        <v>145</v>
      </c>
      <c r="U68" s="30" t="s">
        <v>2</v>
      </c>
      <c r="V68" s="30" t="s">
        <v>5</v>
      </c>
      <c r="W68" s="30" t="s">
        <v>5</v>
      </c>
      <c r="X68" s="30" t="s">
        <v>5</v>
      </c>
      <c r="Y68" s="30" t="s">
        <v>406</v>
      </c>
      <c r="Z68" s="70">
        <v>18487724620</v>
      </c>
      <c r="AA68" s="30" t="s">
        <v>179</v>
      </c>
      <c r="AB68" s="30" t="s">
        <v>2</v>
      </c>
      <c r="AC68" s="72"/>
    </row>
    <row r="69" s="9" customFormat="1" ht="22" customHeight="1" spans="1:29">
      <c r="A69" s="55"/>
      <c r="B69" s="55"/>
      <c r="C69" s="55" t="s">
        <v>407</v>
      </c>
      <c r="D69" s="55"/>
      <c r="E69" s="55"/>
      <c r="F69" s="55"/>
      <c r="G69" s="55"/>
      <c r="H69" s="55"/>
      <c r="I69" s="55"/>
      <c r="J69" s="27">
        <f t="shared" si="18"/>
        <v>655</v>
      </c>
      <c r="K69" s="27">
        <f t="shared" si="19"/>
        <v>655</v>
      </c>
      <c r="L69" s="62">
        <f t="shared" ref="L69:Q69" si="20">SUM(L70:L74)</f>
        <v>655</v>
      </c>
      <c r="M69" s="62">
        <f t="shared" si="20"/>
        <v>0</v>
      </c>
      <c r="N69" s="63">
        <f t="shared" si="20"/>
        <v>3145</v>
      </c>
      <c r="O69" s="63">
        <f t="shared" si="20"/>
        <v>10193</v>
      </c>
      <c r="P69" s="63">
        <f t="shared" si="20"/>
        <v>420</v>
      </c>
      <c r="Q69" s="63">
        <f t="shared" si="20"/>
        <v>1376</v>
      </c>
      <c r="R69" s="55"/>
      <c r="S69" s="55"/>
      <c r="T69" s="55"/>
      <c r="U69" s="55"/>
      <c r="V69" s="55"/>
      <c r="W69" s="55"/>
      <c r="X69" s="55"/>
      <c r="Y69" s="55"/>
      <c r="Z69" s="55"/>
      <c r="AA69" s="55"/>
      <c r="AB69" s="55"/>
      <c r="AC69" s="51"/>
    </row>
    <row r="70" s="10" customFormat="1" ht="71.25" spans="1:29">
      <c r="A70" s="29">
        <v>52</v>
      </c>
      <c r="B70" s="29" t="s">
        <v>117</v>
      </c>
      <c r="C70" s="29" t="s">
        <v>408</v>
      </c>
      <c r="D70" s="29" t="s">
        <v>409</v>
      </c>
      <c r="E70" s="53" t="s">
        <v>30</v>
      </c>
      <c r="F70" s="53" t="s">
        <v>410</v>
      </c>
      <c r="G70" s="29" t="s">
        <v>121</v>
      </c>
      <c r="H70" s="53" t="s">
        <v>1</v>
      </c>
      <c r="I70" s="53" t="s">
        <v>411</v>
      </c>
      <c r="J70" s="26">
        <f t="shared" si="18"/>
        <v>180</v>
      </c>
      <c r="K70" s="26">
        <f t="shared" si="19"/>
        <v>180</v>
      </c>
      <c r="L70" s="30">
        <v>180</v>
      </c>
      <c r="M70" s="26">
        <v>0</v>
      </c>
      <c r="N70" s="60">
        <v>624</v>
      </c>
      <c r="O70" s="60">
        <v>2184</v>
      </c>
      <c r="P70" s="60">
        <v>97</v>
      </c>
      <c r="Q70" s="60">
        <v>341</v>
      </c>
      <c r="R70" s="53" t="s">
        <v>412</v>
      </c>
      <c r="S70" s="53" t="s">
        <v>5</v>
      </c>
      <c r="T70" s="29" t="s">
        <v>172</v>
      </c>
      <c r="U70" s="29" t="s">
        <v>2</v>
      </c>
      <c r="V70" s="29" t="s">
        <v>5</v>
      </c>
      <c r="W70" s="29" t="s">
        <v>5</v>
      </c>
      <c r="X70" s="29" t="s">
        <v>5</v>
      </c>
      <c r="Y70" s="29" t="s">
        <v>413</v>
      </c>
      <c r="Z70" s="60">
        <v>13887782435</v>
      </c>
      <c r="AA70" s="29" t="s">
        <v>132</v>
      </c>
      <c r="AB70" s="29" t="s">
        <v>2</v>
      </c>
      <c r="AC70" s="73"/>
    </row>
    <row r="71" s="10" customFormat="1" ht="42.75" spans="1:29">
      <c r="A71" s="29">
        <v>53</v>
      </c>
      <c r="B71" s="29" t="s">
        <v>117</v>
      </c>
      <c r="C71" s="29" t="s">
        <v>408</v>
      </c>
      <c r="D71" s="29" t="s">
        <v>414</v>
      </c>
      <c r="E71" s="53" t="s">
        <v>30</v>
      </c>
      <c r="F71" s="53" t="s">
        <v>415</v>
      </c>
      <c r="G71" s="29" t="s">
        <v>121</v>
      </c>
      <c r="H71" s="53" t="s">
        <v>1</v>
      </c>
      <c r="I71" s="53" t="s">
        <v>416</v>
      </c>
      <c r="J71" s="26">
        <f t="shared" si="18"/>
        <v>105</v>
      </c>
      <c r="K71" s="26">
        <f t="shared" si="19"/>
        <v>105</v>
      </c>
      <c r="L71" s="30">
        <v>105</v>
      </c>
      <c r="M71" s="26">
        <v>0</v>
      </c>
      <c r="N71" s="60">
        <v>379</v>
      </c>
      <c r="O71" s="60">
        <v>1257</v>
      </c>
      <c r="P71" s="60">
        <v>74</v>
      </c>
      <c r="Q71" s="60">
        <v>261</v>
      </c>
      <c r="R71" s="53" t="s">
        <v>417</v>
      </c>
      <c r="S71" s="53" t="s">
        <v>5</v>
      </c>
      <c r="T71" s="29" t="s">
        <v>145</v>
      </c>
      <c r="U71" s="29" t="s">
        <v>2</v>
      </c>
      <c r="V71" s="29" t="s">
        <v>5</v>
      </c>
      <c r="W71" s="29" t="s">
        <v>5</v>
      </c>
      <c r="X71" s="29" t="s">
        <v>5</v>
      </c>
      <c r="Y71" s="29" t="s">
        <v>418</v>
      </c>
      <c r="Z71" s="60">
        <v>17787717121</v>
      </c>
      <c r="AA71" s="29" t="s">
        <v>179</v>
      </c>
      <c r="AB71" s="29" t="s">
        <v>2</v>
      </c>
      <c r="AC71" s="73"/>
    </row>
    <row r="72" s="10" customFormat="1" ht="85.5" spans="1:29">
      <c r="A72" s="29">
        <v>54</v>
      </c>
      <c r="B72" s="29" t="s">
        <v>117</v>
      </c>
      <c r="C72" s="29" t="s">
        <v>408</v>
      </c>
      <c r="D72" s="29" t="s">
        <v>414</v>
      </c>
      <c r="E72" s="53" t="s">
        <v>30</v>
      </c>
      <c r="F72" s="53" t="s">
        <v>419</v>
      </c>
      <c r="G72" s="29" t="s">
        <v>121</v>
      </c>
      <c r="H72" s="53" t="s">
        <v>1</v>
      </c>
      <c r="I72" s="53" t="s">
        <v>420</v>
      </c>
      <c r="J72" s="26">
        <f t="shared" si="18"/>
        <v>100</v>
      </c>
      <c r="K72" s="26">
        <f t="shared" si="19"/>
        <v>100</v>
      </c>
      <c r="L72" s="30">
        <v>100</v>
      </c>
      <c r="M72" s="26">
        <v>0</v>
      </c>
      <c r="N72" s="60">
        <v>379</v>
      </c>
      <c r="O72" s="60">
        <v>1257</v>
      </c>
      <c r="P72" s="60">
        <v>74</v>
      </c>
      <c r="Q72" s="60">
        <v>261</v>
      </c>
      <c r="R72" s="53" t="s">
        <v>421</v>
      </c>
      <c r="S72" s="53" t="s">
        <v>5</v>
      </c>
      <c r="T72" s="29" t="s">
        <v>145</v>
      </c>
      <c r="U72" s="29" t="s">
        <v>2</v>
      </c>
      <c r="V72" s="29" t="s">
        <v>5</v>
      </c>
      <c r="W72" s="29" t="s">
        <v>5</v>
      </c>
      <c r="X72" s="29" t="s">
        <v>5</v>
      </c>
      <c r="Y72" s="29" t="s">
        <v>418</v>
      </c>
      <c r="Z72" s="60">
        <v>17787717121</v>
      </c>
      <c r="AA72" s="29" t="s">
        <v>179</v>
      </c>
      <c r="AB72" s="29" t="s">
        <v>2</v>
      </c>
      <c r="AC72" s="73"/>
    </row>
    <row r="73" s="10" customFormat="1" ht="32" customHeight="1" spans="1:29">
      <c r="A73" s="29">
        <v>55</v>
      </c>
      <c r="B73" s="29" t="s">
        <v>117</v>
      </c>
      <c r="C73" s="29" t="s">
        <v>408</v>
      </c>
      <c r="D73" s="29" t="s">
        <v>414</v>
      </c>
      <c r="E73" s="53" t="s">
        <v>62</v>
      </c>
      <c r="F73" s="53" t="s">
        <v>422</v>
      </c>
      <c r="G73" s="29" t="s">
        <v>121</v>
      </c>
      <c r="H73" s="53" t="s">
        <v>1</v>
      </c>
      <c r="I73" s="53" t="s">
        <v>423</v>
      </c>
      <c r="J73" s="26">
        <f t="shared" si="18"/>
        <v>120</v>
      </c>
      <c r="K73" s="26">
        <f t="shared" si="19"/>
        <v>120</v>
      </c>
      <c r="L73" s="30">
        <v>120</v>
      </c>
      <c r="M73" s="30">
        <v>0</v>
      </c>
      <c r="N73" s="60">
        <v>949</v>
      </c>
      <c r="O73" s="60">
        <v>3130</v>
      </c>
      <c r="P73" s="60">
        <v>0</v>
      </c>
      <c r="Q73" s="60">
        <v>0</v>
      </c>
      <c r="R73" s="53" t="s">
        <v>424</v>
      </c>
      <c r="S73" s="53" t="s">
        <v>5</v>
      </c>
      <c r="T73" s="29"/>
      <c r="U73" s="29" t="s">
        <v>2</v>
      </c>
      <c r="V73" s="29" t="s">
        <v>5</v>
      </c>
      <c r="W73" s="29" t="s">
        <v>5</v>
      </c>
      <c r="X73" s="29" t="s">
        <v>5</v>
      </c>
      <c r="Y73" s="29" t="s">
        <v>413</v>
      </c>
      <c r="Z73" s="60">
        <v>13887782435</v>
      </c>
      <c r="AA73" s="29" t="s">
        <v>125</v>
      </c>
      <c r="AB73" s="29" t="s">
        <v>2</v>
      </c>
      <c r="AC73" s="73"/>
    </row>
    <row r="74" s="10" customFormat="1" ht="114" customHeight="1" spans="1:29">
      <c r="A74" s="29">
        <v>56</v>
      </c>
      <c r="B74" s="29" t="s">
        <v>117</v>
      </c>
      <c r="C74" s="29" t="s">
        <v>408</v>
      </c>
      <c r="D74" s="29" t="s">
        <v>425</v>
      </c>
      <c r="E74" s="53" t="s">
        <v>26</v>
      </c>
      <c r="F74" s="53" t="s">
        <v>426</v>
      </c>
      <c r="G74" s="29" t="s">
        <v>121</v>
      </c>
      <c r="H74" s="53" t="s">
        <v>1</v>
      </c>
      <c r="I74" s="53" t="s">
        <v>427</v>
      </c>
      <c r="J74" s="26">
        <f t="shared" si="18"/>
        <v>150</v>
      </c>
      <c r="K74" s="26">
        <f t="shared" si="19"/>
        <v>150</v>
      </c>
      <c r="L74" s="30">
        <v>150</v>
      </c>
      <c r="M74" s="26">
        <v>0</v>
      </c>
      <c r="N74" s="60">
        <v>814</v>
      </c>
      <c r="O74" s="60">
        <v>2365</v>
      </c>
      <c r="P74" s="60">
        <v>175</v>
      </c>
      <c r="Q74" s="60">
        <v>513</v>
      </c>
      <c r="R74" s="53" t="s">
        <v>428</v>
      </c>
      <c r="S74" s="53" t="s">
        <v>5</v>
      </c>
      <c r="T74" s="29" t="s">
        <v>145</v>
      </c>
      <c r="U74" s="29" t="s">
        <v>2</v>
      </c>
      <c r="V74" s="29" t="s">
        <v>5</v>
      </c>
      <c r="W74" s="29" t="s">
        <v>5</v>
      </c>
      <c r="X74" s="29" t="s">
        <v>5</v>
      </c>
      <c r="Y74" s="29" t="s">
        <v>413</v>
      </c>
      <c r="Z74" s="60">
        <v>13887782435</v>
      </c>
      <c r="AA74" s="29" t="s">
        <v>226</v>
      </c>
      <c r="AB74" s="29" t="s">
        <v>2</v>
      </c>
      <c r="AC74" s="73"/>
    </row>
    <row r="75" s="11" customFormat="1" ht="22" customHeight="1" spans="1:29">
      <c r="A75" s="56"/>
      <c r="B75" s="56"/>
      <c r="C75" s="56" t="s">
        <v>429</v>
      </c>
      <c r="D75" s="56"/>
      <c r="E75" s="57"/>
      <c r="F75" s="57"/>
      <c r="G75" s="56"/>
      <c r="H75" s="57"/>
      <c r="I75" s="57"/>
      <c r="J75" s="27">
        <f t="shared" ref="J75:J82" si="21">K75</f>
        <v>722</v>
      </c>
      <c r="K75" s="27">
        <f t="shared" ref="K75:K82" si="22">SUM(L75:M75)</f>
        <v>722</v>
      </c>
      <c r="L75" s="64">
        <f t="shared" ref="L75:Q75" si="23">SUM(L76:L82)</f>
        <v>722</v>
      </c>
      <c r="M75" s="64">
        <f t="shared" si="23"/>
        <v>0</v>
      </c>
      <c r="N75" s="65">
        <f t="shared" si="23"/>
        <v>4198</v>
      </c>
      <c r="O75" s="65">
        <f t="shared" si="23"/>
        <v>6668</v>
      </c>
      <c r="P75" s="65">
        <f t="shared" si="23"/>
        <v>4198</v>
      </c>
      <c r="Q75" s="65">
        <f t="shared" si="23"/>
        <v>6668</v>
      </c>
      <c r="R75" s="57"/>
      <c r="S75" s="57"/>
      <c r="T75" s="56"/>
      <c r="U75" s="56"/>
      <c r="V75" s="56"/>
      <c r="W75" s="56"/>
      <c r="X75" s="56"/>
      <c r="Y75" s="56"/>
      <c r="Z75" s="65"/>
      <c r="AA75" s="56"/>
      <c r="AB75" s="56"/>
      <c r="AC75" s="74"/>
    </row>
    <row r="76" s="6" customFormat="1" ht="28.5" spans="1:29">
      <c r="A76" s="28">
        <v>57</v>
      </c>
      <c r="B76" s="29" t="s">
        <v>117</v>
      </c>
      <c r="C76" s="28" t="s">
        <v>430</v>
      </c>
      <c r="D76" s="28" t="s">
        <v>431</v>
      </c>
      <c r="E76" s="58" t="s">
        <v>22</v>
      </c>
      <c r="F76" s="58" t="s">
        <v>432</v>
      </c>
      <c r="G76" s="29" t="s">
        <v>121</v>
      </c>
      <c r="H76" s="53" t="s">
        <v>1</v>
      </c>
      <c r="I76" s="58" t="s">
        <v>433</v>
      </c>
      <c r="J76" s="26">
        <f t="shared" si="21"/>
        <v>200</v>
      </c>
      <c r="K76" s="26">
        <f t="shared" si="22"/>
        <v>200</v>
      </c>
      <c r="L76" s="66">
        <v>200</v>
      </c>
      <c r="M76" s="26">
        <v>0</v>
      </c>
      <c r="N76" s="67">
        <v>950</v>
      </c>
      <c r="O76" s="67">
        <v>3420</v>
      </c>
      <c r="P76" s="67">
        <v>950</v>
      </c>
      <c r="Q76" s="67">
        <v>3420</v>
      </c>
      <c r="R76" s="58" t="s">
        <v>434</v>
      </c>
      <c r="S76" s="58" t="s">
        <v>2</v>
      </c>
      <c r="T76" s="28"/>
      <c r="U76" s="29" t="s">
        <v>2</v>
      </c>
      <c r="V76" s="29" t="s">
        <v>5</v>
      </c>
      <c r="W76" s="29" t="s">
        <v>5</v>
      </c>
      <c r="X76" s="29" t="s">
        <v>5</v>
      </c>
      <c r="Y76" s="28" t="s">
        <v>435</v>
      </c>
      <c r="Z76" s="67">
        <v>15969302385</v>
      </c>
      <c r="AA76" s="28" t="s">
        <v>132</v>
      </c>
      <c r="AB76" s="29" t="s">
        <v>2</v>
      </c>
      <c r="AC76" s="50"/>
    </row>
    <row r="77" s="6" customFormat="1" ht="28.5" spans="1:29">
      <c r="A77" s="24">
        <v>58</v>
      </c>
      <c r="B77" s="29" t="s">
        <v>117</v>
      </c>
      <c r="C77" s="28" t="s">
        <v>430</v>
      </c>
      <c r="D77" s="28" t="s">
        <v>431</v>
      </c>
      <c r="E77" s="25" t="s">
        <v>44</v>
      </c>
      <c r="F77" s="25" t="s">
        <v>436</v>
      </c>
      <c r="G77" s="29" t="s">
        <v>121</v>
      </c>
      <c r="H77" s="53" t="s">
        <v>1</v>
      </c>
      <c r="I77" s="25" t="s">
        <v>437</v>
      </c>
      <c r="J77" s="26">
        <f t="shared" si="21"/>
        <v>120</v>
      </c>
      <c r="K77" s="26">
        <f t="shared" si="22"/>
        <v>120</v>
      </c>
      <c r="L77" s="26">
        <v>120</v>
      </c>
      <c r="M77" s="26">
        <v>0</v>
      </c>
      <c r="N77" s="39">
        <v>100</v>
      </c>
      <c r="O77" s="39">
        <v>100</v>
      </c>
      <c r="P77" s="39">
        <v>100</v>
      </c>
      <c r="Q77" s="39">
        <v>100</v>
      </c>
      <c r="R77" s="25" t="s">
        <v>438</v>
      </c>
      <c r="S77" s="58" t="s">
        <v>2</v>
      </c>
      <c r="T77" s="29"/>
      <c r="U77" s="29" t="s">
        <v>2</v>
      </c>
      <c r="V77" s="29" t="s">
        <v>5</v>
      </c>
      <c r="W77" s="29" t="s">
        <v>5</v>
      </c>
      <c r="X77" s="29" t="s">
        <v>5</v>
      </c>
      <c r="Y77" s="28" t="s">
        <v>435</v>
      </c>
      <c r="Z77" s="67">
        <v>15969302385</v>
      </c>
      <c r="AA77" s="24" t="s">
        <v>439</v>
      </c>
      <c r="AB77" s="29" t="s">
        <v>2</v>
      </c>
      <c r="AC77" s="50"/>
    </row>
    <row r="78" s="6" customFormat="1" ht="57" spans="1:29">
      <c r="A78" s="28">
        <v>59</v>
      </c>
      <c r="B78" s="29" t="s">
        <v>117</v>
      </c>
      <c r="C78" s="28" t="s">
        <v>430</v>
      </c>
      <c r="D78" s="28" t="s">
        <v>431</v>
      </c>
      <c r="E78" s="25" t="s">
        <v>39</v>
      </c>
      <c r="F78" s="25" t="s">
        <v>440</v>
      </c>
      <c r="G78" s="29" t="s">
        <v>121</v>
      </c>
      <c r="H78" s="53" t="s">
        <v>1</v>
      </c>
      <c r="I78" s="25" t="s">
        <v>441</v>
      </c>
      <c r="J78" s="26">
        <f t="shared" si="21"/>
        <v>139</v>
      </c>
      <c r="K78" s="26">
        <f t="shared" si="22"/>
        <v>139</v>
      </c>
      <c r="L78" s="26">
        <v>139</v>
      </c>
      <c r="M78" s="26">
        <v>0</v>
      </c>
      <c r="N78" s="39">
        <v>698</v>
      </c>
      <c r="O78" s="39">
        <v>698</v>
      </c>
      <c r="P78" s="39">
        <v>698</v>
      </c>
      <c r="Q78" s="39">
        <v>698</v>
      </c>
      <c r="R78" s="25" t="s">
        <v>442</v>
      </c>
      <c r="S78" s="58" t="s">
        <v>2</v>
      </c>
      <c r="T78" s="29"/>
      <c r="U78" s="29" t="s">
        <v>2</v>
      </c>
      <c r="V78" s="29" t="s">
        <v>5</v>
      </c>
      <c r="W78" s="29" t="s">
        <v>5</v>
      </c>
      <c r="X78" s="29" t="s">
        <v>5</v>
      </c>
      <c r="Y78" s="28" t="s">
        <v>435</v>
      </c>
      <c r="Z78" s="67">
        <v>15969302385</v>
      </c>
      <c r="AA78" s="24" t="s">
        <v>443</v>
      </c>
      <c r="AB78" s="29" t="s">
        <v>2</v>
      </c>
      <c r="AC78" s="50"/>
    </row>
    <row r="79" s="6" customFormat="1" ht="28.5" spans="1:29">
      <c r="A79" s="24">
        <v>60</v>
      </c>
      <c r="B79" s="29" t="s">
        <v>117</v>
      </c>
      <c r="C79" s="28" t="s">
        <v>430</v>
      </c>
      <c r="D79" s="28" t="s">
        <v>431</v>
      </c>
      <c r="E79" s="25" t="s">
        <v>78</v>
      </c>
      <c r="F79" s="25" t="s">
        <v>444</v>
      </c>
      <c r="G79" s="29" t="s">
        <v>121</v>
      </c>
      <c r="H79" s="53" t="s">
        <v>1</v>
      </c>
      <c r="I79" s="25" t="s">
        <v>445</v>
      </c>
      <c r="J79" s="26">
        <f t="shared" si="21"/>
        <v>10</v>
      </c>
      <c r="K79" s="26">
        <f t="shared" si="22"/>
        <v>10</v>
      </c>
      <c r="L79" s="26">
        <v>10</v>
      </c>
      <c r="M79" s="26">
        <v>0</v>
      </c>
      <c r="N79" s="39"/>
      <c r="O79" s="39"/>
      <c r="P79" s="39">
        <v>0</v>
      </c>
      <c r="Q79" s="39">
        <v>0</v>
      </c>
      <c r="R79" s="25" t="s">
        <v>446</v>
      </c>
      <c r="S79" s="58" t="s">
        <v>5</v>
      </c>
      <c r="T79" s="29"/>
      <c r="U79" s="29" t="s">
        <v>2</v>
      </c>
      <c r="V79" s="29" t="s">
        <v>5</v>
      </c>
      <c r="W79" s="29" t="s">
        <v>5</v>
      </c>
      <c r="X79" s="29" t="s">
        <v>5</v>
      </c>
      <c r="Y79" s="28" t="s">
        <v>435</v>
      </c>
      <c r="Z79" s="67">
        <v>15969302385</v>
      </c>
      <c r="AA79" s="24" t="s">
        <v>132</v>
      </c>
      <c r="AB79" s="29" t="s">
        <v>2</v>
      </c>
      <c r="AC79" s="50"/>
    </row>
    <row r="80" s="6" customFormat="1" ht="28.5" spans="1:29">
      <c r="A80" s="28">
        <v>61</v>
      </c>
      <c r="B80" s="29" t="s">
        <v>117</v>
      </c>
      <c r="C80" s="28" t="s">
        <v>430</v>
      </c>
      <c r="D80" s="28" t="s">
        <v>431</v>
      </c>
      <c r="E80" s="25" t="s">
        <v>46</v>
      </c>
      <c r="F80" s="25" t="s">
        <v>447</v>
      </c>
      <c r="G80" s="29" t="s">
        <v>121</v>
      </c>
      <c r="H80" s="53" t="s">
        <v>1</v>
      </c>
      <c r="I80" s="25" t="s">
        <v>448</v>
      </c>
      <c r="J80" s="26">
        <f t="shared" si="21"/>
        <v>73</v>
      </c>
      <c r="K80" s="26">
        <f t="shared" si="22"/>
        <v>73</v>
      </c>
      <c r="L80" s="26">
        <v>73</v>
      </c>
      <c r="M80" s="26">
        <v>0</v>
      </c>
      <c r="N80" s="39">
        <v>650</v>
      </c>
      <c r="O80" s="39">
        <v>650</v>
      </c>
      <c r="P80" s="39">
        <v>650</v>
      </c>
      <c r="Q80" s="39">
        <v>650</v>
      </c>
      <c r="R80" s="25" t="s">
        <v>449</v>
      </c>
      <c r="S80" s="58" t="s">
        <v>2</v>
      </c>
      <c r="T80" s="29"/>
      <c r="U80" s="29" t="s">
        <v>2</v>
      </c>
      <c r="V80" s="29" t="s">
        <v>5</v>
      </c>
      <c r="W80" s="29" t="s">
        <v>5</v>
      </c>
      <c r="X80" s="29" t="s">
        <v>5</v>
      </c>
      <c r="Y80" s="28" t="s">
        <v>435</v>
      </c>
      <c r="Z80" s="67">
        <v>15969302385</v>
      </c>
      <c r="AA80" s="24" t="s">
        <v>439</v>
      </c>
      <c r="AB80" s="29" t="s">
        <v>2</v>
      </c>
      <c r="AC80" s="50"/>
    </row>
    <row r="81" s="6" customFormat="1" ht="28.5" spans="1:29">
      <c r="A81" s="24">
        <v>62</v>
      </c>
      <c r="B81" s="29" t="s">
        <v>117</v>
      </c>
      <c r="C81" s="28" t="s">
        <v>430</v>
      </c>
      <c r="D81" s="28" t="s">
        <v>431</v>
      </c>
      <c r="E81" s="25" t="s">
        <v>45</v>
      </c>
      <c r="F81" s="25" t="s">
        <v>450</v>
      </c>
      <c r="G81" s="29" t="s">
        <v>121</v>
      </c>
      <c r="H81" s="53" t="s">
        <v>1</v>
      </c>
      <c r="I81" s="25" t="s">
        <v>451</v>
      </c>
      <c r="J81" s="26">
        <f t="shared" si="21"/>
        <v>30</v>
      </c>
      <c r="K81" s="26">
        <f t="shared" si="22"/>
        <v>30</v>
      </c>
      <c r="L81" s="26">
        <v>30</v>
      </c>
      <c r="M81" s="26">
        <v>0</v>
      </c>
      <c r="N81" s="39">
        <v>1800</v>
      </c>
      <c r="O81" s="39">
        <v>1800</v>
      </c>
      <c r="P81" s="39">
        <v>1800</v>
      </c>
      <c r="Q81" s="39">
        <v>1800</v>
      </c>
      <c r="R81" s="25" t="s">
        <v>452</v>
      </c>
      <c r="S81" s="58" t="s">
        <v>2</v>
      </c>
      <c r="T81" s="29"/>
      <c r="U81" s="29" t="s">
        <v>2</v>
      </c>
      <c r="V81" s="29" t="s">
        <v>5</v>
      </c>
      <c r="W81" s="29" t="s">
        <v>5</v>
      </c>
      <c r="X81" s="29" t="s">
        <v>5</v>
      </c>
      <c r="Y81" s="28" t="s">
        <v>435</v>
      </c>
      <c r="Z81" s="67">
        <v>15969302385</v>
      </c>
      <c r="AA81" s="24" t="s">
        <v>439</v>
      </c>
      <c r="AB81" s="29" t="s">
        <v>2</v>
      </c>
      <c r="AC81" s="50"/>
    </row>
    <row r="82" s="6" customFormat="1" ht="42.75" spans="1:29">
      <c r="A82" s="28">
        <v>63</v>
      </c>
      <c r="B82" s="29" t="s">
        <v>117</v>
      </c>
      <c r="C82" s="28" t="s">
        <v>430</v>
      </c>
      <c r="D82" s="28" t="s">
        <v>431</v>
      </c>
      <c r="E82" s="58" t="s">
        <v>47</v>
      </c>
      <c r="F82" s="58" t="s">
        <v>453</v>
      </c>
      <c r="G82" s="29" t="s">
        <v>121</v>
      </c>
      <c r="H82" s="53" t="s">
        <v>1</v>
      </c>
      <c r="I82" s="58" t="s">
        <v>454</v>
      </c>
      <c r="J82" s="26">
        <f t="shared" si="21"/>
        <v>150</v>
      </c>
      <c r="K82" s="26">
        <f t="shared" si="22"/>
        <v>150</v>
      </c>
      <c r="L82" s="66">
        <v>150</v>
      </c>
      <c r="M82" s="26">
        <v>0</v>
      </c>
      <c r="N82" s="67"/>
      <c r="O82" s="67"/>
      <c r="P82" s="67">
        <v>0</v>
      </c>
      <c r="Q82" s="67">
        <v>0</v>
      </c>
      <c r="R82" s="58" t="s">
        <v>455</v>
      </c>
      <c r="S82" s="58" t="s">
        <v>5</v>
      </c>
      <c r="T82" s="28"/>
      <c r="U82" s="28" t="s">
        <v>2</v>
      </c>
      <c r="V82" s="28" t="s">
        <v>5</v>
      </c>
      <c r="W82" s="29" t="s">
        <v>5</v>
      </c>
      <c r="X82" s="29" t="s">
        <v>5</v>
      </c>
      <c r="Y82" s="28" t="s">
        <v>435</v>
      </c>
      <c r="Z82" s="67">
        <v>15969302385</v>
      </c>
      <c r="AA82" s="28" t="s">
        <v>132</v>
      </c>
      <c r="AB82" s="29" t="s">
        <v>2</v>
      </c>
      <c r="AC82" s="50"/>
    </row>
  </sheetData>
  <mergeCells count="31">
    <mergeCell ref="A1:AB1"/>
    <mergeCell ref="E2:F2"/>
    <mergeCell ref="G2:H2"/>
    <mergeCell ref="K3:M3"/>
    <mergeCell ref="N3:R3"/>
    <mergeCell ref="N4:O4"/>
    <mergeCell ref="P4:Q4"/>
    <mergeCell ref="A3:A5"/>
    <mergeCell ref="B3:B5"/>
    <mergeCell ref="E3:E5"/>
    <mergeCell ref="F3:F5"/>
    <mergeCell ref="G3:G5"/>
    <mergeCell ref="H3:H5"/>
    <mergeCell ref="I3:I5"/>
    <mergeCell ref="J3:J5"/>
    <mergeCell ref="K4:K5"/>
    <mergeCell ref="L4:L5"/>
    <mergeCell ref="M4:M5"/>
    <mergeCell ref="R4:R5"/>
    <mergeCell ref="S3:S5"/>
    <mergeCell ref="T3:T5"/>
    <mergeCell ref="U3:U5"/>
    <mergeCell ref="V3:V5"/>
    <mergeCell ref="W3:W5"/>
    <mergeCell ref="X3:X5"/>
    <mergeCell ref="Y3:Y5"/>
    <mergeCell ref="Z3:Z5"/>
    <mergeCell ref="AA3:AA5"/>
    <mergeCell ref="AB3:AB5"/>
    <mergeCell ref="AC3:AC5"/>
    <mergeCell ref="C3:D4"/>
  </mergeCells>
  <dataValidations count="5">
    <dataValidation type="list" allowBlank="1" showInputMessage="1" showErrorMessage="1" sqref="E34 E13:E14 E16:E24 E26:E27 E29:E31">
      <formula1>'数据源（勿删）'!$F$3:$F$79</formula1>
    </dataValidation>
    <dataValidation type="list" allowBlank="1" showInputMessage="1" showErrorMessage="1" sqref="H34 H41 H13:H24 H26:H27 H29:H32">
      <formula1>'数据源（勿删）'!$G$3:$G$4</formula1>
    </dataValidation>
    <dataValidation type="list" allowBlank="1" showInputMessage="1" showErrorMessage="1" sqref="S34 V34 X34 AB34 S57 S13:S24 S26:S27 S29:S32 V13:V24 V26:V27 V29:V32 X13:X24 X26:X27 X29:X32 AB13:AB24 AB26:AB27 AB29:AB32">
      <formula1>'数据源（勿删）'!$H$3:$H$4</formula1>
    </dataValidation>
    <dataValidation type="list" allowBlank="1" showInputMessage="1" showErrorMessage="1" sqref="T34 T9:T32 T67:T68">
      <formula1>#REF!</formula1>
    </dataValidation>
    <dataValidation type="list" allowBlank="1" showInputMessage="1" showErrorMessage="1" sqref="U34 W34 U13:U24 U26:U27 U29:U32 W13:W24 W26:W27 W29:W32">
      <formula1>'数据源（勿删）'!$I$3:$I$5</formula1>
    </dataValidation>
  </dataValidations>
  <printOptions horizontalCentered="1"/>
  <pageMargins left="0.554861111111111" right="0.554861111111111" top="1" bottom="0.60625" header="0.5" footer="0.5"/>
  <pageSetup paperSize="8" scale="3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数据源（勿删）</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王雪梅</cp:lastModifiedBy>
  <dcterms:created xsi:type="dcterms:W3CDTF">2023-05-18T12:06:00Z</dcterms:created>
  <dcterms:modified xsi:type="dcterms:W3CDTF">2024-10-28T06:28:21Z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656D7174D2D548F08730804A0071BE0E_13</vt:lpwstr>
  </property>
  <property fmtid="{D5CDD505-2E9C-101B-9397-08002B2CF9AE}" pid="3" name="KSOProductBuildVer">
    <vt:lpwstr>2052-12.1.0.17150</vt:lpwstr>
  </property>
  <property fmtid="{D5CDD505-2E9C-101B-9397-08002B2CF9AE}" pid="4" name="KSOReadingLayout">
    <vt:bool>true</vt:bool>
  </property>
</Properties>
</file>