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659" firstSheet="3"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 name="Sheet1" sheetId="18" r:id="rId18"/>
  </sheets>
  <calcPr calcId="144525"/>
</workbook>
</file>

<file path=xl/sharedStrings.xml><?xml version="1.0" encoding="utf-8"?>
<sst xmlns="http://schemas.openxmlformats.org/spreadsheetml/2006/main" count="1567" uniqueCount="590">
  <si>
    <t>预算01-1表</t>
  </si>
  <si>
    <t>2025年财务收支预算总表</t>
  </si>
  <si>
    <t>单位名称：新平彝族傣族自治县水利局</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</si>
  <si>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</si>
  <si>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</si>
  <si>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</si>
  <si>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</si>
  <si>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</si>
  <si>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</si>
  <si>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</si>
  <si>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</si>
  <si>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</si>
  <si>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</si>
  <si>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</si>
  <si>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</si>
  <si>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</si>
  <si>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</si>
  <si>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</si>
  <si>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</si>
  <si>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</si>
  <si>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</si>
  <si>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</si>
  <si>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</si>
  <si>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</si>
  <si>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</si>
  <si>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</si>
  <si>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</si>
  <si>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</si>
  <si>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</si>
  <si>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</si>
  <si>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</si>
  <si>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</si>
  <si>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</si>
  <si>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</si>
  <si>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</si>
  <si>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</si>
  <si>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</si>
  <si>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</si>
  <si>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</si>
  <si>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</si>
  <si>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</si>
  <si>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</si>
  <si>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</si>
  <si>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</si>
  <si>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</si>
  <si>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</si>
  <si>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新平彝族傣族自治县水利局</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</si>
  <si>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</si>
  <si>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</si>
  <si>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</si>
  <si>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</si>
  <si>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</si>
  <si>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</si>
  <si>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</si>
  <si>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</si>
  <si>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</si>
  <si>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</si>
  <si>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</si>
  <si>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</si>
  <si>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</si>
  <si>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一般公共服务支出</t>
  </si>
  <si>
    <t>20136</t>
  </si>
  <si>
    <t>其他共产党事务支出</t>
  </si>
  <si>
    <t>2013699</t>
  </si>
  <si>
    <t>政协事务</t>
  </si>
  <si>
    <t>一般行政管理事务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</si>
  <si>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</si>
  <si>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</si>
  <si>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</si>
  <si>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</si>
  <si>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</si>
  <si>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</si>
  <si>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</si>
  <si>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</si>
  <si>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</si>
  <si>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</si>
  <si>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</si>
  <si>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</si>
  <si>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</si>
  <si>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</si>
  <si>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</si>
  <si>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</si>
  <si>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</si>
  <si>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</si>
  <si>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</si>
  <si>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</si>
  <si>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</si>
  <si>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</si>
  <si>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</si>
  <si>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</si>
  <si>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</si>
  <si>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</si>
  <si>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城乡社区支出</t>
  </si>
  <si>
    <t>21208</t>
  </si>
  <si>
    <t>国有土地使用权出让收入安排的支出</t>
  </si>
  <si>
    <t>其他国有土地使用权出让收入安排的支出</t>
  </si>
  <si>
    <t>其他城乡社区支出</t>
  </si>
  <si>
    <t>213</t>
  </si>
  <si>
    <t>农林水支出</t>
  </si>
  <si>
    <t>21301</t>
  </si>
  <si>
    <t>农业农村</t>
  </si>
  <si>
    <t>2130101</t>
  </si>
  <si>
    <t>行政运行</t>
  </si>
  <si>
    <t>21303</t>
  </si>
  <si>
    <t>水利</t>
  </si>
  <si>
    <t>2130301</t>
  </si>
  <si>
    <t>水利工程建设</t>
  </si>
  <si>
    <t>2130306</t>
  </si>
  <si>
    <t>水利工程运行与维护</t>
  </si>
  <si>
    <t>2130310</t>
  </si>
  <si>
    <t>水土保持</t>
  </si>
  <si>
    <t>2130314</t>
  </si>
  <si>
    <t>防汛</t>
  </si>
  <si>
    <t>221</t>
  </si>
  <si>
    <t>住房保障支出</t>
  </si>
  <si>
    <t>22102</t>
  </si>
  <si>
    <t>住房改革支出</t>
  </si>
  <si>
    <t>2210201</t>
  </si>
  <si>
    <t>住房公积金</t>
  </si>
  <si>
    <t>合  计</t>
  </si>
  <si>
    <t>预算02-1表</t>
  </si>
  <si>
    <t>2025年部门财政拨款收支预算总表</t>
  </si>
  <si>
    <t>支出功能分类科目</t>
  </si>
  <si>
    <t>一、本年收入</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</si>
  <si>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</si>
  <si>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</si>
  <si>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</si>
  <si>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</si>
  <si>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</si>
  <si>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</si>
  <si>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</si>
  <si>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</si>
  <si>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</si>
  <si>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</si>
  <si>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</si>
  <si>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</si>
  <si>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</si>
  <si>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</si>
  <si>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</si>
  <si>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</si>
  <si>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</si>
  <si>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201</t>
  </si>
  <si>
    <t>212</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</si>
  <si>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</si>
  <si>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</si>
  <si>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</si>
  <si>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</si>
  <si>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</si>
  <si>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</si>
  <si>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</si>
  <si>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</si>
  <si>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</si>
  <si>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</si>
  <si>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</si>
  <si>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</si>
  <si>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</si>
  <si>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</si>
  <si>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</si>
  <si>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</si>
  <si>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</si>
  <si>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</si>
  <si>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</si>
  <si>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</si>
  <si>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</si>
  <si>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</si>
  <si>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</si>
  <si>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</si>
  <si>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</si>
  <si>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</si>
  <si>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530427210000000014851</t>
  </si>
  <si>
    <t>行政人员工资支出</t>
  </si>
  <si>
    <t>30101</t>
  </si>
  <si>
    <t>基本工资</t>
  </si>
  <si>
    <t>30102</t>
  </si>
  <si>
    <t>津贴补贴</t>
  </si>
  <si>
    <t>530427210000000014852</t>
  </si>
  <si>
    <t>事业人员工资支出</t>
  </si>
  <si>
    <t>30107</t>
  </si>
  <si>
    <t>绩效工资</t>
  </si>
  <si>
    <t>530427210000000014853</t>
  </si>
  <si>
    <t>社会保障缴费</t>
  </si>
  <si>
    <t>30110</t>
  </si>
  <si>
    <t>职工基本医疗保险缴费</t>
  </si>
  <si>
    <t>530427210000000014854</t>
  </si>
  <si>
    <t>30113</t>
  </si>
  <si>
    <t>530427210000000014857</t>
  </si>
  <si>
    <t>公车购置及运维费</t>
  </si>
  <si>
    <t>30231</t>
  </si>
  <si>
    <t>公务用车运行维护费</t>
  </si>
  <si>
    <t>530427210000000014858</t>
  </si>
  <si>
    <t>行政人员公务交通补贴</t>
  </si>
  <si>
    <t>30239</t>
  </si>
  <si>
    <t>其他交通费用</t>
  </si>
  <si>
    <t>530427210000000014859</t>
  </si>
  <si>
    <t>工会经费</t>
  </si>
  <si>
    <t>30228</t>
  </si>
  <si>
    <t>530427210000000014860</t>
  </si>
  <si>
    <t>一般公用经费</t>
  </si>
  <si>
    <t>30201</t>
  </si>
  <si>
    <t>办公费</t>
  </si>
  <si>
    <t>30202</t>
  </si>
  <si>
    <t>印刷费</t>
  </si>
  <si>
    <t>30205</t>
  </si>
  <si>
    <t>水费</t>
  </si>
  <si>
    <t>30206</t>
  </si>
  <si>
    <t>电费</t>
  </si>
  <si>
    <t>30207</t>
  </si>
  <si>
    <t>邮电费</t>
  </si>
  <si>
    <t>30211</t>
  </si>
  <si>
    <t>差旅费</t>
  </si>
  <si>
    <t>30215</t>
  </si>
  <si>
    <t>会议费</t>
  </si>
  <si>
    <t>30216</t>
  </si>
  <si>
    <t>培训费</t>
  </si>
  <si>
    <t>30229</t>
  </si>
  <si>
    <t>福利费</t>
  </si>
  <si>
    <t>530427221100000352664</t>
  </si>
  <si>
    <t>30217</t>
  </si>
  <si>
    <t>530427231100001407574</t>
  </si>
  <si>
    <t>公务员基础绩效奖</t>
  </si>
  <si>
    <t>30103</t>
  </si>
  <si>
    <t>奖金</t>
  </si>
  <si>
    <t>530427231100001407591</t>
  </si>
  <si>
    <t>奖励性绩效工资(地方)</t>
  </si>
  <si>
    <t>530427231100001469592</t>
  </si>
  <si>
    <t>退休干部公用经费</t>
  </si>
  <si>
    <t>530427241100002223831</t>
  </si>
  <si>
    <t>社会保险经费</t>
  </si>
  <si>
    <t>30108</t>
  </si>
  <si>
    <t>机关事业单位基本养老保险缴费</t>
  </si>
  <si>
    <t>30111</t>
  </si>
  <si>
    <t>公务员医疗补助缴费</t>
  </si>
  <si>
    <t>30112</t>
  </si>
  <si>
    <t>其他社会保障缴费</t>
  </si>
  <si>
    <t>530427241100002224031</t>
  </si>
  <si>
    <t>水库协议管护人员经费</t>
  </si>
  <si>
    <t>30199</t>
  </si>
  <si>
    <t>其他工资福利支出</t>
  </si>
  <si>
    <t>530427241100002243154</t>
  </si>
  <si>
    <t>部门临聘人员支出</t>
  </si>
  <si>
    <t>530427210000000019860</t>
  </si>
  <si>
    <t>驻村工作队员生活补助</t>
  </si>
  <si>
    <t>生活补助</t>
  </si>
  <si>
    <t>530427241100002223915</t>
  </si>
  <si>
    <t>邮电经费</t>
  </si>
  <si>
    <t xml:space="preserve"> 邮电费</t>
  </si>
  <si>
    <t>预算05-1表</t>
  </si>
  <si>
    <t>2025年部门项目支出预算表</t>
  </si>
  <si>
    <t>项目分类</t>
  </si>
  <si>
    <t>项目单位</t>
  </si>
  <si>
    <t>本年拨款</t>
  </si>
  <si>
    <t>其中：本次下达</t>
  </si>
  <si>
    <t>2023—2025年计算机更新项目经费</t>
  </si>
  <si>
    <t>311 专项业务类</t>
  </si>
  <si>
    <t>530427241100003191204</t>
  </si>
  <si>
    <t>31002</t>
  </si>
  <si>
    <t>办公设备购置</t>
  </si>
  <si>
    <t>机关事业单位职工及军人抚恤补助经费</t>
  </si>
  <si>
    <t>312 民生类</t>
  </si>
  <si>
    <t>530427241100002224110</t>
  </si>
  <si>
    <t>30304</t>
  </si>
  <si>
    <t>抚恤金</t>
  </si>
  <si>
    <t>30305</t>
  </si>
  <si>
    <t>县直机关工委党组织党建工作经费</t>
  </si>
  <si>
    <t>530427210000000017628</t>
  </si>
  <si>
    <t>新平县龙潭箐小流域水土保持监测点监测管理经费</t>
  </si>
  <si>
    <t>530427231100001337353</t>
  </si>
  <si>
    <t>30227</t>
  </si>
  <si>
    <t>委托业务费</t>
  </si>
  <si>
    <t>新平县水旱灾害防御工作经费</t>
  </si>
  <si>
    <t>313 事业发展类</t>
  </si>
  <si>
    <t>530427231100001392308</t>
  </si>
  <si>
    <t>31005</t>
  </si>
  <si>
    <t>基础设施建设</t>
  </si>
  <si>
    <t>新平县水库安全运行项目专项资金</t>
  </si>
  <si>
    <t>530427231100001265412</t>
  </si>
  <si>
    <t>新平县重点水源连通工程项目资金</t>
  </si>
  <si>
    <t>530427251100004018047</t>
  </si>
  <si>
    <t>2120899</t>
  </si>
  <si>
    <t>新平县戛洒江滩涂综合治理工程项目资金</t>
  </si>
  <si>
    <t>530427241100003330881</t>
  </si>
  <si>
    <t>新平县他拉河水库新建电动大门工程资金</t>
  </si>
  <si>
    <t>530427241100003205664</t>
  </si>
  <si>
    <t>绿汁江新平县老厂乡段治理工程专项资金</t>
  </si>
  <si>
    <t>530427231100001996286</t>
  </si>
  <si>
    <t xml:space="preserve">2130305 </t>
  </si>
  <si>
    <t xml:space="preserve">50402 </t>
  </si>
  <si>
    <t>新平县河长制专项工作经费</t>
  </si>
  <si>
    <t>530427210000000016918</t>
  </si>
  <si>
    <t xml:space="preserve">50302 </t>
  </si>
  <si>
    <t>新平县2023年绿美河湖标杆典型奖补项目资金</t>
  </si>
  <si>
    <t>530427241100003190411</t>
  </si>
  <si>
    <t xml:space="preserve">2129999 </t>
  </si>
  <si>
    <t>新平县2024年河湖长制管护项目经费</t>
  </si>
  <si>
    <t>530427241100003348260</t>
  </si>
  <si>
    <t xml:space="preserve">2130306 </t>
  </si>
  <si>
    <t>50201</t>
  </si>
  <si>
    <t xml:space="preserve"> 办公经费</t>
  </si>
  <si>
    <t xml:space="preserve">50205 </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</si>
  <si>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</si>
  <si>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</si>
  <si>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</si>
  <si>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</si>
  <si>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</si>
  <si>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</si>
  <si>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</si>
  <si>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</si>
  <si>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</si>
  <si>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</si>
  <si>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</si>
  <si>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</si>
  <si>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开展新平县2025年度龙潭箐小流域水土保持监测点运行管理，主要内容有四项：①委托技术服务单位开展潭箐小流域水土保持监测点水土保持各要素的实地观测、记录数据整理、整编汇总工作；②配合技术服务单位开展潭箐小流域水土保持监测点植被养护、设备维护、设施清理维护；③派人参加省水利厅开展的小流域水土保持监测技术培训；④利用多年结余资金为县水土保持管理站配备部分办公用品（电脑18台）</t>
  </si>
  <si>
    <t>产出指标</t>
  </si>
  <si>
    <t>数量指标</t>
  </si>
  <si>
    <t>保障检测点数</t>
  </si>
  <si>
    <t>=</t>
  </si>
  <si>
    <t>8</t>
  </si>
  <si>
    <t>个</t>
  </si>
  <si>
    <t>定量指标</t>
  </si>
  <si>
    <t>保障7个径流小区和1个卡口站共8检测点数，检测设施设备正常运行。</t>
  </si>
  <si>
    <t>开展培训人数</t>
  </si>
  <si>
    <t>&gt;=</t>
  </si>
  <si>
    <t>人次</t>
  </si>
  <si>
    <t>每次派人参加培训人数合计。</t>
  </si>
  <si>
    <t>完成2021年、2022年、2023年龙潭箐小流域水土保持监测点检测报告（监测成果）</t>
  </si>
  <si>
    <t>1.00</t>
  </si>
  <si>
    <t>项</t>
  </si>
  <si>
    <t>反映完成监测点检测报告情况。</t>
  </si>
  <si>
    <t>质量指标</t>
  </si>
  <si>
    <t>购置物品合格率</t>
  </si>
  <si>
    <t>100</t>
  </si>
  <si>
    <t>%</t>
  </si>
  <si>
    <t>反映物品合格率</t>
  </si>
  <si>
    <t>效益指标</t>
  </si>
  <si>
    <t>社会效益</t>
  </si>
  <si>
    <t>保障检测设施设备正常运行</t>
  </si>
  <si>
    <t>95</t>
  </si>
  <si>
    <t>反映设施设备正常运行情况。</t>
  </si>
  <si>
    <t>满意度指标</t>
  </si>
  <si>
    <t>服务对象满意度</t>
  </si>
  <si>
    <t>90</t>
  </si>
  <si>
    <t>反映服务对象满意度。</t>
  </si>
  <si>
    <t>按照上级党委相关政策，近年来基层党组织先锋模范作用起到了积极推动作用，党组织弱化、边缘化问题得到进一步解决。机关党支部、水库管理中心党支部、离退休党支部各项党的活动得以正常开展，支部活动、党员学习积极性将进一步提高，进一步发挥基层党组织战斗堡垒作用和党员先锋模范作用，为水利融合发展提供强有力的组织保障。项目资金预算依据《中国共产党党和国家机关基层组织工作条例》、《中共新平县委办公室关于贯彻落实&lt;中共玉溪市委关于加强和改进全市机关党的建设的实施意见&gt;的通知》（新办通〔2020〕10号）第五条之规定；
项目资金的用途：项目预算资金主要用于1.教育培训党员、入党积极分子、发展对象和党务工作者等；2.订阅或购买用于开展党员教育的报刊、资料、音像制品和设备；3.党员活动阵地建设与党组织规范化建设，维护党组织活动场所及设施；4.召开党内会议，开展党的组织生活、主题活动和专项活动；5.确保所属基层党组织正常开展工作和活动的必要支出；6. 与党支部乡村振兴联系点开展党内活动；7.其他党建工作的必要支出；
项目资金的使用范围：水利局三个党支：水库管理中心心党支部、机关党支部、离退休党支部；
预算支出内容：用于水利局党总支及下属的3个党支部加强党组织建设开展的各项党内活动。</t>
  </si>
  <si>
    <t>订购《云岭先锋》</t>
  </si>
  <si>
    <t>13</t>
  </si>
  <si>
    <t>份</t>
  </si>
  <si>
    <t>反映书籍按时邮寄至指定地点</t>
  </si>
  <si>
    <t>订购《致富天地》</t>
  </si>
  <si>
    <t>10</t>
  </si>
  <si>
    <t>开展党建活动</t>
  </si>
  <si>
    <t>1次</t>
  </si>
  <si>
    <t>次</t>
  </si>
  <si>
    <t>反映开展活动的次数</t>
  </si>
  <si>
    <t>支部书记、委员补贴交通通讯补助</t>
  </si>
  <si>
    <t>人</t>
  </si>
  <si>
    <t>反映支委补贴不少于支委人数3人</t>
  </si>
  <si>
    <t>购买政治生日学习笔记本</t>
  </si>
  <si>
    <t>79</t>
  </si>
  <si>
    <t>套</t>
  </si>
  <si>
    <t>反映不少于全体党员79人</t>
  </si>
  <si>
    <t>离退休党支部到红色教育基地开展活动</t>
  </si>
  <si>
    <t>反映活动开展的次数</t>
  </si>
  <si>
    <t>加强党员教育、发挥党员先锋模范作用</t>
  </si>
  <si>
    <t>加强</t>
  </si>
  <si>
    <t>是/否</t>
  </si>
  <si>
    <t>定性指标</t>
  </si>
  <si>
    <t>党组织党员受党党组织党员受党纪处分情况、年度民主评议考核纪处分情况</t>
  </si>
  <si>
    <t>可持续影响</t>
  </si>
  <si>
    <t>先锋模范作用</t>
  </si>
  <si>
    <t>党员积分制情况</t>
  </si>
  <si>
    <t>党组织满意度</t>
  </si>
  <si>
    <t>党组织满意率达95以上</t>
  </si>
  <si>
    <t>党员满意度</t>
  </si>
  <si>
    <t>党员满意率达95以上</t>
  </si>
  <si>
    <t>1.新平县水利局2025年度重点工作任务目标为：（一）加强项目建设，补齐水利基础设施短板。建立以供水安全、防洪安全、生态安全为核心，与经济社会发展相匹配的水利保障体系，为实现由大到强、建设美丽新平提供坚强支撑。（二）组织指导水利设施、水域及其岸线的管理、保护与综合利用。组织编制水库运行调度规程。组织指导重要河流湖泊及河口的治理、开发和保护。指导河湖水生态保护与修复、河湖生态流量水量管理以及河湖水系连通工作。（三）积极排查水库除险、水闸修复等维修养护需求，努力使新平县水库综合防灾减灾能力达到“小灾无影响、中灾能承受、大灾能自救、巨灾不失控”的四水准防灾减灾要求，使水库综合防洪能力明显提高。
2.2025年预算年度目标：（一）完成水库维修养护工程建设，拨付工程资金20.11万元。（三）完成新平县水库安全鉴定工程，拨付工程资金759.52万元。</t>
  </si>
  <si>
    <t>安全鉴定水库数</t>
  </si>
  <si>
    <t>85</t>
  </si>
  <si>
    <t>座</t>
  </si>
  <si>
    <t>反映水库安全鉴定工程量完成情况。</t>
  </si>
  <si>
    <t>维修养护水库数</t>
  </si>
  <si>
    <t>反映水库维修养护工程量完成情况。</t>
  </si>
  <si>
    <t>竣工验收合格率</t>
  </si>
  <si>
    <t>反映项目验收情况。
竣工验收合格率=（验收合格单元工程数量/完工单元工程总数）×100%。</t>
  </si>
  <si>
    <t>时效指标</t>
  </si>
  <si>
    <t>计划完工率</t>
  </si>
  <si>
    <t>80</t>
  </si>
  <si>
    <t>反映工程按计划完工情况。
计划完工率=实际完成工程项目个数/按计划应完成项目个数。</t>
  </si>
  <si>
    <t>受益人群覆盖率</t>
  </si>
  <si>
    <t>反映项目设计受益人群或地区的实现情况。
受益人群覆盖率=（实际实现受益人群数/计划实现受益人群数）*100%</t>
  </si>
  <si>
    <t>使用年限</t>
  </si>
  <si>
    <t>15</t>
  </si>
  <si>
    <t>年</t>
  </si>
  <si>
    <t>通过工程设计使用年限反映可持续的效果。</t>
  </si>
  <si>
    <t>受益人群满意度</t>
  </si>
  <si>
    <t>调查人群中对设施建设或设施运行的满意度。
受益人群覆盖率=（调查人群中对设施建设或设施运行的人数/问卷调查人数）*100%</t>
  </si>
  <si>
    <t>2025年水旱灾害防御工作经费用于山洪灾害防御及防汛抗旱。总投资预计1006.0911万元，其中山洪灾害防御经费154万元，防汛抗旱经费8520911.21元，做好2025年度水旱灾害防御工作，积极地应对极端天气带来的各类影响，最大程度保障民生，保障人民群众的生命、财产安全。</t>
  </si>
  <si>
    <t>实施2024年度山洪灾害防治及非工程措施维护项目的数量</t>
  </si>
  <si>
    <t>完成山洪灾害防治和非工程措施维护项目实施，合同期限内完工</t>
  </si>
  <si>
    <t>堤防修复的长度</t>
  </si>
  <si>
    <t>9</t>
  </si>
  <si>
    <t>米</t>
  </si>
  <si>
    <t>完成自动雨量站建设</t>
  </si>
  <si>
    <t>抗旱拉运水补助的人数</t>
  </si>
  <si>
    <t>7.52</t>
  </si>
  <si>
    <t>万人</t>
  </si>
  <si>
    <t>完成抗旱拉运水补助人数7.52万人以上，实现抗旱补助人数应补尽补</t>
  </si>
  <si>
    <t>开展防汛抢险应急演练及培训乡镇数量</t>
  </si>
  <si>
    <t>12</t>
  </si>
  <si>
    <t>12个乡镇街道均开展演练，实现防汛演练全覆盖</t>
  </si>
  <si>
    <t>工程质量合格率</t>
  </si>
  <si>
    <t>完工工程验收达标，根据工程项目验收情况</t>
  </si>
  <si>
    <t>2024年度水旱灾害防御工作完成时限</t>
  </si>
  <si>
    <t>&lt;=</t>
  </si>
  <si>
    <t>月</t>
  </si>
  <si>
    <t>2024年度水旱灾害防御工作全部完成，根据合同期限及资金支付情况</t>
  </si>
  <si>
    <t>全县防汛抗旱物资储备率</t>
  </si>
  <si>
    <t>98</t>
  </si>
  <si>
    <t>完成防汛物资储备到位，根据防汛抗旱物资储备表</t>
  </si>
  <si>
    <t>山洪灾害监测预警设备在线率</t>
  </si>
  <si>
    <t>实现山洪灾害监测预警平台正常运行，根据平台设备在线率</t>
  </si>
  <si>
    <t>受益群众满意度</t>
  </si>
  <si>
    <t>项目实施后，通过走访当地群众，问卷调查，项目区群众满意度达95%以上</t>
  </si>
  <si>
    <t>完成5名死亡人员遗属生活困难补助和3名退休人员死亡一次性抚恤金发放，改善单位死亡职工遗属生产生活条件，贯彻落实中央、省、市、县关于“三保”的相关要求。</t>
  </si>
  <si>
    <t>遗属补助人数</t>
  </si>
  <si>
    <t>反映遗属补助发放人数</t>
  </si>
  <si>
    <t>死亡人员一次性抚恤金</t>
  </si>
  <si>
    <t>反映死亡人员一次性抚恤金发放人数</t>
  </si>
  <si>
    <t>是否及时发放率</t>
  </si>
  <si>
    <t>反映遗属补助发放及时率</t>
  </si>
  <si>
    <t>反映水利局应享受遗属补助人员情况</t>
  </si>
  <si>
    <t>遗属补助人员满意度</t>
  </si>
  <si>
    <t>反映遗属补助人员满意度</t>
  </si>
  <si>
    <t>计算机更新</t>
  </si>
  <si>
    <t>购置设备数量</t>
  </si>
  <si>
    <t>56</t>
  </si>
  <si>
    <t>台（套）</t>
  </si>
  <si>
    <t>反映购置数量完成情况。</t>
  </si>
  <si>
    <t>验收通过率</t>
  </si>
  <si>
    <t>反映设备购置的产品质量情况。
验收通过率=（通过验收的购置数量/购置总数量）*100%。</t>
  </si>
  <si>
    <t>购置设备利用率</t>
  </si>
  <si>
    <t>反映设备利用情况。
设备利用率=（投入使用设备数/购置设备总数）*100%。</t>
  </si>
  <si>
    <t>是否提高工作效率</t>
  </si>
  <si>
    <t>是</t>
  </si>
  <si>
    <t>反映是否提高工作效率</t>
  </si>
  <si>
    <t>使用人员满意度</t>
  </si>
  <si>
    <t>反映服务对象对购置设备的整体满意情况。
使用人员满意度=（对购置设备满意的人数/问卷调查人数）*100%。</t>
  </si>
  <si>
    <t>新平县重点水源连通工程必须在2025年内计划完成投资1002.35万元。本次将资金用于新平县重点水源连通工程建设及管理费，年度总体绩效目标是：保障新平县重点水源连通工程建设工作正常运转，确保工程正常推进；指标细化情况如下：
（1）数量指标：
2月支付工程进度款200万元；3月支付工程进度款300万元；4月工程进度款300万元；5月工程进度款及其它费用202.35万元。
（2）时效指标：
资金到位后支付时限≦120天；
（3）质量指标：
验收通过率=100%；
（4）社会效益指标：
新平县重点水源连通工程施工进度=加快推进；
新平县水务产业投资开发有限公司建管工作=正常开展；
（5）满意度指标：
受益群众满意度≧95%。</t>
  </si>
  <si>
    <t>渠道衬砌加固</t>
  </si>
  <si>
    <t>12.438</t>
  </si>
  <si>
    <t>千米</t>
  </si>
  <si>
    <t>反映渠道衬砌加固</t>
  </si>
  <si>
    <t>新建饮水管道</t>
  </si>
  <si>
    <t>9.201</t>
  </si>
  <si>
    <t>新建饮水管道反映</t>
  </si>
  <si>
    <t>项目合格率</t>
  </si>
  <si>
    <t>反映项目合格率</t>
  </si>
  <si>
    <t>防洪能力</t>
  </si>
  <si>
    <t>提高</t>
  </si>
  <si>
    <t>是否</t>
  </si>
  <si>
    <t>反映防洪能力</t>
  </si>
  <si>
    <t>群众满意度</t>
  </si>
  <si>
    <t>反映群众满意度</t>
  </si>
  <si>
    <t>1、有效治理戛洒江洪水泛滥，提高城市防洪能力，保障河道周边城镇、旅游景点及人民群众生产、生活安全。
2、有利于合理配置土地资源，促进土地资源节约、高效利用，促进城镇化科学发展，使戛洒镇加快特色小镇的建设。</t>
  </si>
  <si>
    <t>保护旅游景点长度</t>
  </si>
  <si>
    <t>1000</t>
  </si>
  <si>
    <t>反映保护旅游景点长度情况。</t>
  </si>
  <si>
    <t>安全事故发生率</t>
  </si>
  <si>
    <t>0</t>
  </si>
  <si>
    <t>反映工程实施期间的安全目标。</t>
  </si>
  <si>
    <t>调查服务对象的满意度。</t>
  </si>
  <si>
    <t>水利部门要提高政治站位，强化风险意识，坚持防汛和蓄水两手抓，精心组织，按照“应蓄尽蓄、先蓄后放”的原则制定增蓄计划，要按照“一库一策”的要求，认真制定库塘增蓄措施。一是修复引洪沟、引水管道、提水泵站等设施，应引尽引、应提尽提，最大限度引、提外区来水增蓄，二是采取开挖引洪沟、新建抽水站等措施，利用雨季有水可提、有水可引的有利时机，增加库塘蓄水。三是优化施工组织，加快在建水库、除险加固工程施工进度，尽早下闸蓄水确保安全蓄水工作组织、人员、资金、设备、措施五到位，全力完成全年蓄水目标任务。四是进一步完善相应配套设施，新建他拉河水库电动大门1项。预计产出和效果：增加县管水库蓄水，加强水库安全管理，确保县城2024年县城县城供水和绿化用水，拨付工程资金6.2万元。</t>
  </si>
  <si>
    <t>安装系统的水库座数</t>
  </si>
  <si>
    <t>新建电动大门座。</t>
  </si>
  <si>
    <t>成本指标</t>
  </si>
  <si>
    <t>经济成本指标</t>
  </si>
  <si>
    <t>62000</t>
  </si>
  <si>
    <t>元</t>
  </si>
  <si>
    <t>新建电动大门1座。</t>
  </si>
  <si>
    <t>社会成本指标</t>
  </si>
  <si>
    <t>严格按照实施方案施工。</t>
  </si>
  <si>
    <t>生态环境成本指标</t>
  </si>
  <si>
    <t>平方米</t>
  </si>
  <si>
    <t>10平方米内。</t>
  </si>
  <si>
    <t>经济效益</t>
  </si>
  <si>
    <t>方便水库运行管理，节约管理成本，进一步确保水库安钱监管。</t>
  </si>
  <si>
    <t>提高管理效能，降低管理成本。</t>
  </si>
  <si>
    <t>每年经常有相关领导和工人员前往水库检查指导工作时，水库管理工作人员不需要驾车或步行前往近1000米处来回开关大门，从根本上提高管理效能，并降低管理成本。</t>
  </si>
  <si>
    <t>4人次</t>
  </si>
  <si>
    <t>对他拉河水库新建电动大门设施建设或设施运行情况进行满意度调查，</t>
  </si>
  <si>
    <t>（一）2017年7月24日第十七届县人民政府第6次常务会议明确成立新平县河长制办公室，2017年7月24日中共新平县委办公室 新平县人民政府办公室印发《新平县全面推行河长制实施方案》（新办发〔2017〕23号），将河长制专项工作经费纳入各级财政预算，县级财政每年预算河长制专项工作经费200万元，（二）河道管理范围线埋设界桩及公示牌费用105.98万元。按照《玉溪市水利局关于加快河湖管理范围界桩公示牌安装埋设工作的通知》要求，新平县共计需安装界桩839棵，其中：规模以上河流452棵，规模以下河流387棵；共需安装告示牌138块，其中：规模以上河流13块，规模以下河流125块。按照县河长办对部分企业询价结果，界桩制作、安装费概算1000元/棵，告示牌制作、安装费概算1600元/块，合计费用105.98万元。（三）保护与利用规划编制经费16.5万元，用于支付新平县河湖岸线保护与利用规划编制项目资金。（四）美丽河湖申报经费174万元。按照省总河长令第5号《云南省美丽河湖建设行动方案（2019-2023年）》文件精神，新平县委托云南淩屹工程设计有限公司，2021年对我县新平河、十里河、南恩河、清水河水库、他拉河水库、光山河水库、磨盘山水利风景区、兰仙谷—黄草坝水利风景区8个项目省级美丽河湖申报资料收集整理工作，需支付美丽河湖申报资金64万元，2022年对我县新平河、南恩河、清水河水库、黄草坝水库、马鞍山水库、二箐水库、猴进水库、他拉河头水库、马龙河水库9个项目省级美丽河湖申报资料收集整理工作，需支付美丽河湖申报资金70万元。新平县黄草坝水库等三个水利景区建设规划费40万元。（五）“一河一策”及河湖健康评价经费190.44万元。（六）绿美河湖（美丽河湖）省级补助资金145万元。省级美丽河湖奖补资金涉及他拉河水库、清水河水库、黄草坝水库项目80万元，绿美河湖奖补资金65万元。（七）预算年度上级补助资金200万元。</t>
  </si>
  <si>
    <t>信息平台建设</t>
  </si>
  <si>
    <t>河湖长制信息平台全年维护</t>
  </si>
  <si>
    <t>技术服务</t>
  </si>
  <si>
    <t>“美丽河湖”技术服务17项完成</t>
  </si>
  <si>
    <t>项目完成质量</t>
  </si>
  <si>
    <t>质量合格率100%</t>
  </si>
  <si>
    <t>社会效益指标</t>
  </si>
  <si>
    <t>水生态环境总体感官良好</t>
  </si>
  <si>
    <t>水生态总体提升90%</t>
  </si>
  <si>
    <t>可持续影响指标</t>
  </si>
  <si>
    <t>河库水质持续改善</t>
  </si>
  <si>
    <t>河库水质改善</t>
  </si>
  <si>
    <t>服务对象满意度指标</t>
  </si>
  <si>
    <t>群众满意度达90%以上</t>
  </si>
  <si>
    <t>通过绿美河湖奖补资金项目的实施，县城重要人饮水源他拉河水库、清水河水库岸线完成乔木种植110株，水库生态得到有效保护与修复，进一步巩固提升水库周边生态环境</t>
  </si>
  <si>
    <t>乔木种植数量</t>
  </si>
  <si>
    <t>110</t>
  </si>
  <si>
    <t>棵</t>
  </si>
  <si>
    <t>反映树木种植数量</t>
  </si>
  <si>
    <t>苗木成活率</t>
  </si>
  <si>
    <t>反映树木成活率</t>
  </si>
  <si>
    <t>乡土树种使用率</t>
  </si>
  <si>
    <t>反映乡土树种栽种数量</t>
  </si>
  <si>
    <t>资金下达及时率</t>
  </si>
  <si>
    <t>反映资金下达是否及时</t>
  </si>
  <si>
    <t>义务植树活动次数</t>
  </si>
  <si>
    <t>反映群众参与情况</t>
  </si>
  <si>
    <t>反映群众收益情况</t>
  </si>
  <si>
    <t>根据县《玉溪市财政局关于下达新平县河湖长制管护资金的通知》（玉财农〔2024〕183号）等文件精神，深入贯彻落实习近平总书记“节水优先、空间均衡、系统治理、两手发力”治水思路，持续加大元江-红河新平段干流及其支流水环境问题整治力度，统筹推进山水林田湖草沙系统治理，深化高标准“党建+河湖长制”河长清河清漂行动等河湖长制各项工作落实，推动河湖长制从“有名有责”到“有能有效”。</t>
  </si>
  <si>
    <t>开展河库管护条数</t>
  </si>
  <si>
    <t>个（项）</t>
  </si>
  <si>
    <t>全面开展河库管护，深化“党建+河湖长制”河长清河清漂、宣传引导等工作落实</t>
  </si>
  <si>
    <t>河长清河清漂行动</t>
  </si>
  <si>
    <t>按时完成</t>
  </si>
  <si>
    <t>持续加大元江-红河新平段干流及其支流水环境问题整治力度，深化高标准“党建+河湖长制”河长清河清漂行动等河湖长制各项工作落实</t>
  </si>
  <si>
    <t>生态效益</t>
  </si>
  <si>
    <t>水生态</t>
  </si>
  <si>
    <t>持续改善</t>
  </si>
  <si>
    <t>河库管护</t>
  </si>
  <si>
    <t>持续推进</t>
  </si>
  <si>
    <t>群众满意度调查</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</si>
  <si>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</si>
  <si>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</si>
  <si>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</si>
  <si>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</si>
  <si>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</si>
  <si>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</si>
  <si>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</si>
  <si>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</si>
  <si>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</si>
  <si>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</si>
  <si>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</si>
  <si>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</si>
  <si>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</si>
  <si>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</si>
  <si>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</si>
  <si>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备注：本单位无此事项。</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</si>
  <si>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</si>
  <si>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</si>
  <si>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</si>
  <si>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</si>
  <si>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</si>
  <si>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</si>
  <si>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</si>
  <si>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</si>
  <si>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</si>
  <si>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</si>
  <si>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</si>
  <si>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</si>
  <si>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</si>
  <si>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</si>
  <si>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</si>
  <si>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</si>
  <si>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</si>
  <si>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</si>
  <si>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</si>
  <si>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</si>
  <si>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</si>
  <si>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</si>
  <si>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</si>
  <si>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</si>
  <si>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</si>
  <si>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</si>
  <si>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</si>
  <si>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</si>
  <si>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</si>
  <si>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</si>
  <si>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</si>
  <si>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</si>
  <si>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</si>
  <si>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预算11表</t>
  </si>
  <si>
    <t>2025年上级转移支付补助项目支出预算表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</si>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</sst>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yyyy/mm/dd\ hh:mm:ss"/>
    <numFmt numFmtId="178" formatCode="yyyy/mm/dd"/>
    <numFmt numFmtId="179" formatCode="#,##0.00;\-#,##0.00;;@"/>
    <numFmt numFmtId="180" formatCode="#,##0;\-#,##0;;@"/>
    <numFmt numFmtId="181" formatCode="#,##0.00_ "/>
    <numFmt numFmtId="182" formatCode="0_ "/>
  </numFmts>
  <fonts count="45">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SimSun"/>
      <charset val="134"/>
    </font>
    <font>
      <sz val="9"/>
      <color theme="1"/>
      <name val="宋体"/>
      <charset val="134"/>
      <scheme val="minor"/>
    </font>
    <font>
      <b/>
      <sz val="23"/>
      <color rgb="FF000000"/>
      <name val="宋体"/>
      <charset val="134"/>
    </font>
    <font>
      <sz val="9"/>
      <color theme="1"/>
      <name val="宋体"/>
      <charset val="134"/>
    </font>
    <font>
      <sz val="11"/>
      <name val="宋体"/>
      <charset val="134"/>
      <scheme val="minor"/>
    </font>
    <font>
      <sz val="9"/>
      <name val="宋体"/>
      <charset val="134"/>
    </font>
    <font>
      <b/>
      <sz val="19.5"/>
      <name val="宋体"/>
      <charset val="134"/>
    </font>
    <font>
      <sz val="10.5"/>
      <name val="宋体"/>
      <charset val="134"/>
    </font>
    <font>
      <b/>
      <sz val="22"/>
      <color rgb="FF000000"/>
      <name val="宋体"/>
      <charset val="134"/>
    </font>
    <font>
      <sz val="10.5"/>
      <color rgb="FF000000"/>
      <name val="宋体"/>
      <charset val="134"/>
    </font>
    <font>
      <sz val="9"/>
      <color indexed="8"/>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9"/>
      <color rgb="FFFF0000"/>
      <name val="宋体"/>
      <charset val="134"/>
    </font>
    <font>
      <sz val="10"/>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rgb="FF000000"/>
      </left>
      <right style="thin">
        <color auto="1"/>
      </right>
      <top style="thin">
        <color rgb="FF000000"/>
      </top>
      <bottom style="thin">
        <color auto="1"/>
      </bottom>
      <diagonal/>
    </border>
    <border>
      <left style="thin">
        <color rgb="FF000000"/>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2" fontId="0" fillId="0" borderId="0" applyFont="0" applyFill="0" applyBorder="0" applyAlignment="0" applyProtection="0">
      <alignment vertical="center"/>
    </xf>
    <xf numFmtId="0" fontId="25" fillId="2" borderId="0" applyNumberFormat="0" applyBorder="0" applyAlignment="0" applyProtection="0">
      <alignment vertical="center"/>
    </xf>
    <xf numFmtId="0" fontId="26" fillId="3"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10" fillId="0" borderId="7">
      <alignment horizontal="right" vertical="center"/>
    </xf>
    <xf numFmtId="0" fontId="25" fillId="4" borderId="0" applyNumberFormat="0" applyBorder="0" applyAlignment="0" applyProtection="0">
      <alignment vertical="center"/>
    </xf>
    <xf numFmtId="0" fontId="27" fillId="5" borderId="0" applyNumberFormat="0" applyBorder="0" applyAlignment="0" applyProtection="0">
      <alignment vertical="center"/>
    </xf>
    <xf numFmtId="43" fontId="0" fillId="0" borderId="0" applyFont="0" applyFill="0" applyBorder="0" applyAlignment="0" applyProtection="0">
      <alignment vertical="center"/>
    </xf>
    <xf numFmtId="0" fontId="28" fillId="6"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178" fontId="10" fillId="0" borderId="7">
      <alignment horizontal="right" vertical="center"/>
    </xf>
    <xf numFmtId="0" fontId="30" fillId="0" borderId="0" applyNumberFormat="0" applyFill="0" applyBorder="0" applyAlignment="0" applyProtection="0">
      <alignment vertical="center"/>
    </xf>
    <xf numFmtId="0" fontId="0" fillId="7" borderId="24" applyNumberFormat="0" applyFont="0" applyAlignment="0" applyProtection="0">
      <alignment vertical="center"/>
    </xf>
    <xf numFmtId="0" fontId="28" fillId="8"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25" applyNumberFormat="0" applyFill="0" applyAlignment="0" applyProtection="0">
      <alignment vertical="center"/>
    </xf>
    <xf numFmtId="0" fontId="36" fillId="0" borderId="25" applyNumberFormat="0" applyFill="0" applyAlignment="0" applyProtection="0">
      <alignment vertical="center"/>
    </xf>
    <xf numFmtId="0" fontId="28" fillId="9" borderId="0" applyNumberFormat="0" applyBorder="0" applyAlignment="0" applyProtection="0">
      <alignment vertical="center"/>
    </xf>
    <xf numFmtId="0" fontId="31" fillId="0" borderId="26" applyNumberFormat="0" applyFill="0" applyAlignment="0" applyProtection="0">
      <alignment vertical="center"/>
    </xf>
    <xf numFmtId="0" fontId="28" fillId="10" borderId="0" applyNumberFormat="0" applyBorder="0" applyAlignment="0" applyProtection="0">
      <alignment vertical="center"/>
    </xf>
    <xf numFmtId="0" fontId="37" fillId="11" borderId="27" applyNumberFormat="0" applyAlignment="0" applyProtection="0">
      <alignment vertical="center"/>
    </xf>
    <xf numFmtId="0" fontId="38" fillId="11" borderId="23" applyNumberFormat="0" applyAlignment="0" applyProtection="0">
      <alignment vertical="center"/>
    </xf>
    <xf numFmtId="0" fontId="39" fillId="12" borderId="28" applyNumberFormat="0" applyAlignment="0" applyProtection="0">
      <alignment vertical="center"/>
    </xf>
    <xf numFmtId="0" fontId="25" fillId="13" borderId="0" applyNumberFormat="0" applyBorder="0" applyAlignment="0" applyProtection="0">
      <alignment vertical="center"/>
    </xf>
    <xf numFmtId="0" fontId="28" fillId="14" borderId="0" applyNumberFormat="0" applyBorder="0" applyAlignment="0" applyProtection="0">
      <alignment vertical="center"/>
    </xf>
    <xf numFmtId="0" fontId="40" fillId="0" borderId="29" applyNumberFormat="0" applyFill="0" applyAlignment="0" applyProtection="0">
      <alignment vertical="center"/>
    </xf>
    <xf numFmtId="0" fontId="41" fillId="0" borderId="30" applyNumberFormat="0" applyFill="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10" fontId="10" fillId="0" borderId="7">
      <alignment horizontal="righ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8" fillId="27" borderId="0" applyNumberFormat="0" applyBorder="0" applyAlignment="0" applyProtection="0">
      <alignment vertical="center"/>
    </xf>
    <xf numFmtId="0" fontId="25"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5" fillId="31" borderId="0" applyNumberFormat="0" applyBorder="0" applyAlignment="0" applyProtection="0">
      <alignment vertical="center"/>
    </xf>
    <xf numFmtId="0" fontId="28" fillId="32" borderId="0" applyNumberFormat="0" applyBorder="0" applyAlignment="0" applyProtection="0">
      <alignment vertical="center"/>
    </xf>
    <xf numFmtId="180" fontId="10" fillId="0" borderId="7">
      <alignment horizontal="right" vertical="center"/>
    </xf>
    <xf numFmtId="179" fontId="10" fillId="0" borderId="7">
      <alignment horizontal="right" vertical="center"/>
    </xf>
    <xf numFmtId="179" fontId="10" fillId="0" borderId="7">
      <alignment horizontal="right" vertical="center"/>
    </xf>
    <xf numFmtId="49" fontId="10" fillId="0" borderId="7">
      <alignment horizontal="left" vertical="center" wrapText="1"/>
    </xf>
    <xf numFmtId="176" fontId="10" fillId="0" borderId="7">
      <alignment horizontal="right" vertical="center"/>
    </xf>
    <xf numFmtId="0" fontId="10" fillId="0" borderId="0">
      <alignment vertical="top"/>
      <protection locked="0"/>
    </xf>
    <xf numFmtId="0" fontId="44" fillId="0" borderId="0">
      <alignment vertical="center"/>
    </xf>
  </cellStyleXfs>
  <cellXfs count="263">
    <xf numFmtId="0" fontId="0" fillId="0" borderId="0" xfId="0"/>
    <xf numFmtId="0" fontId="0" fillId="0" borderId="0" xfId="0" applyAlignment="1">
      <alignment horizontal="center" vertical="center"/>
    </xf>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5" fillId="0" borderId="7" xfId="0" applyFont="1" applyFill="1" applyBorder="1" applyAlignment="1">
      <alignment horizontal="left" vertical="center"/>
    </xf>
    <xf numFmtId="0" fontId="5" fillId="0" borderId="7" xfId="0" applyFont="1" applyFill="1" applyBorder="1" applyAlignment="1">
      <alignment horizontal="left" vertical="center" wrapText="1"/>
    </xf>
    <xf numFmtId="179" fontId="5" fillId="0" borderId="7" xfId="0" applyNumberFormat="1" applyFont="1" applyFill="1" applyBorder="1" applyAlignment="1">
      <alignment horizontal="right" vertical="center"/>
    </xf>
    <xf numFmtId="0" fontId="5" fillId="0" borderId="7" xfId="0" applyFont="1" applyFill="1" applyBorder="1" applyAlignment="1">
      <alignment horizontal="center" vertical="center"/>
    </xf>
    <xf numFmtId="0" fontId="6" fillId="0" borderId="0" xfId="0" applyFont="1" applyAlignment="1">
      <alignment vertical="center"/>
    </xf>
    <xf numFmtId="0" fontId="7"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9" fontId="8" fillId="0" borderId="7" xfId="0" applyNumberFormat="1" applyFont="1" applyBorder="1" applyAlignment="1">
      <alignment horizontal="right" vertical="center"/>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 fillId="0" borderId="7" xfId="0" applyFont="1" applyBorder="1" applyAlignment="1" applyProtection="1">
      <alignment horizontal="center" vertical="center"/>
      <protection locked="0"/>
    </xf>
    <xf numFmtId="0" fontId="9" fillId="0" borderId="0" xfId="0" applyFont="1" applyAlignment="1">
      <alignment horizontal="center" vertical="center"/>
    </xf>
    <xf numFmtId="49" fontId="10" fillId="0" borderId="0" xfId="55" applyBorder="1">
      <alignment horizontal="left" vertical="center" wrapText="1"/>
    </xf>
    <xf numFmtId="49" fontId="10" fillId="0" borderId="0" xfId="55" applyBorder="1" applyAlignment="1">
      <alignment horizontal="right" vertical="center" wrapText="1"/>
    </xf>
    <xf numFmtId="49" fontId="11" fillId="0" borderId="0" xfId="55" applyFont="1" applyBorder="1" applyAlignment="1">
      <alignment horizontal="center" vertical="center" wrapText="1"/>
    </xf>
    <xf numFmtId="0" fontId="10" fillId="0" borderId="0" xfId="55" applyNumberFormat="1" applyBorder="1">
      <alignment horizontal="left" vertical="center" wrapText="1"/>
    </xf>
    <xf numFmtId="49" fontId="12" fillId="0" borderId="7" xfId="55" applyFont="1" applyAlignment="1">
      <alignment horizontal="center" vertical="center" wrapText="1"/>
    </xf>
    <xf numFmtId="49" fontId="5" fillId="0" borderId="7" xfId="55" applyFont="1" applyAlignment="1">
      <alignment horizontal="center" vertical="center" wrapText="1"/>
    </xf>
    <xf numFmtId="49" fontId="12" fillId="0" borderId="7" xfId="55" applyFont="1">
      <alignment horizontal="left" vertical="center" wrapText="1"/>
    </xf>
    <xf numFmtId="180" fontId="10" fillId="0" borderId="7" xfId="52">
      <alignment horizontal="right" vertical="center"/>
    </xf>
    <xf numFmtId="179" fontId="10" fillId="0" borderId="7" xfId="53">
      <alignment horizontal="right" vertical="center"/>
    </xf>
    <xf numFmtId="0" fontId="13" fillId="0" borderId="0" xfId="0" applyFont="1" applyAlignment="1">
      <alignment horizontal="center" vertical="center"/>
    </xf>
    <xf numFmtId="0" fontId="7"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3"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57" applyFont="1" applyFill="1" applyBorder="1" applyAlignment="1" applyProtection="1">
      <alignment horizontal="center" vertical="center"/>
    </xf>
    <xf numFmtId="0" fontId="4" fillId="0" borderId="7" xfId="0" applyFont="1" applyBorder="1" applyAlignment="1">
      <alignment horizontal="center" vertical="center"/>
    </xf>
    <xf numFmtId="179" fontId="8" fillId="0" borderId="7" xfId="53" applyFont="1">
      <alignment horizontal="right" vertical="center"/>
    </xf>
    <xf numFmtId="0" fontId="3" fillId="0" borderId="0" xfId="0" applyFont="1" applyAlignment="1" applyProtection="1">
      <alignment horizontal="right"/>
      <protection locked="0"/>
    </xf>
    <xf numFmtId="0" fontId="4" fillId="0" borderId="10" xfId="0" applyFont="1" applyBorder="1" applyAlignment="1">
      <alignment horizontal="center" vertical="center"/>
    </xf>
    <xf numFmtId="0" fontId="1" fillId="0" borderId="0" xfId="0" applyFont="1" applyAlignment="1">
      <alignment wrapText="1"/>
    </xf>
    <xf numFmtId="0" fontId="3" fillId="0" borderId="0" xfId="0" applyFont="1" applyAlignment="1" applyProtection="1">
      <alignment vertical="top" wrapText="1"/>
      <protection locked="0"/>
    </xf>
    <xf numFmtId="0" fontId="7" fillId="0" borderId="0" xfId="0" applyFont="1" applyAlignment="1">
      <alignment horizontal="center" vertical="center" wrapText="1"/>
    </xf>
    <xf numFmtId="0" fontId="7" fillId="0" borderId="0" xfId="0" applyFont="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3" xfId="0" applyFont="1" applyBorder="1" applyAlignment="1">
      <alignment horizontal="left" vertical="center" wrapText="1"/>
    </xf>
    <xf numFmtId="4" fontId="3" fillId="0" borderId="13" xfId="0" applyNumberFormat="1" applyFont="1" applyBorder="1" applyAlignment="1" applyProtection="1">
      <alignment horizontal="right" vertical="center"/>
      <protection locked="0"/>
    </xf>
    <xf numFmtId="0" fontId="3" fillId="0" borderId="14" xfId="0" applyFont="1" applyBorder="1" applyAlignment="1">
      <alignment horizontal="center" vertical="center"/>
    </xf>
    <xf numFmtId="0" fontId="3" fillId="0" borderId="15"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5" xfId="0" applyFont="1" applyBorder="1" applyAlignment="1" applyProtection="1">
      <alignment horizontal="center" vertical="center"/>
      <protection locked="0"/>
    </xf>
    <xf numFmtId="0" fontId="4" fillId="0" borderId="15"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3" xfId="0" applyFont="1" applyBorder="1" applyAlignment="1">
      <alignment horizontal="center" vertical="center"/>
    </xf>
    <xf numFmtId="0" fontId="4" fillId="0" borderId="13" xfId="0" applyFont="1" applyBorder="1" applyAlignment="1" applyProtection="1">
      <alignment horizontal="center" vertical="center"/>
      <protection locked="0"/>
    </xf>
    <xf numFmtId="0" fontId="3" fillId="0" borderId="13" xfId="0" applyFont="1" applyBorder="1" applyAlignment="1">
      <alignment horizontal="right" vertical="center"/>
    </xf>
    <xf numFmtId="0" fontId="3" fillId="0" borderId="13" xfId="0" applyFont="1" applyBorder="1" applyAlignment="1">
      <alignment horizontal="center" vertical="center" wrapText="1"/>
    </xf>
    <xf numFmtId="180" fontId="8" fillId="0" borderId="7" xfId="52"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0" fillId="0" borderId="7" xfId="0" applyFont="1" applyFill="1" applyBorder="1" applyAlignment="1">
      <alignment horizontal="left" vertical="center" wrapText="1"/>
    </xf>
    <xf numFmtId="179" fontId="10" fillId="0" borderId="7" xfId="53" applyNumberFormat="1" applyFont="1" applyBorder="1">
      <alignment horizontal="right" vertical="center"/>
    </xf>
    <xf numFmtId="0" fontId="10" fillId="0" borderId="7" xfId="0" applyFont="1" applyFill="1" applyBorder="1" applyAlignment="1">
      <alignment vertical="center" wrapText="1"/>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3" fillId="0" borderId="16" xfId="0" applyFont="1" applyFill="1" applyBorder="1" applyAlignment="1">
      <alignment vertical="top"/>
    </xf>
    <xf numFmtId="49" fontId="10" fillId="0" borderId="16" xfId="55" applyNumberFormat="1" applyFont="1" applyBorder="1">
      <alignment horizontal="left" vertical="center" wrapText="1"/>
    </xf>
    <xf numFmtId="179" fontId="10" fillId="0" borderId="16" xfId="55" applyNumberFormat="1" applyFont="1" applyBorder="1" applyAlignment="1">
      <alignment horizontal="right" vertical="center" wrapText="1"/>
    </xf>
    <xf numFmtId="49" fontId="10" fillId="0" borderId="17" xfId="55" applyNumberFormat="1" applyFont="1" applyBorder="1" applyAlignment="1">
      <alignment horizontal="left" vertical="center" wrapText="1" indent="1"/>
    </xf>
    <xf numFmtId="49" fontId="10" fillId="0" borderId="17" xfId="55" applyNumberFormat="1" applyFont="1" applyBorder="1">
      <alignment horizontal="left" vertical="center" wrapText="1"/>
    </xf>
    <xf numFmtId="49" fontId="10" fillId="0" borderId="17" xfId="55" applyNumberFormat="1" applyFont="1" applyBorder="1" applyAlignment="1">
      <alignment horizontal="center" vertical="center" wrapText="1"/>
    </xf>
    <xf numFmtId="179" fontId="10" fillId="0" borderId="17" xfId="55" applyNumberFormat="1" applyFont="1" applyBorder="1" applyAlignment="1">
      <alignment horizontal="right" vertical="center" wrapText="1"/>
    </xf>
    <xf numFmtId="179" fontId="10" fillId="0" borderId="17" xfId="0" applyNumberFormat="1" applyFont="1" applyFill="1" applyBorder="1" applyAlignment="1">
      <alignment horizontal="left" vertical="center" wrapText="1"/>
    </xf>
    <xf numFmtId="179" fontId="10" fillId="0" borderId="17" xfId="55" applyNumberFormat="1" applyFont="1" applyBorder="1">
      <alignment horizontal="left" vertical="center" wrapText="1"/>
    </xf>
    <xf numFmtId="179" fontId="10" fillId="0" borderId="17" xfId="55" applyNumberFormat="1" applyFont="1" applyBorder="1" applyAlignment="1">
      <alignment horizontal="center" vertical="center" wrapText="1"/>
    </xf>
    <xf numFmtId="49" fontId="10" fillId="0" borderId="17" xfId="55" applyNumberFormat="1" applyFont="1" applyBorder="1" applyAlignment="1">
      <alignment horizontal="left" vertical="center" wrapText="1"/>
    </xf>
    <xf numFmtId="0" fontId="8" fillId="0" borderId="17" xfId="0" applyFont="1" applyBorder="1" applyAlignment="1">
      <alignment vertical="center" wrapText="1"/>
    </xf>
    <xf numFmtId="0" fontId="8" fillId="0" borderId="17" xfId="0" applyFont="1" applyBorder="1"/>
    <xf numFmtId="49" fontId="15" fillId="0" borderId="17" xfId="58" applyNumberFormat="1" applyFont="1" applyFill="1" applyBorder="1" applyAlignment="1">
      <alignment horizontal="left" vertical="center" wrapText="1"/>
    </xf>
    <xf numFmtId="0" fontId="8" fillId="0" borderId="17" xfId="0" applyFont="1" applyBorder="1" applyAlignment="1">
      <alignment wrapText="1"/>
    </xf>
    <xf numFmtId="0" fontId="8" fillId="0" borderId="0" xfId="0" applyFont="1" applyAlignment="1">
      <alignment horizontal="left" vertical="center"/>
    </xf>
    <xf numFmtId="0" fontId="10" fillId="0" borderId="2" xfId="0" applyFont="1" applyFill="1" applyBorder="1" applyAlignment="1">
      <alignment horizontal="left" vertical="center"/>
    </xf>
    <xf numFmtId="0" fontId="10" fillId="0" borderId="16" xfId="0" applyFont="1" applyFill="1" applyBorder="1" applyAlignment="1">
      <alignment horizontal="left" vertical="center"/>
    </xf>
    <xf numFmtId="0" fontId="10" fillId="0" borderId="16" xfId="0" applyFont="1" applyFill="1" applyBorder="1" applyAlignment="1">
      <alignment horizontal="left" vertical="center" wrapText="1"/>
    </xf>
    <xf numFmtId="0" fontId="10" fillId="0" borderId="17" xfId="0" applyFont="1" applyFill="1" applyBorder="1" applyAlignment="1">
      <alignment horizontal="left" vertical="center"/>
    </xf>
    <xf numFmtId="0" fontId="10" fillId="0" borderId="17" xfId="0" applyFont="1" applyFill="1" applyBorder="1" applyAlignment="1">
      <alignment horizontal="left" vertical="center" wrapText="1"/>
    </xf>
    <xf numFmtId="49" fontId="10" fillId="0" borderId="2" xfId="55" applyNumberFormat="1" applyFont="1" applyBorder="1" applyAlignment="1">
      <alignment horizontal="left" vertical="center" wrapText="1"/>
    </xf>
    <xf numFmtId="0" fontId="3" fillId="0" borderId="16" xfId="0" applyFont="1" applyBorder="1" applyAlignment="1">
      <alignment horizontal="left" vertical="center"/>
    </xf>
    <xf numFmtId="0" fontId="3" fillId="0" borderId="17" xfId="0" applyFont="1" applyBorder="1" applyAlignment="1">
      <alignment horizontal="center" vertical="center"/>
    </xf>
    <xf numFmtId="49" fontId="8" fillId="0" borderId="17" xfId="57" applyNumberFormat="1" applyFont="1" applyFill="1" applyBorder="1" applyAlignment="1" applyProtection="1">
      <alignment vertical="center"/>
    </xf>
    <xf numFmtId="0" fontId="3" fillId="0" borderId="17" xfId="0" applyFont="1" applyBorder="1" applyAlignment="1">
      <alignment horizontal="left" vertical="center"/>
    </xf>
    <xf numFmtId="0" fontId="8" fillId="0" borderId="17" xfId="0" applyFont="1" applyBorder="1" applyAlignment="1">
      <alignment horizontal="left"/>
    </xf>
    <xf numFmtId="49" fontId="8" fillId="0" borderId="14" xfId="55" applyFont="1" applyBorder="1" applyAlignment="1">
      <alignment horizontal="left" vertical="center" wrapText="1"/>
    </xf>
    <xf numFmtId="49" fontId="8" fillId="0" borderId="17" xfId="0" applyNumberFormat="1" applyFont="1" applyBorder="1" applyAlignment="1">
      <alignment horizontal="left" vertical="center" wrapText="1"/>
    </xf>
    <xf numFmtId="49" fontId="8" fillId="0" borderId="17" xfId="55" applyFont="1" applyBorder="1">
      <alignment horizontal="left" vertical="center" wrapText="1"/>
    </xf>
    <xf numFmtId="49" fontId="8" fillId="0" borderId="2" xfId="55" applyFont="1" applyBorder="1" applyAlignment="1">
      <alignment horizontal="left" vertical="center" wrapText="1"/>
    </xf>
    <xf numFmtId="49" fontId="8" fillId="0" borderId="8" xfId="57" applyNumberFormat="1" applyFont="1" applyFill="1" applyBorder="1" applyAlignment="1" applyProtection="1">
      <alignment vertical="center"/>
    </xf>
    <xf numFmtId="0" fontId="10" fillId="0" borderId="8" xfId="0" applyFont="1" applyFill="1" applyBorder="1" applyAlignment="1">
      <alignment horizontal="left" vertical="center"/>
    </xf>
    <xf numFmtId="49" fontId="8" fillId="0" borderId="8" xfId="55" applyFont="1" applyBorder="1">
      <alignment horizontal="left" vertical="center" wrapText="1"/>
    </xf>
    <xf numFmtId="0" fontId="3" fillId="0" borderId="2" xfId="0" applyFont="1" applyBorder="1" applyAlignment="1" applyProtection="1">
      <alignment horizontal="center" vertical="center" wrapText="1"/>
      <protection locked="0"/>
    </xf>
    <xf numFmtId="0" fontId="16" fillId="0" borderId="7" xfId="0" applyFont="1" applyBorder="1" applyAlignment="1">
      <alignment horizontal="center" vertical="center"/>
    </xf>
    <xf numFmtId="0" fontId="16" fillId="0" borderId="1" xfId="0" applyFont="1" applyBorder="1" applyAlignment="1">
      <alignment horizontal="center" vertical="center" wrapText="1"/>
    </xf>
    <xf numFmtId="181" fontId="10" fillId="0" borderId="16" xfId="0" applyNumberFormat="1" applyFont="1" applyFill="1" applyBorder="1" applyAlignment="1">
      <alignment horizontal="right" vertical="center"/>
    </xf>
    <xf numFmtId="181" fontId="10" fillId="0" borderId="18" xfId="0" applyNumberFormat="1" applyFont="1" applyFill="1" applyBorder="1" applyAlignment="1">
      <alignment horizontal="right" vertical="center"/>
    </xf>
    <xf numFmtId="179" fontId="10" fillId="0" borderId="7" xfId="0" applyNumberFormat="1" applyFont="1" applyFill="1" applyBorder="1" applyAlignment="1">
      <alignment horizontal="right" vertical="center"/>
    </xf>
    <xf numFmtId="181" fontId="10" fillId="0" borderId="17" xfId="0" applyNumberFormat="1" applyFont="1" applyFill="1" applyBorder="1" applyAlignment="1">
      <alignment horizontal="right" vertical="center"/>
    </xf>
    <xf numFmtId="181" fontId="10" fillId="0" borderId="19" xfId="0" applyNumberFormat="1" applyFont="1" applyFill="1" applyBorder="1" applyAlignment="1">
      <alignment horizontal="right" vertical="center"/>
    </xf>
    <xf numFmtId="49" fontId="10" fillId="0" borderId="7" xfId="55" applyNumberFormat="1" applyFont="1" applyBorder="1">
      <alignment horizontal="left" vertical="center" wrapText="1"/>
    </xf>
    <xf numFmtId="181" fontId="8" fillId="0" borderId="17" xfId="57" applyNumberFormat="1" applyFont="1" applyFill="1" applyBorder="1" applyAlignment="1" applyProtection="1">
      <alignment vertical="center"/>
    </xf>
    <xf numFmtId="181" fontId="3" fillId="0" borderId="19" xfId="0" applyNumberFormat="1" applyFont="1" applyBorder="1" applyAlignment="1">
      <alignment horizontal="center" vertical="center"/>
    </xf>
    <xf numFmtId="0" fontId="3" fillId="0" borderId="7" xfId="0" applyFont="1" applyBorder="1" applyAlignment="1">
      <alignment horizontal="center" vertical="center"/>
    </xf>
    <xf numFmtId="181" fontId="8" fillId="0" borderId="17" xfId="0" applyNumberFormat="1" applyFont="1" applyBorder="1" applyAlignment="1">
      <alignment vertical="center"/>
    </xf>
    <xf numFmtId="181" fontId="3" fillId="0" borderId="17" xfId="0" applyNumberFormat="1" applyFont="1" applyBorder="1" applyAlignment="1" applyProtection="1">
      <alignment horizontal="right" vertical="center" wrapText="1"/>
      <protection locked="0"/>
    </xf>
    <xf numFmtId="181" fontId="3" fillId="0" borderId="19" xfId="0" applyNumberFormat="1" applyFont="1" applyBorder="1" applyAlignment="1" applyProtection="1">
      <alignment horizontal="right" vertical="center" wrapText="1"/>
      <protection locked="0"/>
    </xf>
    <xf numFmtId="4" fontId="3" fillId="0" borderId="7" xfId="0" applyNumberFormat="1" applyFont="1" applyBorder="1" applyAlignment="1" applyProtection="1">
      <alignment horizontal="right" vertical="center" wrapText="1"/>
      <protection locked="0"/>
    </xf>
    <xf numFmtId="181" fontId="8" fillId="0" borderId="8" xfId="57" applyNumberFormat="1" applyFont="1" applyFill="1" applyBorder="1" applyAlignment="1" applyProtection="1">
      <alignment vertical="center"/>
    </xf>
    <xf numFmtId="181" fontId="3" fillId="0" borderId="20" xfId="0" applyNumberFormat="1" applyFont="1" applyBorder="1" applyAlignment="1" applyProtection="1">
      <alignment horizontal="right" vertical="center" wrapText="1"/>
      <protection locked="0"/>
    </xf>
    <xf numFmtId="181"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7" fillId="0" borderId="7" xfId="0" applyFont="1" applyBorder="1" applyAlignment="1">
      <alignment horizontal="center"/>
    </xf>
    <xf numFmtId="0" fontId="5" fillId="0" borderId="7" xfId="0" applyFont="1" applyFill="1" applyBorder="1" applyAlignment="1">
      <alignment horizontal="left" vertical="center" indent="1"/>
    </xf>
    <xf numFmtId="179" fontId="10" fillId="0" borderId="7" xfId="53" applyNumberFormat="1" applyFont="1" applyBorder="1" applyAlignment="1">
      <alignment horizontal="left" vertical="center"/>
    </xf>
    <xf numFmtId="179" fontId="10" fillId="0" borderId="1" xfId="53" applyNumberFormat="1" applyFont="1" applyBorder="1">
      <alignment horizontal="right" vertical="center"/>
    </xf>
    <xf numFmtId="182" fontId="10" fillId="0" borderId="7" xfId="53" applyNumberFormat="1" applyFont="1" applyBorder="1" applyAlignment="1">
      <alignment horizontal="left" vertical="center"/>
    </xf>
    <xf numFmtId="179" fontId="10" fillId="0" borderId="17" xfId="53" applyNumberFormat="1" applyFont="1" applyBorder="1">
      <alignment horizontal="right" vertical="center"/>
    </xf>
    <xf numFmtId="0" fontId="1" fillId="0" borderId="14" xfId="0" applyFont="1" applyBorder="1" applyAlignment="1" applyProtection="1">
      <alignment horizontal="center" vertical="center" wrapText="1"/>
      <protection locked="0"/>
    </xf>
    <xf numFmtId="179" fontId="8" fillId="0" borderId="6" xfId="53" applyFont="1" applyBorder="1">
      <alignment horizontal="right" vertical="center"/>
    </xf>
    <xf numFmtId="0" fontId="16" fillId="0" borderId="7" xfId="0" applyFont="1" applyBorder="1" applyAlignment="1">
      <alignment horizontal="center" vertical="center" wrapText="1"/>
    </xf>
    <xf numFmtId="0" fontId="17" fillId="0" borderId="21" xfId="0" applyFont="1" applyBorder="1" applyAlignment="1">
      <alignment horizontal="center"/>
    </xf>
    <xf numFmtId="0" fontId="17" fillId="0" borderId="16" xfId="0" applyFont="1" applyBorder="1" applyAlignment="1">
      <alignment horizontal="center"/>
    </xf>
    <xf numFmtId="0" fontId="17" fillId="0" borderId="22" xfId="0" applyFont="1" applyBorder="1" applyAlignment="1">
      <alignment horizontal="center"/>
    </xf>
    <xf numFmtId="0" fontId="17" fillId="0" borderId="17" xfId="0" applyFont="1" applyBorder="1" applyAlignment="1">
      <alignment horizontal="center"/>
    </xf>
    <xf numFmtId="179" fontId="8" fillId="0" borderId="5" xfId="53" applyFont="1" applyBorder="1">
      <alignment horizontal="right" vertical="center"/>
    </xf>
    <xf numFmtId="179" fontId="8" fillId="0" borderId="17" xfId="53" applyFont="1" applyBorder="1">
      <alignment horizontal="right" vertical="center"/>
    </xf>
    <xf numFmtId="0" fontId="0" fillId="0" borderId="0" xfId="0" applyBorder="1"/>
    <xf numFmtId="181" fontId="3" fillId="0" borderId="0" xfId="0" applyNumberFormat="1" applyFont="1" applyBorder="1" applyAlignment="1">
      <alignment horizontal="center" vertical="center"/>
    </xf>
    <xf numFmtId="181" fontId="0" fillId="0" borderId="0" xfId="0" applyNumberFormat="1"/>
    <xf numFmtId="0" fontId="1" fillId="0" borderId="0" xfId="0" applyFont="1" applyAlignment="1">
      <alignment horizontal="center" wrapText="1"/>
    </xf>
    <xf numFmtId="0" fontId="18" fillId="0" borderId="0" xfId="0" applyFont="1" applyAlignment="1">
      <alignment horizontal="center" vertical="center" wrapText="1"/>
    </xf>
    <xf numFmtId="0" fontId="19" fillId="0" borderId="7" xfId="0" applyFont="1" applyBorder="1" applyAlignment="1">
      <alignment horizontal="center" vertical="center" wrapText="1"/>
    </xf>
    <xf numFmtId="0" fontId="19"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1"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7" xfId="0" applyNumberFormat="1" applyFont="1" applyBorder="1" applyAlignment="1">
      <alignment horizontal="center" vertical="center"/>
    </xf>
    <xf numFmtId="181" fontId="3" fillId="0" borderId="7" xfId="0" applyNumberFormat="1" applyFont="1" applyBorder="1" applyAlignment="1">
      <alignment horizontal="center" vertical="center"/>
    </xf>
    <xf numFmtId="181" fontId="3" fillId="0" borderId="21" xfId="0" applyNumberFormat="1" applyFont="1" applyBorder="1" applyAlignment="1">
      <alignment horizontal="center" vertical="center"/>
    </xf>
    <xf numFmtId="181" fontId="3" fillId="0" borderId="16" xfId="0" applyNumberFormat="1" applyFont="1" applyBorder="1" applyAlignment="1">
      <alignment horizontal="center" vertical="center"/>
    </xf>
    <xf numFmtId="181" fontId="3" fillId="0" borderId="22" xfId="0" applyNumberFormat="1" applyFont="1" applyBorder="1" applyAlignment="1">
      <alignment horizontal="center" vertical="center"/>
    </xf>
    <xf numFmtId="181" fontId="3" fillId="0" borderId="17" xfId="0" applyNumberFormat="1" applyFont="1" applyBorder="1" applyAlignment="1">
      <alignment horizontal="center" vertical="center"/>
    </xf>
    <xf numFmtId="0" fontId="3" fillId="0" borderId="7" xfId="0" applyFont="1" applyFill="1" applyBorder="1" applyAlignment="1">
      <alignment horizontal="center" vertical="center"/>
    </xf>
    <xf numFmtId="181" fontId="3" fillId="0" borderId="7" xfId="0" applyNumberFormat="1" applyFont="1" applyFill="1" applyBorder="1" applyAlignment="1">
      <alignment horizontal="center" vertical="center"/>
    </xf>
    <xf numFmtId="181" fontId="3" fillId="0" borderId="17" xfId="0" applyNumberFormat="1" applyFont="1" applyFill="1" applyBorder="1" applyAlignment="1">
      <alignment horizontal="center" vertical="center"/>
    </xf>
    <xf numFmtId="181" fontId="6" fillId="0" borderId="17" xfId="0" applyNumberFormat="1" applyFont="1" applyBorder="1" applyAlignment="1">
      <alignment horizontal="center" vertical="center"/>
    </xf>
    <xf numFmtId="181" fontId="3" fillId="0" borderId="22" xfId="0" applyNumberFormat="1" applyFont="1" applyFill="1" applyBorder="1" applyAlignment="1">
      <alignment horizontal="center" vertical="center"/>
    </xf>
    <xf numFmtId="181" fontId="6" fillId="0" borderId="17" xfId="0" applyNumberFormat="1" applyFont="1" applyBorder="1"/>
    <xf numFmtId="0" fontId="3" fillId="0" borderId="2" xfId="0" applyFont="1" applyBorder="1" applyAlignment="1">
      <alignment horizontal="center" vertical="center"/>
    </xf>
    <xf numFmtId="0" fontId="3" fillId="0" borderId="4" xfId="0" applyFont="1" applyBorder="1" applyAlignment="1">
      <alignment horizontal="center" vertical="center"/>
    </xf>
    <xf numFmtId="181" fontId="4" fillId="0" borderId="0" xfId="0" applyNumberFormat="1" applyFont="1" applyBorder="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2" fillId="0" borderId="7" xfId="0" applyFont="1" applyBorder="1" applyAlignment="1">
      <alignment vertical="center"/>
    </xf>
    <xf numFmtId="4" fontId="22" fillId="0" borderId="7" xfId="0" applyNumberFormat="1" applyFont="1" applyBorder="1" applyAlignment="1" applyProtection="1">
      <alignment horizontal="right" vertical="center"/>
      <protection locked="0"/>
    </xf>
    <xf numFmtId="0" fontId="10" fillId="0" borderId="7" xfId="0" applyFont="1" applyFill="1" applyBorder="1" applyAlignment="1">
      <alignment horizontal="left" vertical="center"/>
    </xf>
    <xf numFmtId="0" fontId="8" fillId="0" borderId="7" xfId="0" applyFont="1" applyBorder="1" applyAlignment="1">
      <alignment vertical="center"/>
    </xf>
    <xf numFmtId="0" fontId="3" fillId="0" borderId="7" xfId="0" applyFont="1" applyBorder="1" applyAlignment="1">
      <alignment vertical="center"/>
    </xf>
    <xf numFmtId="4" fontId="22" fillId="0" borderId="7" xfId="0" applyNumberFormat="1" applyFont="1" applyBorder="1" applyAlignment="1">
      <alignment horizontal="right" vertical="center"/>
    </xf>
    <xf numFmtId="4" fontId="3" fillId="0" borderId="7" xfId="0" applyNumberFormat="1" applyFont="1" applyBorder="1" applyAlignment="1">
      <alignment horizontal="right" vertical="center"/>
    </xf>
    <xf numFmtId="0" fontId="8" fillId="0" borderId="7" xfId="0" applyFont="1" applyBorder="1" applyAlignment="1">
      <alignment horizontal="left" vertical="center"/>
    </xf>
    <xf numFmtId="0" fontId="22" fillId="0" borderId="7" xfId="0" applyFont="1" applyBorder="1" applyAlignment="1">
      <alignment horizontal="center" vertical="center"/>
    </xf>
    <xf numFmtId="0" fontId="22"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0" fillId="0" borderId="0" xfId="0" applyFill="1"/>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181" fontId="23" fillId="0" borderId="7" xfId="0" applyNumberFormat="1" applyFont="1" applyFill="1" applyBorder="1" applyAlignment="1">
      <alignment horizontal="center" vertical="center"/>
    </xf>
    <xf numFmtId="0" fontId="3" fillId="0" borderId="7" xfId="0" applyFont="1" applyBorder="1" applyAlignment="1" applyProtection="1">
      <alignment horizontal="center" vertical="center" wrapText="1"/>
      <protection locked="0"/>
    </xf>
    <xf numFmtId="0" fontId="3" fillId="0" borderId="7" xfId="0" applyFont="1" applyBorder="1" applyAlignment="1">
      <alignment horizontal="center" vertical="center" wrapText="1"/>
    </xf>
    <xf numFmtId="181" fontId="3" fillId="0" borderId="7" xfId="0" applyNumberFormat="1" applyFont="1" applyBorder="1" applyAlignment="1" applyProtection="1">
      <alignment horizontal="center" vertical="center"/>
      <protection locked="0"/>
    </xf>
    <xf numFmtId="4" fontId="3" fillId="0" borderId="7" xfId="0" applyNumberFormat="1"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4" fontId="3" fillId="0" borderId="7" xfId="0" applyNumberFormat="1" applyFont="1" applyBorder="1" applyAlignment="1" applyProtection="1">
      <alignment horizontal="center" vertical="center"/>
      <protection locked="0"/>
    </xf>
    <xf numFmtId="179" fontId="8" fillId="0" borderId="0" xfId="0" applyNumberFormat="1" applyFont="1" applyBorder="1" applyAlignment="1">
      <alignment horizontal="right" vertical="center"/>
    </xf>
    <xf numFmtId="0" fontId="13"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15" xfId="0" applyFont="1" applyBorder="1" applyAlignment="1">
      <alignment horizontal="center" vertical="center" wrapText="1"/>
    </xf>
    <xf numFmtId="0" fontId="1" fillId="0" borderId="15" xfId="0" applyFont="1" applyBorder="1" applyAlignment="1" applyProtection="1">
      <alignment horizontal="center" vertical="center"/>
      <protection locked="0"/>
    </xf>
    <xf numFmtId="0" fontId="1" fillId="0" borderId="13" xfId="0" applyFont="1" applyBorder="1" applyAlignment="1">
      <alignment horizontal="center" vertical="center" wrapText="1"/>
    </xf>
    <xf numFmtId="0" fontId="24" fillId="0" borderId="1" xfId="0" applyFont="1" applyBorder="1" applyAlignment="1">
      <alignment horizontal="center" vertical="center" wrapText="1"/>
    </xf>
    <xf numFmtId="0" fontId="1" fillId="0" borderId="1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7" fillId="0" borderId="0" xfId="0" applyFont="1" applyAlignment="1">
      <alignment horizontal="center" vertical="top"/>
    </xf>
    <xf numFmtId="49" fontId="8" fillId="0" borderId="7" xfId="55" applyFont="1">
      <alignment horizontal="left" vertical="center" wrapText="1"/>
    </xf>
    <xf numFmtId="0" fontId="3" fillId="0" borderId="6" xfId="0" applyFont="1" applyBorder="1" applyAlignment="1">
      <alignment horizontal="left" vertical="center"/>
    </xf>
    <xf numFmtId="0" fontId="22" fillId="0" borderId="6" xfId="0" applyFont="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179" fontId="22" fillId="0" borderId="7" xfId="0" applyNumberFormat="1" applyFont="1" applyBorder="1" applyAlignment="1">
      <alignment horizontal="right" vertical="center"/>
    </xf>
    <xf numFmtId="0" fontId="8" fillId="0" borderId="6" xfId="0" applyFont="1" applyBorder="1" applyAlignment="1">
      <alignment horizontal="left" vertical="center"/>
    </xf>
    <xf numFmtId="0" fontId="22" fillId="0" borderId="6" xfId="0" applyFont="1" applyBorder="1" applyAlignment="1" applyProtection="1">
      <alignment horizontal="center" vertical="center"/>
      <protection locked="0"/>
    </xf>
    <xf numFmtId="179" fontId="10" fillId="0" borderId="7" xfId="53" applyNumberFormat="1" applyFont="1" applyBorder="1" applyAlignment="1" quotePrefix="1">
      <alignment horizontal="left" vertical="center"/>
    </xf>
    <xf numFmtId="0" fontId="10" fillId="0" borderId="17" xfId="0" applyFont="1" applyFill="1" applyBorder="1" applyAlignment="1" quotePrefix="1">
      <alignment horizontal="left" vertical="center"/>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IntegralNumberStyle" xfId="52"/>
    <cellStyle name="MoneyStyle" xfId="53"/>
    <cellStyle name="NumberStyle" xfId="54"/>
    <cellStyle name="TextStyle" xfId="55"/>
    <cellStyle name="TimeStyle" xfId="56"/>
    <cellStyle name="Normal" xfId="57"/>
    <cellStyle name="常规 3"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workbookViewId="0">
      <pane ySplit="1" topLeftCell="A2" activePane="bottomLeft" state="frozen"/>
      <selection/>
      <selection pane="bottomLeft" activeCell="C8" sqref="C8"/>
    </sheetView>
  </sheetViews>
  <sheetFormatPr defaultColWidth="8" defaultRowHeight="14.25" customHeight="1" outlineLevelCol="3"/>
  <cols>
    <col min="1" max="1" width="39.55" customWidth="1"/>
    <col min="2" max="2" width="41.75" customWidth="1"/>
    <col min="3" max="3" width="40.4416666666667" customWidth="1"/>
    <col min="4" max="4" width="41.875" customWidth="1"/>
  </cols>
  <sheetData>
    <row r="1" customHeight="1" spans="1:4">
      <c r="A1" s="1"/>
      <c r="B1" s="1"/>
      <c r="C1" s="1"/>
      <c r="D1" s="1"/>
    </row>
    <row r="2" ht="11.95" customHeight="1" spans="4:4">
      <c r="D2" s="102" t="s">
        <v>0</v>
      </c>
    </row>
    <row r="3" ht="36" customHeight="1" spans="1:4">
      <c r="A3" s="45" t="s">
        <v>1</v>
      </c>
      <c r="B3" s="254"/>
      <c r="C3" s="254"/>
      <c r="D3" s="254"/>
    </row>
    <row r="4" ht="20.95" customHeight="1" spans="1:4">
      <c r="A4" s="95" t="s">
        <v>2</v>
      </c>
      <c r="B4" s="208"/>
      <c r="C4" s="208"/>
      <c r="D4" s="101" t="s">
        <v>3</v>
      </c>
    </row>
    <row r="5" ht="19.5" customHeight="1" spans="1:4">
      <c r="A5" s="11" t="s">
        <v>4</v>
      </c>
      <c r="B5" s="13"/>
      <c r="C5" s="11" t="s">
        <v>5</v>
      </c>
      <c r="D5" s="13"/>
    </row>
    <row r="6" ht="19.5" customHeight="1" spans="1:4">
      <c r="A6" s="16" t="s">
        <v>6</v>
      </c>
      <c r="B6" s="16" t="s">
        <v>7</v>
      </c>
      <c r="C6" s="16" t="s">
        <v>8</v>
      </c>
      <c r="D6" s="16" t="s">
        <v>7</v>
      </c>
    </row>
    <row r="7" ht="19.5" customHeight="1" spans="1:4">
      <c r="A7" s="19"/>
      <c r="B7" s="19"/>
      <c r="C7" s="19"/>
      <c r="D7" s="19"/>
    </row>
    <row r="8" ht="25.4" customHeight="1" spans="1:4">
      <c r="A8" s="220" t="s">
        <v>9</v>
      </c>
      <c r="B8" s="216">
        <v>25638947.83</v>
      </c>
      <c r="C8" s="212" t="str">
        <f>"一"&amp;"、"&amp;"一般公共服务支出"</f>
        <v>一、一般公共服务支出</v>
      </c>
      <c r="D8" s="44">
        <v>16120</v>
      </c>
    </row>
    <row r="9" ht="25.4" customHeight="1" spans="1:4">
      <c r="A9" s="220" t="s">
        <v>10</v>
      </c>
      <c r="B9" s="216">
        <v>24309300</v>
      </c>
      <c r="C9" s="212" t="str">
        <f>"二"&amp;"、"&amp;"社会保障和就业支出"</f>
        <v>二、社会保障和就业支出</v>
      </c>
      <c r="D9" s="44">
        <v>3431539.56</v>
      </c>
    </row>
    <row r="10" ht="25.4" customHeight="1" spans="1:4">
      <c r="A10" s="220" t="s">
        <v>11</v>
      </c>
      <c r="B10" s="216"/>
      <c r="C10" s="212" t="str">
        <f>"三"&amp;"、"&amp;"卫生健康支出"</f>
        <v>三、卫生健康支出</v>
      </c>
      <c r="D10" s="44">
        <v>1922422.19</v>
      </c>
    </row>
    <row r="11" ht="25.4" customHeight="1" spans="1:4">
      <c r="A11" s="220" t="s">
        <v>12</v>
      </c>
      <c r="B11" s="94"/>
      <c r="C11" s="212" t="str">
        <f>"四"&amp;"、"&amp;"城乡社区支出"</f>
        <v>四、城乡社区支出</v>
      </c>
      <c r="D11" s="44">
        <v>24309300</v>
      </c>
    </row>
    <row r="12" ht="25.4" customHeight="1" spans="1:4">
      <c r="A12" s="220" t="s">
        <v>13</v>
      </c>
      <c r="B12" s="216">
        <v>244192</v>
      </c>
      <c r="C12" s="212" t="str">
        <f>"五"&amp;"、"&amp;"农林水支出"</f>
        <v>五、农林水支出</v>
      </c>
      <c r="D12" s="44">
        <v>17866212.08</v>
      </c>
    </row>
    <row r="13" ht="25.4" customHeight="1" spans="1:4">
      <c r="A13" s="220" t="s">
        <v>14</v>
      </c>
      <c r="B13" s="94"/>
      <c r="C13" s="212" t="str">
        <f>"六"&amp;"、"&amp;"住房保障支出"</f>
        <v>六、住房保障支出</v>
      </c>
      <c r="D13" s="44">
        <v>2646846</v>
      </c>
    </row>
    <row r="14" ht="25.4" customHeight="1" spans="1:4">
      <c r="A14" s="220" t="s">
        <v>15</v>
      </c>
      <c r="B14" s="94"/>
      <c r="C14" s="255"/>
      <c r="D14" s="216"/>
    </row>
    <row r="15" ht="25.4" customHeight="1" spans="1:4">
      <c r="A15" s="220" t="s">
        <v>16</v>
      </c>
      <c r="B15" s="94"/>
      <c r="C15" s="255"/>
      <c r="D15" s="216"/>
    </row>
    <row r="16" ht="25.4" customHeight="1" spans="1:4">
      <c r="A16" s="256" t="s">
        <v>17</v>
      </c>
      <c r="B16" s="94"/>
      <c r="C16" s="255"/>
      <c r="D16" s="216"/>
    </row>
    <row r="17" ht="25.4" customHeight="1" spans="1:4">
      <c r="A17" s="256" t="s">
        <v>18</v>
      </c>
      <c r="B17" s="216">
        <v>244192</v>
      </c>
      <c r="C17" s="255"/>
      <c r="D17" s="216"/>
    </row>
    <row r="18" ht="25.4" customHeight="1" spans="1:4">
      <c r="A18" s="257" t="s">
        <v>19</v>
      </c>
      <c r="B18" s="215">
        <v>50192439.83</v>
      </c>
      <c r="C18" s="218" t="s">
        <v>20</v>
      </c>
      <c r="D18" s="215">
        <v>50192439.83</v>
      </c>
    </row>
    <row r="19" ht="25.4" customHeight="1" spans="1:4">
      <c r="A19" s="258" t="s">
        <v>21</v>
      </c>
      <c r="B19" s="215"/>
      <c r="C19" s="259" t="s">
        <v>22</v>
      </c>
      <c r="D19" s="260"/>
    </row>
    <row r="20" ht="25.4" customHeight="1" spans="1:4">
      <c r="A20" s="261" t="s">
        <v>23</v>
      </c>
      <c r="B20" s="216"/>
      <c r="C20" s="217" t="s">
        <v>23</v>
      </c>
      <c r="D20" s="94"/>
    </row>
    <row r="21" ht="25.4" customHeight="1" spans="1:4">
      <c r="A21" s="261" t="s">
        <v>24</v>
      </c>
      <c r="B21" s="216"/>
      <c r="C21" s="217" t="s">
        <v>25</v>
      </c>
      <c r="D21" s="94"/>
    </row>
    <row r="22" ht="25.4" customHeight="1" spans="1:4">
      <c r="A22" s="262" t="s">
        <v>26</v>
      </c>
      <c r="B22" s="215">
        <v>50192439.83</v>
      </c>
      <c r="C22" s="218" t="s">
        <v>27</v>
      </c>
      <c r="D22" s="211">
        <v>50192439.83</v>
      </c>
    </row>
  </sheetData>
  <mergeCells count="8">
    <mergeCell ref="A3:D3"/>
    <mergeCell ref="A4:B4"/>
    <mergeCell ref="A5:B5"/>
    <mergeCell ref="C5:D5"/>
    <mergeCell ref="A6:A7"/>
    <mergeCell ref="B6:B7"/>
    <mergeCell ref="C6:C7"/>
    <mergeCell ref="D6:D7"/>
  </mergeCells>
  <pageMargins left="0.75" right="0.75" top="1" bottom="1" header="0.5" footer="0.5"/>
  <pageSetup paperSize="9" scale="81"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D30" sqref="D30"/>
    </sheetView>
  </sheetViews>
  <sheetFormatPr defaultColWidth="9.10833333333333" defaultRowHeight="14.25" customHeight="1" outlineLevelCol="5"/>
  <cols>
    <col min="1" max="1" width="29" customWidth="1"/>
    <col min="2" max="2" width="22.375" customWidth="1"/>
    <col min="3" max="3" width="31.55" customWidth="1"/>
    <col min="4" max="6" width="23.75" customWidth="1"/>
  </cols>
  <sheetData>
    <row r="1" customHeight="1" spans="1:6">
      <c r="A1" s="1"/>
      <c r="B1" s="1"/>
      <c r="C1" s="1"/>
      <c r="D1" s="1"/>
      <c r="E1" s="1"/>
      <c r="F1" s="1"/>
    </row>
    <row r="2" ht="15.75" customHeight="1" spans="6:6">
      <c r="F2" s="55" t="s">
        <v>531</v>
      </c>
    </row>
    <row r="3" ht="28.5" customHeight="1" spans="1:6">
      <c r="A3" s="26" t="s">
        <v>532</v>
      </c>
      <c r="B3" s="26"/>
      <c r="C3" s="26"/>
      <c r="D3" s="26"/>
      <c r="E3" s="26"/>
      <c r="F3" s="26"/>
    </row>
    <row r="4" ht="15.05" customHeight="1" spans="1:6">
      <c r="A4" s="103" t="str">
        <f>'部门财务收支预算总表01-1'!A4</f>
        <v>单位名称：新平彝族傣族自治县水利局</v>
      </c>
      <c r="B4" s="104"/>
      <c r="C4" s="104"/>
      <c r="D4" s="58"/>
      <c r="E4" s="58"/>
      <c r="F4" s="105" t="s">
        <v>3</v>
      </c>
    </row>
    <row r="5" ht="18.85" customHeight="1" spans="1:6">
      <c r="A5" s="10" t="s">
        <v>154</v>
      </c>
      <c r="B5" s="10" t="s">
        <v>49</v>
      </c>
      <c r="C5" s="10" t="s">
        <v>50</v>
      </c>
      <c r="D5" s="16" t="s">
        <v>533</v>
      </c>
      <c r="E5" s="63"/>
      <c r="F5" s="63"/>
    </row>
    <row r="6" ht="29.95" customHeight="1" spans="1:6">
      <c r="A6" s="19"/>
      <c r="B6" s="19"/>
      <c r="C6" s="19"/>
      <c r="D6" s="16" t="s">
        <v>32</v>
      </c>
      <c r="E6" s="63" t="s">
        <v>58</v>
      </c>
      <c r="F6" s="63" t="s">
        <v>59</v>
      </c>
    </row>
    <row r="7" ht="16.55" customHeight="1" spans="1:6">
      <c r="A7" s="63">
        <v>1</v>
      </c>
      <c r="B7" s="63">
        <v>2</v>
      </c>
      <c r="C7" s="63">
        <v>3</v>
      </c>
      <c r="D7" s="63">
        <v>4</v>
      </c>
      <c r="E7" s="63">
        <v>5</v>
      </c>
      <c r="F7" s="63">
        <v>6</v>
      </c>
    </row>
    <row r="8" ht="20" customHeight="1" spans="1:6">
      <c r="A8" s="106" t="s">
        <v>46</v>
      </c>
      <c r="B8" s="106"/>
      <c r="C8" s="106"/>
      <c r="D8" s="107">
        <v>24309300</v>
      </c>
      <c r="E8" s="107"/>
      <c r="F8" s="107">
        <v>24309300</v>
      </c>
    </row>
    <row r="9" ht="20" customHeight="1" spans="1:6">
      <c r="A9" s="108" t="s">
        <v>46</v>
      </c>
      <c r="B9" s="108" t="s">
        <v>142</v>
      </c>
      <c r="C9" s="108" t="s">
        <v>92</v>
      </c>
      <c r="D9" s="107">
        <v>24309300</v>
      </c>
      <c r="E9" s="107"/>
      <c r="F9" s="107">
        <v>24309300</v>
      </c>
    </row>
    <row r="10" ht="20" customHeight="1" spans="1:6">
      <c r="A10" s="108" t="s">
        <v>46</v>
      </c>
      <c r="B10" s="108" t="s">
        <v>93</v>
      </c>
      <c r="C10" s="108" t="s">
        <v>94</v>
      </c>
      <c r="D10" s="107">
        <v>24309300</v>
      </c>
      <c r="E10" s="107"/>
      <c r="F10" s="107">
        <v>24309300</v>
      </c>
    </row>
    <row r="11" ht="20" customHeight="1" spans="1:6">
      <c r="A11" s="108" t="s">
        <v>46</v>
      </c>
      <c r="B11" s="108" t="s">
        <v>278</v>
      </c>
      <c r="C11" s="108" t="s">
        <v>95</v>
      </c>
      <c r="D11" s="107">
        <v>24309300</v>
      </c>
      <c r="E11" s="107"/>
      <c r="F11" s="107">
        <v>24309300</v>
      </c>
    </row>
    <row r="12" ht="20" customHeight="1" spans="1:6">
      <c r="A12" s="109" t="s">
        <v>119</v>
      </c>
      <c r="B12" s="110"/>
      <c r="C12" s="110"/>
      <c r="D12" s="107">
        <v>24309300</v>
      </c>
      <c r="E12" s="107"/>
      <c r="F12" s="107">
        <v>24309300</v>
      </c>
    </row>
  </sheetData>
  <mergeCells count="6">
    <mergeCell ref="A3:F3"/>
    <mergeCell ref="D5:F5"/>
    <mergeCell ref="A12:C12"/>
    <mergeCell ref="A5:A6"/>
    <mergeCell ref="B5:B6"/>
    <mergeCell ref="C5:C6"/>
  </mergeCells>
  <pageMargins left="0.75" right="0.75" top="1" bottom="1" header="0.5" footer="0.5"/>
  <pageSetup paperSize="9" scale="86"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2"/>
  <sheetViews>
    <sheetView showZeros="0" workbookViewId="0">
      <pane ySplit="1" topLeftCell="A2" activePane="bottomLeft" state="frozen"/>
      <selection/>
      <selection pane="bottomLeft" activeCell="I33" sqref="I33"/>
    </sheetView>
  </sheetViews>
  <sheetFormatPr defaultColWidth="9.10833333333333" defaultRowHeight="14.25" customHeight="1"/>
  <cols>
    <col min="1" max="2" width="16.5" customWidth="1"/>
    <col min="3" max="17" width="9.125" customWidth="1"/>
  </cols>
  <sheetData>
    <row r="1" customHeight="1" spans="1:17">
      <c r="A1" s="1"/>
      <c r="B1" s="1"/>
      <c r="C1" s="1"/>
      <c r="D1" s="1"/>
      <c r="E1" s="1"/>
      <c r="F1" s="1"/>
      <c r="G1" s="1"/>
      <c r="H1" s="1"/>
      <c r="I1" s="1"/>
      <c r="J1" s="1"/>
      <c r="K1" s="1"/>
      <c r="L1" s="1"/>
      <c r="M1" s="1"/>
      <c r="N1" s="1"/>
      <c r="O1" s="1"/>
      <c r="P1" s="1"/>
      <c r="Q1" s="1"/>
    </row>
    <row r="2" ht="13.6" customHeight="1" spans="15:17">
      <c r="O2" s="54"/>
      <c r="P2" s="54"/>
      <c r="Q2" s="101" t="s">
        <v>534</v>
      </c>
    </row>
    <row r="3" ht="27.85" customHeight="1" spans="1:17">
      <c r="A3" s="56" t="s">
        <v>535</v>
      </c>
      <c r="B3" s="26"/>
      <c r="C3" s="26"/>
      <c r="D3" s="26"/>
      <c r="E3" s="26"/>
      <c r="F3" s="26"/>
      <c r="G3" s="26"/>
      <c r="H3" s="26"/>
      <c r="I3" s="26"/>
      <c r="J3" s="26"/>
      <c r="K3" s="46"/>
      <c r="L3" s="26"/>
      <c r="M3" s="26"/>
      <c r="N3" s="26"/>
      <c r="O3" s="46"/>
      <c r="P3" s="46"/>
      <c r="Q3" s="26"/>
    </row>
    <row r="4" ht="18.85" customHeight="1" spans="1:17">
      <c r="A4" s="95" t="str">
        <f>'部门财务收支预算总表01-1'!A4</f>
        <v>单位名称：新平彝族傣族自治县水利局</v>
      </c>
      <c r="B4" s="7"/>
      <c r="C4" s="7"/>
      <c r="D4" s="7"/>
      <c r="E4" s="7"/>
      <c r="F4" s="7"/>
      <c r="G4" s="7"/>
      <c r="H4" s="7"/>
      <c r="I4" s="7"/>
      <c r="J4" s="7"/>
      <c r="O4" s="65"/>
      <c r="P4" s="65"/>
      <c r="Q4" s="102" t="s">
        <v>145</v>
      </c>
    </row>
    <row r="5" ht="15.75" customHeight="1" spans="1:17">
      <c r="A5" s="10" t="s">
        <v>536</v>
      </c>
      <c r="B5" s="71" t="s">
        <v>537</v>
      </c>
      <c r="C5" s="71" t="s">
        <v>538</v>
      </c>
      <c r="D5" s="71" t="s">
        <v>539</v>
      </c>
      <c r="E5" s="71" t="s">
        <v>540</v>
      </c>
      <c r="F5" s="71" t="s">
        <v>541</v>
      </c>
      <c r="G5" s="72" t="s">
        <v>161</v>
      </c>
      <c r="H5" s="72"/>
      <c r="I5" s="72"/>
      <c r="J5" s="72"/>
      <c r="K5" s="73"/>
      <c r="L5" s="72"/>
      <c r="M5" s="72"/>
      <c r="N5" s="72"/>
      <c r="O5" s="88"/>
      <c r="P5" s="73"/>
      <c r="Q5" s="89"/>
    </row>
    <row r="6" ht="17.2" customHeight="1" spans="1:17">
      <c r="A6" s="15"/>
      <c r="B6" s="74"/>
      <c r="C6" s="74"/>
      <c r="D6" s="74"/>
      <c r="E6" s="74"/>
      <c r="F6" s="74"/>
      <c r="G6" s="74" t="s">
        <v>32</v>
      </c>
      <c r="H6" s="74" t="s">
        <v>35</v>
      </c>
      <c r="I6" s="74" t="s">
        <v>542</v>
      </c>
      <c r="J6" s="74" t="s">
        <v>543</v>
      </c>
      <c r="K6" s="75" t="s">
        <v>544</v>
      </c>
      <c r="L6" s="90" t="s">
        <v>545</v>
      </c>
      <c r="M6" s="90"/>
      <c r="N6" s="90"/>
      <c r="O6" s="91"/>
      <c r="P6" s="92"/>
      <c r="Q6" s="76"/>
    </row>
    <row r="7" ht="54" customHeight="1" spans="1:17">
      <c r="A7" s="18"/>
      <c r="B7" s="76"/>
      <c r="C7" s="76"/>
      <c r="D7" s="76"/>
      <c r="E7" s="76"/>
      <c r="F7" s="76"/>
      <c r="G7" s="76"/>
      <c r="H7" s="76" t="s">
        <v>34</v>
      </c>
      <c r="I7" s="76"/>
      <c r="J7" s="76"/>
      <c r="K7" s="77"/>
      <c r="L7" s="76" t="s">
        <v>34</v>
      </c>
      <c r="M7" s="76" t="s">
        <v>45</v>
      </c>
      <c r="N7" s="76" t="s">
        <v>168</v>
      </c>
      <c r="O7" s="93" t="s">
        <v>41</v>
      </c>
      <c r="P7" s="77" t="s">
        <v>42</v>
      </c>
      <c r="Q7" s="76" t="s">
        <v>43</v>
      </c>
    </row>
    <row r="8" ht="15.05" customHeight="1" spans="1:17">
      <c r="A8" s="19">
        <v>1</v>
      </c>
      <c r="B8" s="96">
        <v>2</v>
      </c>
      <c r="C8" s="96">
        <v>3</v>
      </c>
      <c r="D8" s="96">
        <v>4</v>
      </c>
      <c r="E8" s="96">
        <v>5</v>
      </c>
      <c r="F8" s="96">
        <v>6</v>
      </c>
      <c r="G8" s="97">
        <v>7</v>
      </c>
      <c r="H8" s="97">
        <v>8</v>
      </c>
      <c r="I8" s="97">
        <v>9</v>
      </c>
      <c r="J8" s="97">
        <v>10</v>
      </c>
      <c r="K8" s="97">
        <v>11</v>
      </c>
      <c r="L8" s="97">
        <v>12</v>
      </c>
      <c r="M8" s="97">
        <v>13</v>
      </c>
      <c r="N8" s="97">
        <v>14</v>
      </c>
      <c r="O8" s="97">
        <v>15</v>
      </c>
      <c r="P8" s="97">
        <v>16</v>
      </c>
      <c r="Q8" s="97">
        <v>17</v>
      </c>
    </row>
    <row r="9" ht="20.95" customHeight="1" spans="1:17">
      <c r="A9" s="78"/>
      <c r="B9" s="79"/>
      <c r="C9" s="79"/>
      <c r="D9" s="79"/>
      <c r="E9" s="98"/>
      <c r="F9" s="64"/>
      <c r="G9" s="64"/>
      <c r="H9" s="64"/>
      <c r="I9" s="64"/>
      <c r="J9" s="64"/>
      <c r="K9" s="64"/>
      <c r="L9" s="64"/>
      <c r="M9" s="64"/>
      <c r="N9" s="64"/>
      <c r="O9" s="64"/>
      <c r="P9" s="64"/>
      <c r="Q9" s="64"/>
    </row>
    <row r="10" ht="20.95" customHeight="1" spans="1:17">
      <c r="A10" s="78"/>
      <c r="B10" s="79"/>
      <c r="C10" s="79"/>
      <c r="D10" s="99"/>
      <c r="E10" s="100"/>
      <c r="F10" s="64"/>
      <c r="G10" s="64"/>
      <c r="H10" s="64"/>
      <c r="I10" s="64"/>
      <c r="J10" s="64"/>
      <c r="K10" s="64"/>
      <c r="L10" s="64"/>
      <c r="M10" s="64"/>
      <c r="N10" s="64"/>
      <c r="O10" s="64"/>
      <c r="P10" s="64"/>
      <c r="Q10" s="64"/>
    </row>
    <row r="11" ht="20.95" customHeight="1" spans="1:17">
      <c r="A11" s="81" t="s">
        <v>119</v>
      </c>
      <c r="B11" s="82"/>
      <c r="C11" s="82"/>
      <c r="D11" s="82"/>
      <c r="E11" s="98"/>
      <c r="F11" s="64"/>
      <c r="G11" s="64"/>
      <c r="H11" s="64"/>
      <c r="I11" s="64"/>
      <c r="J11" s="64"/>
      <c r="K11" s="64"/>
      <c r="L11" s="64"/>
      <c r="M11" s="64"/>
      <c r="N11" s="64"/>
      <c r="O11" s="64"/>
      <c r="P11" s="64"/>
      <c r="Q11" s="64"/>
    </row>
    <row r="12" customHeight="1" spans="1:1">
      <c r="A12" s="25" t="s">
        <v>546</v>
      </c>
    </row>
  </sheetData>
  <mergeCells count="16">
    <mergeCell ref="A3:Q3"/>
    <mergeCell ref="A4:F4"/>
    <mergeCell ref="G5:Q5"/>
    <mergeCell ref="L6:Q6"/>
    <mergeCell ref="A11:E11"/>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7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workbookViewId="0">
      <pane ySplit="1" topLeftCell="A2" activePane="bottomLeft" state="frozen"/>
      <selection/>
      <selection pane="bottomLeft" activeCell="C33" sqref="C33"/>
    </sheetView>
  </sheetViews>
  <sheetFormatPr defaultColWidth="9.10833333333333" defaultRowHeight="14.25" customHeight="1"/>
  <cols>
    <col min="1" max="1" width="23.125" customWidth="1"/>
    <col min="2" max="3" width="17.25" customWidth="1"/>
    <col min="4" max="14" width="12.125" customWidth="1"/>
  </cols>
  <sheetData>
    <row r="1" customHeight="1" spans="1:14">
      <c r="A1" s="1"/>
      <c r="B1" s="1"/>
      <c r="C1" s="1"/>
      <c r="D1" s="1"/>
      <c r="E1" s="1"/>
      <c r="F1" s="1"/>
      <c r="G1" s="1"/>
      <c r="H1" s="1"/>
      <c r="I1" s="1"/>
      <c r="J1" s="1"/>
      <c r="K1" s="1"/>
      <c r="L1" s="1"/>
      <c r="M1" s="1"/>
      <c r="N1" s="1"/>
    </row>
    <row r="2" ht="13.6" customHeight="1" spans="1:14">
      <c r="A2" s="67"/>
      <c r="B2" s="67"/>
      <c r="C2" s="67"/>
      <c r="D2" s="67"/>
      <c r="E2" s="67"/>
      <c r="F2" s="67"/>
      <c r="G2" s="67"/>
      <c r="H2" s="68"/>
      <c r="I2" s="67"/>
      <c r="J2" s="67"/>
      <c r="K2" s="67"/>
      <c r="L2" s="54"/>
      <c r="M2" s="84"/>
      <c r="N2" s="85" t="s">
        <v>547</v>
      </c>
    </row>
    <row r="3" ht="27.85" customHeight="1" spans="1:14">
      <c r="A3" s="56" t="s">
        <v>548</v>
      </c>
      <c r="B3" s="69"/>
      <c r="C3" s="69"/>
      <c r="D3" s="69"/>
      <c r="E3" s="69"/>
      <c r="F3" s="69"/>
      <c r="G3" s="69"/>
      <c r="H3" s="70"/>
      <c r="I3" s="69"/>
      <c r="J3" s="69"/>
      <c r="K3" s="69"/>
      <c r="L3" s="46"/>
      <c r="M3" s="70"/>
      <c r="N3" s="69"/>
    </row>
    <row r="4" ht="18.85" customHeight="1" spans="1:14">
      <c r="A4" s="57" t="str">
        <f>'部门财务收支预算总表01-1'!A4</f>
        <v>单位名称：新平彝族傣族自治县水利局</v>
      </c>
      <c r="B4" s="58"/>
      <c r="C4" s="58"/>
      <c r="D4" s="58"/>
      <c r="E4" s="58"/>
      <c r="F4" s="58"/>
      <c r="G4" s="58"/>
      <c r="H4" s="68"/>
      <c r="I4" s="67"/>
      <c r="J4" s="67"/>
      <c r="K4" s="67"/>
      <c r="L4" s="65"/>
      <c r="M4" s="86"/>
      <c r="N4" s="87" t="s">
        <v>145</v>
      </c>
    </row>
    <row r="5" ht="15.75" customHeight="1" spans="1:14">
      <c r="A5" s="10" t="s">
        <v>536</v>
      </c>
      <c r="B5" s="71" t="s">
        <v>549</v>
      </c>
      <c r="C5" s="71" t="s">
        <v>550</v>
      </c>
      <c r="D5" s="72" t="s">
        <v>161</v>
      </c>
      <c r="E5" s="72"/>
      <c r="F5" s="72"/>
      <c r="G5" s="72"/>
      <c r="H5" s="73"/>
      <c r="I5" s="72"/>
      <c r="J5" s="72"/>
      <c r="K5" s="72"/>
      <c r="L5" s="88"/>
      <c r="M5" s="73"/>
      <c r="N5" s="89"/>
    </row>
    <row r="6" ht="17.2" customHeight="1" spans="1:14">
      <c r="A6" s="15"/>
      <c r="B6" s="74"/>
      <c r="C6" s="74"/>
      <c r="D6" s="74" t="s">
        <v>32</v>
      </c>
      <c r="E6" s="74" t="s">
        <v>35</v>
      </c>
      <c r="F6" s="74" t="s">
        <v>542</v>
      </c>
      <c r="G6" s="74" t="s">
        <v>543</v>
      </c>
      <c r="H6" s="75" t="s">
        <v>544</v>
      </c>
      <c r="I6" s="90" t="s">
        <v>545</v>
      </c>
      <c r="J6" s="90"/>
      <c r="K6" s="90"/>
      <c r="L6" s="91"/>
      <c r="M6" s="92"/>
      <c r="N6" s="76"/>
    </row>
    <row r="7" ht="54" customHeight="1" spans="1:14">
      <c r="A7" s="18"/>
      <c r="B7" s="76"/>
      <c r="C7" s="76"/>
      <c r="D7" s="76"/>
      <c r="E7" s="76"/>
      <c r="F7" s="76"/>
      <c r="G7" s="76"/>
      <c r="H7" s="77"/>
      <c r="I7" s="76" t="s">
        <v>34</v>
      </c>
      <c r="J7" s="76" t="s">
        <v>45</v>
      </c>
      <c r="K7" s="76" t="s">
        <v>168</v>
      </c>
      <c r="L7" s="93" t="s">
        <v>41</v>
      </c>
      <c r="M7" s="77" t="s">
        <v>42</v>
      </c>
      <c r="N7" s="76" t="s">
        <v>43</v>
      </c>
    </row>
    <row r="8" ht="15.05" customHeight="1" spans="1:14">
      <c r="A8" s="18">
        <v>1</v>
      </c>
      <c r="B8" s="76">
        <v>2</v>
      </c>
      <c r="C8" s="76">
        <v>3</v>
      </c>
      <c r="D8" s="77">
        <v>4</v>
      </c>
      <c r="E8" s="77">
        <v>5</v>
      </c>
      <c r="F8" s="77">
        <v>6</v>
      </c>
      <c r="G8" s="77">
        <v>7</v>
      </c>
      <c r="H8" s="77">
        <v>8</v>
      </c>
      <c r="I8" s="77">
        <v>9</v>
      </c>
      <c r="J8" s="77">
        <v>10</v>
      </c>
      <c r="K8" s="77">
        <v>11</v>
      </c>
      <c r="L8" s="77">
        <v>12</v>
      </c>
      <c r="M8" s="77">
        <v>13</v>
      </c>
      <c r="N8" s="77">
        <v>14</v>
      </c>
    </row>
    <row r="9" ht="20.95" customHeight="1" spans="1:14">
      <c r="A9" s="78"/>
      <c r="B9" s="79"/>
      <c r="C9" s="79"/>
      <c r="D9" s="80"/>
      <c r="E9" s="80"/>
      <c r="F9" s="80"/>
      <c r="G9" s="80"/>
      <c r="H9" s="80"/>
      <c r="I9" s="80"/>
      <c r="J9" s="80"/>
      <c r="K9" s="80"/>
      <c r="L9" s="94"/>
      <c r="M9" s="80"/>
      <c r="N9" s="80"/>
    </row>
    <row r="10" ht="20.95" customHeight="1" spans="1:14">
      <c r="A10" s="78"/>
      <c r="B10" s="79"/>
      <c r="C10" s="79"/>
      <c r="D10" s="80"/>
      <c r="E10" s="80"/>
      <c r="F10" s="80"/>
      <c r="G10" s="80"/>
      <c r="H10" s="80"/>
      <c r="I10" s="80"/>
      <c r="J10" s="80"/>
      <c r="K10" s="80"/>
      <c r="L10" s="94"/>
      <c r="M10" s="80"/>
      <c r="N10" s="80"/>
    </row>
    <row r="11" ht="20.95" customHeight="1" spans="1:14">
      <c r="A11" s="81" t="s">
        <v>119</v>
      </c>
      <c r="B11" s="82"/>
      <c r="C11" s="83"/>
      <c r="D11" s="80"/>
      <c r="E11" s="80"/>
      <c r="F11" s="80"/>
      <c r="G11" s="80"/>
      <c r="H11" s="80"/>
      <c r="I11" s="80"/>
      <c r="J11" s="80"/>
      <c r="K11" s="80"/>
      <c r="L11" s="94"/>
      <c r="M11" s="80"/>
      <c r="N11" s="80"/>
    </row>
    <row r="12" customHeight="1" spans="1:1">
      <c r="A12" s="25" t="s">
        <v>546</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workbookViewId="0">
      <pane ySplit="1" topLeftCell="A2" activePane="bottomLeft" state="frozen"/>
      <selection/>
      <selection pane="bottomLeft" activeCell="H34" sqref="H34"/>
    </sheetView>
  </sheetViews>
  <sheetFormatPr defaultColWidth="9.10833333333333" defaultRowHeight="14.25" customHeight="1"/>
  <cols>
    <col min="1" max="1" width="20.25" customWidth="1"/>
    <col min="2" max="2" width="11.25" customWidth="1"/>
    <col min="3" max="3" width="12.375" customWidth="1"/>
    <col min="4" max="16" width="11.25" customWidth="1"/>
  </cols>
  <sheetData>
    <row r="1" customHeight="1" spans="1:16">
      <c r="A1" s="1"/>
      <c r="B1" s="1"/>
      <c r="C1" s="1"/>
      <c r="D1" s="1"/>
      <c r="E1" s="1"/>
      <c r="F1" s="1"/>
      <c r="G1" s="1"/>
      <c r="H1" s="1"/>
      <c r="I1" s="1"/>
      <c r="J1" s="1"/>
      <c r="K1" s="1"/>
      <c r="L1" s="1"/>
      <c r="M1" s="1"/>
      <c r="N1" s="1"/>
      <c r="O1" s="1"/>
      <c r="P1" s="1"/>
    </row>
    <row r="2" ht="13.6" customHeight="1" spans="4:16">
      <c r="D2" s="55"/>
      <c r="P2" s="54" t="s">
        <v>551</v>
      </c>
    </row>
    <row r="3" ht="27.85" customHeight="1" spans="1:16">
      <c r="A3" s="56" t="s">
        <v>552</v>
      </c>
      <c r="B3" s="26"/>
      <c r="C3" s="26"/>
      <c r="D3" s="26"/>
      <c r="E3" s="26"/>
      <c r="F3" s="26"/>
      <c r="G3" s="26"/>
      <c r="H3" s="26"/>
      <c r="I3" s="26"/>
      <c r="J3" s="26"/>
      <c r="K3" s="26"/>
      <c r="L3" s="26"/>
      <c r="M3" s="26"/>
      <c r="N3" s="26"/>
      <c r="O3" s="26"/>
      <c r="P3" s="26"/>
    </row>
    <row r="4" ht="18" customHeight="1" spans="1:16">
      <c r="A4" s="57" t="str">
        <f>'部门财务收支预算总表01-1'!A4</f>
        <v>单位名称：新平彝族傣族自治县水利局</v>
      </c>
      <c r="B4" s="58"/>
      <c r="C4" s="58"/>
      <c r="D4" s="59"/>
      <c r="P4" s="65" t="s">
        <v>145</v>
      </c>
    </row>
    <row r="5" ht="19.5" customHeight="1" spans="1:16">
      <c r="A5" s="16" t="s">
        <v>553</v>
      </c>
      <c r="B5" s="11" t="s">
        <v>161</v>
      </c>
      <c r="C5" s="12"/>
      <c r="D5" s="12"/>
      <c r="E5" s="60" t="s">
        <v>554</v>
      </c>
      <c r="F5" s="60"/>
      <c r="G5" s="60"/>
      <c r="H5" s="60"/>
      <c r="I5" s="60"/>
      <c r="J5" s="60"/>
      <c r="K5" s="60"/>
      <c r="L5" s="60"/>
      <c r="M5" s="60"/>
      <c r="N5" s="60"/>
      <c r="O5" s="60"/>
      <c r="P5" s="60"/>
    </row>
    <row r="6" ht="40.6" customHeight="1" spans="1:16">
      <c r="A6" s="19"/>
      <c r="B6" s="27" t="s">
        <v>32</v>
      </c>
      <c r="C6" s="10" t="s">
        <v>35</v>
      </c>
      <c r="D6" s="61" t="s">
        <v>555</v>
      </c>
      <c r="E6" s="62" t="s">
        <v>556</v>
      </c>
      <c r="F6" s="62" t="s">
        <v>557</v>
      </c>
      <c r="G6" s="62" t="s">
        <v>558</v>
      </c>
      <c r="H6" s="62" t="s">
        <v>559</v>
      </c>
      <c r="I6" s="62" t="s">
        <v>560</v>
      </c>
      <c r="J6" s="62" t="s">
        <v>561</v>
      </c>
      <c r="K6" s="62" t="s">
        <v>562</v>
      </c>
      <c r="L6" s="62" t="s">
        <v>563</v>
      </c>
      <c r="M6" s="62" t="s">
        <v>564</v>
      </c>
      <c r="N6" s="62" t="s">
        <v>565</v>
      </c>
      <c r="O6" s="62" t="s">
        <v>566</v>
      </c>
      <c r="P6" s="62" t="s">
        <v>567</v>
      </c>
    </row>
    <row r="7" ht="19.5" customHeight="1" spans="1:16">
      <c r="A7" s="63">
        <v>1</v>
      </c>
      <c r="B7" s="63">
        <v>2</v>
      </c>
      <c r="C7" s="63">
        <v>3</v>
      </c>
      <c r="D7" s="11">
        <v>4</v>
      </c>
      <c r="E7" s="63">
        <v>5</v>
      </c>
      <c r="F7" s="11">
        <v>6</v>
      </c>
      <c r="G7" s="63">
        <v>7</v>
      </c>
      <c r="H7" s="11">
        <v>8</v>
      </c>
      <c r="I7" s="63">
        <v>9</v>
      </c>
      <c r="J7" s="11">
        <v>10</v>
      </c>
      <c r="K7" s="63">
        <v>11</v>
      </c>
      <c r="L7" s="11">
        <v>12</v>
      </c>
      <c r="M7" s="63">
        <v>13</v>
      </c>
      <c r="N7" s="11">
        <v>14</v>
      </c>
      <c r="O7" s="63">
        <v>15</v>
      </c>
      <c r="P7" s="66">
        <v>16</v>
      </c>
    </row>
    <row r="8" ht="28.5" customHeight="1" spans="1:16">
      <c r="A8" s="28"/>
      <c r="B8" s="64"/>
      <c r="C8" s="64"/>
      <c r="D8" s="64"/>
      <c r="E8" s="64"/>
      <c r="F8" s="64"/>
      <c r="G8" s="64"/>
      <c r="H8" s="64"/>
      <c r="I8" s="64"/>
      <c r="J8" s="64"/>
      <c r="K8" s="64"/>
      <c r="L8" s="64"/>
      <c r="M8" s="64"/>
      <c r="N8" s="64"/>
      <c r="O8" s="64"/>
      <c r="P8" s="64"/>
    </row>
    <row r="9" ht="29.95" customHeight="1" spans="1:16">
      <c r="A9" s="28"/>
      <c r="B9" s="64"/>
      <c r="C9" s="64"/>
      <c r="D9" s="64"/>
      <c r="E9" s="64"/>
      <c r="F9" s="64"/>
      <c r="G9" s="64"/>
      <c r="H9" s="64"/>
      <c r="I9" s="64"/>
      <c r="J9" s="64"/>
      <c r="K9" s="64"/>
      <c r="L9" s="64"/>
      <c r="M9" s="64"/>
      <c r="N9" s="64"/>
      <c r="O9" s="64"/>
      <c r="P9" s="64"/>
    </row>
    <row r="10" customHeight="1" spans="1:1">
      <c r="A10" s="25" t="s">
        <v>546</v>
      </c>
    </row>
  </sheetData>
  <mergeCells count="5">
    <mergeCell ref="A3:P3"/>
    <mergeCell ref="A4:D4"/>
    <mergeCell ref="B5:D5"/>
    <mergeCell ref="E5:P5"/>
    <mergeCell ref="A5:A6"/>
  </mergeCells>
  <pageMargins left="0.75" right="0.75" top="1" bottom="1" header="0.5" footer="0.5"/>
  <pageSetup paperSize="9" scale="6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H36" sqref="H36"/>
    </sheetView>
  </sheetViews>
  <sheetFormatPr defaultColWidth="9.10833333333333" defaultRowHeight="11.95" customHeight="1"/>
  <cols>
    <col min="1" max="1" width="28.75" customWidth="1"/>
    <col min="2" max="10" width="12.375" customWidth="1"/>
  </cols>
  <sheetData>
    <row r="1" customHeight="1" spans="1:10">
      <c r="A1" s="1"/>
      <c r="B1" s="1"/>
      <c r="C1" s="1"/>
      <c r="D1" s="1"/>
      <c r="E1" s="1"/>
      <c r="F1" s="1"/>
      <c r="G1" s="1"/>
      <c r="H1" s="1"/>
      <c r="I1" s="1"/>
      <c r="J1" s="1"/>
    </row>
    <row r="2" customHeight="1" spans="10:10">
      <c r="J2" s="54" t="s">
        <v>568</v>
      </c>
    </row>
    <row r="3" ht="28.5" customHeight="1" spans="1:10">
      <c r="A3" s="45" t="s">
        <v>569</v>
      </c>
      <c r="B3" s="26"/>
      <c r="C3" s="26"/>
      <c r="D3" s="26"/>
      <c r="E3" s="26"/>
      <c r="F3" s="46"/>
      <c r="G3" s="26"/>
      <c r="H3" s="46"/>
      <c r="I3" s="46"/>
      <c r="J3" s="26"/>
    </row>
    <row r="4" ht="17.2" customHeight="1" spans="1:1">
      <c r="A4" s="5" t="str">
        <f>'部门财务收支预算总表01-1'!A4</f>
        <v>单位名称：新平彝族傣族自治县水利局</v>
      </c>
    </row>
    <row r="5" ht="44.2" customHeight="1" spans="1:10">
      <c r="A5" s="47" t="s">
        <v>301</v>
      </c>
      <c r="B5" s="47" t="s">
        <v>302</v>
      </c>
      <c r="C5" s="47" t="s">
        <v>303</v>
      </c>
      <c r="D5" s="47" t="s">
        <v>304</v>
      </c>
      <c r="E5" s="47" t="s">
        <v>305</v>
      </c>
      <c r="F5" s="48" t="s">
        <v>306</v>
      </c>
      <c r="G5" s="47" t="s">
        <v>307</v>
      </c>
      <c r="H5" s="48" t="s">
        <v>308</v>
      </c>
      <c r="I5" s="48" t="s">
        <v>309</v>
      </c>
      <c r="J5" s="47" t="s">
        <v>310</v>
      </c>
    </row>
    <row r="6" ht="14.25" customHeight="1" spans="1:10">
      <c r="A6" s="47">
        <v>1</v>
      </c>
      <c r="B6" s="47">
        <v>2</v>
      </c>
      <c r="C6" s="47">
        <v>3</v>
      </c>
      <c r="D6" s="47">
        <v>4</v>
      </c>
      <c r="E6" s="47">
        <v>5</v>
      </c>
      <c r="F6" s="48">
        <v>6</v>
      </c>
      <c r="G6" s="47">
        <v>7</v>
      </c>
      <c r="H6" s="48">
        <v>8</v>
      </c>
      <c r="I6" s="48">
        <v>9</v>
      </c>
      <c r="J6" s="47">
        <v>10</v>
      </c>
    </row>
    <row r="7" ht="42.05" customHeight="1" spans="1:10">
      <c r="A7" s="49"/>
      <c r="B7" s="50"/>
      <c r="C7" s="50"/>
      <c r="D7" s="50"/>
      <c r="E7" s="51"/>
      <c r="F7" s="52"/>
      <c r="G7" s="51"/>
      <c r="H7" s="52"/>
      <c r="I7" s="52"/>
      <c r="J7" s="51"/>
    </row>
    <row r="8" ht="42.05" customHeight="1" spans="1:10">
      <c r="A8" s="49"/>
      <c r="B8" s="53"/>
      <c r="C8" s="53"/>
      <c r="D8" s="53"/>
      <c r="E8" s="49"/>
      <c r="F8" s="53"/>
      <c r="G8" s="49"/>
      <c r="H8" s="53"/>
      <c r="I8" s="53"/>
      <c r="J8" s="49"/>
    </row>
    <row r="9" customHeight="1" spans="1:1">
      <c r="A9" s="25" t="s">
        <v>546</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0"/>
  <sheetViews>
    <sheetView showZeros="0" workbookViewId="0">
      <pane ySplit="1" topLeftCell="A2" activePane="bottomLeft" state="frozen"/>
      <selection/>
      <selection pane="bottomLeft" activeCell="F34" sqref="F34"/>
    </sheetView>
  </sheetViews>
  <sheetFormatPr defaultColWidth="8.89166666666667" defaultRowHeight="15.05" customHeight="1" outlineLevelCol="7"/>
  <cols>
    <col min="1" max="1" width="30.25" customWidth="1"/>
    <col min="2" max="8" width="18.875" customWidth="1"/>
  </cols>
  <sheetData>
    <row r="1" customHeight="1" spans="1:8">
      <c r="A1" s="35"/>
      <c r="B1" s="35"/>
      <c r="C1" s="35"/>
      <c r="D1" s="35"/>
      <c r="E1" s="35"/>
      <c r="F1" s="35"/>
      <c r="G1" s="35"/>
      <c r="H1" s="35"/>
    </row>
    <row r="2" ht="18.85" customHeight="1" spans="1:8">
      <c r="A2" s="36"/>
      <c r="B2" s="36"/>
      <c r="C2" s="36"/>
      <c r="D2" s="36"/>
      <c r="E2" s="36"/>
      <c r="F2" s="36"/>
      <c r="G2" s="36"/>
      <c r="H2" s="37" t="s">
        <v>570</v>
      </c>
    </row>
    <row r="3" ht="30.6" customHeight="1" spans="1:8">
      <c r="A3" s="38" t="s">
        <v>571</v>
      </c>
      <c r="B3" s="38"/>
      <c r="C3" s="38"/>
      <c r="D3" s="38"/>
      <c r="E3" s="38"/>
      <c r="F3" s="38"/>
      <c r="G3" s="38"/>
      <c r="H3" s="38"/>
    </row>
    <row r="4" ht="18.85" customHeight="1" spans="1:8">
      <c r="A4" s="39" t="str">
        <f>'部门财务收支预算总表01-1'!A4</f>
        <v>单位名称：新平彝族傣族自治县水利局</v>
      </c>
      <c r="B4" s="36"/>
      <c r="C4" s="36"/>
      <c r="D4" s="36"/>
      <c r="E4" s="36"/>
      <c r="F4" s="36"/>
      <c r="G4" s="36"/>
      <c r="H4" s="36"/>
    </row>
    <row r="5" ht="18.85" customHeight="1" spans="1:8">
      <c r="A5" s="40" t="s">
        <v>154</v>
      </c>
      <c r="B5" s="40" t="s">
        <v>572</v>
      </c>
      <c r="C5" s="40" t="s">
        <v>573</v>
      </c>
      <c r="D5" s="40" t="s">
        <v>574</v>
      </c>
      <c r="E5" s="40" t="s">
        <v>575</v>
      </c>
      <c r="F5" s="40" t="s">
        <v>576</v>
      </c>
      <c r="G5" s="40"/>
      <c r="H5" s="40"/>
    </row>
    <row r="6" ht="18.85" customHeight="1" spans="1:8">
      <c r="A6" s="40"/>
      <c r="B6" s="40"/>
      <c r="C6" s="40"/>
      <c r="D6" s="40"/>
      <c r="E6" s="40"/>
      <c r="F6" s="40" t="s">
        <v>540</v>
      </c>
      <c r="G6" s="40" t="s">
        <v>577</v>
      </c>
      <c r="H6" s="40" t="s">
        <v>578</v>
      </c>
    </row>
    <row r="7" ht="18.85" customHeight="1" spans="1:8">
      <c r="A7" s="41" t="s">
        <v>135</v>
      </c>
      <c r="B7" s="41" t="s">
        <v>136</v>
      </c>
      <c r="C7" s="41" t="s">
        <v>137</v>
      </c>
      <c r="D7" s="41" t="s">
        <v>138</v>
      </c>
      <c r="E7" s="41" t="s">
        <v>139</v>
      </c>
      <c r="F7" s="41" t="s">
        <v>140</v>
      </c>
      <c r="G7" s="41" t="s">
        <v>579</v>
      </c>
      <c r="H7" s="41" t="s">
        <v>316</v>
      </c>
    </row>
    <row r="8" ht="29.95" customHeight="1" spans="1:8">
      <c r="A8" s="42"/>
      <c r="B8" s="42"/>
      <c r="C8" s="42"/>
      <c r="D8" s="42"/>
      <c r="E8" s="40"/>
      <c r="F8" s="43"/>
      <c r="G8" s="44"/>
      <c r="H8" s="44"/>
    </row>
    <row r="9" ht="20.15" customHeight="1" spans="1:8">
      <c r="A9" s="40" t="s">
        <v>32</v>
      </c>
      <c r="B9" s="40"/>
      <c r="C9" s="40"/>
      <c r="D9" s="40"/>
      <c r="E9" s="40"/>
      <c r="F9" s="43"/>
      <c r="G9" s="44"/>
      <c r="H9" s="44"/>
    </row>
    <row r="10" customHeight="1" spans="1:1">
      <c r="A10" s="25" t="s">
        <v>546</v>
      </c>
    </row>
  </sheetData>
  <mergeCells count="8">
    <mergeCell ref="A3:H3"/>
    <mergeCell ref="F5:H5"/>
    <mergeCell ref="A9:E9"/>
    <mergeCell ref="A5:A6"/>
    <mergeCell ref="B5:B6"/>
    <mergeCell ref="C5:C6"/>
    <mergeCell ref="D5:D6"/>
    <mergeCell ref="E5:E6"/>
  </mergeCells>
  <pageMargins left="0.75" right="0.75" top="1" bottom="1" header="0.5" footer="0.5"/>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E22" sqref="E22"/>
    </sheetView>
  </sheetViews>
  <sheetFormatPr defaultColWidth="9.10833333333333" defaultRowHeight="14.25" customHeight="1"/>
  <cols>
    <col min="1" max="1" width="16.3333333333333" customWidth="1"/>
    <col min="2" max="11" width="16.625" customWidth="1"/>
  </cols>
  <sheetData>
    <row r="1" customHeight="1" spans="1:11">
      <c r="A1" s="1"/>
      <c r="B1" s="1"/>
      <c r="C1" s="1"/>
      <c r="D1" s="1"/>
      <c r="E1" s="1"/>
      <c r="F1" s="1"/>
      <c r="G1" s="1"/>
      <c r="H1" s="1"/>
      <c r="I1" s="1"/>
      <c r="J1" s="1"/>
      <c r="K1" s="1"/>
    </row>
    <row r="2" ht="13.6" customHeight="1" spans="4:11">
      <c r="D2" s="2"/>
      <c r="E2" s="2"/>
      <c r="F2" s="2"/>
      <c r="G2" s="2"/>
      <c r="K2" s="3" t="s">
        <v>580</v>
      </c>
    </row>
    <row r="3" ht="27.85" customHeight="1" spans="1:11">
      <c r="A3" s="26" t="s">
        <v>581</v>
      </c>
      <c r="B3" s="26"/>
      <c r="C3" s="26"/>
      <c r="D3" s="26"/>
      <c r="E3" s="26"/>
      <c r="F3" s="26"/>
      <c r="G3" s="26"/>
      <c r="H3" s="26"/>
      <c r="I3" s="26"/>
      <c r="J3" s="26"/>
      <c r="K3" s="26"/>
    </row>
    <row r="4" ht="19" customHeight="1" spans="1:11">
      <c r="A4" s="5" t="str">
        <f>'部门财务收支预算总表01-1'!A4</f>
        <v>单位名称：新平彝族傣族自治县水利局</v>
      </c>
      <c r="B4" s="6"/>
      <c r="C4" s="6"/>
      <c r="D4" s="6"/>
      <c r="E4" s="6"/>
      <c r="F4" s="6"/>
      <c r="G4" s="6"/>
      <c r="H4" s="7"/>
      <c r="I4" s="7"/>
      <c r="J4" s="7"/>
      <c r="K4" s="8" t="s">
        <v>145</v>
      </c>
    </row>
    <row r="5" ht="21.8" customHeight="1" spans="1:11">
      <c r="A5" s="9" t="s">
        <v>248</v>
      </c>
      <c r="B5" s="9" t="s">
        <v>156</v>
      </c>
      <c r="C5" s="9" t="s">
        <v>249</v>
      </c>
      <c r="D5" s="10" t="s">
        <v>157</v>
      </c>
      <c r="E5" s="10" t="s">
        <v>158</v>
      </c>
      <c r="F5" s="10" t="s">
        <v>159</v>
      </c>
      <c r="G5" s="10" t="s">
        <v>160</v>
      </c>
      <c r="H5" s="16" t="s">
        <v>32</v>
      </c>
      <c r="I5" s="11" t="s">
        <v>582</v>
      </c>
      <c r="J5" s="12"/>
      <c r="K5" s="13"/>
    </row>
    <row r="6" ht="21.8" customHeight="1" spans="1:11">
      <c r="A6" s="14"/>
      <c r="B6" s="14"/>
      <c r="C6" s="14"/>
      <c r="D6" s="15"/>
      <c r="E6" s="15"/>
      <c r="F6" s="15"/>
      <c r="G6" s="15"/>
      <c r="H6" s="27"/>
      <c r="I6" s="10" t="s">
        <v>35</v>
      </c>
      <c r="J6" s="10" t="s">
        <v>36</v>
      </c>
      <c r="K6" s="10" t="s">
        <v>37</v>
      </c>
    </row>
    <row r="7" ht="40.6" customHeight="1" spans="1:11">
      <c r="A7" s="17"/>
      <c r="B7" s="17"/>
      <c r="C7" s="17"/>
      <c r="D7" s="18"/>
      <c r="E7" s="18"/>
      <c r="F7" s="18"/>
      <c r="G7" s="18"/>
      <c r="H7" s="19"/>
      <c r="I7" s="18" t="s">
        <v>34</v>
      </c>
      <c r="J7" s="18"/>
      <c r="K7" s="18"/>
    </row>
    <row r="8" ht="15.05" customHeight="1" spans="1:11">
      <c r="A8" s="20">
        <v>1</v>
      </c>
      <c r="B8" s="20">
        <v>2</v>
      </c>
      <c r="C8" s="20">
        <v>3</v>
      </c>
      <c r="D8" s="20">
        <v>4</v>
      </c>
      <c r="E8" s="20">
        <v>5</v>
      </c>
      <c r="F8" s="20">
        <v>6</v>
      </c>
      <c r="G8" s="20">
        <v>7</v>
      </c>
      <c r="H8" s="20">
        <v>8</v>
      </c>
      <c r="I8" s="20">
        <v>9</v>
      </c>
      <c r="J8" s="34">
        <v>10</v>
      </c>
      <c r="K8" s="34">
        <v>11</v>
      </c>
    </row>
    <row r="9" ht="30.6" customHeight="1" spans="1:11">
      <c r="A9" s="28"/>
      <c r="B9" s="29"/>
      <c r="C9" s="28"/>
      <c r="D9" s="28"/>
      <c r="E9" s="28"/>
      <c r="F9" s="28"/>
      <c r="G9" s="28"/>
      <c r="H9" s="30"/>
      <c r="I9" s="30"/>
      <c r="J9" s="30"/>
      <c r="K9" s="30"/>
    </row>
    <row r="10" ht="30.6" customHeight="1" spans="1:11">
      <c r="A10" s="29"/>
      <c r="B10" s="29"/>
      <c r="C10" s="29"/>
      <c r="D10" s="29"/>
      <c r="E10" s="29"/>
      <c r="F10" s="29"/>
      <c r="G10" s="29"/>
      <c r="H10" s="30"/>
      <c r="I10" s="30"/>
      <c r="J10" s="30"/>
      <c r="K10" s="30"/>
    </row>
    <row r="11" ht="18.85" customHeight="1" spans="1:11">
      <c r="A11" s="31" t="s">
        <v>119</v>
      </c>
      <c r="B11" s="32"/>
      <c r="C11" s="32"/>
      <c r="D11" s="32"/>
      <c r="E11" s="32"/>
      <c r="F11" s="32"/>
      <c r="G11" s="33"/>
      <c r="H11" s="30"/>
      <c r="I11" s="30"/>
      <c r="J11" s="30"/>
      <c r="K11" s="30"/>
    </row>
    <row r="12" customHeight="1" spans="1:1">
      <c r="A12" s="25" t="s">
        <v>546</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72"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5"/>
  <sheetViews>
    <sheetView showZeros="0" workbookViewId="0">
      <pane ySplit="1" topLeftCell="A2" activePane="bottomLeft" state="frozen"/>
      <selection/>
      <selection pane="bottomLeft" activeCell="B27" sqref="B27"/>
    </sheetView>
  </sheetViews>
  <sheetFormatPr defaultColWidth="9.10833333333333" defaultRowHeight="14.25" customHeight="1" outlineLevelCol="6"/>
  <cols>
    <col min="1" max="1" width="28.5" customWidth="1"/>
    <col min="2" max="2" width="18" customWidth="1"/>
    <col min="3" max="3" width="30.125" customWidth="1"/>
    <col min="4" max="4" width="11" customWidth="1"/>
    <col min="5" max="7" width="19.875" customWidth="1"/>
  </cols>
  <sheetData>
    <row r="1" customHeight="1" spans="1:7">
      <c r="A1" s="1"/>
      <c r="B1" s="1"/>
      <c r="C1" s="1"/>
      <c r="D1" s="1"/>
      <c r="E1" s="1"/>
      <c r="F1" s="1"/>
      <c r="G1" s="1"/>
    </row>
    <row r="2" ht="13.6" customHeight="1" spans="4:7">
      <c r="D2" s="2"/>
      <c r="G2" s="3" t="s">
        <v>583</v>
      </c>
    </row>
    <row r="3" ht="27.85" customHeight="1" spans="1:7">
      <c r="A3" s="4" t="s">
        <v>584</v>
      </c>
      <c r="B3" s="4"/>
      <c r="C3" s="4"/>
      <c r="D3" s="4"/>
      <c r="E3" s="4"/>
      <c r="F3" s="4"/>
      <c r="G3" s="4"/>
    </row>
    <row r="4" ht="13.6" customHeight="1" spans="1:7">
      <c r="A4" s="5" t="str">
        <f>'部门财务收支预算总表01-1'!A4</f>
        <v>单位名称：新平彝族傣族自治县水利局</v>
      </c>
      <c r="B4" s="6"/>
      <c r="C4" s="6"/>
      <c r="D4" s="6"/>
      <c r="E4" s="7"/>
      <c r="F4" s="7"/>
      <c r="G4" s="8" t="s">
        <v>145</v>
      </c>
    </row>
    <row r="5" ht="21.8" customHeight="1" spans="1:7">
      <c r="A5" s="9" t="s">
        <v>249</v>
      </c>
      <c r="B5" s="9" t="s">
        <v>248</v>
      </c>
      <c r="C5" s="9" t="s">
        <v>156</v>
      </c>
      <c r="D5" s="10" t="s">
        <v>585</v>
      </c>
      <c r="E5" s="11" t="s">
        <v>35</v>
      </c>
      <c r="F5" s="12"/>
      <c r="G5" s="13"/>
    </row>
    <row r="6" ht="21.8" customHeight="1" spans="1:7">
      <c r="A6" s="14"/>
      <c r="B6" s="14"/>
      <c r="C6" s="14"/>
      <c r="D6" s="15"/>
      <c r="E6" s="16" t="s">
        <v>586</v>
      </c>
      <c r="F6" s="10" t="s">
        <v>587</v>
      </c>
      <c r="G6" s="10" t="s">
        <v>588</v>
      </c>
    </row>
    <row r="7" ht="40.6" customHeight="1" spans="1:7">
      <c r="A7" s="17"/>
      <c r="B7" s="17"/>
      <c r="C7" s="17"/>
      <c r="D7" s="18"/>
      <c r="E7" s="19"/>
      <c r="F7" s="18" t="s">
        <v>34</v>
      </c>
      <c r="G7" s="18"/>
    </row>
    <row r="8" ht="15.05" customHeight="1" spans="1:7">
      <c r="A8" s="20">
        <v>1</v>
      </c>
      <c r="B8" s="20">
        <v>2</v>
      </c>
      <c r="C8" s="20">
        <v>3</v>
      </c>
      <c r="D8" s="20">
        <v>4</v>
      </c>
      <c r="E8" s="20">
        <v>5</v>
      </c>
      <c r="F8" s="20">
        <v>6</v>
      </c>
      <c r="G8" s="20">
        <v>7</v>
      </c>
    </row>
    <row r="9" ht="24" customHeight="1" spans="1:7">
      <c r="A9" s="21" t="s">
        <v>46</v>
      </c>
      <c r="B9" s="21" t="s">
        <v>253</v>
      </c>
      <c r="C9" s="22" t="s">
        <v>252</v>
      </c>
      <c r="D9" s="21" t="s">
        <v>589</v>
      </c>
      <c r="E9" s="23">
        <v>131500</v>
      </c>
      <c r="F9" s="23"/>
      <c r="G9" s="23"/>
    </row>
    <row r="10" ht="24" customHeight="1" spans="1:7">
      <c r="A10" s="21" t="s">
        <v>46</v>
      </c>
      <c r="B10" s="21" t="s">
        <v>258</v>
      </c>
      <c r="C10" s="22" t="s">
        <v>257</v>
      </c>
      <c r="D10" s="21" t="s">
        <v>589</v>
      </c>
      <c r="E10" s="23">
        <v>432846.2</v>
      </c>
      <c r="F10" s="23">
        <v>44736</v>
      </c>
      <c r="G10" s="23"/>
    </row>
    <row r="11" ht="24" customHeight="1" spans="1:7">
      <c r="A11" s="21" t="s">
        <v>46</v>
      </c>
      <c r="B11" s="21" t="s">
        <v>258</v>
      </c>
      <c r="C11" s="22" t="s">
        <v>263</v>
      </c>
      <c r="D11" s="21" t="s">
        <v>589</v>
      </c>
      <c r="E11" s="23">
        <v>16120</v>
      </c>
      <c r="F11" s="23">
        <v>16120</v>
      </c>
      <c r="G11" s="23">
        <v>16120</v>
      </c>
    </row>
    <row r="12" ht="24" customHeight="1" spans="1:7">
      <c r="A12" s="21" t="s">
        <v>46</v>
      </c>
      <c r="B12" s="21" t="s">
        <v>270</v>
      </c>
      <c r="C12" s="22" t="s">
        <v>269</v>
      </c>
      <c r="D12" s="21" t="s">
        <v>589</v>
      </c>
      <c r="E12" s="23">
        <v>500000</v>
      </c>
      <c r="F12" s="23"/>
      <c r="G12" s="23"/>
    </row>
    <row r="13" ht="24" customHeight="1" spans="1:7">
      <c r="A13" s="21" t="s">
        <v>46</v>
      </c>
      <c r="B13" s="21" t="s">
        <v>270</v>
      </c>
      <c r="C13" s="22" t="s">
        <v>274</v>
      </c>
      <c r="D13" s="21" t="s">
        <v>589</v>
      </c>
      <c r="E13" s="23">
        <v>1000000</v>
      </c>
      <c r="F13" s="23"/>
      <c r="G13" s="23"/>
    </row>
    <row r="14" ht="24" customHeight="1" spans="1:7">
      <c r="A14" s="24" t="s">
        <v>32</v>
      </c>
      <c r="B14" s="24"/>
      <c r="C14" s="24"/>
      <c r="D14" s="24"/>
      <c r="E14" s="23">
        <v>2080466.2</v>
      </c>
      <c r="F14" s="23">
        <v>60856</v>
      </c>
      <c r="G14" s="23">
        <v>16120</v>
      </c>
    </row>
    <row r="15" customHeight="1" spans="1:1">
      <c r="A15" s="25"/>
    </row>
  </sheetData>
  <mergeCells count="11">
    <mergeCell ref="A3:G3"/>
    <mergeCell ref="A4:D4"/>
    <mergeCell ref="E5:G5"/>
    <mergeCell ref="A14:D14"/>
    <mergeCell ref="A5:A7"/>
    <mergeCell ref="B5:B7"/>
    <mergeCell ref="C5:C7"/>
    <mergeCell ref="D5:D7"/>
    <mergeCell ref="E6:E7"/>
    <mergeCell ref="F6:F7"/>
    <mergeCell ref="G6:G7"/>
  </mergeCells>
  <pageMargins left="0.75" right="0.75" top="1" bottom="1" header="0.5" footer="0.5"/>
  <pageSetup paperSize="9" scale="90"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32" sqref="F31:F32"/>
    </sheetView>
  </sheetViews>
  <sheetFormatPr defaultColWidth="9" defaultRowHeight="13.5"/>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Zeros="0" workbookViewId="0">
      <pane ySplit="1" topLeftCell="A2" activePane="bottomLeft" state="frozen"/>
      <selection/>
      <selection pane="bottomLeft" activeCell="K22" sqref="K22"/>
    </sheetView>
  </sheetViews>
  <sheetFormatPr defaultColWidth="8" defaultRowHeight="14.25" customHeight="1"/>
  <cols>
    <col min="1" max="1" width="10.625" customWidth="1"/>
    <col min="2" max="2" width="23.75" customWidth="1"/>
    <col min="3" max="6" width="13.5" customWidth="1"/>
    <col min="7" max="19" width="9.75" customWidth="1"/>
  </cols>
  <sheetData>
    <row r="1" customHeight="1" spans="1:19">
      <c r="A1" s="1"/>
      <c r="B1" s="1"/>
      <c r="C1" s="1"/>
      <c r="D1" s="1"/>
      <c r="E1" s="1"/>
      <c r="F1" s="1"/>
      <c r="G1" s="1"/>
      <c r="H1" s="1"/>
      <c r="I1" s="1"/>
      <c r="J1" s="1"/>
      <c r="K1" s="1"/>
      <c r="L1" s="1"/>
      <c r="M1" s="1"/>
      <c r="N1" s="1"/>
      <c r="O1" s="1"/>
      <c r="P1" s="1"/>
      <c r="Q1" s="1"/>
      <c r="R1" s="1"/>
      <c r="S1" s="1"/>
    </row>
    <row r="2" ht="11.95" customHeight="1" spans="1:18">
      <c r="A2" s="236"/>
      <c r="J2" s="245"/>
      <c r="R2" s="3" t="s">
        <v>28</v>
      </c>
    </row>
    <row r="3" ht="36" customHeight="1" spans="1:19">
      <c r="A3" s="237" t="s">
        <v>29</v>
      </c>
      <c r="B3" s="26"/>
      <c r="C3" s="26"/>
      <c r="D3" s="26"/>
      <c r="E3" s="26"/>
      <c r="F3" s="26"/>
      <c r="G3" s="26"/>
      <c r="H3" s="26"/>
      <c r="I3" s="26"/>
      <c r="J3" s="46"/>
      <c r="K3" s="26"/>
      <c r="L3" s="26"/>
      <c r="M3" s="26"/>
      <c r="N3" s="26"/>
      <c r="O3" s="26"/>
      <c r="P3" s="26"/>
      <c r="Q3" s="26"/>
      <c r="R3" s="26"/>
      <c r="S3" s="26"/>
    </row>
    <row r="4" ht="20.3" customHeight="1" spans="1:19">
      <c r="A4" s="95" t="str">
        <f>'部门财务收支预算总表01-1'!A4</f>
        <v>单位名称：新平彝族傣族自治县水利局</v>
      </c>
      <c r="B4" s="7"/>
      <c r="C4" s="7"/>
      <c r="D4" s="7"/>
      <c r="E4" s="7"/>
      <c r="F4" s="7"/>
      <c r="G4" s="7"/>
      <c r="H4" s="7"/>
      <c r="I4" s="7"/>
      <c r="J4" s="246"/>
      <c r="K4" s="7"/>
      <c r="L4" s="7"/>
      <c r="M4" s="7"/>
      <c r="N4" s="8"/>
      <c r="O4" s="8"/>
      <c r="P4" s="8"/>
      <c r="Q4" s="8"/>
      <c r="R4" s="8" t="s">
        <v>3</v>
      </c>
      <c r="S4" s="8" t="s">
        <v>3</v>
      </c>
    </row>
    <row r="5" ht="18.85" customHeight="1" spans="1:19">
      <c r="A5" s="238" t="s">
        <v>30</v>
      </c>
      <c r="B5" s="239" t="s">
        <v>31</v>
      </c>
      <c r="C5" s="239" t="s">
        <v>32</v>
      </c>
      <c r="D5" s="240" t="s">
        <v>33</v>
      </c>
      <c r="E5" s="233"/>
      <c r="F5" s="233"/>
      <c r="G5" s="233"/>
      <c r="H5" s="233"/>
      <c r="I5" s="233"/>
      <c r="J5" s="247"/>
      <c r="K5" s="233"/>
      <c r="L5" s="233"/>
      <c r="M5" s="233"/>
      <c r="N5" s="234"/>
      <c r="O5" s="234" t="s">
        <v>21</v>
      </c>
      <c r="P5" s="234"/>
      <c r="Q5" s="234"/>
      <c r="R5" s="234"/>
      <c r="S5" s="234"/>
    </row>
    <row r="6" ht="18" customHeight="1" spans="1:19">
      <c r="A6" s="241"/>
      <c r="B6" s="242"/>
      <c r="C6" s="242"/>
      <c r="D6" s="242" t="s">
        <v>34</v>
      </c>
      <c r="E6" s="242" t="s">
        <v>35</v>
      </c>
      <c r="F6" s="242" t="s">
        <v>36</v>
      </c>
      <c r="G6" s="242" t="s">
        <v>37</v>
      </c>
      <c r="H6" s="242" t="s">
        <v>38</v>
      </c>
      <c r="I6" s="248" t="s">
        <v>39</v>
      </c>
      <c r="J6" s="249"/>
      <c r="K6" s="248" t="s">
        <v>40</v>
      </c>
      <c r="L6" s="248" t="s">
        <v>41</v>
      </c>
      <c r="M6" s="248" t="s">
        <v>42</v>
      </c>
      <c r="N6" s="250" t="s">
        <v>43</v>
      </c>
      <c r="O6" s="251" t="s">
        <v>34</v>
      </c>
      <c r="P6" s="251" t="s">
        <v>35</v>
      </c>
      <c r="Q6" s="251" t="s">
        <v>36</v>
      </c>
      <c r="R6" s="251" t="s">
        <v>37</v>
      </c>
      <c r="S6" s="251" t="s">
        <v>44</v>
      </c>
    </row>
    <row r="7" ht="29.3" customHeight="1" spans="1:19">
      <c r="A7" s="224"/>
      <c r="B7" s="243"/>
      <c r="C7" s="243"/>
      <c r="D7" s="243"/>
      <c r="E7" s="243"/>
      <c r="F7" s="243"/>
      <c r="G7" s="243"/>
      <c r="H7" s="243"/>
      <c r="I7" s="252" t="s">
        <v>34</v>
      </c>
      <c r="J7" s="252" t="s">
        <v>45</v>
      </c>
      <c r="K7" s="252" t="s">
        <v>40</v>
      </c>
      <c r="L7" s="252" t="s">
        <v>41</v>
      </c>
      <c r="M7" s="252" t="s">
        <v>42</v>
      </c>
      <c r="N7" s="252" t="s">
        <v>43</v>
      </c>
      <c r="O7" s="252"/>
      <c r="P7" s="252"/>
      <c r="Q7" s="252"/>
      <c r="R7" s="252"/>
      <c r="S7" s="252"/>
    </row>
    <row r="8" ht="16.55" customHeight="1" spans="1:19">
      <c r="A8" s="232">
        <v>1</v>
      </c>
      <c r="B8" s="20">
        <v>2</v>
      </c>
      <c r="C8" s="20">
        <v>3</v>
      </c>
      <c r="D8" s="20">
        <v>4</v>
      </c>
      <c r="E8" s="232">
        <v>5</v>
      </c>
      <c r="F8" s="20">
        <v>6</v>
      </c>
      <c r="G8" s="20">
        <v>7</v>
      </c>
      <c r="H8" s="232">
        <v>8</v>
      </c>
      <c r="I8" s="20">
        <v>9</v>
      </c>
      <c r="J8" s="34">
        <v>10</v>
      </c>
      <c r="K8" s="34">
        <v>11</v>
      </c>
      <c r="L8" s="253">
        <v>12</v>
      </c>
      <c r="M8" s="34">
        <v>13</v>
      </c>
      <c r="N8" s="34">
        <v>14</v>
      </c>
      <c r="O8" s="34">
        <v>15</v>
      </c>
      <c r="P8" s="34">
        <v>16</v>
      </c>
      <c r="Q8" s="34">
        <v>17</v>
      </c>
      <c r="R8" s="34">
        <v>18</v>
      </c>
      <c r="S8" s="34">
        <v>19</v>
      </c>
    </row>
    <row r="9" ht="27" customHeight="1" spans="1:19">
      <c r="A9" s="28">
        <v>126001</v>
      </c>
      <c r="B9" s="28" t="s">
        <v>46</v>
      </c>
      <c r="C9" s="64">
        <v>50192439.83</v>
      </c>
      <c r="D9" s="216">
        <v>50192439.83</v>
      </c>
      <c r="E9" s="94">
        <v>25638947.83</v>
      </c>
      <c r="F9" s="94">
        <v>24309300</v>
      </c>
      <c r="G9" s="94"/>
      <c r="H9" s="94"/>
      <c r="I9" s="94">
        <v>244192</v>
      </c>
      <c r="J9" s="94"/>
      <c r="K9" s="94"/>
      <c r="L9" s="94"/>
      <c r="M9" s="94"/>
      <c r="N9" s="94">
        <v>244192</v>
      </c>
      <c r="O9" s="94"/>
      <c r="P9" s="94"/>
      <c r="Q9" s="94"/>
      <c r="R9" s="94"/>
      <c r="S9" s="94"/>
    </row>
    <row r="10" ht="27" customHeight="1" spans="1:19">
      <c r="A10" s="225" t="s">
        <v>32</v>
      </c>
      <c r="B10" s="244"/>
      <c r="C10" s="64">
        <v>50192439.83</v>
      </c>
      <c r="D10" s="216">
        <v>50192439.83</v>
      </c>
      <c r="E10" s="94">
        <v>25638947.83</v>
      </c>
      <c r="F10" s="94">
        <v>24309300</v>
      </c>
      <c r="G10" s="94"/>
      <c r="H10" s="94"/>
      <c r="I10" s="94">
        <v>244192</v>
      </c>
      <c r="J10" s="94"/>
      <c r="K10" s="94"/>
      <c r="L10" s="94"/>
      <c r="M10" s="94"/>
      <c r="N10" s="94">
        <v>244192</v>
      </c>
      <c r="O10" s="94"/>
      <c r="P10" s="94"/>
      <c r="Q10" s="94"/>
      <c r="R10" s="94"/>
      <c r="S10" s="94"/>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6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9"/>
  <sheetViews>
    <sheetView showZeros="0" workbookViewId="0">
      <pane ySplit="6" topLeftCell="A22" activePane="bottomLeft" state="frozen"/>
      <selection/>
      <selection pane="bottomLeft" activeCell="B40" sqref="B40"/>
    </sheetView>
  </sheetViews>
  <sheetFormatPr defaultColWidth="9.10833333333333" defaultRowHeight="14.25" customHeight="1"/>
  <cols>
    <col min="1" max="1" width="14.2166666666667" customWidth="1"/>
    <col min="2" max="2" width="30.25" customWidth="1"/>
    <col min="3" max="6" width="15.75" customWidth="1"/>
    <col min="7" max="7" width="14.5" customWidth="1"/>
    <col min="8" max="9" width="11.25" customWidth="1"/>
    <col min="10" max="15" width="12.375" customWidth="1"/>
  </cols>
  <sheetData>
    <row r="1" customHeight="1" spans="1:15">
      <c r="A1" s="1"/>
      <c r="B1" s="1"/>
      <c r="C1" s="1"/>
      <c r="D1" s="1"/>
      <c r="E1" s="1"/>
      <c r="F1" s="1"/>
      <c r="G1" s="1"/>
      <c r="H1" s="1"/>
      <c r="I1" s="1"/>
      <c r="J1" s="1"/>
      <c r="K1" s="1"/>
      <c r="L1" s="1"/>
      <c r="M1" s="1"/>
      <c r="N1" s="1"/>
      <c r="O1" s="1"/>
    </row>
    <row r="2" ht="15.75" customHeight="1" spans="15:15">
      <c r="O2" s="55" t="s">
        <v>47</v>
      </c>
    </row>
    <row r="3" ht="28.5" customHeight="1" spans="1:15">
      <c r="A3" s="26" t="s">
        <v>48</v>
      </c>
      <c r="B3" s="26"/>
      <c r="C3" s="26"/>
      <c r="D3" s="26"/>
      <c r="E3" s="26"/>
      <c r="F3" s="26"/>
      <c r="G3" s="26"/>
      <c r="H3" s="26"/>
      <c r="I3" s="26"/>
      <c r="J3" s="26"/>
      <c r="K3" s="26"/>
      <c r="L3" s="26"/>
      <c r="M3" s="26"/>
      <c r="N3" s="26"/>
      <c r="O3" s="26"/>
    </row>
    <row r="4" ht="15.05" customHeight="1" spans="1:15">
      <c r="A4" s="103" t="str">
        <f>'部门财务收支预算总表01-1'!A4</f>
        <v>单位名称：新平彝族傣族自治县水利局</v>
      </c>
      <c r="B4" s="104"/>
      <c r="C4" s="58"/>
      <c r="D4" s="58"/>
      <c r="E4" s="58"/>
      <c r="F4" s="58"/>
      <c r="G4" s="7"/>
      <c r="H4" s="58"/>
      <c r="I4" s="58"/>
      <c r="J4" s="7"/>
      <c r="K4" s="58"/>
      <c r="L4" s="58"/>
      <c r="M4" s="7"/>
      <c r="N4" s="7"/>
      <c r="O4" s="105" t="s">
        <v>3</v>
      </c>
    </row>
    <row r="5" ht="18.85" customHeight="1" spans="1:15">
      <c r="A5" s="222" t="s">
        <v>49</v>
      </c>
      <c r="B5" s="222" t="s">
        <v>50</v>
      </c>
      <c r="C5" s="223" t="s">
        <v>32</v>
      </c>
      <c r="D5" s="20" t="s">
        <v>35</v>
      </c>
      <c r="E5" s="20"/>
      <c r="F5" s="20"/>
      <c r="G5" s="222" t="s">
        <v>36</v>
      </c>
      <c r="H5" s="222" t="s">
        <v>37</v>
      </c>
      <c r="I5" s="222" t="s">
        <v>51</v>
      </c>
      <c r="J5" s="232" t="s">
        <v>52</v>
      </c>
      <c r="K5" s="233" t="s">
        <v>53</v>
      </c>
      <c r="L5" s="233" t="s">
        <v>54</v>
      </c>
      <c r="M5" s="233" t="s">
        <v>55</v>
      </c>
      <c r="N5" s="233" t="s">
        <v>56</v>
      </c>
      <c r="O5" s="234" t="s">
        <v>57</v>
      </c>
    </row>
    <row r="6" ht="29.95" customHeight="1" spans="1:15">
      <c r="A6" s="224"/>
      <c r="B6" s="224"/>
      <c r="C6" s="224"/>
      <c r="D6" s="20" t="s">
        <v>34</v>
      </c>
      <c r="E6" s="20" t="s">
        <v>58</v>
      </c>
      <c r="F6" s="20" t="s">
        <v>59</v>
      </c>
      <c r="G6" s="224"/>
      <c r="H6" s="224"/>
      <c r="I6" s="224"/>
      <c r="J6" s="20" t="s">
        <v>34</v>
      </c>
      <c r="K6" s="109" t="s">
        <v>53</v>
      </c>
      <c r="L6" s="109" t="s">
        <v>54</v>
      </c>
      <c r="M6" s="109" t="s">
        <v>55</v>
      </c>
      <c r="N6" s="109" t="s">
        <v>56</v>
      </c>
      <c r="O6" s="109" t="s">
        <v>57</v>
      </c>
    </row>
    <row r="7" ht="16.55" customHeight="1" spans="1:15">
      <c r="A7" s="63">
        <v>1</v>
      </c>
      <c r="B7" s="63">
        <v>2</v>
      </c>
      <c r="C7" s="63">
        <v>3</v>
      </c>
      <c r="D7" s="63">
        <v>4</v>
      </c>
      <c r="E7" s="63">
        <v>5</v>
      </c>
      <c r="F7" s="63">
        <v>6</v>
      </c>
      <c r="G7" s="63">
        <v>7</v>
      </c>
      <c r="H7" s="48">
        <v>8</v>
      </c>
      <c r="I7" s="48">
        <v>9</v>
      </c>
      <c r="J7" s="48">
        <v>10</v>
      </c>
      <c r="K7" s="48">
        <v>11</v>
      </c>
      <c r="L7" s="48">
        <v>12</v>
      </c>
      <c r="M7" s="48">
        <v>13</v>
      </c>
      <c r="N7" s="48">
        <v>14</v>
      </c>
      <c r="O7" s="63">
        <v>15</v>
      </c>
    </row>
    <row r="8" ht="16.55" customHeight="1" spans="1:15">
      <c r="A8" s="156">
        <v>201</v>
      </c>
      <c r="B8" s="156" t="s">
        <v>60</v>
      </c>
      <c r="C8" s="193">
        <v>78120</v>
      </c>
      <c r="D8" s="193">
        <v>78120</v>
      </c>
      <c r="E8" s="193"/>
      <c r="F8" s="193">
        <v>78120</v>
      </c>
      <c r="G8" s="193"/>
      <c r="H8" s="225"/>
      <c r="I8" s="225"/>
      <c r="J8" s="225"/>
      <c r="K8" s="225"/>
      <c r="L8" s="225"/>
      <c r="M8" s="225"/>
      <c r="N8" s="225"/>
      <c r="O8" s="156"/>
    </row>
    <row r="9" ht="16.55" customHeight="1" spans="1:15">
      <c r="A9" s="156" t="s">
        <v>61</v>
      </c>
      <c r="B9" s="156" t="s">
        <v>62</v>
      </c>
      <c r="C9" s="193">
        <v>16120</v>
      </c>
      <c r="D9" s="193">
        <v>16120</v>
      </c>
      <c r="E9" s="193"/>
      <c r="F9" s="193">
        <v>16120</v>
      </c>
      <c r="G9" s="193"/>
      <c r="H9" s="225"/>
      <c r="I9" s="225"/>
      <c r="J9" s="225"/>
      <c r="K9" s="225"/>
      <c r="L9" s="225"/>
      <c r="M9" s="225"/>
      <c r="N9" s="225"/>
      <c r="O9" s="156"/>
    </row>
    <row r="10" ht="16.55" customHeight="1" spans="1:15">
      <c r="A10" s="156" t="s">
        <v>63</v>
      </c>
      <c r="B10" s="156" t="s">
        <v>62</v>
      </c>
      <c r="C10" s="193">
        <v>16120</v>
      </c>
      <c r="D10" s="193">
        <v>16120</v>
      </c>
      <c r="E10" s="193"/>
      <c r="F10" s="193">
        <v>16120</v>
      </c>
      <c r="G10" s="193"/>
      <c r="H10" s="225"/>
      <c r="I10" s="225"/>
      <c r="J10" s="225"/>
      <c r="K10" s="225"/>
      <c r="L10" s="225"/>
      <c r="M10" s="225"/>
      <c r="N10" s="225"/>
      <c r="O10" s="156"/>
    </row>
    <row r="11" s="221" customFormat="1" ht="16.55" customHeight="1" spans="1:15">
      <c r="A11" s="198">
        <v>20102</v>
      </c>
      <c r="B11" s="198" t="s">
        <v>64</v>
      </c>
      <c r="C11" s="199">
        <v>62000</v>
      </c>
      <c r="D11" s="199">
        <v>62000</v>
      </c>
      <c r="E11" s="199"/>
      <c r="F11" s="199">
        <v>62000</v>
      </c>
      <c r="G11" s="199"/>
      <c r="H11" s="226"/>
      <c r="I11" s="226"/>
      <c r="J11" s="226"/>
      <c r="K11" s="226"/>
      <c r="L11" s="226"/>
      <c r="M11" s="226"/>
      <c r="N11" s="226"/>
      <c r="O11" s="198"/>
    </row>
    <row r="12" s="221" customFormat="1" ht="16.55" customHeight="1" spans="1:15">
      <c r="A12" s="198">
        <v>2010202</v>
      </c>
      <c r="B12" s="198" t="s">
        <v>65</v>
      </c>
      <c r="C12" s="199">
        <v>62000</v>
      </c>
      <c r="D12" s="199">
        <v>62000</v>
      </c>
      <c r="E12" s="199"/>
      <c r="F12" s="199">
        <v>62000</v>
      </c>
      <c r="G12" s="199"/>
      <c r="H12" s="226"/>
      <c r="I12" s="226"/>
      <c r="J12" s="226"/>
      <c r="K12" s="226"/>
      <c r="L12" s="226"/>
      <c r="M12" s="226"/>
      <c r="N12" s="226"/>
      <c r="O12" s="198"/>
    </row>
    <row r="13" s="221" customFormat="1" ht="16.55" customHeight="1" spans="1:15">
      <c r="A13" s="198" t="s">
        <v>66</v>
      </c>
      <c r="B13" s="198" t="s">
        <v>67</v>
      </c>
      <c r="C13" s="199">
        <v>3431539.56</v>
      </c>
      <c r="D13" s="199">
        <v>3431539.56</v>
      </c>
      <c r="E13" s="199">
        <v>2998693.36</v>
      </c>
      <c r="F13" s="199">
        <v>432846.2</v>
      </c>
      <c r="G13" s="199"/>
      <c r="H13" s="226"/>
      <c r="I13" s="226"/>
      <c r="J13" s="226"/>
      <c r="K13" s="226"/>
      <c r="L13" s="226"/>
      <c r="M13" s="226"/>
      <c r="N13" s="226"/>
      <c r="O13" s="198"/>
    </row>
    <row r="14" s="221" customFormat="1" ht="16.55" customHeight="1" spans="1:15">
      <c r="A14" s="198" t="s">
        <v>68</v>
      </c>
      <c r="B14" s="198" t="s">
        <v>69</v>
      </c>
      <c r="C14" s="199">
        <v>2998693.36</v>
      </c>
      <c r="D14" s="199">
        <v>2998693.36</v>
      </c>
      <c r="E14" s="199">
        <v>2998693.36</v>
      </c>
      <c r="F14" s="199"/>
      <c r="G14" s="199"/>
      <c r="H14" s="226"/>
      <c r="I14" s="226"/>
      <c r="J14" s="226"/>
      <c r="K14" s="226"/>
      <c r="L14" s="226"/>
      <c r="M14" s="226"/>
      <c r="N14" s="226"/>
      <c r="O14" s="198"/>
    </row>
    <row r="15" s="221" customFormat="1" ht="16.55" customHeight="1" spans="1:15">
      <c r="A15" s="198" t="s">
        <v>70</v>
      </c>
      <c r="B15" s="198" t="s">
        <v>71</v>
      </c>
      <c r="C15" s="199">
        <v>3000</v>
      </c>
      <c r="D15" s="199">
        <v>3000</v>
      </c>
      <c r="E15" s="199">
        <v>3000</v>
      </c>
      <c r="F15" s="199"/>
      <c r="G15" s="199"/>
      <c r="H15" s="226"/>
      <c r="I15" s="226"/>
      <c r="J15" s="226"/>
      <c r="K15" s="226"/>
      <c r="L15" s="226"/>
      <c r="M15" s="226"/>
      <c r="N15" s="226"/>
      <c r="O15" s="198"/>
    </row>
    <row r="16" s="221" customFormat="1" ht="16.55" customHeight="1" spans="1:15">
      <c r="A16" s="198" t="s">
        <v>72</v>
      </c>
      <c r="B16" s="198" t="s">
        <v>73</v>
      </c>
      <c r="C16" s="199">
        <v>12900</v>
      </c>
      <c r="D16" s="199">
        <v>12900</v>
      </c>
      <c r="E16" s="199">
        <v>12900</v>
      </c>
      <c r="F16" s="199"/>
      <c r="G16" s="199"/>
      <c r="H16" s="226"/>
      <c r="I16" s="226"/>
      <c r="J16" s="226"/>
      <c r="K16" s="226"/>
      <c r="L16" s="226"/>
      <c r="M16" s="226"/>
      <c r="N16" s="226"/>
      <c r="O16" s="198"/>
    </row>
    <row r="17" s="221" customFormat="1" ht="16.55" customHeight="1" spans="1:15">
      <c r="A17" s="198" t="s">
        <v>74</v>
      </c>
      <c r="B17" s="198" t="s">
        <v>75</v>
      </c>
      <c r="C17" s="199">
        <v>2982793.36</v>
      </c>
      <c r="D17" s="199">
        <v>2982793.36</v>
      </c>
      <c r="E17" s="199">
        <v>2982793.36</v>
      </c>
      <c r="F17" s="199"/>
      <c r="G17" s="199"/>
      <c r="H17" s="226"/>
      <c r="I17" s="226"/>
      <c r="J17" s="226"/>
      <c r="K17" s="226"/>
      <c r="L17" s="226"/>
      <c r="M17" s="226"/>
      <c r="N17" s="226"/>
      <c r="O17" s="198"/>
    </row>
    <row r="18" s="221" customFormat="1" ht="16.55" customHeight="1" spans="1:15">
      <c r="A18" s="198" t="s">
        <v>76</v>
      </c>
      <c r="B18" s="198" t="s">
        <v>77</v>
      </c>
      <c r="C18" s="199">
        <v>432846.2</v>
      </c>
      <c r="D18" s="199">
        <v>432846.2</v>
      </c>
      <c r="E18" s="199"/>
      <c r="F18" s="199">
        <v>432846.2</v>
      </c>
      <c r="G18" s="199"/>
      <c r="H18" s="226"/>
      <c r="I18" s="226"/>
      <c r="J18" s="226"/>
      <c r="K18" s="226"/>
      <c r="L18" s="226"/>
      <c r="M18" s="226"/>
      <c r="N18" s="226"/>
      <c r="O18" s="198"/>
    </row>
    <row r="19" s="221" customFormat="1" ht="16.55" customHeight="1" spans="1:15">
      <c r="A19" s="198" t="s">
        <v>78</v>
      </c>
      <c r="B19" s="198" t="s">
        <v>79</v>
      </c>
      <c r="C19" s="199">
        <v>432846.2</v>
      </c>
      <c r="D19" s="199">
        <v>432846.2</v>
      </c>
      <c r="E19" s="199"/>
      <c r="F19" s="199">
        <v>432846.2</v>
      </c>
      <c r="G19" s="199"/>
      <c r="H19" s="226"/>
      <c r="I19" s="226"/>
      <c r="J19" s="226"/>
      <c r="K19" s="226"/>
      <c r="L19" s="226"/>
      <c r="M19" s="226"/>
      <c r="N19" s="226"/>
      <c r="O19" s="198"/>
    </row>
    <row r="20" s="221" customFormat="1" ht="16.55" customHeight="1" spans="1:15">
      <c r="A20" s="198" t="s">
        <v>80</v>
      </c>
      <c r="B20" s="198" t="s">
        <v>81</v>
      </c>
      <c r="C20" s="199">
        <v>1922422.19</v>
      </c>
      <c r="D20" s="199">
        <v>1922422.19</v>
      </c>
      <c r="E20" s="199">
        <v>1922422.19</v>
      </c>
      <c r="F20" s="199"/>
      <c r="G20" s="199"/>
      <c r="H20" s="226"/>
      <c r="I20" s="226"/>
      <c r="J20" s="226"/>
      <c r="K20" s="226"/>
      <c r="L20" s="226"/>
      <c r="M20" s="226"/>
      <c r="N20" s="226"/>
      <c r="O20" s="198"/>
    </row>
    <row r="21" s="221" customFormat="1" ht="16.55" customHeight="1" spans="1:15">
      <c r="A21" s="198" t="s">
        <v>82</v>
      </c>
      <c r="B21" s="198" t="s">
        <v>83</v>
      </c>
      <c r="C21" s="199">
        <v>1922422.19</v>
      </c>
      <c r="D21" s="199">
        <v>1922422.19</v>
      </c>
      <c r="E21" s="199">
        <v>1922422.19</v>
      </c>
      <c r="F21" s="199"/>
      <c r="G21" s="199"/>
      <c r="H21" s="226"/>
      <c r="I21" s="226"/>
      <c r="J21" s="226"/>
      <c r="K21" s="226"/>
      <c r="L21" s="226"/>
      <c r="M21" s="226"/>
      <c r="N21" s="226"/>
      <c r="O21" s="198"/>
    </row>
    <row r="22" s="221" customFormat="1" ht="16.55" customHeight="1" spans="1:15">
      <c r="A22" s="198" t="s">
        <v>84</v>
      </c>
      <c r="B22" s="198" t="s">
        <v>85</v>
      </c>
      <c r="C22" s="199">
        <v>1140112.44</v>
      </c>
      <c r="D22" s="199">
        <v>1140112.44</v>
      </c>
      <c r="E22" s="199">
        <v>1140112.44</v>
      </c>
      <c r="F22" s="199"/>
      <c r="G22" s="199"/>
      <c r="H22" s="226"/>
      <c r="I22" s="226"/>
      <c r="J22" s="226"/>
      <c r="K22" s="226"/>
      <c r="L22" s="226"/>
      <c r="M22" s="226"/>
      <c r="N22" s="226"/>
      <c r="O22" s="198"/>
    </row>
    <row r="23" s="221" customFormat="1" ht="16.55" customHeight="1" spans="1:15">
      <c r="A23" s="198" t="s">
        <v>86</v>
      </c>
      <c r="B23" s="198" t="s">
        <v>87</v>
      </c>
      <c r="C23" s="199">
        <v>52950</v>
      </c>
      <c r="D23" s="199">
        <v>52950</v>
      </c>
      <c r="E23" s="199">
        <v>52950</v>
      </c>
      <c r="F23" s="199"/>
      <c r="G23" s="199"/>
      <c r="H23" s="226"/>
      <c r="I23" s="226"/>
      <c r="J23" s="226"/>
      <c r="K23" s="226"/>
      <c r="L23" s="226"/>
      <c r="M23" s="226"/>
      <c r="N23" s="226"/>
      <c r="O23" s="198"/>
    </row>
    <row r="24" s="221" customFormat="1" ht="16.55" customHeight="1" spans="1:15">
      <c r="A24" s="198" t="s">
        <v>88</v>
      </c>
      <c r="B24" s="198" t="s">
        <v>89</v>
      </c>
      <c r="C24" s="199">
        <v>674291.74</v>
      </c>
      <c r="D24" s="199">
        <v>674291.74</v>
      </c>
      <c r="E24" s="199">
        <v>674291.74</v>
      </c>
      <c r="F24" s="199"/>
      <c r="G24" s="199"/>
      <c r="H24" s="226"/>
      <c r="I24" s="226"/>
      <c r="J24" s="226"/>
      <c r="K24" s="226"/>
      <c r="L24" s="226"/>
      <c r="M24" s="226"/>
      <c r="N24" s="226"/>
      <c r="O24" s="198"/>
    </row>
    <row r="25" s="221" customFormat="1" ht="16.55" customHeight="1" spans="1:15">
      <c r="A25" s="198" t="s">
        <v>90</v>
      </c>
      <c r="B25" s="198" t="s">
        <v>91</v>
      </c>
      <c r="C25" s="199">
        <v>55068.01</v>
      </c>
      <c r="D25" s="199">
        <v>55068.01</v>
      </c>
      <c r="E25" s="199">
        <v>55068.01</v>
      </c>
      <c r="F25" s="199"/>
      <c r="G25" s="199"/>
      <c r="H25" s="226"/>
      <c r="I25" s="226"/>
      <c r="J25" s="226"/>
      <c r="K25" s="226"/>
      <c r="L25" s="226"/>
      <c r="M25" s="226"/>
      <c r="N25" s="226"/>
      <c r="O25" s="198"/>
    </row>
    <row r="26" s="221" customFormat="1" ht="16.55" customHeight="1" spans="1:15">
      <c r="A26" s="198">
        <v>212</v>
      </c>
      <c r="B26" s="198" t="s">
        <v>92</v>
      </c>
      <c r="C26" s="199">
        <v>24389300</v>
      </c>
      <c r="D26" s="199">
        <v>80000</v>
      </c>
      <c r="E26" s="199"/>
      <c r="F26" s="199">
        <v>80000</v>
      </c>
      <c r="G26" s="199">
        <v>24309300</v>
      </c>
      <c r="H26" s="226"/>
      <c r="I26" s="226"/>
      <c r="J26" s="226"/>
      <c r="K26" s="226"/>
      <c r="L26" s="226"/>
      <c r="M26" s="226"/>
      <c r="N26" s="226"/>
      <c r="O26" s="198"/>
    </row>
    <row r="27" s="221" customFormat="1" ht="16.55" customHeight="1" spans="1:15">
      <c r="A27" s="198" t="s">
        <v>93</v>
      </c>
      <c r="B27" s="198" t="s">
        <v>94</v>
      </c>
      <c r="C27" s="199">
        <v>24309300</v>
      </c>
      <c r="D27" s="199"/>
      <c r="E27" s="199"/>
      <c r="F27" s="199"/>
      <c r="G27" s="199">
        <v>24309300</v>
      </c>
      <c r="H27" s="226"/>
      <c r="I27" s="226"/>
      <c r="J27" s="226"/>
      <c r="K27" s="226"/>
      <c r="L27" s="226"/>
      <c r="M27" s="226"/>
      <c r="N27" s="226"/>
      <c r="O27" s="198"/>
    </row>
    <row r="28" s="221" customFormat="1" ht="16.55" customHeight="1" spans="1:15">
      <c r="A28" s="198">
        <v>2120899</v>
      </c>
      <c r="B28" s="198" t="s">
        <v>95</v>
      </c>
      <c r="C28" s="199">
        <v>24309300</v>
      </c>
      <c r="D28" s="199"/>
      <c r="E28" s="199"/>
      <c r="F28" s="199"/>
      <c r="G28" s="199">
        <v>24309300</v>
      </c>
      <c r="H28" s="226"/>
      <c r="I28" s="226"/>
      <c r="J28" s="226"/>
      <c r="K28" s="226"/>
      <c r="L28" s="226"/>
      <c r="M28" s="226"/>
      <c r="N28" s="226"/>
      <c r="O28" s="198"/>
    </row>
    <row r="29" s="221" customFormat="1" ht="16.55" customHeight="1" spans="1:15">
      <c r="A29" s="198">
        <v>21299</v>
      </c>
      <c r="B29" s="198" t="s">
        <v>96</v>
      </c>
      <c r="C29" s="199">
        <v>80000</v>
      </c>
      <c r="D29" s="199">
        <v>80000</v>
      </c>
      <c r="E29" s="199"/>
      <c r="F29" s="199">
        <v>80000</v>
      </c>
      <c r="G29" s="199"/>
      <c r="H29" s="226"/>
      <c r="I29" s="226"/>
      <c r="J29" s="226"/>
      <c r="K29" s="226"/>
      <c r="L29" s="226"/>
      <c r="M29" s="226"/>
      <c r="N29" s="226"/>
      <c r="O29" s="198"/>
    </row>
    <row r="30" s="221" customFormat="1" ht="16.55" customHeight="1" spans="1:15">
      <c r="A30" s="198">
        <v>2129999</v>
      </c>
      <c r="B30" s="198" t="s">
        <v>96</v>
      </c>
      <c r="C30" s="199">
        <v>80000</v>
      </c>
      <c r="D30" s="199">
        <v>80000</v>
      </c>
      <c r="E30" s="199"/>
      <c r="F30" s="199">
        <v>80000</v>
      </c>
      <c r="G30" s="199"/>
      <c r="H30" s="226"/>
      <c r="I30" s="226"/>
      <c r="J30" s="226"/>
      <c r="K30" s="226"/>
      <c r="L30" s="226"/>
      <c r="M30" s="226"/>
      <c r="N30" s="226"/>
      <c r="O30" s="198"/>
    </row>
    <row r="31" s="221" customFormat="1" ht="16.55" customHeight="1" spans="1:15">
      <c r="A31" s="198" t="s">
        <v>97</v>
      </c>
      <c r="B31" s="198" t="s">
        <v>98</v>
      </c>
      <c r="C31" s="199">
        <v>17724212.08</v>
      </c>
      <c r="D31" s="199">
        <v>17480020.08</v>
      </c>
      <c r="E31" s="199">
        <v>15288520.08</v>
      </c>
      <c r="F31" s="199">
        <v>2191500</v>
      </c>
      <c r="G31" s="199"/>
      <c r="H31" s="226"/>
      <c r="I31" s="226"/>
      <c r="J31" s="193">
        <v>244192</v>
      </c>
      <c r="K31" s="226"/>
      <c r="L31" s="226"/>
      <c r="M31" s="226"/>
      <c r="N31" s="226"/>
      <c r="O31" s="193">
        <v>244192</v>
      </c>
    </row>
    <row r="32" s="221" customFormat="1" ht="16.55" customHeight="1" spans="1:15">
      <c r="A32" s="198" t="s">
        <v>99</v>
      </c>
      <c r="B32" s="198" t="s">
        <v>100</v>
      </c>
      <c r="C32" s="199">
        <v>131500</v>
      </c>
      <c r="D32" s="199">
        <v>131500</v>
      </c>
      <c r="E32" s="199"/>
      <c r="F32" s="199">
        <v>131500</v>
      </c>
      <c r="G32" s="199"/>
      <c r="H32" s="226"/>
      <c r="I32" s="226"/>
      <c r="J32" s="226"/>
      <c r="K32" s="226"/>
      <c r="L32" s="226"/>
      <c r="M32" s="226"/>
      <c r="N32" s="226"/>
      <c r="O32" s="198"/>
    </row>
    <row r="33" s="221" customFormat="1" ht="16.55" customHeight="1" spans="1:15">
      <c r="A33" s="198" t="s">
        <v>101</v>
      </c>
      <c r="B33" s="198" t="s">
        <v>102</v>
      </c>
      <c r="C33" s="199">
        <v>131500</v>
      </c>
      <c r="D33" s="199">
        <v>131500</v>
      </c>
      <c r="E33" s="227"/>
      <c r="F33" s="199">
        <v>131500</v>
      </c>
      <c r="G33" s="199"/>
      <c r="H33" s="226"/>
      <c r="I33" s="226"/>
      <c r="J33" s="226"/>
      <c r="K33" s="226"/>
      <c r="L33" s="226"/>
      <c r="M33" s="226"/>
      <c r="N33" s="226"/>
      <c r="O33" s="198"/>
    </row>
    <row r="34" s="221" customFormat="1" ht="16.55" customHeight="1" spans="1:15">
      <c r="A34" s="198" t="s">
        <v>103</v>
      </c>
      <c r="B34" s="198" t="s">
        <v>104</v>
      </c>
      <c r="C34" s="199">
        <v>17592712.08</v>
      </c>
      <c r="D34" s="199">
        <v>17348520.08</v>
      </c>
      <c r="E34" s="199">
        <v>15288520.08</v>
      </c>
      <c r="F34" s="199">
        <v>2060000</v>
      </c>
      <c r="G34" s="199"/>
      <c r="H34" s="226"/>
      <c r="I34" s="226"/>
      <c r="J34" s="193">
        <v>244192</v>
      </c>
      <c r="K34" s="226"/>
      <c r="L34" s="226"/>
      <c r="M34" s="226"/>
      <c r="N34" s="226"/>
      <c r="O34" s="193">
        <v>244192</v>
      </c>
    </row>
    <row r="35" s="221" customFormat="1" ht="16.55" customHeight="1" spans="1:15">
      <c r="A35" s="198" t="s">
        <v>105</v>
      </c>
      <c r="B35" s="198" t="s">
        <v>102</v>
      </c>
      <c r="C35" s="199">
        <v>15288520.08</v>
      </c>
      <c r="D35" s="199">
        <v>15288520.08</v>
      </c>
      <c r="E35" s="199">
        <v>15288520.08</v>
      </c>
      <c r="F35" s="199"/>
      <c r="G35" s="199"/>
      <c r="H35" s="226"/>
      <c r="I35" s="226"/>
      <c r="J35" s="226"/>
      <c r="K35" s="226"/>
      <c r="L35" s="226"/>
      <c r="M35" s="226"/>
      <c r="N35" s="226"/>
      <c r="O35" s="198"/>
    </row>
    <row r="36" s="221" customFormat="1" ht="16.55" customHeight="1" spans="1:15">
      <c r="A36" s="198">
        <v>2130305</v>
      </c>
      <c r="B36" s="198" t="s">
        <v>106</v>
      </c>
      <c r="C36" s="199">
        <v>530000</v>
      </c>
      <c r="D36" s="199">
        <v>530000</v>
      </c>
      <c r="E36" s="199"/>
      <c r="F36" s="199">
        <v>530000</v>
      </c>
      <c r="G36" s="199"/>
      <c r="H36" s="226"/>
      <c r="I36" s="226"/>
      <c r="J36" s="226"/>
      <c r="K36" s="226"/>
      <c r="L36" s="226"/>
      <c r="M36" s="226"/>
      <c r="N36" s="226"/>
      <c r="O36" s="198"/>
    </row>
    <row r="37" s="221" customFormat="1" ht="16.55" customHeight="1" spans="1:15">
      <c r="A37" s="198" t="s">
        <v>107</v>
      </c>
      <c r="B37" s="198" t="s">
        <v>108</v>
      </c>
      <c r="C37" s="199">
        <v>1030000</v>
      </c>
      <c r="D37" s="199">
        <v>1030000</v>
      </c>
      <c r="E37" s="199"/>
      <c r="F37" s="199">
        <v>1030000</v>
      </c>
      <c r="G37" s="199"/>
      <c r="H37" s="226"/>
      <c r="I37" s="226"/>
      <c r="J37" s="226"/>
      <c r="K37" s="226"/>
      <c r="L37" s="226"/>
      <c r="M37" s="226"/>
      <c r="N37" s="226"/>
      <c r="O37" s="198"/>
    </row>
    <row r="38" ht="16.55" customHeight="1" spans="1:15">
      <c r="A38" s="156" t="s">
        <v>109</v>
      </c>
      <c r="B38" s="156" t="s">
        <v>110</v>
      </c>
      <c r="C38" s="193">
        <v>244192</v>
      </c>
      <c r="D38" s="193"/>
      <c r="E38" s="193"/>
      <c r="F38" s="193"/>
      <c r="G38" s="193"/>
      <c r="H38" s="225"/>
      <c r="I38" s="225"/>
      <c r="J38" s="193">
        <v>244192</v>
      </c>
      <c r="K38" s="225"/>
      <c r="L38" s="225"/>
      <c r="M38" s="225"/>
      <c r="N38" s="225"/>
      <c r="O38" s="193">
        <v>244192</v>
      </c>
    </row>
    <row r="39" ht="16.55" customHeight="1" spans="1:15">
      <c r="A39" s="156" t="s">
        <v>111</v>
      </c>
      <c r="B39" s="156" t="s">
        <v>112</v>
      </c>
      <c r="C39" s="193">
        <v>500000</v>
      </c>
      <c r="D39" s="193">
        <v>500000</v>
      </c>
      <c r="E39" s="193"/>
      <c r="F39" s="193">
        <v>500000</v>
      </c>
      <c r="G39" s="193"/>
      <c r="H39" s="225"/>
      <c r="I39" s="225"/>
      <c r="J39" s="225"/>
      <c r="K39" s="225"/>
      <c r="L39" s="225"/>
      <c r="M39" s="225"/>
      <c r="N39" s="225"/>
      <c r="O39" s="156"/>
    </row>
    <row r="40" ht="16.55" customHeight="1" spans="1:15">
      <c r="A40" s="156" t="s">
        <v>113</v>
      </c>
      <c r="B40" s="156" t="s">
        <v>114</v>
      </c>
      <c r="C40" s="193">
        <v>2646846</v>
      </c>
      <c r="D40" s="193">
        <v>2646846</v>
      </c>
      <c r="E40" s="193">
        <v>2646846</v>
      </c>
      <c r="F40" s="193"/>
      <c r="G40" s="193"/>
      <c r="H40" s="225"/>
      <c r="I40" s="225"/>
      <c r="J40" s="225"/>
      <c r="K40" s="225"/>
      <c r="L40" s="225"/>
      <c r="M40" s="225"/>
      <c r="N40" s="225"/>
      <c r="O40" s="156"/>
    </row>
    <row r="41" ht="16.55" customHeight="1" spans="1:15">
      <c r="A41" s="156" t="s">
        <v>115</v>
      </c>
      <c r="B41" s="156" t="s">
        <v>116</v>
      </c>
      <c r="C41" s="193">
        <v>2646846</v>
      </c>
      <c r="D41" s="193">
        <v>2646846</v>
      </c>
      <c r="E41" s="193">
        <v>2646846</v>
      </c>
      <c r="F41" s="193"/>
      <c r="G41" s="193"/>
      <c r="H41" s="225"/>
      <c r="I41" s="225"/>
      <c r="J41" s="225"/>
      <c r="K41" s="225"/>
      <c r="L41" s="225"/>
      <c r="M41" s="225"/>
      <c r="N41" s="225"/>
      <c r="O41" s="156"/>
    </row>
    <row r="42" ht="16.55" customHeight="1" spans="1:15">
      <c r="A42" s="156" t="s">
        <v>117</v>
      </c>
      <c r="B42" s="156" t="s">
        <v>118</v>
      </c>
      <c r="C42" s="193">
        <v>2646846</v>
      </c>
      <c r="D42" s="193">
        <v>2646846</v>
      </c>
      <c r="E42" s="193">
        <v>2646846</v>
      </c>
      <c r="F42" s="193"/>
      <c r="G42" s="193"/>
      <c r="H42" s="225"/>
      <c r="I42" s="225"/>
      <c r="J42" s="225"/>
      <c r="K42" s="225"/>
      <c r="L42" s="225"/>
      <c r="M42" s="225"/>
      <c r="N42" s="225"/>
      <c r="O42" s="156"/>
    </row>
    <row r="43" ht="17.2" customHeight="1" spans="1:15">
      <c r="A43" s="228" t="s">
        <v>119</v>
      </c>
      <c r="B43" s="229" t="s">
        <v>119</v>
      </c>
      <c r="C43" s="193">
        <v>50192439.83</v>
      </c>
      <c r="D43" s="193">
        <v>25638947.83</v>
      </c>
      <c r="E43" s="193">
        <v>22856481.63</v>
      </c>
      <c r="F43" s="193">
        <v>2782466.2</v>
      </c>
      <c r="G43" s="230">
        <v>24309300</v>
      </c>
      <c r="H43" s="231"/>
      <c r="I43" s="231"/>
      <c r="J43" s="193">
        <v>244192</v>
      </c>
      <c r="K43" s="231"/>
      <c r="L43" s="231"/>
      <c r="M43" s="235"/>
      <c r="N43" s="231"/>
      <c r="O43" s="193">
        <v>244192</v>
      </c>
    </row>
    <row r="47" customHeight="1" spans="3:7">
      <c r="C47" s="182"/>
      <c r="D47" s="182"/>
      <c r="E47" s="182"/>
      <c r="F47" s="182"/>
      <c r="G47" s="182"/>
    </row>
    <row r="49" customHeight="1" spans="3:3">
      <c r="C49" s="182"/>
    </row>
  </sheetData>
  <mergeCells count="11">
    <mergeCell ref="A3:O3"/>
    <mergeCell ref="A4:L4"/>
    <mergeCell ref="D5:F5"/>
    <mergeCell ref="J5:O5"/>
    <mergeCell ref="A43:B43"/>
    <mergeCell ref="A5:A6"/>
    <mergeCell ref="B5:B6"/>
    <mergeCell ref="C5:C6"/>
    <mergeCell ref="G5:G6"/>
    <mergeCell ref="H5:H6"/>
    <mergeCell ref="I5:I6"/>
  </mergeCells>
  <printOptions horizontalCentered="1"/>
  <pageMargins left="0.357638888888889" right="0.357638888888889" top="0.60625" bottom="0.409027777777778" header="0.5" footer="0.5"/>
  <pageSetup paperSize="9" scale="65"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B11" sqref="B11"/>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s>
  <sheetData>
    <row r="1" customHeight="1" spans="1:4">
      <c r="A1" s="1"/>
      <c r="B1" s="1"/>
      <c r="C1" s="1"/>
      <c r="D1" s="1"/>
    </row>
    <row r="2" customHeight="1" spans="4:4">
      <c r="D2" s="101" t="s">
        <v>120</v>
      </c>
    </row>
    <row r="3" ht="31.6" customHeight="1" spans="1:4">
      <c r="A3" s="45" t="s">
        <v>121</v>
      </c>
      <c r="B3" s="207"/>
      <c r="C3" s="207"/>
      <c r="D3" s="207"/>
    </row>
    <row r="4" ht="17.2" customHeight="1" spans="1:4">
      <c r="A4" s="5" t="str">
        <f>'部门财务收支预算总表01-1'!A4</f>
        <v>单位名称：新平彝族傣族自治县水利局</v>
      </c>
      <c r="B4" s="208"/>
      <c r="C4" s="208"/>
      <c r="D4" s="102" t="s">
        <v>3</v>
      </c>
    </row>
    <row r="5" ht="24.75" customHeight="1" spans="1:4">
      <c r="A5" s="11" t="s">
        <v>4</v>
      </c>
      <c r="B5" s="13"/>
      <c r="C5" s="11" t="s">
        <v>5</v>
      </c>
      <c r="D5" s="13"/>
    </row>
    <row r="6" ht="15.75" customHeight="1" spans="1:4">
      <c r="A6" s="16" t="s">
        <v>6</v>
      </c>
      <c r="B6" s="209" t="s">
        <v>7</v>
      </c>
      <c r="C6" s="16" t="s">
        <v>122</v>
      </c>
      <c r="D6" s="209" t="s">
        <v>7</v>
      </c>
    </row>
    <row r="7" ht="14.1" customHeight="1" spans="1:4">
      <c r="A7" s="19"/>
      <c r="B7" s="18"/>
      <c r="C7" s="19"/>
      <c r="D7" s="18"/>
    </row>
    <row r="8" ht="29.15" customHeight="1" spans="1:4">
      <c r="A8" s="210" t="s">
        <v>123</v>
      </c>
      <c r="B8" s="211">
        <v>49948247.83</v>
      </c>
      <c r="C8" s="212" t="str">
        <f>"一"&amp;"、"&amp;"一般公共服务支出"</f>
        <v>一、一般公共服务支出</v>
      </c>
      <c r="D8" s="44">
        <v>16120</v>
      </c>
    </row>
    <row r="9" ht="29.15" customHeight="1" spans="1:4">
      <c r="A9" s="213" t="s">
        <v>124</v>
      </c>
      <c r="B9" s="94">
        <v>25638947.83</v>
      </c>
      <c r="C9" s="212" t="str">
        <f>"二"&amp;"、"&amp;"社会保障和就业支出"</f>
        <v>二、社会保障和就业支出</v>
      </c>
      <c r="D9" s="44">
        <v>3431539.56</v>
      </c>
    </row>
    <row r="10" ht="29.15" customHeight="1" spans="1:4">
      <c r="A10" s="213" t="s">
        <v>125</v>
      </c>
      <c r="B10" s="94">
        <v>24309300</v>
      </c>
      <c r="C10" s="212" t="str">
        <f>"三"&amp;"、"&amp;"卫生健康支出"</f>
        <v>三、卫生健康支出</v>
      </c>
      <c r="D10" s="44">
        <v>1922422.19</v>
      </c>
    </row>
    <row r="11" ht="29.15" customHeight="1" spans="1:4">
      <c r="A11" s="213" t="s">
        <v>126</v>
      </c>
      <c r="B11" s="94"/>
      <c r="C11" s="212" t="str">
        <f>"四"&amp;"、"&amp;"城乡社区支出"</f>
        <v>四、城乡社区支出</v>
      </c>
      <c r="D11" s="44">
        <v>24309300</v>
      </c>
    </row>
    <row r="12" ht="29.15" customHeight="1" spans="1:4">
      <c r="A12" s="214" t="s">
        <v>127</v>
      </c>
      <c r="B12" s="215"/>
      <c r="C12" s="212" t="str">
        <f>"五"&amp;"、"&amp;"农林水支出"</f>
        <v>五、农林水支出</v>
      </c>
      <c r="D12" s="44">
        <v>17622020.08</v>
      </c>
    </row>
    <row r="13" ht="29.15" customHeight="1" spans="1:4">
      <c r="A13" s="213" t="s">
        <v>124</v>
      </c>
      <c r="B13" s="216"/>
      <c r="C13" s="212" t="str">
        <f>"六"&amp;"、"&amp;"住房保障支出"</f>
        <v>六、住房保障支出</v>
      </c>
      <c r="D13" s="44">
        <v>2646846</v>
      </c>
    </row>
    <row r="14" ht="29.15" customHeight="1" spans="1:4">
      <c r="A14" s="217" t="s">
        <v>125</v>
      </c>
      <c r="B14" s="216"/>
      <c r="C14" s="218"/>
      <c r="D14" s="215"/>
    </row>
    <row r="15" ht="29.15" customHeight="1" spans="1:4">
      <c r="A15" s="217" t="s">
        <v>126</v>
      </c>
      <c r="B15" s="215"/>
      <c r="C15" s="218"/>
      <c r="D15" s="215"/>
    </row>
    <row r="16" ht="29.15" customHeight="1" spans="1:4">
      <c r="A16" s="219"/>
      <c r="B16" s="215"/>
      <c r="C16" s="220" t="s">
        <v>128</v>
      </c>
      <c r="D16" s="215"/>
    </row>
    <row r="17" ht="29.15" customHeight="1" spans="1:4">
      <c r="A17" s="219" t="s">
        <v>129</v>
      </c>
      <c r="B17" s="215">
        <v>49948247.83</v>
      </c>
      <c r="C17" s="218" t="s">
        <v>27</v>
      </c>
      <c r="D17" s="215">
        <v>49948247.83</v>
      </c>
    </row>
  </sheetData>
  <mergeCells count="8">
    <mergeCell ref="A3:D3"/>
    <mergeCell ref="A4:B4"/>
    <mergeCell ref="A5:B5"/>
    <mergeCell ref="C5:D5"/>
    <mergeCell ref="A6:A7"/>
    <mergeCell ref="B6:B7"/>
    <mergeCell ref="C6:C7"/>
    <mergeCell ref="D6:D7"/>
  </mergeCells>
  <printOptions horizontalCentered="1"/>
  <pageMargins left="0.751388888888889" right="0.751388888888889" top="1" bottom="1" header="0.5" footer="0.5"/>
  <pageSetup paperSize="9" scale="72"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1"/>
  <sheetViews>
    <sheetView showZeros="0" workbookViewId="0">
      <pane ySplit="1" topLeftCell="A11" activePane="bottomLeft" state="frozen"/>
      <selection/>
      <selection pane="bottomLeft" activeCell="E37" sqref="E37"/>
    </sheetView>
  </sheetViews>
  <sheetFormatPr defaultColWidth="9.10833333333333" defaultRowHeight="14.25" customHeight="1" outlineLevelCol="6"/>
  <cols>
    <col min="1" max="1" width="20.1083333333333" customWidth="1"/>
    <col min="2" max="2" width="37.3333333333333" customWidth="1"/>
    <col min="3" max="3" width="24.2166666666667" customWidth="1"/>
    <col min="4" max="6" width="25" customWidth="1"/>
    <col min="7" max="7" width="24.2166666666667" customWidth="1"/>
  </cols>
  <sheetData>
    <row r="1" customHeight="1" spans="1:7">
      <c r="A1" s="1"/>
      <c r="B1" s="1"/>
      <c r="C1" s="1"/>
      <c r="D1" s="1"/>
      <c r="E1" s="1"/>
      <c r="F1" s="1"/>
      <c r="G1" s="1"/>
    </row>
    <row r="2" ht="11.95" customHeight="1" spans="4:7">
      <c r="D2" s="164"/>
      <c r="F2" s="55"/>
      <c r="G2" s="55" t="s">
        <v>130</v>
      </c>
    </row>
    <row r="3" ht="38.95" customHeight="1" spans="1:7">
      <c r="A3" s="4" t="s">
        <v>131</v>
      </c>
      <c r="B3" s="4"/>
      <c r="C3" s="4"/>
      <c r="D3" s="4"/>
      <c r="E3" s="4"/>
      <c r="F3" s="4"/>
      <c r="G3" s="4"/>
    </row>
    <row r="4" ht="21" customHeight="1" spans="1:7">
      <c r="A4" s="5" t="str">
        <f>'部门财务收支预算总表01-1'!A4</f>
        <v>单位名称：新平彝族傣族自治县水利局</v>
      </c>
      <c r="F4" s="105"/>
      <c r="G4" s="105" t="s">
        <v>3</v>
      </c>
    </row>
    <row r="5" ht="20.3" customHeight="1" spans="1:7">
      <c r="A5" s="187" t="s">
        <v>132</v>
      </c>
      <c r="B5" s="188"/>
      <c r="C5" s="189" t="s">
        <v>32</v>
      </c>
      <c r="D5" s="12" t="s">
        <v>58</v>
      </c>
      <c r="E5" s="12"/>
      <c r="F5" s="13"/>
      <c r="G5" s="189" t="s">
        <v>59</v>
      </c>
    </row>
    <row r="6" ht="20.3" customHeight="1" spans="1:7">
      <c r="A6" s="190" t="s">
        <v>49</v>
      </c>
      <c r="B6" s="191" t="s">
        <v>50</v>
      </c>
      <c r="C6" s="96"/>
      <c r="D6" s="96" t="s">
        <v>34</v>
      </c>
      <c r="E6" s="96" t="s">
        <v>133</v>
      </c>
      <c r="F6" s="96" t="s">
        <v>134</v>
      </c>
      <c r="G6" s="96"/>
    </row>
    <row r="7" ht="13.6" customHeight="1" spans="1:7">
      <c r="A7" s="192" t="s">
        <v>135</v>
      </c>
      <c r="B7" s="192" t="s">
        <v>136</v>
      </c>
      <c r="C7" s="192" t="s">
        <v>137</v>
      </c>
      <c r="D7" s="63"/>
      <c r="E7" s="192" t="s">
        <v>138</v>
      </c>
      <c r="F7" s="192" t="s">
        <v>139</v>
      </c>
      <c r="G7" s="192" t="s">
        <v>140</v>
      </c>
    </row>
    <row r="8" ht="20" customHeight="1" spans="1:7">
      <c r="A8" s="156" t="s">
        <v>141</v>
      </c>
      <c r="B8" s="156" t="s">
        <v>60</v>
      </c>
      <c r="C8" s="193">
        <v>78120</v>
      </c>
      <c r="D8" s="194"/>
      <c r="E8" s="195"/>
      <c r="F8" s="195"/>
      <c r="G8" s="195">
        <v>78120</v>
      </c>
    </row>
    <row r="9" ht="20" customHeight="1" spans="1:7">
      <c r="A9" s="156" t="s">
        <v>61</v>
      </c>
      <c r="B9" s="156" t="s">
        <v>62</v>
      </c>
      <c r="C9" s="193">
        <v>16120</v>
      </c>
      <c r="D9" s="196"/>
      <c r="E9" s="197"/>
      <c r="F9" s="197"/>
      <c r="G9" s="197">
        <v>16120</v>
      </c>
    </row>
    <row r="10" ht="20" customHeight="1" spans="1:7">
      <c r="A10" s="156" t="s">
        <v>63</v>
      </c>
      <c r="B10" s="156" t="s">
        <v>62</v>
      </c>
      <c r="C10" s="193">
        <v>16120</v>
      </c>
      <c r="D10" s="196"/>
      <c r="E10" s="197"/>
      <c r="F10" s="197"/>
      <c r="G10" s="197">
        <v>16120</v>
      </c>
    </row>
    <row r="11" ht="20" customHeight="1" spans="1:7">
      <c r="A11" s="198">
        <v>20102</v>
      </c>
      <c r="B11" s="198" t="s">
        <v>64</v>
      </c>
      <c r="C11" s="199">
        <v>62000</v>
      </c>
      <c r="D11" s="196"/>
      <c r="E11" s="197"/>
      <c r="F11" s="197"/>
      <c r="G11" s="200">
        <v>62000</v>
      </c>
    </row>
    <row r="12" ht="20" customHeight="1" spans="1:7">
      <c r="A12" s="198">
        <v>2010202</v>
      </c>
      <c r="B12" s="198" t="s">
        <v>65</v>
      </c>
      <c r="C12" s="199">
        <v>62000</v>
      </c>
      <c r="D12" s="196"/>
      <c r="E12" s="197"/>
      <c r="F12" s="197"/>
      <c r="G12" s="200">
        <v>62000</v>
      </c>
    </row>
    <row r="13" ht="20" customHeight="1" spans="1:7">
      <c r="A13" s="198" t="s">
        <v>66</v>
      </c>
      <c r="B13" s="198" t="s">
        <v>67</v>
      </c>
      <c r="C13" s="199">
        <v>3431539.56</v>
      </c>
      <c r="D13" s="200">
        <v>2998693.36</v>
      </c>
      <c r="E13" s="200">
        <v>2982793.36</v>
      </c>
      <c r="F13" s="201">
        <v>15900</v>
      </c>
      <c r="G13" s="200">
        <v>432846.2</v>
      </c>
    </row>
    <row r="14" ht="20" customHeight="1" spans="1:7">
      <c r="A14" s="198" t="s">
        <v>68</v>
      </c>
      <c r="B14" s="198" t="s">
        <v>69</v>
      </c>
      <c r="C14" s="199">
        <v>2998693.36</v>
      </c>
      <c r="D14" s="200">
        <v>2998693.36</v>
      </c>
      <c r="E14" s="200">
        <v>2982793.36</v>
      </c>
      <c r="F14" s="200">
        <v>15900</v>
      </c>
      <c r="G14" s="197"/>
    </row>
    <row r="15" ht="20" customHeight="1" spans="1:7">
      <c r="A15" s="198" t="s">
        <v>70</v>
      </c>
      <c r="B15" s="198" t="s">
        <v>71</v>
      </c>
      <c r="C15" s="199">
        <v>3000</v>
      </c>
      <c r="D15" s="202">
        <v>3000</v>
      </c>
      <c r="E15" s="203"/>
      <c r="F15" s="200">
        <v>3000</v>
      </c>
      <c r="G15" s="197"/>
    </row>
    <row r="16" ht="20" customHeight="1" spans="1:7">
      <c r="A16" s="198" t="s">
        <v>72</v>
      </c>
      <c r="B16" s="198" t="s">
        <v>73</v>
      </c>
      <c r="C16" s="199">
        <v>12900</v>
      </c>
      <c r="D16" s="202">
        <v>12900</v>
      </c>
      <c r="E16" s="203"/>
      <c r="F16" s="200">
        <v>12900</v>
      </c>
      <c r="G16" s="197"/>
    </row>
    <row r="17" ht="20" customHeight="1" spans="1:7">
      <c r="A17" s="198" t="s">
        <v>74</v>
      </c>
      <c r="B17" s="198" t="s">
        <v>75</v>
      </c>
      <c r="C17" s="199">
        <v>2982793.36</v>
      </c>
      <c r="D17" s="202">
        <v>2982793.36</v>
      </c>
      <c r="E17" s="200">
        <v>2982793.36</v>
      </c>
      <c r="F17" s="200"/>
      <c r="G17" s="197"/>
    </row>
    <row r="18" ht="20" customHeight="1" spans="1:7">
      <c r="A18" s="198" t="s">
        <v>76</v>
      </c>
      <c r="B18" s="198" t="s">
        <v>77</v>
      </c>
      <c r="C18" s="199">
        <v>432846.2</v>
      </c>
      <c r="D18" s="202"/>
      <c r="E18" s="200"/>
      <c r="F18" s="203"/>
      <c r="G18" s="200">
        <v>432846.2</v>
      </c>
    </row>
    <row r="19" ht="20" customHeight="1" spans="1:7">
      <c r="A19" s="198" t="s">
        <v>78</v>
      </c>
      <c r="B19" s="198" t="s">
        <v>79</v>
      </c>
      <c r="C19" s="199">
        <v>432846.2</v>
      </c>
      <c r="D19" s="202"/>
      <c r="E19" s="200"/>
      <c r="F19" s="203"/>
      <c r="G19" s="200">
        <v>432846.2</v>
      </c>
    </row>
    <row r="20" ht="20" customHeight="1" spans="1:7">
      <c r="A20" s="198" t="s">
        <v>80</v>
      </c>
      <c r="B20" s="198" t="s">
        <v>81</v>
      </c>
      <c r="C20" s="199">
        <v>1922422.19</v>
      </c>
      <c r="D20" s="202">
        <v>1922422.19</v>
      </c>
      <c r="E20" s="200">
        <v>1922422.19</v>
      </c>
      <c r="F20" s="203"/>
      <c r="G20" s="197"/>
    </row>
    <row r="21" ht="20" customHeight="1" spans="1:7">
      <c r="A21" s="198" t="s">
        <v>82</v>
      </c>
      <c r="B21" s="198" t="s">
        <v>83</v>
      </c>
      <c r="C21" s="199">
        <v>1922422.19</v>
      </c>
      <c r="D21" s="202">
        <v>1922422.19</v>
      </c>
      <c r="E21" s="200">
        <v>1922422.19</v>
      </c>
      <c r="F21" s="197"/>
      <c r="G21" s="197"/>
    </row>
    <row r="22" ht="20" customHeight="1" spans="1:7">
      <c r="A22" s="198" t="s">
        <v>84</v>
      </c>
      <c r="B22" s="198" t="s">
        <v>85</v>
      </c>
      <c r="C22" s="199">
        <v>1140112.44</v>
      </c>
      <c r="D22" s="202">
        <v>1140112.44</v>
      </c>
      <c r="E22" s="200">
        <v>1140112.44</v>
      </c>
      <c r="F22" s="197"/>
      <c r="G22" s="197"/>
    </row>
    <row r="23" ht="20" customHeight="1" spans="1:7">
      <c r="A23" s="198" t="s">
        <v>86</v>
      </c>
      <c r="B23" s="198" t="s">
        <v>87</v>
      </c>
      <c r="C23" s="199">
        <v>52950</v>
      </c>
      <c r="D23" s="202">
        <v>52950</v>
      </c>
      <c r="E23" s="200">
        <v>52950</v>
      </c>
      <c r="F23" s="197"/>
      <c r="G23" s="197"/>
    </row>
    <row r="24" ht="20" customHeight="1" spans="1:7">
      <c r="A24" s="198" t="s">
        <v>88</v>
      </c>
      <c r="B24" s="198" t="s">
        <v>89</v>
      </c>
      <c r="C24" s="199">
        <v>674291.74</v>
      </c>
      <c r="D24" s="202">
        <v>674291.74</v>
      </c>
      <c r="E24" s="200">
        <v>674291.74</v>
      </c>
      <c r="F24" s="197"/>
      <c r="G24" s="197"/>
    </row>
    <row r="25" ht="20" customHeight="1" spans="1:7">
      <c r="A25" s="198" t="s">
        <v>90</v>
      </c>
      <c r="B25" s="198" t="s">
        <v>91</v>
      </c>
      <c r="C25" s="199">
        <v>55068.01</v>
      </c>
      <c r="D25" s="202">
        <v>55068.01</v>
      </c>
      <c r="E25" s="200">
        <v>55068.01</v>
      </c>
      <c r="F25" s="197"/>
      <c r="G25" s="197"/>
    </row>
    <row r="26" ht="20" customHeight="1" spans="1:7">
      <c r="A26" s="198" t="s">
        <v>142</v>
      </c>
      <c r="B26" s="198" t="s">
        <v>92</v>
      </c>
      <c r="C26" s="199">
        <v>80000</v>
      </c>
      <c r="D26" s="196"/>
      <c r="E26" s="197"/>
      <c r="F26" s="197"/>
      <c r="G26" s="200">
        <v>80000</v>
      </c>
    </row>
    <row r="27" ht="20" customHeight="1" spans="1:7">
      <c r="A27" s="198">
        <v>21299</v>
      </c>
      <c r="B27" s="198" t="s">
        <v>96</v>
      </c>
      <c r="C27" s="199">
        <v>80000</v>
      </c>
      <c r="D27" s="196"/>
      <c r="E27" s="197"/>
      <c r="F27" s="197"/>
      <c r="G27" s="200">
        <v>80000</v>
      </c>
    </row>
    <row r="28" ht="20" customHeight="1" spans="1:7">
      <c r="A28" s="198">
        <v>2129999</v>
      </c>
      <c r="B28" s="198" t="s">
        <v>96</v>
      </c>
      <c r="C28" s="199">
        <v>80000</v>
      </c>
      <c r="D28" s="196"/>
      <c r="E28" s="197"/>
      <c r="F28" s="197"/>
      <c r="G28" s="200">
        <v>80000</v>
      </c>
    </row>
    <row r="29" ht="20" customHeight="1" spans="1:7">
      <c r="A29" s="198">
        <v>213</v>
      </c>
      <c r="B29" s="198" t="s">
        <v>98</v>
      </c>
      <c r="C29" s="199">
        <v>17724212.08</v>
      </c>
      <c r="D29" s="196">
        <v>15288520.08</v>
      </c>
      <c r="E29" s="197">
        <v>14167720.08</v>
      </c>
      <c r="F29" s="197">
        <v>1120800</v>
      </c>
      <c r="G29" s="200">
        <v>2191500</v>
      </c>
    </row>
    <row r="30" ht="20" customHeight="1" spans="1:7">
      <c r="A30" s="198" t="s">
        <v>99</v>
      </c>
      <c r="B30" s="198" t="s">
        <v>100</v>
      </c>
      <c r="C30" s="199">
        <v>131500</v>
      </c>
      <c r="D30" s="196"/>
      <c r="E30" s="197"/>
      <c r="F30" s="197"/>
      <c r="G30" s="199">
        <v>131500</v>
      </c>
    </row>
    <row r="31" ht="20" customHeight="1" spans="1:7">
      <c r="A31" s="198" t="s">
        <v>101</v>
      </c>
      <c r="B31" s="198" t="s">
        <v>102</v>
      </c>
      <c r="C31" s="199">
        <v>131500</v>
      </c>
      <c r="D31" s="196"/>
      <c r="E31" s="197"/>
      <c r="F31" s="197"/>
      <c r="G31" s="199">
        <v>131500</v>
      </c>
    </row>
    <row r="32" ht="20" customHeight="1" spans="1:7">
      <c r="A32" s="198" t="s">
        <v>103</v>
      </c>
      <c r="B32" s="198" t="s">
        <v>104</v>
      </c>
      <c r="C32" s="199">
        <v>17348520.08</v>
      </c>
      <c r="D32" s="196">
        <v>15288520.08</v>
      </c>
      <c r="E32" s="197">
        <v>14167720.08</v>
      </c>
      <c r="F32" s="197">
        <v>1120800</v>
      </c>
      <c r="G32" s="197">
        <v>2060000</v>
      </c>
    </row>
    <row r="33" ht="20" customHeight="1" spans="1:7">
      <c r="A33" s="198" t="s">
        <v>105</v>
      </c>
      <c r="B33" s="198" t="s">
        <v>102</v>
      </c>
      <c r="C33" s="196">
        <v>15288520.08</v>
      </c>
      <c r="D33" s="196">
        <v>15288520.08</v>
      </c>
      <c r="E33" s="197">
        <v>14167720.08</v>
      </c>
      <c r="F33" s="197">
        <v>1120800</v>
      </c>
      <c r="G33" s="200"/>
    </row>
    <row r="34" ht="20" customHeight="1" spans="1:7">
      <c r="A34" s="198">
        <v>2130305</v>
      </c>
      <c r="B34" s="198" t="s">
        <v>106</v>
      </c>
      <c r="C34" s="199">
        <v>530000</v>
      </c>
      <c r="D34" s="196"/>
      <c r="E34" s="197"/>
      <c r="F34" s="197"/>
      <c r="G34" s="200">
        <v>530000</v>
      </c>
    </row>
    <row r="35" ht="20" customHeight="1" spans="1:7">
      <c r="A35" s="198" t="s">
        <v>107</v>
      </c>
      <c r="B35" s="198" t="s">
        <v>108</v>
      </c>
      <c r="C35" s="199">
        <v>1030000</v>
      </c>
      <c r="D35" s="196"/>
      <c r="E35" s="197"/>
      <c r="F35" s="197"/>
      <c r="G35" s="200">
        <v>1030000</v>
      </c>
    </row>
    <row r="36" ht="20" customHeight="1" spans="1:7">
      <c r="A36" s="156" t="s">
        <v>111</v>
      </c>
      <c r="B36" s="156" t="s">
        <v>112</v>
      </c>
      <c r="C36" s="193">
        <v>500000</v>
      </c>
      <c r="D36" s="196"/>
      <c r="E36" s="197"/>
      <c r="F36" s="203"/>
      <c r="G36" s="197">
        <v>500000</v>
      </c>
    </row>
    <row r="37" ht="20" customHeight="1" spans="1:7">
      <c r="A37" s="156" t="s">
        <v>113</v>
      </c>
      <c r="B37" s="156" t="s">
        <v>114</v>
      </c>
      <c r="C37" s="193">
        <v>2646846</v>
      </c>
      <c r="D37" s="196">
        <v>2646846</v>
      </c>
      <c r="E37" s="197">
        <v>2646846</v>
      </c>
      <c r="F37" s="197"/>
      <c r="G37" s="197"/>
    </row>
    <row r="38" ht="20" customHeight="1" spans="1:7">
      <c r="A38" s="156" t="s">
        <v>115</v>
      </c>
      <c r="B38" s="156" t="s">
        <v>116</v>
      </c>
      <c r="C38" s="193">
        <v>2646846</v>
      </c>
      <c r="D38" s="196">
        <v>2646846</v>
      </c>
      <c r="E38" s="197">
        <v>2646846</v>
      </c>
      <c r="F38" s="197"/>
      <c r="G38" s="197"/>
    </row>
    <row r="39" ht="20" customHeight="1" spans="1:7">
      <c r="A39" s="156" t="s">
        <v>117</v>
      </c>
      <c r="B39" s="156" t="s">
        <v>118</v>
      </c>
      <c r="C39" s="193">
        <v>2646846</v>
      </c>
      <c r="D39" s="196">
        <v>2646846</v>
      </c>
      <c r="E39" s="197">
        <v>2646846</v>
      </c>
      <c r="F39" s="197"/>
      <c r="G39" s="197"/>
    </row>
    <row r="40" ht="20" customHeight="1" spans="1:7">
      <c r="A40" s="204" t="s">
        <v>119</v>
      </c>
      <c r="B40" s="205" t="s">
        <v>119</v>
      </c>
      <c r="C40" s="193">
        <v>25638947.83</v>
      </c>
      <c r="D40" s="193">
        <v>22856481.63</v>
      </c>
      <c r="E40" s="193">
        <v>21719781.63</v>
      </c>
      <c r="F40" s="193">
        <v>1136700</v>
      </c>
      <c r="G40" s="193">
        <v>2782466.2</v>
      </c>
    </row>
    <row r="41" customHeight="1" spans="4:4">
      <c r="D41" s="206"/>
    </row>
  </sheetData>
  <mergeCells count="7">
    <mergeCell ref="A3:G3"/>
    <mergeCell ref="A4:E4"/>
    <mergeCell ref="A5:B5"/>
    <mergeCell ref="D5:F5"/>
    <mergeCell ref="A40:B40"/>
    <mergeCell ref="C5:C6"/>
    <mergeCell ref="G5:G6"/>
  </mergeCells>
  <printOptions horizontalCentered="1"/>
  <pageMargins left="0.357638888888889" right="0.357638888888889" top="0.409027777777778" bottom="0.409027777777778" header="0.5" footer="0.5"/>
  <pageSetup paperSize="9" scale="66"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C17" sqref="C17"/>
    </sheetView>
  </sheetViews>
  <sheetFormatPr defaultColWidth="9.10833333333333" defaultRowHeight="14.25" customHeight="1" outlineLevelRow="7" outlineLevelCol="5"/>
  <cols>
    <col min="1" max="1" width="27.4416666666667" customWidth="1"/>
    <col min="2" max="6" width="31.2166666666667" customWidth="1"/>
  </cols>
  <sheetData>
    <row r="1" customHeight="1" spans="1:6">
      <c r="A1" s="1"/>
      <c r="B1" s="1"/>
      <c r="C1" s="1"/>
      <c r="D1" s="1"/>
      <c r="E1" s="1"/>
      <c r="F1" s="1"/>
    </row>
    <row r="2" ht="11.95" customHeight="1" spans="1:6">
      <c r="A2" s="183"/>
      <c r="B2" s="183"/>
      <c r="C2" s="67"/>
      <c r="F2" s="59" t="s">
        <v>143</v>
      </c>
    </row>
    <row r="3" ht="25.55" customHeight="1" spans="1:6">
      <c r="A3" s="184" t="s">
        <v>144</v>
      </c>
      <c r="B3" s="184"/>
      <c r="C3" s="184"/>
      <c r="D3" s="184"/>
      <c r="E3" s="184"/>
      <c r="F3" s="184"/>
    </row>
    <row r="4" ht="20" customHeight="1" spans="1:6">
      <c r="A4" s="5" t="str">
        <f>'部门财务收支预算总表01-1'!A4</f>
        <v>单位名称：新平彝族傣族自治县水利局</v>
      </c>
      <c r="B4" s="183"/>
      <c r="C4" s="67"/>
      <c r="F4" s="59" t="s">
        <v>145</v>
      </c>
    </row>
    <row r="5" ht="19.5" customHeight="1" spans="1:6">
      <c r="A5" s="10" t="s">
        <v>146</v>
      </c>
      <c r="B5" s="16" t="s">
        <v>147</v>
      </c>
      <c r="C5" s="11" t="s">
        <v>148</v>
      </c>
      <c r="D5" s="12"/>
      <c r="E5" s="13"/>
      <c r="F5" s="16" t="s">
        <v>149</v>
      </c>
    </row>
    <row r="6" ht="19.5" customHeight="1" spans="1:6">
      <c r="A6" s="18"/>
      <c r="B6" s="19"/>
      <c r="C6" s="63" t="s">
        <v>34</v>
      </c>
      <c r="D6" s="63" t="s">
        <v>150</v>
      </c>
      <c r="E6" s="63" t="s">
        <v>151</v>
      </c>
      <c r="F6" s="19"/>
    </row>
    <row r="7" ht="18.85" customHeight="1" spans="1:6">
      <c r="A7" s="185">
        <v>1</v>
      </c>
      <c r="B7" s="185">
        <v>2</v>
      </c>
      <c r="C7" s="186">
        <v>3</v>
      </c>
      <c r="D7" s="185">
        <v>4</v>
      </c>
      <c r="E7" s="185">
        <v>5</v>
      </c>
      <c r="F7" s="185">
        <v>6</v>
      </c>
    </row>
    <row r="8" ht="18.85" customHeight="1" spans="1:6">
      <c r="A8" s="150">
        <v>286000</v>
      </c>
      <c r="B8" s="150"/>
      <c r="C8" s="150">
        <v>246000</v>
      </c>
      <c r="D8" s="150"/>
      <c r="E8" s="150">
        <v>246000</v>
      </c>
      <c r="F8" s="150">
        <v>40000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1"/>
  <sheetViews>
    <sheetView showZeros="0" topLeftCell="B1" workbookViewId="0">
      <pane ySplit="8" topLeftCell="A30" activePane="bottomLeft" state="frozen"/>
      <selection/>
      <selection pane="bottomLeft" activeCell="H37" sqref="H37"/>
    </sheetView>
  </sheetViews>
  <sheetFormatPr defaultColWidth="9.10833333333333" defaultRowHeight="14.25" customHeight="1"/>
  <cols>
    <col min="1" max="1" width="23.5" customWidth="1"/>
    <col min="2" max="2" width="18.25" customWidth="1"/>
    <col min="3" max="3" width="18.625" customWidth="1"/>
    <col min="4" max="4" width="9.625" customWidth="1"/>
    <col min="5" max="5" width="26.125" customWidth="1"/>
    <col min="6" max="6" width="9.625" customWidth="1"/>
    <col min="7" max="7" width="22.875" customWidth="1"/>
    <col min="8" max="8" width="12.125" customWidth="1"/>
    <col min="9" max="9" width="12.25" customWidth="1"/>
    <col min="10" max="11" width="11.25" customWidth="1"/>
    <col min="12" max="12" width="12.5" customWidth="1"/>
    <col min="13" max="23" width="11.37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4:23">
      <c r="D2" s="2"/>
      <c r="E2" s="2"/>
      <c r="F2" s="2"/>
      <c r="G2" s="2"/>
      <c r="U2" s="164"/>
      <c r="W2" s="55" t="s">
        <v>152</v>
      </c>
    </row>
    <row r="3" ht="27.85" customHeight="1" spans="1:23">
      <c r="A3" s="26" t="s">
        <v>153</v>
      </c>
      <c r="B3" s="26"/>
      <c r="C3" s="26"/>
      <c r="D3" s="26"/>
      <c r="E3" s="26"/>
      <c r="F3" s="26"/>
      <c r="G3" s="26"/>
      <c r="H3" s="26"/>
      <c r="I3" s="26"/>
      <c r="J3" s="26"/>
      <c r="K3" s="26"/>
      <c r="L3" s="26"/>
      <c r="M3" s="26"/>
      <c r="N3" s="26"/>
      <c r="O3" s="26"/>
      <c r="P3" s="26"/>
      <c r="Q3" s="26"/>
      <c r="R3" s="26"/>
      <c r="S3" s="26"/>
      <c r="T3" s="26"/>
      <c r="U3" s="26"/>
      <c r="V3" s="26"/>
      <c r="W3" s="26"/>
    </row>
    <row r="4" ht="13.6" customHeight="1" spans="1:23">
      <c r="A4" s="5" t="str">
        <f>'部门财务收支预算总表01-1'!A4</f>
        <v>单位名称：新平彝族傣族自治县水利局</v>
      </c>
      <c r="B4" s="6"/>
      <c r="C4" s="6"/>
      <c r="D4" s="6"/>
      <c r="E4" s="6"/>
      <c r="F4" s="6"/>
      <c r="G4" s="6"/>
      <c r="H4" s="7"/>
      <c r="I4" s="7"/>
      <c r="J4" s="7"/>
      <c r="K4" s="7"/>
      <c r="L4" s="7"/>
      <c r="M4" s="7"/>
      <c r="N4" s="7"/>
      <c r="O4" s="7"/>
      <c r="P4" s="7"/>
      <c r="Q4" s="7"/>
      <c r="U4" s="164"/>
      <c r="W4" s="105" t="s">
        <v>145</v>
      </c>
    </row>
    <row r="5" ht="21.8" customHeight="1" spans="1:23">
      <c r="A5" s="9" t="s">
        <v>154</v>
      </c>
      <c r="B5" s="9" t="s">
        <v>155</v>
      </c>
      <c r="C5" s="9" t="s">
        <v>156</v>
      </c>
      <c r="D5" s="10" t="s">
        <v>157</v>
      </c>
      <c r="E5" s="10" t="s">
        <v>158</v>
      </c>
      <c r="F5" s="10" t="s">
        <v>159</v>
      </c>
      <c r="G5" s="10" t="s">
        <v>160</v>
      </c>
      <c r="H5" s="63" t="s">
        <v>161</v>
      </c>
      <c r="I5" s="63"/>
      <c r="J5" s="63"/>
      <c r="K5" s="63"/>
      <c r="L5" s="146"/>
      <c r="M5" s="146"/>
      <c r="N5" s="146"/>
      <c r="O5" s="146"/>
      <c r="P5" s="146"/>
      <c r="Q5" s="47"/>
      <c r="R5" s="63"/>
      <c r="S5" s="63"/>
      <c r="T5" s="63"/>
      <c r="U5" s="63"/>
      <c r="V5" s="63"/>
      <c r="W5" s="63"/>
    </row>
    <row r="6" ht="21.8" customHeight="1" spans="1:23">
      <c r="A6" s="14"/>
      <c r="B6" s="14"/>
      <c r="C6" s="14"/>
      <c r="D6" s="15"/>
      <c r="E6" s="15"/>
      <c r="F6" s="15"/>
      <c r="G6" s="15"/>
      <c r="H6" s="63" t="s">
        <v>32</v>
      </c>
      <c r="I6" s="47" t="s">
        <v>35</v>
      </c>
      <c r="J6" s="47"/>
      <c r="K6" s="47"/>
      <c r="L6" s="146"/>
      <c r="M6" s="146"/>
      <c r="N6" s="146" t="s">
        <v>162</v>
      </c>
      <c r="O6" s="146"/>
      <c r="P6" s="146"/>
      <c r="Q6" s="47" t="s">
        <v>38</v>
      </c>
      <c r="R6" s="63" t="s">
        <v>52</v>
      </c>
      <c r="S6" s="47"/>
      <c r="T6" s="47"/>
      <c r="U6" s="47"/>
      <c r="V6" s="47"/>
      <c r="W6" s="47"/>
    </row>
    <row r="7" ht="15.05" customHeight="1" spans="1:23">
      <c r="A7" s="17"/>
      <c r="B7" s="17"/>
      <c r="C7" s="17"/>
      <c r="D7" s="18"/>
      <c r="E7" s="18"/>
      <c r="F7" s="18"/>
      <c r="G7" s="18"/>
      <c r="H7" s="63"/>
      <c r="I7" s="47" t="s">
        <v>163</v>
      </c>
      <c r="J7" s="47" t="s">
        <v>164</v>
      </c>
      <c r="K7" s="47" t="s">
        <v>165</v>
      </c>
      <c r="L7" s="173" t="s">
        <v>166</v>
      </c>
      <c r="M7" s="173" t="s">
        <v>167</v>
      </c>
      <c r="N7" s="173" t="s">
        <v>35</v>
      </c>
      <c r="O7" s="173" t="s">
        <v>36</v>
      </c>
      <c r="P7" s="173" t="s">
        <v>37</v>
      </c>
      <c r="Q7" s="47"/>
      <c r="R7" s="47" t="s">
        <v>34</v>
      </c>
      <c r="S7" s="47" t="s">
        <v>45</v>
      </c>
      <c r="T7" s="47" t="s">
        <v>168</v>
      </c>
      <c r="U7" s="47" t="s">
        <v>41</v>
      </c>
      <c r="V7" s="47" t="s">
        <v>42</v>
      </c>
      <c r="W7" s="47" t="s">
        <v>43</v>
      </c>
    </row>
    <row r="8" ht="27.85" customHeight="1" spans="1:23">
      <c r="A8" s="17"/>
      <c r="B8" s="17"/>
      <c r="C8" s="17"/>
      <c r="D8" s="18"/>
      <c r="E8" s="18"/>
      <c r="F8" s="18"/>
      <c r="G8" s="18"/>
      <c r="H8" s="63"/>
      <c r="I8" s="47"/>
      <c r="J8" s="47"/>
      <c r="K8" s="47"/>
      <c r="L8" s="173"/>
      <c r="M8" s="173"/>
      <c r="N8" s="173"/>
      <c r="O8" s="173"/>
      <c r="P8" s="173"/>
      <c r="Q8" s="47"/>
      <c r="R8" s="47"/>
      <c r="S8" s="47"/>
      <c r="T8" s="47"/>
      <c r="U8" s="47"/>
      <c r="V8" s="47"/>
      <c r="W8" s="47"/>
    </row>
    <row r="9" ht="15.05" customHeight="1" spans="1:23">
      <c r="A9" s="165">
        <v>1</v>
      </c>
      <c r="B9" s="165">
        <v>2</v>
      </c>
      <c r="C9" s="165">
        <v>3</v>
      </c>
      <c r="D9" s="165">
        <v>4</v>
      </c>
      <c r="E9" s="165">
        <v>5</v>
      </c>
      <c r="F9" s="165">
        <v>6</v>
      </c>
      <c r="G9" s="165">
        <v>7</v>
      </c>
      <c r="H9" s="165">
        <v>8</v>
      </c>
      <c r="I9" s="165">
        <v>9</v>
      </c>
      <c r="J9" s="165">
        <v>10</v>
      </c>
      <c r="K9" s="165">
        <v>11</v>
      </c>
      <c r="L9" s="165">
        <v>12</v>
      </c>
      <c r="M9" s="165">
        <v>13</v>
      </c>
      <c r="N9" s="165">
        <v>14</v>
      </c>
      <c r="O9" s="165">
        <v>15</v>
      </c>
      <c r="P9" s="165">
        <v>16</v>
      </c>
      <c r="Q9" s="165">
        <v>17</v>
      </c>
      <c r="R9" s="165">
        <v>18</v>
      </c>
      <c r="S9" s="165">
        <v>19</v>
      </c>
      <c r="T9" s="165">
        <v>20</v>
      </c>
      <c r="U9" s="165">
        <v>21</v>
      </c>
      <c r="V9" s="165">
        <v>22</v>
      </c>
      <c r="W9" s="165">
        <v>23</v>
      </c>
    </row>
    <row r="10" ht="24" customHeight="1" spans="1:23">
      <c r="A10" s="166" t="s">
        <v>46</v>
      </c>
      <c r="B10" s="21" t="s">
        <v>169</v>
      </c>
      <c r="C10" s="22" t="s">
        <v>170</v>
      </c>
      <c r="D10" s="21" t="s">
        <v>105</v>
      </c>
      <c r="E10" s="21" t="s">
        <v>102</v>
      </c>
      <c r="F10" s="21" t="s">
        <v>171</v>
      </c>
      <c r="G10" s="21" t="s">
        <v>172</v>
      </c>
      <c r="H10" s="107">
        <v>355332</v>
      </c>
      <c r="I10" s="107">
        <v>355332</v>
      </c>
      <c r="J10" s="107"/>
      <c r="K10" s="107"/>
      <c r="L10" s="107">
        <v>355332</v>
      </c>
      <c r="M10" s="174"/>
      <c r="N10" s="175"/>
      <c r="O10" s="175"/>
      <c r="P10" s="175"/>
      <c r="Q10" s="175"/>
      <c r="R10" s="175"/>
      <c r="S10" s="175"/>
      <c r="T10" s="175"/>
      <c r="U10" s="175"/>
      <c r="V10" s="175"/>
      <c r="W10" s="175"/>
    </row>
    <row r="11" ht="24" customHeight="1" spans="1:23">
      <c r="A11" s="166" t="s">
        <v>46</v>
      </c>
      <c r="B11" s="21" t="s">
        <v>169</v>
      </c>
      <c r="C11" s="22" t="s">
        <v>170</v>
      </c>
      <c r="D11" s="21" t="s">
        <v>105</v>
      </c>
      <c r="E11" s="21" t="s">
        <v>102</v>
      </c>
      <c r="F11" s="21" t="s">
        <v>173</v>
      </c>
      <c r="G11" s="21" t="s">
        <v>174</v>
      </c>
      <c r="H11" s="107">
        <v>492876</v>
      </c>
      <c r="I11" s="107">
        <v>492876</v>
      </c>
      <c r="J11" s="107"/>
      <c r="K11" s="107"/>
      <c r="L11" s="107">
        <v>492876</v>
      </c>
      <c r="M11" s="176"/>
      <c r="N11" s="177"/>
      <c r="O11" s="177"/>
      <c r="P11" s="177"/>
      <c r="Q11" s="177"/>
      <c r="R11" s="177"/>
      <c r="S11" s="177"/>
      <c r="T11" s="177"/>
      <c r="U11" s="177"/>
      <c r="V11" s="177"/>
      <c r="W11" s="177"/>
    </row>
    <row r="12" ht="24" customHeight="1" spans="1:23">
      <c r="A12" s="166" t="s">
        <v>46</v>
      </c>
      <c r="B12" s="21" t="s">
        <v>175</v>
      </c>
      <c r="C12" s="22" t="s">
        <v>176</v>
      </c>
      <c r="D12" s="21" t="s">
        <v>105</v>
      </c>
      <c r="E12" s="21" t="s">
        <v>102</v>
      </c>
      <c r="F12" s="21" t="s">
        <v>171</v>
      </c>
      <c r="G12" s="21" t="s">
        <v>172</v>
      </c>
      <c r="H12" s="107">
        <v>5175591.6</v>
      </c>
      <c r="I12" s="107">
        <v>5175591.6</v>
      </c>
      <c r="J12" s="107"/>
      <c r="K12" s="107"/>
      <c r="L12" s="107">
        <v>5175591.6</v>
      </c>
      <c r="M12" s="176"/>
      <c r="N12" s="177"/>
      <c r="O12" s="177"/>
      <c r="P12" s="177"/>
      <c r="Q12" s="177"/>
      <c r="R12" s="177"/>
      <c r="S12" s="177"/>
      <c r="T12" s="177"/>
      <c r="U12" s="177"/>
      <c r="V12" s="177"/>
      <c r="W12" s="177"/>
    </row>
    <row r="13" ht="24" customHeight="1" spans="1:23">
      <c r="A13" s="166" t="s">
        <v>46</v>
      </c>
      <c r="B13" s="21" t="s">
        <v>175</v>
      </c>
      <c r="C13" s="22" t="s">
        <v>176</v>
      </c>
      <c r="D13" s="21" t="s">
        <v>105</v>
      </c>
      <c r="E13" s="21" t="s">
        <v>102</v>
      </c>
      <c r="F13" s="21" t="s">
        <v>173</v>
      </c>
      <c r="G13" s="21" t="s">
        <v>174</v>
      </c>
      <c r="H13" s="107">
        <v>648324</v>
      </c>
      <c r="I13" s="107">
        <v>648324</v>
      </c>
      <c r="J13" s="107"/>
      <c r="K13" s="107"/>
      <c r="L13" s="107">
        <v>648324</v>
      </c>
      <c r="M13" s="176"/>
      <c r="N13" s="177"/>
      <c r="O13" s="177"/>
      <c r="P13" s="177"/>
      <c r="Q13" s="177"/>
      <c r="R13" s="177"/>
      <c r="S13" s="177"/>
      <c r="T13" s="177"/>
      <c r="U13" s="177"/>
      <c r="V13" s="177"/>
      <c r="W13" s="177"/>
    </row>
    <row r="14" ht="24" customHeight="1" spans="1:23">
      <c r="A14" s="166" t="s">
        <v>46</v>
      </c>
      <c r="B14" s="21" t="s">
        <v>175</v>
      </c>
      <c r="C14" s="22" t="s">
        <v>176</v>
      </c>
      <c r="D14" s="21" t="s">
        <v>105</v>
      </c>
      <c r="E14" s="21" t="s">
        <v>102</v>
      </c>
      <c r="F14" s="21" t="s">
        <v>177</v>
      </c>
      <c r="G14" s="21" t="s">
        <v>178</v>
      </c>
      <c r="H14" s="107">
        <v>3210000</v>
      </c>
      <c r="I14" s="107">
        <v>3210000</v>
      </c>
      <c r="J14" s="107"/>
      <c r="K14" s="107"/>
      <c r="L14" s="107">
        <v>3210000</v>
      </c>
      <c r="M14" s="176"/>
      <c r="N14" s="177"/>
      <c r="O14" s="177"/>
      <c r="P14" s="177"/>
      <c r="Q14" s="177"/>
      <c r="R14" s="177"/>
      <c r="S14" s="177"/>
      <c r="T14" s="177"/>
      <c r="U14" s="177"/>
      <c r="V14" s="177"/>
      <c r="W14" s="177"/>
    </row>
    <row r="15" ht="24" customHeight="1" spans="1:23">
      <c r="A15" s="166" t="s">
        <v>46</v>
      </c>
      <c r="B15" s="21" t="s">
        <v>175</v>
      </c>
      <c r="C15" s="22" t="s">
        <v>176</v>
      </c>
      <c r="D15" s="21" t="s">
        <v>105</v>
      </c>
      <c r="E15" s="21" t="s">
        <v>102</v>
      </c>
      <c r="F15" s="21" t="s">
        <v>177</v>
      </c>
      <c r="G15" s="21" t="s">
        <v>178</v>
      </c>
      <c r="H15" s="107">
        <v>1786080</v>
      </c>
      <c r="I15" s="107">
        <v>1786080</v>
      </c>
      <c r="J15" s="107"/>
      <c r="K15" s="107"/>
      <c r="L15" s="107">
        <v>1786080</v>
      </c>
      <c r="M15" s="176"/>
      <c r="N15" s="177"/>
      <c r="O15" s="177"/>
      <c r="P15" s="177"/>
      <c r="Q15" s="177"/>
      <c r="R15" s="177"/>
      <c r="S15" s="177"/>
      <c r="T15" s="177"/>
      <c r="U15" s="177"/>
      <c r="V15" s="177"/>
      <c r="W15" s="177"/>
    </row>
    <row r="16" ht="24" customHeight="1" spans="1:23">
      <c r="A16" s="166" t="s">
        <v>46</v>
      </c>
      <c r="B16" s="21" t="s">
        <v>179</v>
      </c>
      <c r="C16" s="22" t="s">
        <v>180</v>
      </c>
      <c r="D16" s="21" t="s">
        <v>84</v>
      </c>
      <c r="E16" s="21" t="s">
        <v>85</v>
      </c>
      <c r="F16" s="21" t="s">
        <v>181</v>
      </c>
      <c r="G16" s="21" t="s">
        <v>182</v>
      </c>
      <c r="H16" s="107">
        <v>6354</v>
      </c>
      <c r="I16" s="107">
        <v>6354</v>
      </c>
      <c r="J16" s="107"/>
      <c r="K16" s="107"/>
      <c r="L16" s="107">
        <v>6354</v>
      </c>
      <c r="M16" s="176"/>
      <c r="N16" s="177"/>
      <c r="O16" s="177"/>
      <c r="P16" s="177"/>
      <c r="Q16" s="177"/>
      <c r="R16" s="177"/>
      <c r="S16" s="177"/>
      <c r="T16" s="177"/>
      <c r="U16" s="177"/>
      <c r="V16" s="177"/>
      <c r="W16" s="177"/>
    </row>
    <row r="17" ht="24" customHeight="1" spans="1:23">
      <c r="A17" s="166" t="s">
        <v>46</v>
      </c>
      <c r="B17" s="21" t="s">
        <v>179</v>
      </c>
      <c r="C17" s="22" t="s">
        <v>180</v>
      </c>
      <c r="D17" s="21" t="s">
        <v>86</v>
      </c>
      <c r="E17" s="21" t="s">
        <v>87</v>
      </c>
      <c r="F17" s="21" t="s">
        <v>181</v>
      </c>
      <c r="G17" s="21" t="s">
        <v>182</v>
      </c>
      <c r="H17" s="107">
        <v>52950</v>
      </c>
      <c r="I17" s="107">
        <v>52950</v>
      </c>
      <c r="J17" s="107"/>
      <c r="K17" s="107"/>
      <c r="L17" s="107">
        <v>52950</v>
      </c>
      <c r="M17" s="176"/>
      <c r="N17" s="177"/>
      <c r="O17" s="177"/>
      <c r="P17" s="177"/>
      <c r="Q17" s="177"/>
      <c r="R17" s="177"/>
      <c r="S17" s="177"/>
      <c r="T17" s="177"/>
      <c r="U17" s="177"/>
      <c r="V17" s="177"/>
      <c r="W17" s="177"/>
    </row>
    <row r="18" ht="24" customHeight="1" spans="1:23">
      <c r="A18" s="166" t="s">
        <v>46</v>
      </c>
      <c r="B18" s="21" t="s">
        <v>183</v>
      </c>
      <c r="C18" s="22" t="s">
        <v>118</v>
      </c>
      <c r="D18" s="21" t="s">
        <v>117</v>
      </c>
      <c r="E18" s="21" t="s">
        <v>118</v>
      </c>
      <c r="F18" s="21" t="s">
        <v>184</v>
      </c>
      <c r="G18" s="21" t="s">
        <v>118</v>
      </c>
      <c r="H18" s="107">
        <v>2646846</v>
      </c>
      <c r="I18" s="107">
        <v>2646846</v>
      </c>
      <c r="J18" s="107"/>
      <c r="K18" s="107"/>
      <c r="L18" s="107">
        <v>2646846</v>
      </c>
      <c r="M18" s="176"/>
      <c r="N18" s="177"/>
      <c r="O18" s="177"/>
      <c r="P18" s="177"/>
      <c r="Q18" s="177"/>
      <c r="R18" s="177"/>
      <c r="S18" s="177"/>
      <c r="T18" s="177"/>
      <c r="U18" s="177"/>
      <c r="V18" s="177"/>
      <c r="W18" s="177"/>
    </row>
    <row r="19" ht="24" customHeight="1" spans="1:23">
      <c r="A19" s="166" t="s">
        <v>46</v>
      </c>
      <c r="B19" s="21" t="s">
        <v>185</v>
      </c>
      <c r="C19" s="22" t="s">
        <v>186</v>
      </c>
      <c r="D19" s="21" t="s">
        <v>105</v>
      </c>
      <c r="E19" s="21" t="s">
        <v>102</v>
      </c>
      <c r="F19" s="21" t="s">
        <v>187</v>
      </c>
      <c r="G19" s="21" t="s">
        <v>188</v>
      </c>
      <c r="H19" s="107">
        <v>246000</v>
      </c>
      <c r="I19" s="107">
        <v>246000</v>
      </c>
      <c r="J19" s="107"/>
      <c r="K19" s="107"/>
      <c r="L19" s="107">
        <v>246000</v>
      </c>
      <c r="M19" s="176"/>
      <c r="N19" s="177"/>
      <c r="O19" s="177"/>
      <c r="P19" s="177"/>
      <c r="Q19" s="177"/>
      <c r="R19" s="177"/>
      <c r="S19" s="177"/>
      <c r="T19" s="177"/>
      <c r="U19" s="177"/>
      <c r="V19" s="177"/>
      <c r="W19" s="177"/>
    </row>
    <row r="20" ht="24" customHeight="1" spans="1:23">
      <c r="A20" s="166" t="s">
        <v>46</v>
      </c>
      <c r="B20" s="21" t="s">
        <v>189</v>
      </c>
      <c r="C20" s="22" t="s">
        <v>190</v>
      </c>
      <c r="D20" s="21" t="s">
        <v>105</v>
      </c>
      <c r="E20" s="21" t="s">
        <v>102</v>
      </c>
      <c r="F20" s="21" t="s">
        <v>191</v>
      </c>
      <c r="G20" s="21" t="s">
        <v>192</v>
      </c>
      <c r="H20" s="107">
        <v>70800</v>
      </c>
      <c r="I20" s="107">
        <v>70800</v>
      </c>
      <c r="J20" s="107"/>
      <c r="K20" s="107"/>
      <c r="L20" s="107">
        <v>70800</v>
      </c>
      <c r="M20" s="176"/>
      <c r="N20" s="177"/>
      <c r="O20" s="177"/>
      <c r="P20" s="177"/>
      <c r="Q20" s="177"/>
      <c r="R20" s="177"/>
      <c r="S20" s="177"/>
      <c r="T20" s="177"/>
      <c r="U20" s="177"/>
      <c r="V20" s="177"/>
      <c r="W20" s="177"/>
    </row>
    <row r="21" ht="24" customHeight="1" spans="1:23">
      <c r="A21" s="166" t="s">
        <v>46</v>
      </c>
      <c r="B21" s="21" t="s">
        <v>193</v>
      </c>
      <c r="C21" s="22" t="s">
        <v>194</v>
      </c>
      <c r="D21" s="21" t="s">
        <v>105</v>
      </c>
      <c r="E21" s="21" t="s">
        <v>102</v>
      </c>
      <c r="F21" s="21" t="s">
        <v>195</v>
      </c>
      <c r="G21" s="21" t="s">
        <v>194</v>
      </c>
      <c r="H21" s="107">
        <v>184000</v>
      </c>
      <c r="I21" s="107">
        <v>184000</v>
      </c>
      <c r="J21" s="107"/>
      <c r="K21" s="107"/>
      <c r="L21" s="107">
        <v>184000</v>
      </c>
      <c r="M21" s="176"/>
      <c r="N21" s="177"/>
      <c r="O21" s="177"/>
      <c r="P21" s="177"/>
      <c r="Q21" s="177"/>
      <c r="R21" s="177"/>
      <c r="S21" s="177"/>
      <c r="T21" s="177"/>
      <c r="U21" s="177"/>
      <c r="V21" s="177"/>
      <c r="W21" s="177"/>
    </row>
    <row r="22" ht="24" customHeight="1" spans="1:23">
      <c r="A22" s="166" t="s">
        <v>46</v>
      </c>
      <c r="B22" s="21" t="s">
        <v>196</v>
      </c>
      <c r="C22" s="22" t="s">
        <v>197</v>
      </c>
      <c r="D22" s="21" t="s">
        <v>105</v>
      </c>
      <c r="E22" s="21" t="s">
        <v>102</v>
      </c>
      <c r="F22" s="21" t="s">
        <v>198</v>
      </c>
      <c r="G22" s="21" t="s">
        <v>199</v>
      </c>
      <c r="H22" s="107">
        <v>241560</v>
      </c>
      <c r="I22" s="107">
        <v>241560</v>
      </c>
      <c r="J22" s="107"/>
      <c r="K22" s="107"/>
      <c r="L22" s="107">
        <v>241560</v>
      </c>
      <c r="M22" s="176"/>
      <c r="N22" s="177"/>
      <c r="O22" s="177"/>
      <c r="P22" s="177"/>
      <c r="Q22" s="177"/>
      <c r="R22" s="177"/>
      <c r="S22" s="177"/>
      <c r="T22" s="177"/>
      <c r="U22" s="177"/>
      <c r="V22" s="177"/>
      <c r="W22" s="177"/>
    </row>
    <row r="23" ht="24" customHeight="1" spans="1:23">
      <c r="A23" s="166" t="s">
        <v>46</v>
      </c>
      <c r="B23" s="21" t="s">
        <v>196</v>
      </c>
      <c r="C23" s="22" t="s">
        <v>197</v>
      </c>
      <c r="D23" s="21" t="s">
        <v>105</v>
      </c>
      <c r="E23" s="21" t="s">
        <v>102</v>
      </c>
      <c r="F23" s="21" t="s">
        <v>200</v>
      </c>
      <c r="G23" s="21" t="s">
        <v>201</v>
      </c>
      <c r="H23" s="107">
        <v>10000</v>
      </c>
      <c r="I23" s="107">
        <v>10000</v>
      </c>
      <c r="J23" s="107"/>
      <c r="K23" s="107"/>
      <c r="L23" s="107">
        <v>10000</v>
      </c>
      <c r="M23" s="176"/>
      <c r="N23" s="177"/>
      <c r="O23" s="177"/>
      <c r="P23" s="177"/>
      <c r="Q23" s="177"/>
      <c r="R23" s="177"/>
      <c r="S23" s="177"/>
      <c r="T23" s="177"/>
      <c r="U23" s="177"/>
      <c r="V23" s="177"/>
      <c r="W23" s="177"/>
    </row>
    <row r="24" ht="24" customHeight="1" spans="1:23">
      <c r="A24" s="166" t="s">
        <v>46</v>
      </c>
      <c r="B24" s="21" t="s">
        <v>196</v>
      </c>
      <c r="C24" s="22" t="s">
        <v>197</v>
      </c>
      <c r="D24" s="21" t="s">
        <v>105</v>
      </c>
      <c r="E24" s="21" t="s">
        <v>102</v>
      </c>
      <c r="F24" s="21" t="s">
        <v>202</v>
      </c>
      <c r="G24" s="21" t="s">
        <v>203</v>
      </c>
      <c r="H24" s="107">
        <v>8000</v>
      </c>
      <c r="I24" s="107">
        <v>8000</v>
      </c>
      <c r="J24" s="107"/>
      <c r="K24" s="107"/>
      <c r="L24" s="107">
        <v>8000</v>
      </c>
      <c r="M24" s="176"/>
      <c r="N24" s="177"/>
      <c r="O24" s="177"/>
      <c r="P24" s="177"/>
      <c r="Q24" s="177"/>
      <c r="R24" s="177"/>
      <c r="S24" s="177"/>
      <c r="T24" s="177"/>
      <c r="U24" s="177"/>
      <c r="V24" s="177"/>
      <c r="W24" s="177"/>
    </row>
    <row r="25" ht="24" customHeight="1" spans="1:23">
      <c r="A25" s="166" t="s">
        <v>46</v>
      </c>
      <c r="B25" s="21" t="s">
        <v>196</v>
      </c>
      <c r="C25" s="22" t="s">
        <v>197</v>
      </c>
      <c r="D25" s="21" t="s">
        <v>105</v>
      </c>
      <c r="E25" s="21" t="s">
        <v>102</v>
      </c>
      <c r="F25" s="21" t="s">
        <v>204</v>
      </c>
      <c r="G25" s="21" t="s">
        <v>205</v>
      </c>
      <c r="H25" s="107">
        <v>45000</v>
      </c>
      <c r="I25" s="107">
        <v>45000</v>
      </c>
      <c r="J25" s="107"/>
      <c r="K25" s="107"/>
      <c r="L25" s="107">
        <v>45000</v>
      </c>
      <c r="M25" s="176"/>
      <c r="N25" s="177"/>
      <c r="O25" s="177"/>
      <c r="P25" s="177"/>
      <c r="Q25" s="177"/>
      <c r="R25" s="177"/>
      <c r="S25" s="177"/>
      <c r="T25" s="177"/>
      <c r="U25" s="177"/>
      <c r="V25" s="177"/>
      <c r="W25" s="177"/>
    </row>
    <row r="26" ht="24" customHeight="1" spans="1:23">
      <c r="A26" s="166" t="s">
        <v>46</v>
      </c>
      <c r="B26" s="21" t="s">
        <v>196</v>
      </c>
      <c r="C26" s="22" t="s">
        <v>197</v>
      </c>
      <c r="D26" s="21" t="s">
        <v>105</v>
      </c>
      <c r="E26" s="21" t="s">
        <v>102</v>
      </c>
      <c r="F26" s="21" t="s">
        <v>206</v>
      </c>
      <c r="G26" s="21" t="s">
        <v>207</v>
      </c>
      <c r="H26" s="107">
        <v>2940</v>
      </c>
      <c r="I26" s="107">
        <v>2940</v>
      </c>
      <c r="J26" s="107"/>
      <c r="K26" s="107"/>
      <c r="L26" s="107">
        <v>2940</v>
      </c>
      <c r="M26" s="176"/>
      <c r="N26" s="177"/>
      <c r="O26" s="177"/>
      <c r="P26" s="177"/>
      <c r="Q26" s="177"/>
      <c r="R26" s="177"/>
      <c r="S26" s="177"/>
      <c r="T26" s="177"/>
      <c r="U26" s="177"/>
      <c r="V26" s="177"/>
      <c r="W26" s="177"/>
    </row>
    <row r="27" ht="24" customHeight="1" spans="1:23">
      <c r="A27" s="166" t="s">
        <v>46</v>
      </c>
      <c r="B27" s="21" t="s">
        <v>196</v>
      </c>
      <c r="C27" s="22" t="s">
        <v>197</v>
      </c>
      <c r="D27" s="21" t="s">
        <v>105</v>
      </c>
      <c r="E27" s="21" t="s">
        <v>102</v>
      </c>
      <c r="F27" s="21" t="s">
        <v>208</v>
      </c>
      <c r="G27" s="21" t="s">
        <v>209</v>
      </c>
      <c r="H27" s="107">
        <v>150000</v>
      </c>
      <c r="I27" s="107">
        <v>150000</v>
      </c>
      <c r="J27" s="107"/>
      <c r="K27" s="107"/>
      <c r="L27" s="107">
        <v>150000</v>
      </c>
      <c r="M27" s="176"/>
      <c r="N27" s="177"/>
      <c r="O27" s="177"/>
      <c r="P27" s="177"/>
      <c r="Q27" s="177"/>
      <c r="R27" s="177"/>
      <c r="S27" s="177"/>
      <c r="T27" s="177"/>
      <c r="U27" s="177"/>
      <c r="V27" s="177"/>
      <c r="W27" s="177"/>
    </row>
    <row r="28" ht="24" customHeight="1" spans="1:23">
      <c r="A28" s="166" t="s">
        <v>46</v>
      </c>
      <c r="B28" s="21" t="s">
        <v>196</v>
      </c>
      <c r="C28" s="22" t="s">
        <v>197</v>
      </c>
      <c r="D28" s="21" t="s">
        <v>105</v>
      </c>
      <c r="E28" s="21" t="s">
        <v>102</v>
      </c>
      <c r="F28" s="21" t="s">
        <v>210</v>
      </c>
      <c r="G28" s="21" t="s">
        <v>211</v>
      </c>
      <c r="H28" s="107">
        <v>10000</v>
      </c>
      <c r="I28" s="107">
        <v>10000</v>
      </c>
      <c r="J28" s="107"/>
      <c r="K28" s="107"/>
      <c r="L28" s="107">
        <v>10000</v>
      </c>
      <c r="M28" s="176"/>
      <c r="N28" s="177"/>
      <c r="O28" s="177"/>
      <c r="P28" s="177"/>
      <c r="Q28" s="177"/>
      <c r="R28" s="177"/>
      <c r="S28" s="177"/>
      <c r="T28" s="177"/>
      <c r="U28" s="177"/>
      <c r="V28" s="177"/>
      <c r="W28" s="177"/>
    </row>
    <row r="29" ht="24" customHeight="1" spans="1:23">
      <c r="A29" s="166" t="s">
        <v>46</v>
      </c>
      <c r="B29" s="21" t="s">
        <v>196</v>
      </c>
      <c r="C29" s="22" t="s">
        <v>197</v>
      </c>
      <c r="D29" s="21" t="s">
        <v>105</v>
      </c>
      <c r="E29" s="21" t="s">
        <v>102</v>
      </c>
      <c r="F29" s="21" t="s">
        <v>212</v>
      </c>
      <c r="G29" s="21" t="s">
        <v>213</v>
      </c>
      <c r="H29" s="107">
        <v>10000</v>
      </c>
      <c r="I29" s="107">
        <v>10000</v>
      </c>
      <c r="J29" s="107"/>
      <c r="K29" s="107"/>
      <c r="L29" s="107">
        <v>10000</v>
      </c>
      <c r="M29" s="176"/>
      <c r="N29" s="177"/>
      <c r="O29" s="177"/>
      <c r="P29" s="177"/>
      <c r="Q29" s="177"/>
      <c r="R29" s="177"/>
      <c r="S29" s="177"/>
      <c r="T29" s="177"/>
      <c r="U29" s="177"/>
      <c r="V29" s="177"/>
      <c r="W29" s="177"/>
    </row>
    <row r="30" ht="24" customHeight="1" spans="1:23">
      <c r="A30" s="166" t="s">
        <v>46</v>
      </c>
      <c r="B30" s="21" t="s">
        <v>196</v>
      </c>
      <c r="C30" s="22" t="s">
        <v>197</v>
      </c>
      <c r="D30" s="21" t="s">
        <v>105</v>
      </c>
      <c r="E30" s="21" t="s">
        <v>102</v>
      </c>
      <c r="F30" s="21" t="s">
        <v>214</v>
      </c>
      <c r="G30" s="21" t="s">
        <v>215</v>
      </c>
      <c r="H30" s="107">
        <v>80500</v>
      </c>
      <c r="I30" s="107">
        <v>80500</v>
      </c>
      <c r="J30" s="107"/>
      <c r="K30" s="107"/>
      <c r="L30" s="107">
        <v>80500</v>
      </c>
      <c r="M30" s="176"/>
      <c r="N30" s="177"/>
      <c r="O30" s="177"/>
      <c r="P30" s="177"/>
      <c r="Q30" s="177"/>
      <c r="R30" s="177"/>
      <c r="S30" s="177"/>
      <c r="T30" s="177"/>
      <c r="U30" s="177"/>
      <c r="V30" s="177"/>
      <c r="W30" s="177"/>
    </row>
    <row r="31" ht="24" customHeight="1" spans="1:23">
      <c r="A31" s="166" t="s">
        <v>46</v>
      </c>
      <c r="B31" s="21" t="s">
        <v>216</v>
      </c>
      <c r="C31" s="22" t="s">
        <v>149</v>
      </c>
      <c r="D31" s="21" t="s">
        <v>105</v>
      </c>
      <c r="E31" s="21" t="s">
        <v>102</v>
      </c>
      <c r="F31" s="21" t="s">
        <v>217</v>
      </c>
      <c r="G31" s="21" t="s">
        <v>149</v>
      </c>
      <c r="H31" s="107">
        <v>40000</v>
      </c>
      <c r="I31" s="107">
        <v>40000</v>
      </c>
      <c r="J31" s="107"/>
      <c r="K31" s="107"/>
      <c r="L31" s="107">
        <v>40000</v>
      </c>
      <c r="M31" s="176"/>
      <c r="N31" s="177"/>
      <c r="O31" s="177"/>
      <c r="P31" s="177"/>
      <c r="Q31" s="177"/>
      <c r="R31" s="177"/>
      <c r="S31" s="177"/>
      <c r="T31" s="177"/>
      <c r="U31" s="177"/>
      <c r="V31" s="177"/>
      <c r="W31" s="177"/>
    </row>
    <row r="32" ht="24" customHeight="1" spans="1:23">
      <c r="A32" s="166" t="s">
        <v>46</v>
      </c>
      <c r="B32" s="21" t="s">
        <v>218</v>
      </c>
      <c r="C32" s="22" t="s">
        <v>219</v>
      </c>
      <c r="D32" s="21" t="s">
        <v>105</v>
      </c>
      <c r="E32" s="21" t="s">
        <v>102</v>
      </c>
      <c r="F32" s="21" t="s">
        <v>220</v>
      </c>
      <c r="G32" s="21" t="s">
        <v>221</v>
      </c>
      <c r="H32" s="107">
        <v>128244</v>
      </c>
      <c r="I32" s="107">
        <v>128244</v>
      </c>
      <c r="J32" s="107"/>
      <c r="K32" s="107"/>
      <c r="L32" s="107">
        <v>128244</v>
      </c>
      <c r="M32" s="176"/>
      <c r="N32" s="177"/>
      <c r="O32" s="177"/>
      <c r="P32" s="177"/>
      <c r="Q32" s="177"/>
      <c r="R32" s="177"/>
      <c r="S32" s="177"/>
      <c r="T32" s="177"/>
      <c r="U32" s="177"/>
      <c r="V32" s="177"/>
      <c r="W32" s="177"/>
    </row>
    <row r="33" ht="24" customHeight="1" spans="1:23">
      <c r="A33" s="166" t="s">
        <v>46</v>
      </c>
      <c r="B33" s="21" t="s">
        <v>222</v>
      </c>
      <c r="C33" s="22" t="s">
        <v>223</v>
      </c>
      <c r="D33" s="21" t="s">
        <v>105</v>
      </c>
      <c r="E33" s="21" t="s">
        <v>102</v>
      </c>
      <c r="F33" s="21" t="s">
        <v>177</v>
      </c>
      <c r="G33" s="21" t="s">
        <v>178</v>
      </c>
      <c r="H33" s="107">
        <v>642000</v>
      </c>
      <c r="I33" s="107">
        <v>642000</v>
      </c>
      <c r="J33" s="107"/>
      <c r="K33" s="107"/>
      <c r="L33" s="107">
        <v>642000</v>
      </c>
      <c r="M33" s="176"/>
      <c r="N33" s="177"/>
      <c r="O33" s="177"/>
      <c r="P33" s="177"/>
      <c r="Q33" s="177"/>
      <c r="R33" s="177"/>
      <c r="S33" s="177"/>
      <c r="T33" s="177"/>
      <c r="U33" s="177"/>
      <c r="V33" s="177"/>
      <c r="W33" s="177"/>
    </row>
    <row r="34" ht="24" customHeight="1" spans="1:23">
      <c r="A34" s="166" t="s">
        <v>46</v>
      </c>
      <c r="B34" s="21" t="s">
        <v>222</v>
      </c>
      <c r="C34" s="22" t="s">
        <v>223</v>
      </c>
      <c r="D34" s="21" t="s">
        <v>105</v>
      </c>
      <c r="E34" s="21" t="s">
        <v>102</v>
      </c>
      <c r="F34" s="21" t="s">
        <v>177</v>
      </c>
      <c r="G34" s="21" t="s">
        <v>178</v>
      </c>
      <c r="H34" s="107">
        <v>1284000</v>
      </c>
      <c r="I34" s="107">
        <v>1284000</v>
      </c>
      <c r="J34" s="107"/>
      <c r="K34" s="107"/>
      <c r="L34" s="107">
        <v>1284000</v>
      </c>
      <c r="M34" s="176"/>
      <c r="N34" s="177"/>
      <c r="O34" s="177"/>
      <c r="P34" s="177"/>
      <c r="Q34" s="177"/>
      <c r="R34" s="177"/>
      <c r="S34" s="177"/>
      <c r="T34" s="177"/>
      <c r="U34" s="177"/>
      <c r="V34" s="177"/>
      <c r="W34" s="177"/>
    </row>
    <row r="35" ht="24" customHeight="1" spans="1:23">
      <c r="A35" s="166" t="s">
        <v>46</v>
      </c>
      <c r="B35" s="21" t="s">
        <v>224</v>
      </c>
      <c r="C35" s="22" t="s">
        <v>225</v>
      </c>
      <c r="D35" s="21" t="s">
        <v>70</v>
      </c>
      <c r="E35" s="21" t="s">
        <v>71</v>
      </c>
      <c r="F35" s="21" t="s">
        <v>198</v>
      </c>
      <c r="G35" s="21" t="s">
        <v>199</v>
      </c>
      <c r="H35" s="107">
        <v>3000</v>
      </c>
      <c r="I35" s="107">
        <v>3000</v>
      </c>
      <c r="J35" s="107"/>
      <c r="K35" s="107"/>
      <c r="L35" s="107">
        <v>3000</v>
      </c>
      <c r="M35" s="176"/>
      <c r="N35" s="177"/>
      <c r="O35" s="177"/>
      <c r="P35" s="177"/>
      <c r="Q35" s="177"/>
      <c r="R35" s="177"/>
      <c r="S35" s="177"/>
      <c r="T35" s="177"/>
      <c r="U35" s="177"/>
      <c r="V35" s="177"/>
      <c r="W35" s="177"/>
    </row>
    <row r="36" ht="24" customHeight="1" spans="1:23">
      <c r="A36" s="167" t="s">
        <v>46</v>
      </c>
      <c r="B36" s="167" t="s">
        <v>224</v>
      </c>
      <c r="C36" s="167" t="s">
        <v>225</v>
      </c>
      <c r="D36" s="167" t="s">
        <v>72</v>
      </c>
      <c r="E36" s="167" t="s">
        <v>73</v>
      </c>
      <c r="F36" s="167" t="s">
        <v>198</v>
      </c>
      <c r="G36" s="167" t="s">
        <v>199</v>
      </c>
      <c r="H36" s="107">
        <v>12900</v>
      </c>
      <c r="I36" s="107">
        <v>12900</v>
      </c>
      <c r="J36" s="107"/>
      <c r="K36" s="107"/>
      <c r="L36" s="107">
        <v>12900</v>
      </c>
      <c r="M36" s="176"/>
      <c r="N36" s="177"/>
      <c r="O36" s="177"/>
      <c r="P36" s="177"/>
      <c r="Q36" s="177"/>
      <c r="R36" s="177"/>
      <c r="S36" s="177"/>
      <c r="T36" s="177"/>
      <c r="U36" s="177"/>
      <c r="V36" s="177"/>
      <c r="W36" s="177"/>
    </row>
    <row r="37" ht="24" customHeight="1" spans="1:23">
      <c r="A37" s="167" t="s">
        <v>46</v>
      </c>
      <c r="B37" s="167" t="s">
        <v>226</v>
      </c>
      <c r="C37" s="167" t="s">
        <v>227</v>
      </c>
      <c r="D37" s="167" t="s">
        <v>74</v>
      </c>
      <c r="E37" s="167" t="s">
        <v>75</v>
      </c>
      <c r="F37" s="167" t="s">
        <v>228</v>
      </c>
      <c r="G37" s="167" t="s">
        <v>229</v>
      </c>
      <c r="H37" s="107">
        <v>2982793.36</v>
      </c>
      <c r="I37" s="107">
        <v>2982793.36</v>
      </c>
      <c r="J37" s="107"/>
      <c r="K37" s="107"/>
      <c r="L37" s="107">
        <v>2982793.36</v>
      </c>
      <c r="M37" s="176"/>
      <c r="N37" s="177"/>
      <c r="O37" s="177"/>
      <c r="P37" s="177"/>
      <c r="Q37" s="177"/>
      <c r="R37" s="177"/>
      <c r="S37" s="177"/>
      <c r="T37" s="177"/>
      <c r="U37" s="177"/>
      <c r="V37" s="177"/>
      <c r="W37" s="177"/>
    </row>
    <row r="38" ht="24" customHeight="1" spans="1:23">
      <c r="A38" s="167" t="s">
        <v>46</v>
      </c>
      <c r="B38" s="167" t="s">
        <v>226</v>
      </c>
      <c r="C38" s="167" t="s">
        <v>227</v>
      </c>
      <c r="D38" s="167" t="s">
        <v>84</v>
      </c>
      <c r="E38" s="167" t="s">
        <v>85</v>
      </c>
      <c r="F38" s="167" t="s">
        <v>181</v>
      </c>
      <c r="G38" s="167" t="s">
        <v>182</v>
      </c>
      <c r="H38" s="107">
        <v>1133758.44</v>
      </c>
      <c r="I38" s="107">
        <v>1133758.44</v>
      </c>
      <c r="J38" s="107"/>
      <c r="K38" s="107"/>
      <c r="L38" s="107">
        <v>1133758.44</v>
      </c>
      <c r="M38" s="176"/>
      <c r="N38" s="177"/>
      <c r="O38" s="177"/>
      <c r="P38" s="177"/>
      <c r="Q38" s="177"/>
      <c r="R38" s="177"/>
      <c r="S38" s="177"/>
      <c r="T38" s="177"/>
      <c r="U38" s="177"/>
      <c r="V38" s="177"/>
      <c r="W38" s="177"/>
    </row>
    <row r="39" ht="24" customHeight="1" spans="1:23">
      <c r="A39" s="167" t="s">
        <v>46</v>
      </c>
      <c r="B39" s="167" t="s">
        <v>226</v>
      </c>
      <c r="C39" s="167" t="s">
        <v>227</v>
      </c>
      <c r="D39" s="167" t="s">
        <v>88</v>
      </c>
      <c r="E39" s="167" t="s">
        <v>89</v>
      </c>
      <c r="F39" s="167" t="s">
        <v>230</v>
      </c>
      <c r="G39" s="167" t="s">
        <v>231</v>
      </c>
      <c r="H39" s="107">
        <v>674291.74</v>
      </c>
      <c r="I39" s="107">
        <v>674291.74</v>
      </c>
      <c r="J39" s="107"/>
      <c r="K39" s="107"/>
      <c r="L39" s="107">
        <v>674291.74</v>
      </c>
      <c r="M39" s="176"/>
      <c r="N39" s="177"/>
      <c r="O39" s="177"/>
      <c r="P39" s="177"/>
      <c r="Q39" s="177"/>
      <c r="R39" s="177"/>
      <c r="S39" s="177"/>
      <c r="T39" s="177"/>
      <c r="U39" s="177"/>
      <c r="V39" s="177"/>
      <c r="W39" s="177"/>
    </row>
    <row r="40" ht="24" customHeight="1" spans="1:23">
      <c r="A40" s="167" t="s">
        <v>46</v>
      </c>
      <c r="B40" s="167" t="s">
        <v>226</v>
      </c>
      <c r="C40" s="167" t="s">
        <v>227</v>
      </c>
      <c r="D40" s="167" t="s">
        <v>90</v>
      </c>
      <c r="E40" s="167" t="s">
        <v>91</v>
      </c>
      <c r="F40" s="167" t="s">
        <v>232</v>
      </c>
      <c r="G40" s="167" t="s">
        <v>233</v>
      </c>
      <c r="H40" s="107">
        <v>55068.01</v>
      </c>
      <c r="I40" s="107">
        <v>55068.01</v>
      </c>
      <c r="J40" s="107"/>
      <c r="K40" s="107"/>
      <c r="L40" s="107">
        <v>55068.01</v>
      </c>
      <c r="M40" s="176"/>
      <c r="N40" s="177"/>
      <c r="O40" s="177"/>
      <c r="P40" s="177"/>
      <c r="Q40" s="177"/>
      <c r="R40" s="177"/>
      <c r="S40" s="177"/>
      <c r="T40" s="177"/>
      <c r="U40" s="177"/>
      <c r="V40" s="177"/>
      <c r="W40" s="177"/>
    </row>
    <row r="41" ht="24" customHeight="1" spans="1:23">
      <c r="A41" s="167" t="s">
        <v>46</v>
      </c>
      <c r="B41" s="167" t="s">
        <v>226</v>
      </c>
      <c r="C41" s="167" t="s">
        <v>227</v>
      </c>
      <c r="D41" s="167" t="s">
        <v>105</v>
      </c>
      <c r="E41" s="167" t="s">
        <v>102</v>
      </c>
      <c r="F41" s="167" t="s">
        <v>232</v>
      </c>
      <c r="G41" s="167" t="s">
        <v>233</v>
      </c>
      <c r="H41" s="107">
        <v>89232.48</v>
      </c>
      <c r="I41" s="107">
        <v>89232.48</v>
      </c>
      <c r="J41" s="107"/>
      <c r="K41" s="107"/>
      <c r="L41" s="107">
        <v>89232.48</v>
      </c>
      <c r="M41" s="176"/>
      <c r="N41" s="177"/>
      <c r="O41" s="177"/>
      <c r="P41" s="177"/>
      <c r="Q41" s="177"/>
      <c r="R41" s="177"/>
      <c r="S41" s="177"/>
      <c r="T41" s="177"/>
      <c r="U41" s="177"/>
      <c r="V41" s="177"/>
      <c r="W41" s="177"/>
    </row>
    <row r="42" ht="24" customHeight="1" spans="1:23">
      <c r="A42" s="167" t="s">
        <v>46</v>
      </c>
      <c r="B42" s="167" t="s">
        <v>234</v>
      </c>
      <c r="C42" s="167" t="s">
        <v>235</v>
      </c>
      <c r="D42" s="167" t="s">
        <v>105</v>
      </c>
      <c r="E42" s="167" t="s">
        <v>102</v>
      </c>
      <c r="F42" s="167" t="s">
        <v>236</v>
      </c>
      <c r="G42" s="167" t="s">
        <v>237</v>
      </c>
      <c r="H42" s="107">
        <v>129600</v>
      </c>
      <c r="I42" s="107">
        <v>129600</v>
      </c>
      <c r="J42" s="107"/>
      <c r="K42" s="107"/>
      <c r="L42" s="107">
        <v>129600</v>
      </c>
      <c r="M42" s="176"/>
      <c r="N42" s="177"/>
      <c r="O42" s="177"/>
      <c r="P42" s="177"/>
      <c r="Q42" s="177"/>
      <c r="R42" s="177"/>
      <c r="S42" s="177"/>
      <c r="T42" s="177"/>
      <c r="U42" s="177"/>
      <c r="V42" s="177"/>
      <c r="W42" s="177"/>
    </row>
    <row r="43" ht="24" customHeight="1" spans="1:23">
      <c r="A43" s="167" t="s">
        <v>46</v>
      </c>
      <c r="B43" s="167" t="s">
        <v>238</v>
      </c>
      <c r="C43" s="167" t="s">
        <v>239</v>
      </c>
      <c r="D43" s="167" t="s">
        <v>105</v>
      </c>
      <c r="E43" s="167" t="s">
        <v>102</v>
      </c>
      <c r="F43" s="167" t="s">
        <v>236</v>
      </c>
      <c r="G43" s="167" t="s">
        <v>237</v>
      </c>
      <c r="H43" s="168">
        <v>183600</v>
      </c>
      <c r="I43" s="168">
        <v>183600</v>
      </c>
      <c r="J43" s="168"/>
      <c r="K43" s="168"/>
      <c r="L43" s="168">
        <v>183600</v>
      </c>
      <c r="M43" s="178"/>
      <c r="N43" s="178"/>
      <c r="O43" s="178"/>
      <c r="P43" s="178"/>
      <c r="Q43" s="178"/>
      <c r="R43" s="178"/>
      <c r="S43" s="178"/>
      <c r="T43" s="178"/>
      <c r="U43" s="178"/>
      <c r="V43" s="178"/>
      <c r="W43" s="178"/>
    </row>
    <row r="44" ht="24" customHeight="1" spans="1:23">
      <c r="A44" s="167" t="s">
        <v>46</v>
      </c>
      <c r="B44" s="263" t="s">
        <v>240</v>
      </c>
      <c r="C44" s="167" t="s">
        <v>241</v>
      </c>
      <c r="D44" s="167" t="s">
        <v>105</v>
      </c>
      <c r="E44" s="167" t="s">
        <v>102</v>
      </c>
      <c r="F44" s="169">
        <v>30305</v>
      </c>
      <c r="G44" s="167" t="s">
        <v>242</v>
      </c>
      <c r="H44" s="170">
        <v>42840</v>
      </c>
      <c r="I44" s="170">
        <v>42840</v>
      </c>
      <c r="J44" s="170"/>
      <c r="K44" s="170"/>
      <c r="L44" s="170">
        <v>42840</v>
      </c>
      <c r="M44" s="179"/>
      <c r="N44" s="179"/>
      <c r="O44" s="179"/>
      <c r="P44" s="179"/>
      <c r="Q44" s="179"/>
      <c r="R44" s="179"/>
      <c r="S44" s="179"/>
      <c r="T44" s="179"/>
      <c r="U44" s="179"/>
      <c r="V44" s="179"/>
      <c r="W44" s="179"/>
    </row>
    <row r="45" ht="24" customHeight="1" spans="1:23">
      <c r="A45" s="167" t="s">
        <v>46</v>
      </c>
      <c r="B45" s="263" t="s">
        <v>243</v>
      </c>
      <c r="C45" s="167" t="s">
        <v>244</v>
      </c>
      <c r="D45" s="167" t="s">
        <v>105</v>
      </c>
      <c r="E45" s="167" t="s">
        <v>102</v>
      </c>
      <c r="F45" s="169">
        <v>30207</v>
      </c>
      <c r="G45" s="167" t="s">
        <v>245</v>
      </c>
      <c r="H45" s="170">
        <v>22000</v>
      </c>
      <c r="I45" s="170">
        <v>22000</v>
      </c>
      <c r="J45" s="170"/>
      <c r="K45" s="170"/>
      <c r="L45" s="170">
        <v>22000</v>
      </c>
      <c r="M45" s="179"/>
      <c r="N45" s="179"/>
      <c r="O45" s="179"/>
      <c r="P45" s="179"/>
      <c r="Q45" s="179"/>
      <c r="R45" s="179"/>
      <c r="S45" s="179"/>
      <c r="T45" s="179"/>
      <c r="U45" s="179"/>
      <c r="V45" s="179"/>
      <c r="W45" s="179"/>
    </row>
    <row r="46" ht="18.85" customHeight="1" spans="1:23">
      <c r="A46" s="171" t="s">
        <v>119</v>
      </c>
      <c r="B46" s="82"/>
      <c r="C46" s="82"/>
      <c r="D46" s="82"/>
      <c r="E46" s="82"/>
      <c r="F46" s="82"/>
      <c r="G46" s="83"/>
      <c r="H46" s="172">
        <f>SUM(H10:H45)</f>
        <v>22856481.63</v>
      </c>
      <c r="I46" s="172">
        <f>SUM(I10:I45)</f>
        <v>22856481.63</v>
      </c>
      <c r="J46" s="172">
        <f>SUM(J10:J45)</f>
        <v>0</v>
      </c>
      <c r="K46" s="172">
        <f>SUM(K10:K45)</f>
        <v>0</v>
      </c>
      <c r="L46" s="172">
        <f>SUM(L10:L45)</f>
        <v>22856481.63</v>
      </c>
      <c r="M46" s="172"/>
      <c r="N46" s="172"/>
      <c r="O46" s="172"/>
      <c r="P46" s="172"/>
      <c r="Q46" s="172"/>
      <c r="R46" s="172"/>
      <c r="S46" s="172"/>
      <c r="T46" s="172"/>
      <c r="U46" s="172"/>
      <c r="V46" s="172"/>
      <c r="W46" s="172"/>
    </row>
    <row r="48" customHeight="1" spans="9:9">
      <c r="I48" s="180"/>
    </row>
    <row r="49" customHeight="1" spans="9:9">
      <c r="I49" s="181"/>
    </row>
    <row r="50" customHeight="1" spans="9:9">
      <c r="I50" s="180"/>
    </row>
    <row r="51" customHeight="1" spans="9:9">
      <c r="I51" s="182"/>
    </row>
  </sheetData>
  <mergeCells count="30">
    <mergeCell ref="A3:W3"/>
    <mergeCell ref="A4:G4"/>
    <mergeCell ref="H5:W5"/>
    <mergeCell ref="I6:M6"/>
    <mergeCell ref="N6:P6"/>
    <mergeCell ref="R6:W6"/>
    <mergeCell ref="A46:G46"/>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57638888888889" right="0.357638888888889" top="0.409027777777778" bottom="0.2125" header="0.5" footer="0.5"/>
  <pageSetup paperSize="9" scale="45" orientation="landscape" horizontalDpi="600"/>
  <headerFooter/>
  <ignoredErrors>
    <ignoredError sqref="H46:L46" formulaRange="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4"/>
  <sheetViews>
    <sheetView showZeros="0" tabSelected="1" workbookViewId="0">
      <pane ySplit="7" topLeftCell="A8" activePane="bottomLeft" state="frozen"/>
      <selection/>
      <selection pane="bottomLeft" activeCell="C23" sqref="C23"/>
    </sheetView>
  </sheetViews>
  <sheetFormatPr defaultColWidth="9.10833333333333" defaultRowHeight="14.25" customHeight="1"/>
  <cols>
    <col min="1" max="1" width="12.875" customWidth="1"/>
    <col min="2" max="2" width="19.25" customWidth="1"/>
    <col min="3" max="3" width="37.375" customWidth="1"/>
    <col min="4" max="4" width="20.5" customWidth="1"/>
    <col min="5" max="5" width="9.25" customWidth="1"/>
    <col min="6" max="6" width="28.875" customWidth="1"/>
    <col min="7" max="7" width="9.625" customWidth="1"/>
    <col min="8" max="8" width="11.625" customWidth="1"/>
    <col min="9" max="12" width="12.125" customWidth="1"/>
    <col min="13" max="23" width="11.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5:23">
      <c r="E2" s="2"/>
      <c r="F2" s="2"/>
      <c r="G2" s="2"/>
      <c r="H2" s="2"/>
      <c r="U2" s="164"/>
      <c r="W2" s="55" t="s">
        <v>246</v>
      </c>
    </row>
    <row r="3" ht="27.85" customHeight="1" spans="1:23">
      <c r="A3" s="26" t="s">
        <v>247</v>
      </c>
      <c r="B3" s="26"/>
      <c r="C3" s="26"/>
      <c r="D3" s="26"/>
      <c r="E3" s="26"/>
      <c r="F3" s="26"/>
      <c r="G3" s="26"/>
      <c r="H3" s="26"/>
      <c r="I3" s="26"/>
      <c r="J3" s="26"/>
      <c r="K3" s="26"/>
      <c r="L3" s="26"/>
      <c r="M3" s="26"/>
      <c r="N3" s="26"/>
      <c r="O3" s="26"/>
      <c r="P3" s="26"/>
      <c r="Q3" s="26"/>
      <c r="R3" s="26"/>
      <c r="S3" s="26"/>
      <c r="T3" s="26"/>
      <c r="U3" s="26"/>
      <c r="V3" s="26"/>
      <c r="W3" s="26"/>
    </row>
    <row r="4" ht="13.6" customHeight="1" spans="1:23">
      <c r="A4" s="5" t="str">
        <f>'部门财务收支预算总表01-1'!A4</f>
        <v>单位名称：新平彝族傣族自治县水利局</v>
      </c>
      <c r="B4" s="126" t="str">
        <f t="shared" ref="B4" si="0">"单位名称："&amp;"绩效评价中心"</f>
        <v>单位名称：绩效评价中心</v>
      </c>
      <c r="C4" s="126"/>
      <c r="D4" s="126"/>
      <c r="E4" s="126"/>
      <c r="F4" s="126"/>
      <c r="G4" s="126"/>
      <c r="H4" s="126"/>
      <c r="I4" s="126"/>
      <c r="J4" s="7"/>
      <c r="K4" s="7"/>
      <c r="L4" s="7"/>
      <c r="M4" s="7"/>
      <c r="N4" s="7"/>
      <c r="O4" s="7"/>
      <c r="P4" s="7"/>
      <c r="Q4" s="7"/>
      <c r="U4" s="164"/>
      <c r="W4" s="105" t="s">
        <v>145</v>
      </c>
    </row>
    <row r="5" ht="21.8" customHeight="1" spans="1:23">
      <c r="A5" s="9" t="s">
        <v>248</v>
      </c>
      <c r="B5" s="9" t="s">
        <v>155</v>
      </c>
      <c r="C5" s="9" t="s">
        <v>156</v>
      </c>
      <c r="D5" s="9" t="s">
        <v>249</v>
      </c>
      <c r="E5" s="10" t="s">
        <v>157</v>
      </c>
      <c r="F5" s="10" t="s">
        <v>158</v>
      </c>
      <c r="G5" s="10" t="s">
        <v>159</v>
      </c>
      <c r="H5" s="10" t="s">
        <v>160</v>
      </c>
      <c r="I5" s="63" t="s">
        <v>32</v>
      </c>
      <c r="J5" s="63" t="s">
        <v>250</v>
      </c>
      <c r="K5" s="63"/>
      <c r="L5" s="63"/>
      <c r="M5" s="63"/>
      <c r="N5" s="146" t="s">
        <v>162</v>
      </c>
      <c r="O5" s="146"/>
      <c r="P5" s="146"/>
      <c r="Q5" s="10" t="s">
        <v>38</v>
      </c>
      <c r="R5" s="11" t="s">
        <v>52</v>
      </c>
      <c r="S5" s="12"/>
      <c r="T5" s="12"/>
      <c r="U5" s="12"/>
      <c r="V5" s="12"/>
      <c r="W5" s="13"/>
    </row>
    <row r="6" ht="21.8" customHeight="1" spans="1:23">
      <c r="A6" s="14"/>
      <c r="B6" s="14"/>
      <c r="C6" s="14"/>
      <c r="D6" s="14"/>
      <c r="E6" s="15"/>
      <c r="F6" s="15"/>
      <c r="G6" s="15"/>
      <c r="H6" s="15"/>
      <c r="I6" s="63"/>
      <c r="J6" s="47" t="s">
        <v>35</v>
      </c>
      <c r="K6" s="47"/>
      <c r="L6" s="47" t="s">
        <v>36</v>
      </c>
      <c r="M6" s="47" t="s">
        <v>37</v>
      </c>
      <c r="N6" s="147" t="s">
        <v>35</v>
      </c>
      <c r="O6" s="147" t="s">
        <v>36</v>
      </c>
      <c r="P6" s="147" t="s">
        <v>37</v>
      </c>
      <c r="Q6" s="15"/>
      <c r="R6" s="10" t="s">
        <v>34</v>
      </c>
      <c r="S6" s="10" t="s">
        <v>45</v>
      </c>
      <c r="T6" s="10" t="s">
        <v>168</v>
      </c>
      <c r="U6" s="10" t="s">
        <v>41</v>
      </c>
      <c r="V6" s="10" t="s">
        <v>42</v>
      </c>
      <c r="W6" s="10" t="s">
        <v>43</v>
      </c>
    </row>
    <row r="7" ht="40.6" customHeight="1" spans="1:23">
      <c r="A7" s="17"/>
      <c r="B7" s="17"/>
      <c r="C7" s="17"/>
      <c r="D7" s="17"/>
      <c r="E7" s="18"/>
      <c r="F7" s="18"/>
      <c r="G7" s="18"/>
      <c r="H7" s="18"/>
      <c r="I7" s="63"/>
      <c r="J7" s="47" t="s">
        <v>34</v>
      </c>
      <c r="K7" s="47" t="s">
        <v>251</v>
      </c>
      <c r="L7" s="47"/>
      <c r="M7" s="47"/>
      <c r="N7" s="18"/>
      <c r="O7" s="18"/>
      <c r="P7" s="18"/>
      <c r="Q7" s="18"/>
      <c r="R7" s="18"/>
      <c r="S7" s="18"/>
      <c r="T7" s="18"/>
      <c r="U7" s="19"/>
      <c r="V7" s="18"/>
      <c r="W7" s="18"/>
    </row>
    <row r="8" ht="15.05" customHeight="1" spans="1:23">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c r="T8" s="20">
        <v>20</v>
      </c>
      <c r="U8" s="20">
        <v>21</v>
      </c>
      <c r="V8" s="20">
        <v>22</v>
      </c>
      <c r="W8" s="20">
        <v>23</v>
      </c>
    </row>
    <row r="9" ht="21" customHeight="1" spans="1:23">
      <c r="A9" s="127"/>
      <c r="B9" s="128"/>
      <c r="C9" s="129" t="s">
        <v>252</v>
      </c>
      <c r="D9" s="128"/>
      <c r="E9" s="128"/>
      <c r="F9" s="128"/>
      <c r="G9" s="128"/>
      <c r="H9" s="128"/>
      <c r="I9" s="148">
        <v>131500</v>
      </c>
      <c r="J9" s="148">
        <v>131500</v>
      </c>
      <c r="K9" s="148">
        <v>131500</v>
      </c>
      <c r="L9" s="149"/>
      <c r="M9" s="150"/>
      <c r="N9" s="150"/>
      <c r="O9" s="150"/>
      <c r="P9" s="150"/>
      <c r="Q9" s="150"/>
      <c r="R9" s="150"/>
      <c r="S9" s="150"/>
      <c r="T9" s="150"/>
      <c r="U9" s="150"/>
      <c r="V9" s="150"/>
      <c r="W9" s="150"/>
    </row>
    <row r="10" ht="21" customHeight="1" spans="1:23">
      <c r="A10" s="127" t="s">
        <v>253</v>
      </c>
      <c r="B10" s="130" t="s">
        <v>254</v>
      </c>
      <c r="C10" s="131" t="s">
        <v>252</v>
      </c>
      <c r="D10" s="130" t="s">
        <v>46</v>
      </c>
      <c r="E10" s="130" t="s">
        <v>101</v>
      </c>
      <c r="F10" s="130" t="s">
        <v>102</v>
      </c>
      <c r="G10" s="130" t="s">
        <v>255</v>
      </c>
      <c r="H10" s="130" t="s">
        <v>256</v>
      </c>
      <c r="I10" s="151">
        <v>131500</v>
      </c>
      <c r="J10" s="151">
        <v>131500</v>
      </c>
      <c r="K10" s="151">
        <v>131500</v>
      </c>
      <c r="L10" s="152"/>
      <c r="M10" s="150"/>
      <c r="N10" s="150"/>
      <c r="O10" s="150"/>
      <c r="P10" s="150"/>
      <c r="Q10" s="150"/>
      <c r="R10" s="150"/>
      <c r="S10" s="150"/>
      <c r="T10" s="150"/>
      <c r="U10" s="150"/>
      <c r="V10" s="150"/>
      <c r="W10" s="150"/>
    </row>
    <row r="11" ht="21" customHeight="1" spans="1:23">
      <c r="A11" s="132"/>
      <c r="B11" s="115"/>
      <c r="C11" s="131" t="s">
        <v>257</v>
      </c>
      <c r="D11" s="115"/>
      <c r="E11" s="115"/>
      <c r="F11" s="115"/>
      <c r="G11" s="115"/>
      <c r="H11" s="115"/>
      <c r="I11" s="151">
        <v>432846.2</v>
      </c>
      <c r="J11" s="151">
        <v>432846.2</v>
      </c>
      <c r="K11" s="151">
        <v>432846.2</v>
      </c>
      <c r="L11" s="152"/>
      <c r="M11" s="150"/>
      <c r="N11" s="150"/>
      <c r="O11" s="150"/>
      <c r="P11" s="153"/>
      <c r="Q11" s="150"/>
      <c r="R11" s="150"/>
      <c r="S11" s="150"/>
      <c r="T11" s="150"/>
      <c r="U11" s="150"/>
      <c r="V11" s="150"/>
      <c r="W11" s="150"/>
    </row>
    <row r="12" ht="21" customHeight="1" spans="1:23">
      <c r="A12" s="127" t="s">
        <v>258</v>
      </c>
      <c r="B12" s="130" t="s">
        <v>259</v>
      </c>
      <c r="C12" s="131" t="s">
        <v>257</v>
      </c>
      <c r="D12" s="130" t="s">
        <v>46</v>
      </c>
      <c r="E12" s="130" t="s">
        <v>78</v>
      </c>
      <c r="F12" s="130" t="s">
        <v>79</v>
      </c>
      <c r="G12" s="130" t="s">
        <v>260</v>
      </c>
      <c r="H12" s="130" t="s">
        <v>261</v>
      </c>
      <c r="I12" s="151">
        <v>380580.2</v>
      </c>
      <c r="J12" s="151">
        <v>380580.2</v>
      </c>
      <c r="K12" s="151">
        <v>380580.2</v>
      </c>
      <c r="L12" s="152"/>
      <c r="M12" s="150"/>
      <c r="N12" s="150"/>
      <c r="O12" s="150"/>
      <c r="P12" s="153"/>
      <c r="Q12" s="150"/>
      <c r="R12" s="150"/>
      <c r="S12" s="150"/>
      <c r="T12" s="150"/>
      <c r="U12" s="150"/>
      <c r="V12" s="150"/>
      <c r="W12" s="150"/>
    </row>
    <row r="13" ht="21" customHeight="1" spans="1:23">
      <c r="A13" s="127" t="s">
        <v>258</v>
      </c>
      <c r="B13" s="130" t="s">
        <v>259</v>
      </c>
      <c r="C13" s="131" t="s">
        <v>257</v>
      </c>
      <c r="D13" s="130" t="s">
        <v>46</v>
      </c>
      <c r="E13" s="130" t="s">
        <v>78</v>
      </c>
      <c r="F13" s="130" t="s">
        <v>79</v>
      </c>
      <c r="G13" s="130" t="s">
        <v>262</v>
      </c>
      <c r="H13" s="130" t="s">
        <v>242</v>
      </c>
      <c r="I13" s="151">
        <v>52266</v>
      </c>
      <c r="J13" s="151">
        <v>52266</v>
      </c>
      <c r="K13" s="151">
        <v>52266</v>
      </c>
      <c r="L13" s="152"/>
      <c r="M13" s="150"/>
      <c r="N13" s="150"/>
      <c r="O13" s="150"/>
      <c r="P13" s="153"/>
      <c r="Q13" s="150"/>
      <c r="R13" s="150"/>
      <c r="S13" s="150"/>
      <c r="T13" s="150"/>
      <c r="U13" s="150"/>
      <c r="V13" s="150"/>
      <c r="W13" s="150"/>
    </row>
    <row r="14" ht="21" customHeight="1" spans="1:23">
      <c r="A14" s="132"/>
      <c r="B14" s="115"/>
      <c r="C14" s="131" t="s">
        <v>263</v>
      </c>
      <c r="D14" s="115"/>
      <c r="E14" s="115"/>
      <c r="F14" s="115"/>
      <c r="G14" s="115"/>
      <c r="H14" s="115"/>
      <c r="I14" s="151">
        <v>16120</v>
      </c>
      <c r="J14" s="151">
        <v>16120</v>
      </c>
      <c r="K14" s="151">
        <v>16120</v>
      </c>
      <c r="L14" s="152"/>
      <c r="M14" s="150"/>
      <c r="N14" s="150"/>
      <c r="O14" s="150"/>
      <c r="P14" s="153"/>
      <c r="Q14" s="150"/>
      <c r="R14" s="150"/>
      <c r="S14" s="150"/>
      <c r="T14" s="150"/>
      <c r="U14" s="150"/>
      <c r="V14" s="150"/>
      <c r="W14" s="150"/>
    </row>
    <row r="15" ht="21" customHeight="1" spans="1:23">
      <c r="A15" s="127" t="s">
        <v>258</v>
      </c>
      <c r="B15" s="130" t="s">
        <v>264</v>
      </c>
      <c r="C15" s="131" t="s">
        <v>263</v>
      </c>
      <c r="D15" s="130" t="s">
        <v>46</v>
      </c>
      <c r="E15" s="130" t="s">
        <v>63</v>
      </c>
      <c r="F15" s="130" t="s">
        <v>62</v>
      </c>
      <c r="G15" s="130" t="s">
        <v>198</v>
      </c>
      <c r="H15" s="130" t="s">
        <v>199</v>
      </c>
      <c r="I15" s="151">
        <v>1200</v>
      </c>
      <c r="J15" s="151">
        <v>1200</v>
      </c>
      <c r="K15" s="151">
        <v>1200</v>
      </c>
      <c r="L15" s="152"/>
      <c r="M15" s="150"/>
      <c r="N15" s="150"/>
      <c r="O15" s="150"/>
      <c r="P15" s="153"/>
      <c r="Q15" s="150"/>
      <c r="R15" s="150"/>
      <c r="S15" s="150"/>
      <c r="T15" s="150"/>
      <c r="U15" s="150"/>
      <c r="V15" s="150"/>
      <c r="W15" s="150"/>
    </row>
    <row r="16" ht="21" customHeight="1" spans="1:23">
      <c r="A16" s="127" t="s">
        <v>258</v>
      </c>
      <c r="B16" s="130" t="s">
        <v>264</v>
      </c>
      <c r="C16" s="131" t="s">
        <v>263</v>
      </c>
      <c r="D16" s="130" t="s">
        <v>46</v>
      </c>
      <c r="E16" s="130" t="s">
        <v>63</v>
      </c>
      <c r="F16" s="130" t="s">
        <v>62</v>
      </c>
      <c r="G16" s="130" t="s">
        <v>198</v>
      </c>
      <c r="H16" s="130" t="s">
        <v>199</v>
      </c>
      <c r="I16" s="151">
        <v>1920</v>
      </c>
      <c r="J16" s="151">
        <v>1920</v>
      </c>
      <c r="K16" s="151">
        <v>1920</v>
      </c>
      <c r="L16" s="152"/>
      <c r="M16" s="150"/>
      <c r="N16" s="150"/>
      <c r="O16" s="150"/>
      <c r="P16" s="153"/>
      <c r="Q16" s="150"/>
      <c r="R16" s="150"/>
      <c r="S16" s="150"/>
      <c r="T16" s="150"/>
      <c r="U16" s="150"/>
      <c r="V16" s="150"/>
      <c r="W16" s="150"/>
    </row>
    <row r="17" ht="21" customHeight="1" spans="1:23">
      <c r="A17" s="127" t="s">
        <v>258</v>
      </c>
      <c r="B17" s="130" t="s">
        <v>264</v>
      </c>
      <c r="C17" s="131" t="s">
        <v>263</v>
      </c>
      <c r="D17" s="130" t="s">
        <v>46</v>
      </c>
      <c r="E17" s="130" t="s">
        <v>63</v>
      </c>
      <c r="F17" s="130" t="s">
        <v>62</v>
      </c>
      <c r="G17" s="130" t="s">
        <v>198</v>
      </c>
      <c r="H17" s="130" t="s">
        <v>199</v>
      </c>
      <c r="I17" s="151">
        <v>2765</v>
      </c>
      <c r="J17" s="151">
        <v>2765</v>
      </c>
      <c r="K17" s="151">
        <v>2765</v>
      </c>
      <c r="L17" s="152"/>
      <c r="M17" s="150"/>
      <c r="N17" s="150"/>
      <c r="O17" s="150"/>
      <c r="P17" s="153"/>
      <c r="Q17" s="150"/>
      <c r="R17" s="150"/>
      <c r="S17" s="150"/>
      <c r="T17" s="150"/>
      <c r="U17" s="150"/>
      <c r="V17" s="150"/>
      <c r="W17" s="150"/>
    </row>
    <row r="18" ht="21" customHeight="1" spans="1:23">
      <c r="A18" s="127" t="s">
        <v>258</v>
      </c>
      <c r="B18" s="130" t="s">
        <v>264</v>
      </c>
      <c r="C18" s="131" t="s">
        <v>263</v>
      </c>
      <c r="D18" s="130" t="s">
        <v>46</v>
      </c>
      <c r="E18" s="130" t="s">
        <v>63</v>
      </c>
      <c r="F18" s="130" t="s">
        <v>62</v>
      </c>
      <c r="G18" s="130" t="s">
        <v>198</v>
      </c>
      <c r="H18" s="130" t="s">
        <v>199</v>
      </c>
      <c r="I18" s="151">
        <v>2440</v>
      </c>
      <c r="J18" s="151">
        <v>2440</v>
      </c>
      <c r="K18" s="151">
        <v>2440</v>
      </c>
      <c r="L18" s="152"/>
      <c r="M18" s="150"/>
      <c r="N18" s="150"/>
      <c r="O18" s="150"/>
      <c r="P18" s="153"/>
      <c r="Q18" s="150"/>
      <c r="R18" s="150"/>
      <c r="S18" s="150"/>
      <c r="T18" s="150"/>
      <c r="U18" s="150"/>
      <c r="V18" s="150"/>
      <c r="W18" s="150"/>
    </row>
    <row r="19" ht="21" customHeight="1" spans="1:23">
      <c r="A19" s="127" t="s">
        <v>258</v>
      </c>
      <c r="B19" s="130" t="s">
        <v>264</v>
      </c>
      <c r="C19" s="131" t="s">
        <v>263</v>
      </c>
      <c r="D19" s="130" t="s">
        <v>46</v>
      </c>
      <c r="E19" s="130" t="s">
        <v>63</v>
      </c>
      <c r="F19" s="130" t="s">
        <v>62</v>
      </c>
      <c r="G19" s="130" t="s">
        <v>198</v>
      </c>
      <c r="H19" s="130" t="s">
        <v>199</v>
      </c>
      <c r="I19" s="151">
        <v>480</v>
      </c>
      <c r="J19" s="151">
        <v>480</v>
      </c>
      <c r="K19" s="151">
        <v>480</v>
      </c>
      <c r="L19" s="152"/>
      <c r="M19" s="150"/>
      <c r="N19" s="150"/>
      <c r="O19" s="150"/>
      <c r="P19" s="153"/>
      <c r="Q19" s="150"/>
      <c r="R19" s="150"/>
      <c r="S19" s="150"/>
      <c r="T19" s="150"/>
      <c r="U19" s="150"/>
      <c r="V19" s="150"/>
      <c r="W19" s="150"/>
    </row>
    <row r="20" ht="21" customHeight="1" spans="1:23">
      <c r="A20" s="127" t="s">
        <v>258</v>
      </c>
      <c r="B20" s="130" t="s">
        <v>264</v>
      </c>
      <c r="C20" s="131" t="s">
        <v>263</v>
      </c>
      <c r="D20" s="130" t="s">
        <v>46</v>
      </c>
      <c r="E20" s="130" t="s">
        <v>63</v>
      </c>
      <c r="F20" s="130" t="s">
        <v>62</v>
      </c>
      <c r="G20" s="130" t="s">
        <v>198</v>
      </c>
      <c r="H20" s="130" t="s">
        <v>199</v>
      </c>
      <c r="I20" s="151">
        <v>936</v>
      </c>
      <c r="J20" s="151">
        <v>936</v>
      </c>
      <c r="K20" s="151">
        <v>936</v>
      </c>
      <c r="L20" s="152"/>
      <c r="M20" s="150"/>
      <c r="N20" s="150"/>
      <c r="O20" s="150"/>
      <c r="P20" s="153"/>
      <c r="Q20" s="150"/>
      <c r="R20" s="150"/>
      <c r="S20" s="150"/>
      <c r="T20" s="150"/>
      <c r="U20" s="150"/>
      <c r="V20" s="150"/>
      <c r="W20" s="150"/>
    </row>
    <row r="21" ht="21" customHeight="1" spans="1:23">
      <c r="A21" s="127" t="s">
        <v>258</v>
      </c>
      <c r="B21" s="130" t="s">
        <v>264</v>
      </c>
      <c r="C21" s="131" t="s">
        <v>263</v>
      </c>
      <c r="D21" s="130" t="s">
        <v>46</v>
      </c>
      <c r="E21" s="130" t="s">
        <v>63</v>
      </c>
      <c r="F21" s="130" t="s">
        <v>62</v>
      </c>
      <c r="G21" s="130" t="s">
        <v>198</v>
      </c>
      <c r="H21" s="130" t="s">
        <v>199</v>
      </c>
      <c r="I21" s="151">
        <v>6379</v>
      </c>
      <c r="J21" s="151">
        <v>6379</v>
      </c>
      <c r="K21" s="151">
        <v>6379</v>
      </c>
      <c r="L21" s="152"/>
      <c r="M21" s="150"/>
      <c r="N21" s="150"/>
      <c r="O21" s="150"/>
      <c r="P21" s="153"/>
      <c r="Q21" s="150"/>
      <c r="R21" s="150"/>
      <c r="S21" s="150"/>
      <c r="T21" s="150"/>
      <c r="U21" s="150"/>
      <c r="V21" s="150"/>
      <c r="W21" s="150"/>
    </row>
    <row r="22" ht="21" customHeight="1" spans="1:23">
      <c r="A22" s="132"/>
      <c r="B22" s="115"/>
      <c r="C22" s="131" t="s">
        <v>265</v>
      </c>
      <c r="D22" s="115"/>
      <c r="E22" s="115"/>
      <c r="F22" s="115"/>
      <c r="G22" s="115"/>
      <c r="H22" s="115"/>
      <c r="I22" s="151">
        <v>244192</v>
      </c>
      <c r="J22" s="151"/>
      <c r="K22" s="151"/>
      <c r="L22" s="152"/>
      <c r="M22" s="150"/>
      <c r="N22" s="150"/>
      <c r="O22" s="150"/>
      <c r="P22" s="153"/>
      <c r="Q22" s="150"/>
      <c r="R22" s="150">
        <v>244192</v>
      </c>
      <c r="S22" s="150"/>
      <c r="T22" s="150"/>
      <c r="U22" s="150"/>
      <c r="V22" s="150"/>
      <c r="W22" s="150">
        <v>244192</v>
      </c>
    </row>
    <row r="23" ht="21" customHeight="1" spans="1:23">
      <c r="A23" s="127" t="s">
        <v>253</v>
      </c>
      <c r="B23" s="130" t="s">
        <v>266</v>
      </c>
      <c r="C23" s="131" t="s">
        <v>265</v>
      </c>
      <c r="D23" s="130" t="s">
        <v>46</v>
      </c>
      <c r="E23" s="130" t="s">
        <v>109</v>
      </c>
      <c r="F23" s="130" t="s">
        <v>110</v>
      </c>
      <c r="G23" s="130" t="s">
        <v>267</v>
      </c>
      <c r="H23" s="130" t="s">
        <v>268</v>
      </c>
      <c r="I23" s="151">
        <v>244192</v>
      </c>
      <c r="J23" s="151"/>
      <c r="K23" s="151"/>
      <c r="L23" s="152"/>
      <c r="M23" s="150"/>
      <c r="N23" s="150"/>
      <c r="O23" s="150"/>
      <c r="P23" s="153"/>
      <c r="Q23" s="150"/>
      <c r="R23" s="150">
        <v>244192</v>
      </c>
      <c r="S23" s="150"/>
      <c r="T23" s="150"/>
      <c r="U23" s="150"/>
      <c r="V23" s="150"/>
      <c r="W23" s="150">
        <v>244192</v>
      </c>
    </row>
    <row r="24" ht="21" customHeight="1" spans="1:23">
      <c r="A24" s="132"/>
      <c r="B24" s="115"/>
      <c r="C24" s="131" t="s">
        <v>269</v>
      </c>
      <c r="D24" s="115"/>
      <c r="E24" s="115"/>
      <c r="F24" s="115"/>
      <c r="G24" s="115"/>
      <c r="H24" s="115"/>
      <c r="I24" s="151">
        <v>500000</v>
      </c>
      <c r="J24" s="151">
        <v>500000</v>
      </c>
      <c r="K24" s="151">
        <v>500000</v>
      </c>
      <c r="L24" s="152"/>
      <c r="M24" s="150"/>
      <c r="N24" s="150"/>
      <c r="O24" s="150"/>
      <c r="P24" s="153"/>
      <c r="Q24" s="150"/>
      <c r="R24" s="150"/>
      <c r="S24" s="150"/>
      <c r="T24" s="150"/>
      <c r="U24" s="150"/>
      <c r="V24" s="150"/>
      <c r="W24" s="150"/>
    </row>
    <row r="25" ht="21" customHeight="1" spans="1:23">
      <c r="A25" s="127" t="s">
        <v>270</v>
      </c>
      <c r="B25" s="130" t="s">
        <v>271</v>
      </c>
      <c r="C25" s="131" t="s">
        <v>269</v>
      </c>
      <c r="D25" s="130" t="s">
        <v>46</v>
      </c>
      <c r="E25" s="130" t="s">
        <v>111</v>
      </c>
      <c r="F25" s="130" t="s">
        <v>112</v>
      </c>
      <c r="G25" s="130" t="s">
        <v>272</v>
      </c>
      <c r="H25" s="130" t="s">
        <v>273</v>
      </c>
      <c r="I25" s="151">
        <v>500000</v>
      </c>
      <c r="J25" s="151">
        <v>500000</v>
      </c>
      <c r="K25" s="151">
        <v>500000</v>
      </c>
      <c r="L25" s="152"/>
      <c r="M25" s="150"/>
      <c r="N25" s="150"/>
      <c r="O25" s="150"/>
      <c r="P25" s="153"/>
      <c r="Q25" s="150"/>
      <c r="R25" s="150"/>
      <c r="S25" s="150"/>
      <c r="T25" s="150"/>
      <c r="U25" s="150"/>
      <c r="V25" s="150"/>
      <c r="W25" s="150"/>
    </row>
    <row r="26" ht="21" customHeight="1" spans="1:23">
      <c r="A26" s="132"/>
      <c r="B26" s="115"/>
      <c r="C26" s="131" t="s">
        <v>274</v>
      </c>
      <c r="D26" s="115"/>
      <c r="E26" s="115"/>
      <c r="F26" s="115"/>
      <c r="G26" s="115"/>
      <c r="H26" s="115"/>
      <c r="I26" s="151">
        <v>1000000</v>
      </c>
      <c r="J26" s="151">
        <v>1000000</v>
      </c>
      <c r="K26" s="151">
        <v>1000000</v>
      </c>
      <c r="L26" s="152"/>
      <c r="M26" s="150"/>
      <c r="N26" s="150"/>
      <c r="O26" s="150"/>
      <c r="P26" s="153"/>
      <c r="Q26" s="150"/>
      <c r="R26" s="150"/>
      <c r="S26" s="150"/>
      <c r="T26" s="150"/>
      <c r="U26" s="150"/>
      <c r="V26" s="150"/>
      <c r="W26" s="150"/>
    </row>
    <row r="27" ht="21" customHeight="1" spans="1:23">
      <c r="A27" s="127" t="s">
        <v>270</v>
      </c>
      <c r="B27" s="130" t="s">
        <v>275</v>
      </c>
      <c r="C27" s="131" t="s">
        <v>274</v>
      </c>
      <c r="D27" s="130" t="s">
        <v>46</v>
      </c>
      <c r="E27" s="130" t="s">
        <v>107</v>
      </c>
      <c r="F27" s="130" t="s">
        <v>108</v>
      </c>
      <c r="G27" s="130" t="s">
        <v>267</v>
      </c>
      <c r="H27" s="130" t="s">
        <v>268</v>
      </c>
      <c r="I27" s="151">
        <v>1000000</v>
      </c>
      <c r="J27" s="151">
        <v>1000000</v>
      </c>
      <c r="K27" s="151">
        <v>1000000</v>
      </c>
      <c r="L27" s="152"/>
      <c r="M27" s="150"/>
      <c r="N27" s="150"/>
      <c r="O27" s="150"/>
      <c r="P27" s="153"/>
      <c r="Q27" s="150"/>
      <c r="R27" s="150"/>
      <c r="S27" s="150"/>
      <c r="T27" s="150"/>
      <c r="U27" s="150"/>
      <c r="V27" s="150"/>
      <c r="W27" s="150"/>
    </row>
    <row r="28" ht="21" customHeight="1" spans="1:23">
      <c r="A28" s="132"/>
      <c r="B28" s="115"/>
      <c r="C28" s="131" t="s">
        <v>276</v>
      </c>
      <c r="D28" s="115"/>
      <c r="E28" s="115"/>
      <c r="F28" s="115"/>
      <c r="G28" s="115"/>
      <c r="H28" s="115"/>
      <c r="I28" s="151">
        <v>10023500</v>
      </c>
      <c r="J28" s="151"/>
      <c r="K28" s="151"/>
      <c r="L28" s="152">
        <v>10023500</v>
      </c>
      <c r="M28" s="150"/>
      <c r="N28" s="150"/>
      <c r="O28" s="150"/>
      <c r="P28" s="153"/>
      <c r="Q28" s="150"/>
      <c r="R28" s="150"/>
      <c r="S28" s="150"/>
      <c r="T28" s="150"/>
      <c r="U28" s="150"/>
      <c r="V28" s="150"/>
      <c r="W28" s="150"/>
    </row>
    <row r="29" ht="21" customHeight="1" spans="1:23">
      <c r="A29" s="127" t="s">
        <v>270</v>
      </c>
      <c r="B29" s="130" t="s">
        <v>277</v>
      </c>
      <c r="C29" s="131" t="s">
        <v>276</v>
      </c>
      <c r="D29" s="130" t="s">
        <v>46</v>
      </c>
      <c r="E29" s="130" t="s">
        <v>278</v>
      </c>
      <c r="F29" s="130" t="s">
        <v>95</v>
      </c>
      <c r="G29" s="130" t="s">
        <v>272</v>
      </c>
      <c r="H29" s="130" t="s">
        <v>273</v>
      </c>
      <c r="I29" s="151">
        <v>10023500</v>
      </c>
      <c r="J29" s="151"/>
      <c r="K29" s="151"/>
      <c r="L29" s="152">
        <v>10023500</v>
      </c>
      <c r="M29" s="150"/>
      <c r="N29" s="150"/>
      <c r="O29" s="150"/>
      <c r="P29" s="153"/>
      <c r="Q29" s="150"/>
      <c r="R29" s="150"/>
      <c r="S29" s="150"/>
      <c r="T29" s="150"/>
      <c r="U29" s="150"/>
      <c r="V29" s="150"/>
      <c r="W29" s="150"/>
    </row>
    <row r="30" ht="21" customHeight="1" spans="1:23">
      <c r="A30" s="132"/>
      <c r="B30" s="115"/>
      <c r="C30" s="131" t="s">
        <v>279</v>
      </c>
      <c r="D30" s="115"/>
      <c r="E30" s="115"/>
      <c r="F30" s="115"/>
      <c r="G30" s="115"/>
      <c r="H30" s="115"/>
      <c r="I30" s="151">
        <v>14285800</v>
      </c>
      <c r="J30" s="151"/>
      <c r="K30" s="151"/>
      <c r="L30" s="152">
        <v>14285800</v>
      </c>
      <c r="M30" s="150"/>
      <c r="N30" s="150"/>
      <c r="O30" s="150"/>
      <c r="P30" s="153"/>
      <c r="Q30" s="150"/>
      <c r="R30" s="150"/>
      <c r="S30" s="150"/>
      <c r="T30" s="150"/>
      <c r="U30" s="150"/>
      <c r="V30" s="150"/>
      <c r="W30" s="150"/>
    </row>
    <row r="31" ht="21" customHeight="1" spans="1:23">
      <c r="A31" s="127" t="s">
        <v>253</v>
      </c>
      <c r="B31" s="130" t="s">
        <v>280</v>
      </c>
      <c r="C31" s="131" t="s">
        <v>279</v>
      </c>
      <c r="D31" s="130" t="s">
        <v>46</v>
      </c>
      <c r="E31" s="130" t="s">
        <v>278</v>
      </c>
      <c r="F31" s="130" t="s">
        <v>95</v>
      </c>
      <c r="G31" s="130" t="s">
        <v>272</v>
      </c>
      <c r="H31" s="130" t="s">
        <v>273</v>
      </c>
      <c r="I31" s="151">
        <v>14285800</v>
      </c>
      <c r="J31" s="151"/>
      <c r="K31" s="151"/>
      <c r="L31" s="152">
        <v>14285800</v>
      </c>
      <c r="M31" s="150"/>
      <c r="N31" s="150"/>
      <c r="O31" s="150"/>
      <c r="P31" s="153"/>
      <c r="Q31" s="150"/>
      <c r="R31" s="150"/>
      <c r="S31" s="150"/>
      <c r="T31" s="150"/>
      <c r="U31" s="150"/>
      <c r="V31" s="150"/>
      <c r="W31" s="150"/>
    </row>
    <row r="32" ht="21" customHeight="1" spans="1:23">
      <c r="A32" s="133"/>
      <c r="B32" s="134"/>
      <c r="C32" s="135" t="s">
        <v>281</v>
      </c>
      <c r="D32" s="130"/>
      <c r="E32" s="134"/>
      <c r="F32" s="134"/>
      <c r="G32" s="134"/>
      <c r="H32" s="134"/>
      <c r="I32" s="154">
        <v>62000</v>
      </c>
      <c r="J32" s="154">
        <v>62000</v>
      </c>
      <c r="K32" s="154">
        <v>62000</v>
      </c>
      <c r="L32" s="155"/>
      <c r="M32" s="156"/>
      <c r="N32" s="156"/>
      <c r="O32" s="156"/>
      <c r="P32" s="156"/>
      <c r="Q32" s="156"/>
      <c r="R32" s="156"/>
      <c r="S32" s="156"/>
      <c r="T32" s="156"/>
      <c r="U32" s="156"/>
      <c r="V32" s="156"/>
      <c r="W32" s="156"/>
    </row>
    <row r="33" ht="21" customHeight="1" spans="1:23">
      <c r="A33" s="136" t="s">
        <v>270</v>
      </c>
      <c r="B33" s="264" t="s">
        <v>282</v>
      </c>
      <c r="C33" s="135" t="s">
        <v>281</v>
      </c>
      <c r="D33" s="130" t="s">
        <v>46</v>
      </c>
      <c r="E33" s="136">
        <v>2010202</v>
      </c>
      <c r="F33" s="136" t="s">
        <v>65</v>
      </c>
      <c r="G33" s="136">
        <v>50302</v>
      </c>
      <c r="H33" s="136" t="s">
        <v>273</v>
      </c>
      <c r="I33" s="154">
        <v>50000</v>
      </c>
      <c r="J33" s="154">
        <v>50000</v>
      </c>
      <c r="K33" s="154">
        <v>50000</v>
      </c>
      <c r="L33" s="155"/>
      <c r="M33" s="156"/>
      <c r="N33" s="156"/>
      <c r="O33" s="156"/>
      <c r="P33" s="156"/>
      <c r="Q33" s="156"/>
      <c r="R33" s="156"/>
      <c r="S33" s="156"/>
      <c r="T33" s="156"/>
      <c r="U33" s="156"/>
      <c r="V33" s="156"/>
      <c r="W33" s="156"/>
    </row>
    <row r="34" ht="21" customHeight="1" spans="1:23">
      <c r="A34" s="136" t="s">
        <v>270</v>
      </c>
      <c r="B34" s="264" t="s">
        <v>282</v>
      </c>
      <c r="C34" s="135" t="s">
        <v>281</v>
      </c>
      <c r="D34" s="130" t="s">
        <v>46</v>
      </c>
      <c r="E34" s="136">
        <v>2010202</v>
      </c>
      <c r="F34" s="136" t="s">
        <v>65</v>
      </c>
      <c r="G34" s="136">
        <v>50303</v>
      </c>
      <c r="H34" s="136" t="s">
        <v>273</v>
      </c>
      <c r="I34" s="154">
        <v>12000</v>
      </c>
      <c r="J34" s="154">
        <v>12000</v>
      </c>
      <c r="K34" s="154">
        <v>12000</v>
      </c>
      <c r="L34" s="155"/>
      <c r="M34" s="156"/>
      <c r="N34" s="156"/>
      <c r="O34" s="156"/>
      <c r="P34" s="156"/>
      <c r="Q34" s="156"/>
      <c r="R34" s="156"/>
      <c r="S34" s="156"/>
      <c r="T34" s="156"/>
      <c r="U34" s="156"/>
      <c r="V34" s="156"/>
      <c r="W34" s="156"/>
    </row>
    <row r="35" ht="21" customHeight="1" spans="1:23">
      <c r="A35" s="137"/>
      <c r="B35" s="130"/>
      <c r="C35" s="135" t="s">
        <v>283</v>
      </c>
      <c r="D35" s="130"/>
      <c r="E35" s="136"/>
      <c r="F35" s="136"/>
      <c r="G35" s="136"/>
      <c r="H35" s="136"/>
      <c r="I35" s="154">
        <v>160000</v>
      </c>
      <c r="J35" s="154">
        <v>160000</v>
      </c>
      <c r="K35" s="154">
        <v>160000</v>
      </c>
      <c r="L35" s="155"/>
      <c r="M35" s="156"/>
      <c r="N35" s="156"/>
      <c r="O35" s="156"/>
      <c r="P35" s="156"/>
      <c r="Q35" s="156"/>
      <c r="R35" s="156"/>
      <c r="S35" s="156"/>
      <c r="T35" s="156"/>
      <c r="U35" s="156"/>
      <c r="V35" s="156"/>
      <c r="W35" s="156"/>
    </row>
    <row r="36" ht="21" customHeight="1" spans="1:23">
      <c r="A36" s="136" t="s">
        <v>270</v>
      </c>
      <c r="B36" s="264" t="s">
        <v>284</v>
      </c>
      <c r="C36" s="135" t="s">
        <v>283</v>
      </c>
      <c r="D36" s="130" t="s">
        <v>46</v>
      </c>
      <c r="E36" s="135" t="s">
        <v>285</v>
      </c>
      <c r="F36" s="136" t="s">
        <v>106</v>
      </c>
      <c r="G36" s="135" t="s">
        <v>286</v>
      </c>
      <c r="H36" s="136" t="s">
        <v>273</v>
      </c>
      <c r="I36" s="154">
        <v>160000</v>
      </c>
      <c r="J36" s="154">
        <v>160000</v>
      </c>
      <c r="K36" s="154">
        <v>160000</v>
      </c>
      <c r="L36" s="155"/>
      <c r="M36" s="156"/>
      <c r="N36" s="156"/>
      <c r="O36" s="156"/>
      <c r="P36" s="156"/>
      <c r="Q36" s="156"/>
      <c r="R36" s="156"/>
      <c r="S36" s="156"/>
      <c r="T36" s="156"/>
      <c r="U36" s="156"/>
      <c r="V36" s="156"/>
      <c r="W36" s="156"/>
    </row>
    <row r="37" ht="21" customHeight="1" spans="1:23">
      <c r="A37" s="136"/>
      <c r="B37" s="130"/>
      <c r="C37" s="135" t="s">
        <v>287</v>
      </c>
      <c r="D37" s="130"/>
      <c r="E37" s="134"/>
      <c r="F37" s="136"/>
      <c r="G37" s="123"/>
      <c r="H37" s="136"/>
      <c r="I37" s="157">
        <v>370000</v>
      </c>
      <c r="J37" s="157">
        <v>370000</v>
      </c>
      <c r="K37" s="157">
        <v>370000</v>
      </c>
      <c r="L37" s="155"/>
      <c r="M37" s="156"/>
      <c r="N37" s="156"/>
      <c r="O37" s="156"/>
      <c r="P37" s="156"/>
      <c r="Q37" s="156"/>
      <c r="R37" s="156"/>
      <c r="S37" s="156"/>
      <c r="T37" s="156"/>
      <c r="U37" s="156"/>
      <c r="V37" s="156"/>
      <c r="W37" s="156"/>
    </row>
    <row r="38" ht="21" customHeight="1" spans="1:23">
      <c r="A38" s="136" t="s">
        <v>270</v>
      </c>
      <c r="B38" s="264" t="s">
        <v>288</v>
      </c>
      <c r="C38" s="135" t="s">
        <v>287</v>
      </c>
      <c r="D38" s="130" t="s">
        <v>46</v>
      </c>
      <c r="E38" s="135" t="s">
        <v>285</v>
      </c>
      <c r="F38" s="136" t="s">
        <v>106</v>
      </c>
      <c r="G38" s="135" t="s">
        <v>289</v>
      </c>
      <c r="H38" s="136" t="s">
        <v>273</v>
      </c>
      <c r="I38" s="154">
        <v>370000</v>
      </c>
      <c r="J38" s="154">
        <v>370000</v>
      </c>
      <c r="K38" s="154">
        <v>370000</v>
      </c>
      <c r="L38" s="155"/>
      <c r="M38" s="156"/>
      <c r="N38" s="156"/>
      <c r="O38" s="156"/>
      <c r="P38" s="156"/>
      <c r="Q38" s="156"/>
      <c r="R38" s="156"/>
      <c r="S38" s="156"/>
      <c r="T38" s="156"/>
      <c r="U38" s="156"/>
      <c r="V38" s="156"/>
      <c r="W38" s="156"/>
    </row>
    <row r="39" ht="21" customHeight="1" spans="1:23">
      <c r="A39" s="136"/>
      <c r="B39" s="130"/>
      <c r="C39" s="135" t="s">
        <v>290</v>
      </c>
      <c r="D39" s="130"/>
      <c r="E39" s="134"/>
      <c r="F39" s="136"/>
      <c r="G39" s="123"/>
      <c r="H39" s="136"/>
      <c r="I39" s="157">
        <v>80000</v>
      </c>
      <c r="J39" s="157">
        <v>80000</v>
      </c>
      <c r="K39" s="157">
        <v>80000</v>
      </c>
      <c r="L39" s="155"/>
      <c r="M39" s="156"/>
      <c r="N39" s="156"/>
      <c r="O39" s="156"/>
      <c r="P39" s="156"/>
      <c r="Q39" s="156"/>
      <c r="R39" s="156"/>
      <c r="S39" s="156"/>
      <c r="T39" s="156"/>
      <c r="U39" s="156"/>
      <c r="V39" s="156"/>
      <c r="W39" s="156"/>
    </row>
    <row r="40" ht="21" customHeight="1" spans="1:23">
      <c r="A40" s="136" t="s">
        <v>270</v>
      </c>
      <c r="B40" s="264" t="s">
        <v>291</v>
      </c>
      <c r="C40" s="135" t="s">
        <v>290</v>
      </c>
      <c r="D40" s="130" t="s">
        <v>46</v>
      </c>
      <c r="E40" s="135" t="s">
        <v>292</v>
      </c>
      <c r="F40" s="136" t="s">
        <v>96</v>
      </c>
      <c r="G40" s="135" t="s">
        <v>289</v>
      </c>
      <c r="H40" s="136" t="s">
        <v>273</v>
      </c>
      <c r="I40" s="154">
        <v>80000</v>
      </c>
      <c r="J40" s="154">
        <v>80000</v>
      </c>
      <c r="K40" s="154">
        <v>80000</v>
      </c>
      <c r="L40" s="155"/>
      <c r="M40" s="156"/>
      <c r="N40" s="156"/>
      <c r="O40" s="156"/>
      <c r="P40" s="156"/>
      <c r="Q40" s="156"/>
      <c r="R40" s="156"/>
      <c r="S40" s="156"/>
      <c r="T40" s="156"/>
      <c r="U40" s="156"/>
      <c r="V40" s="156"/>
      <c r="W40" s="156"/>
    </row>
    <row r="41" ht="21" customHeight="1" spans="1:23">
      <c r="A41" s="138"/>
      <c r="B41" s="139"/>
      <c r="C41" s="135" t="s">
        <v>293</v>
      </c>
      <c r="D41" s="130"/>
      <c r="E41" s="140"/>
      <c r="F41" s="140"/>
      <c r="G41" s="140"/>
      <c r="H41" s="140"/>
      <c r="I41" s="158">
        <v>30000</v>
      </c>
      <c r="J41" s="158">
        <v>30000</v>
      </c>
      <c r="K41" s="158">
        <v>30000</v>
      </c>
      <c r="L41" s="159"/>
      <c r="M41" s="160"/>
      <c r="N41" s="160"/>
      <c r="O41" s="160"/>
      <c r="P41" s="160"/>
      <c r="Q41" s="160"/>
      <c r="R41" s="160"/>
      <c r="S41" s="160"/>
      <c r="T41" s="160"/>
      <c r="U41" s="94"/>
      <c r="V41" s="160"/>
      <c r="W41" s="160"/>
    </row>
    <row r="42" ht="21" customHeight="1" spans="1:23">
      <c r="A42" s="141" t="s">
        <v>270</v>
      </c>
      <c r="B42" s="139" t="s">
        <v>294</v>
      </c>
      <c r="C42" s="135" t="s">
        <v>293</v>
      </c>
      <c r="D42" s="130" t="s">
        <v>46</v>
      </c>
      <c r="E42" s="135" t="s">
        <v>295</v>
      </c>
      <c r="F42" s="140" t="s">
        <v>108</v>
      </c>
      <c r="G42" s="135" t="s">
        <v>296</v>
      </c>
      <c r="H42" s="140" t="s">
        <v>297</v>
      </c>
      <c r="I42" s="154">
        <v>10000</v>
      </c>
      <c r="J42" s="154">
        <v>10000</v>
      </c>
      <c r="K42" s="154">
        <v>10000</v>
      </c>
      <c r="L42" s="159"/>
      <c r="M42" s="160"/>
      <c r="N42" s="160"/>
      <c r="O42" s="160"/>
      <c r="P42" s="160"/>
      <c r="Q42" s="160"/>
      <c r="R42" s="160"/>
      <c r="S42" s="160"/>
      <c r="T42" s="160"/>
      <c r="U42" s="94"/>
      <c r="V42" s="160"/>
      <c r="W42" s="160"/>
    </row>
    <row r="43" ht="21" customHeight="1" spans="1:23">
      <c r="A43" s="141" t="s">
        <v>270</v>
      </c>
      <c r="B43" s="139" t="s">
        <v>294</v>
      </c>
      <c r="C43" s="142" t="s">
        <v>293</v>
      </c>
      <c r="D43" s="143" t="s">
        <v>46</v>
      </c>
      <c r="E43" s="142" t="s">
        <v>295</v>
      </c>
      <c r="F43" s="144" t="s">
        <v>108</v>
      </c>
      <c r="G43" s="142" t="s">
        <v>298</v>
      </c>
      <c r="H43" s="144" t="s">
        <v>268</v>
      </c>
      <c r="I43" s="161">
        <v>20000</v>
      </c>
      <c r="J43" s="161">
        <v>20000</v>
      </c>
      <c r="K43" s="161">
        <v>20000</v>
      </c>
      <c r="L43" s="162"/>
      <c r="M43" s="160"/>
      <c r="N43" s="160"/>
      <c r="O43" s="160"/>
      <c r="P43" s="160"/>
      <c r="Q43" s="160"/>
      <c r="R43" s="160"/>
      <c r="S43" s="160"/>
      <c r="T43" s="160"/>
      <c r="U43" s="94"/>
      <c r="V43" s="160"/>
      <c r="W43" s="160"/>
    </row>
    <row r="44" ht="18.85" customHeight="1" spans="1:23">
      <c r="A44" s="145" t="s">
        <v>119</v>
      </c>
      <c r="B44" s="32"/>
      <c r="C44" s="32"/>
      <c r="D44" s="32"/>
      <c r="E44" s="32"/>
      <c r="F44" s="32"/>
      <c r="G44" s="32"/>
      <c r="H44" s="33"/>
      <c r="I44" s="163">
        <v>27335958.2</v>
      </c>
      <c r="J44" s="163">
        <v>2782466.2</v>
      </c>
      <c r="K44" s="163">
        <v>2782466.2</v>
      </c>
      <c r="L44" s="163">
        <v>24309300</v>
      </c>
      <c r="M44" s="160">
        <v>0</v>
      </c>
      <c r="N44" s="160">
        <v>0</v>
      </c>
      <c r="O44" s="160">
        <v>0</v>
      </c>
      <c r="P44" s="160">
        <v>0</v>
      </c>
      <c r="Q44" s="160">
        <v>0</v>
      </c>
      <c r="R44" s="160">
        <v>244192</v>
      </c>
      <c r="S44" s="160">
        <v>0</v>
      </c>
      <c r="T44" s="160">
        <v>0</v>
      </c>
      <c r="U44" s="160">
        <v>0</v>
      </c>
      <c r="V44" s="160">
        <v>0</v>
      </c>
      <c r="W44" s="160">
        <v>244192</v>
      </c>
    </row>
  </sheetData>
  <mergeCells count="28">
    <mergeCell ref="A3:W3"/>
    <mergeCell ref="A4:I4"/>
    <mergeCell ref="J5:M5"/>
    <mergeCell ref="N5:P5"/>
    <mergeCell ref="R5:W5"/>
    <mergeCell ref="J6:K6"/>
    <mergeCell ref="A44:H44"/>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57638888888889" right="0.357638888888889" top="0.60625" bottom="0.2125" header="0.5" footer="0.5"/>
  <pageSetup paperSize="9" scale="44"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4"/>
  <sheetViews>
    <sheetView showZeros="0" workbookViewId="0">
      <pane ySplit="5" topLeftCell="A21" activePane="bottomLeft" state="frozen"/>
      <selection/>
      <selection pane="bottomLeft" activeCell="L26" sqref="L26"/>
    </sheetView>
  </sheetViews>
  <sheetFormatPr defaultColWidth="9.10833333333333" defaultRowHeight="11.95" customHeight="1"/>
  <cols>
    <col min="1" max="1" width="32.875" customWidth="1"/>
    <col min="2" max="2" width="33.75" customWidth="1"/>
    <col min="3" max="3" width="8.125" customWidth="1"/>
    <col min="4" max="4" width="11.125" customWidth="1"/>
    <col min="5" max="5" width="23.125" customWidth="1"/>
    <col min="6" max="8" width="9.375" customWidth="1"/>
    <col min="9" max="9" width="11.5" customWidth="1"/>
    <col min="10" max="10" width="29.875" customWidth="1"/>
  </cols>
  <sheetData>
    <row r="1" customHeight="1" spans="1:10">
      <c r="A1" s="1"/>
      <c r="B1" s="1"/>
      <c r="C1" s="1"/>
      <c r="D1" s="1"/>
      <c r="E1" s="1"/>
      <c r="F1" s="1"/>
      <c r="G1" s="1"/>
      <c r="H1" s="1"/>
      <c r="I1" s="1"/>
      <c r="J1" s="1"/>
    </row>
    <row r="2" customHeight="1" spans="10:10">
      <c r="J2" s="54" t="s">
        <v>299</v>
      </c>
    </row>
    <row r="3" ht="28.5" customHeight="1" spans="1:10">
      <c r="A3" s="45" t="s">
        <v>300</v>
      </c>
      <c r="B3" s="26"/>
      <c r="C3" s="26"/>
      <c r="D3" s="26"/>
      <c r="E3" s="26"/>
      <c r="F3" s="46"/>
      <c r="G3" s="26"/>
      <c r="H3" s="46"/>
      <c r="I3" s="46"/>
      <c r="J3" s="26"/>
    </row>
    <row r="4" ht="15.05" customHeight="1" spans="1:1">
      <c r="A4" s="5" t="str">
        <f>'部门财务收支预算总表01-1'!A4</f>
        <v>单位名称：新平彝族傣族自治县水利局</v>
      </c>
    </row>
    <row r="5" ht="14.25" customHeight="1" spans="1:10">
      <c r="A5" s="47" t="s">
        <v>301</v>
      </c>
      <c r="B5" s="47" t="s">
        <v>302</v>
      </c>
      <c r="C5" s="47" t="s">
        <v>303</v>
      </c>
      <c r="D5" s="47" t="s">
        <v>304</v>
      </c>
      <c r="E5" s="47" t="s">
        <v>305</v>
      </c>
      <c r="F5" s="48" t="s">
        <v>306</v>
      </c>
      <c r="G5" s="47" t="s">
        <v>307</v>
      </c>
      <c r="H5" s="48" t="s">
        <v>308</v>
      </c>
      <c r="I5" s="48" t="s">
        <v>309</v>
      </c>
      <c r="J5" s="47" t="s">
        <v>310</v>
      </c>
    </row>
    <row r="6" ht="14.25" customHeight="1" spans="1:10">
      <c r="A6" s="47">
        <v>1</v>
      </c>
      <c r="B6" s="47">
        <v>2</v>
      </c>
      <c r="C6" s="47">
        <v>3</v>
      </c>
      <c r="D6" s="47">
        <v>4</v>
      </c>
      <c r="E6" s="47">
        <v>5</v>
      </c>
      <c r="F6" s="48">
        <v>6</v>
      </c>
      <c r="G6" s="47">
        <v>7</v>
      </c>
      <c r="H6" s="48">
        <v>8</v>
      </c>
      <c r="I6" s="48">
        <v>9</v>
      </c>
      <c r="J6" s="47">
        <v>10</v>
      </c>
    </row>
    <row r="7" spans="1:10">
      <c r="A7" s="111" t="s">
        <v>46</v>
      </c>
      <c r="B7" s="112"/>
      <c r="C7" s="112"/>
      <c r="D7" s="111"/>
      <c r="E7" s="113"/>
      <c r="F7" s="113"/>
      <c r="G7" s="113"/>
      <c r="H7" s="113"/>
      <c r="I7" s="113"/>
      <c r="J7" s="113"/>
    </row>
    <row r="8" ht="105" customHeight="1" spans="1:10">
      <c r="A8" s="114" t="s">
        <v>265</v>
      </c>
      <c r="B8" s="115" t="s">
        <v>311</v>
      </c>
      <c r="C8" s="116"/>
      <c r="D8" s="116"/>
      <c r="E8" s="117"/>
      <c r="F8" s="117"/>
      <c r="G8" s="117"/>
      <c r="H8" s="117"/>
      <c r="I8" s="117"/>
      <c r="J8" s="117"/>
    </row>
    <row r="9" ht="33" customHeight="1" spans="1:10">
      <c r="A9" s="115"/>
      <c r="B9" s="115"/>
      <c r="C9" s="115" t="s">
        <v>312</v>
      </c>
      <c r="D9" s="118" t="s">
        <v>313</v>
      </c>
      <c r="E9" s="119" t="s">
        <v>314</v>
      </c>
      <c r="F9" s="120" t="s">
        <v>315</v>
      </c>
      <c r="G9" s="116" t="s">
        <v>316</v>
      </c>
      <c r="H9" s="120" t="s">
        <v>317</v>
      </c>
      <c r="I9" s="120" t="s">
        <v>318</v>
      </c>
      <c r="J9" s="119" t="s">
        <v>319</v>
      </c>
    </row>
    <row r="10" ht="19" customHeight="1" spans="1:10">
      <c r="A10" s="115"/>
      <c r="B10" s="115"/>
      <c r="C10" s="115" t="s">
        <v>312</v>
      </c>
      <c r="D10" s="118" t="s">
        <v>313</v>
      </c>
      <c r="E10" s="119" t="s">
        <v>320</v>
      </c>
      <c r="F10" s="120" t="s">
        <v>321</v>
      </c>
      <c r="G10" s="116" t="s">
        <v>138</v>
      </c>
      <c r="H10" s="120" t="s">
        <v>322</v>
      </c>
      <c r="I10" s="120" t="s">
        <v>318</v>
      </c>
      <c r="J10" s="119" t="s">
        <v>323</v>
      </c>
    </row>
    <row r="11" ht="32" customHeight="1" spans="1:10">
      <c r="A11" s="115"/>
      <c r="B11" s="115"/>
      <c r="C11" s="115" t="s">
        <v>312</v>
      </c>
      <c r="D11" s="118" t="s">
        <v>313</v>
      </c>
      <c r="E11" s="119" t="s">
        <v>324</v>
      </c>
      <c r="F11" s="120" t="s">
        <v>321</v>
      </c>
      <c r="G11" s="116" t="s">
        <v>325</v>
      </c>
      <c r="H11" s="120" t="s">
        <v>326</v>
      </c>
      <c r="I11" s="120" t="s">
        <v>318</v>
      </c>
      <c r="J11" s="119" t="s">
        <v>327</v>
      </c>
    </row>
    <row r="12" ht="19" customHeight="1" spans="1:10">
      <c r="A12" s="115"/>
      <c r="B12" s="115"/>
      <c r="C12" s="115" t="s">
        <v>312</v>
      </c>
      <c r="D12" s="118" t="s">
        <v>328</v>
      </c>
      <c r="E12" s="119" t="s">
        <v>329</v>
      </c>
      <c r="F12" s="120" t="s">
        <v>315</v>
      </c>
      <c r="G12" s="116" t="s">
        <v>330</v>
      </c>
      <c r="H12" s="120" t="s">
        <v>331</v>
      </c>
      <c r="I12" s="120" t="s">
        <v>318</v>
      </c>
      <c r="J12" s="119" t="s">
        <v>332</v>
      </c>
    </row>
    <row r="13" ht="19" customHeight="1" spans="1:10">
      <c r="A13" s="115"/>
      <c r="B13" s="115"/>
      <c r="C13" s="115" t="s">
        <v>333</v>
      </c>
      <c r="D13" s="118" t="s">
        <v>334</v>
      </c>
      <c r="E13" s="119" t="s">
        <v>335</v>
      </c>
      <c r="F13" s="120" t="s">
        <v>321</v>
      </c>
      <c r="G13" s="116" t="s">
        <v>336</v>
      </c>
      <c r="H13" s="120" t="s">
        <v>331</v>
      </c>
      <c r="I13" s="120" t="s">
        <v>318</v>
      </c>
      <c r="J13" s="119" t="s">
        <v>337</v>
      </c>
    </row>
    <row r="14" ht="19" customHeight="1" spans="1:10">
      <c r="A14" s="115"/>
      <c r="B14" s="115"/>
      <c r="C14" s="115" t="s">
        <v>338</v>
      </c>
      <c r="D14" s="118" t="s">
        <v>339</v>
      </c>
      <c r="E14" s="119" t="s">
        <v>339</v>
      </c>
      <c r="F14" s="120" t="s">
        <v>321</v>
      </c>
      <c r="G14" s="116" t="s">
        <v>340</v>
      </c>
      <c r="H14" s="120" t="s">
        <v>331</v>
      </c>
      <c r="I14" s="120" t="s">
        <v>318</v>
      </c>
      <c r="J14" s="119" t="s">
        <v>341</v>
      </c>
    </row>
    <row r="15" ht="294" customHeight="1" spans="1:10">
      <c r="A15" s="114" t="s">
        <v>263</v>
      </c>
      <c r="B15" s="115" t="s">
        <v>342</v>
      </c>
      <c r="C15" s="115"/>
      <c r="D15" s="115"/>
      <c r="E15" s="115"/>
      <c r="F15" s="115"/>
      <c r="G15" s="115"/>
      <c r="H15" s="115"/>
      <c r="I15" s="115"/>
      <c r="J15" s="115"/>
    </row>
    <row r="16" ht="20" customHeight="1" spans="1:10">
      <c r="A16" s="115"/>
      <c r="B16" s="115"/>
      <c r="C16" s="115" t="s">
        <v>312</v>
      </c>
      <c r="D16" s="118" t="s">
        <v>313</v>
      </c>
      <c r="E16" s="119" t="s">
        <v>343</v>
      </c>
      <c r="F16" s="120" t="s">
        <v>315</v>
      </c>
      <c r="G16" s="116" t="s">
        <v>344</v>
      </c>
      <c r="H16" s="120" t="s">
        <v>345</v>
      </c>
      <c r="I16" s="120" t="s">
        <v>318</v>
      </c>
      <c r="J16" s="119" t="s">
        <v>346</v>
      </c>
    </row>
    <row r="17" ht="20" customHeight="1" spans="1:10">
      <c r="A17" s="115"/>
      <c r="B17" s="115"/>
      <c r="C17" s="115" t="s">
        <v>312</v>
      </c>
      <c r="D17" s="118" t="s">
        <v>313</v>
      </c>
      <c r="E17" s="119" t="s">
        <v>347</v>
      </c>
      <c r="F17" s="120" t="s">
        <v>315</v>
      </c>
      <c r="G17" s="116" t="s">
        <v>348</v>
      </c>
      <c r="H17" s="120" t="s">
        <v>345</v>
      </c>
      <c r="I17" s="120" t="s">
        <v>318</v>
      </c>
      <c r="J17" s="119" t="s">
        <v>346</v>
      </c>
    </row>
    <row r="18" ht="20" customHeight="1" spans="1:10">
      <c r="A18" s="115"/>
      <c r="B18" s="115"/>
      <c r="C18" s="115" t="s">
        <v>312</v>
      </c>
      <c r="D18" s="118" t="s">
        <v>313</v>
      </c>
      <c r="E18" s="119" t="s">
        <v>349</v>
      </c>
      <c r="F18" s="120" t="s">
        <v>315</v>
      </c>
      <c r="G18" s="116" t="s">
        <v>350</v>
      </c>
      <c r="H18" s="120" t="s">
        <v>351</v>
      </c>
      <c r="I18" s="120" t="s">
        <v>318</v>
      </c>
      <c r="J18" s="119" t="s">
        <v>352</v>
      </c>
    </row>
    <row r="19" ht="20" customHeight="1" spans="1:10">
      <c r="A19" s="115"/>
      <c r="B19" s="115"/>
      <c r="C19" s="115" t="s">
        <v>312</v>
      </c>
      <c r="D19" s="118" t="s">
        <v>313</v>
      </c>
      <c r="E19" s="119" t="s">
        <v>353</v>
      </c>
      <c r="F19" s="120" t="s">
        <v>315</v>
      </c>
      <c r="G19" s="116" t="s">
        <v>137</v>
      </c>
      <c r="H19" s="120" t="s">
        <v>354</v>
      </c>
      <c r="I19" s="120" t="s">
        <v>318</v>
      </c>
      <c r="J19" s="119" t="s">
        <v>355</v>
      </c>
    </row>
    <row r="20" ht="20" customHeight="1" spans="1:10">
      <c r="A20" s="115"/>
      <c r="B20" s="115"/>
      <c r="C20" s="115" t="s">
        <v>312</v>
      </c>
      <c r="D20" s="118" t="s">
        <v>313</v>
      </c>
      <c r="E20" s="119" t="s">
        <v>356</v>
      </c>
      <c r="F20" s="120" t="s">
        <v>321</v>
      </c>
      <c r="G20" s="116" t="s">
        <v>357</v>
      </c>
      <c r="H20" s="120" t="s">
        <v>358</v>
      </c>
      <c r="I20" s="120" t="s">
        <v>318</v>
      </c>
      <c r="J20" s="119" t="s">
        <v>359</v>
      </c>
    </row>
    <row r="21" ht="27" customHeight="1" spans="1:10">
      <c r="A21" s="115"/>
      <c r="B21" s="115"/>
      <c r="C21" s="115" t="s">
        <v>312</v>
      </c>
      <c r="D21" s="118" t="s">
        <v>313</v>
      </c>
      <c r="E21" s="119" t="s">
        <v>360</v>
      </c>
      <c r="F21" s="120" t="s">
        <v>321</v>
      </c>
      <c r="G21" s="116" t="s">
        <v>350</v>
      </c>
      <c r="H21" s="120" t="s">
        <v>351</v>
      </c>
      <c r="I21" s="120" t="s">
        <v>318</v>
      </c>
      <c r="J21" s="119" t="s">
        <v>361</v>
      </c>
    </row>
    <row r="22" ht="28" customHeight="1" spans="1:10">
      <c r="A22" s="115"/>
      <c r="B22" s="115"/>
      <c r="C22" s="115" t="s">
        <v>333</v>
      </c>
      <c r="D22" s="118" t="s">
        <v>334</v>
      </c>
      <c r="E22" s="119" t="s">
        <v>362</v>
      </c>
      <c r="F22" s="120" t="s">
        <v>315</v>
      </c>
      <c r="G22" s="116" t="s">
        <v>363</v>
      </c>
      <c r="H22" s="120" t="s">
        <v>364</v>
      </c>
      <c r="I22" s="120" t="s">
        <v>365</v>
      </c>
      <c r="J22" s="119" t="s">
        <v>366</v>
      </c>
    </row>
    <row r="23" ht="20" customHeight="1" spans="1:10">
      <c r="A23" s="115"/>
      <c r="B23" s="115"/>
      <c r="C23" s="115" t="s">
        <v>333</v>
      </c>
      <c r="D23" s="118" t="s">
        <v>367</v>
      </c>
      <c r="E23" s="119" t="s">
        <v>368</v>
      </c>
      <c r="F23" s="120" t="s">
        <v>321</v>
      </c>
      <c r="G23" s="116" t="s">
        <v>336</v>
      </c>
      <c r="H23" s="120" t="s">
        <v>331</v>
      </c>
      <c r="I23" s="120" t="s">
        <v>318</v>
      </c>
      <c r="J23" s="119" t="s">
        <v>369</v>
      </c>
    </row>
    <row r="24" ht="20" customHeight="1" spans="1:10">
      <c r="A24" s="115"/>
      <c r="B24" s="115"/>
      <c r="C24" s="115" t="s">
        <v>338</v>
      </c>
      <c r="D24" s="118" t="s">
        <v>339</v>
      </c>
      <c r="E24" s="119" t="s">
        <v>370</v>
      </c>
      <c r="F24" s="120" t="s">
        <v>321</v>
      </c>
      <c r="G24" s="116" t="s">
        <v>336</v>
      </c>
      <c r="H24" s="120" t="s">
        <v>331</v>
      </c>
      <c r="I24" s="120" t="s">
        <v>318</v>
      </c>
      <c r="J24" s="119" t="s">
        <v>371</v>
      </c>
    </row>
    <row r="25" ht="20" customHeight="1" spans="1:10">
      <c r="A25" s="115"/>
      <c r="B25" s="115"/>
      <c r="C25" s="115" t="s">
        <v>338</v>
      </c>
      <c r="D25" s="118" t="s">
        <v>339</v>
      </c>
      <c r="E25" s="119" t="s">
        <v>372</v>
      </c>
      <c r="F25" s="120" t="s">
        <v>321</v>
      </c>
      <c r="G25" s="116" t="s">
        <v>336</v>
      </c>
      <c r="H25" s="120" t="s">
        <v>331</v>
      </c>
      <c r="I25" s="120" t="s">
        <v>318</v>
      </c>
      <c r="J25" s="119" t="s">
        <v>373</v>
      </c>
    </row>
    <row r="26" ht="211" customHeight="1" spans="1:10">
      <c r="A26" s="114" t="s">
        <v>274</v>
      </c>
      <c r="B26" s="121" t="s">
        <v>374</v>
      </c>
      <c r="C26" s="115"/>
      <c r="D26" s="115"/>
      <c r="E26" s="115"/>
      <c r="F26" s="115"/>
      <c r="G26" s="115"/>
      <c r="H26" s="115"/>
      <c r="I26" s="115"/>
      <c r="J26" s="115"/>
    </row>
    <row r="27" ht="27" customHeight="1" spans="1:10">
      <c r="A27" s="115"/>
      <c r="B27" s="115"/>
      <c r="C27" s="115" t="s">
        <v>312</v>
      </c>
      <c r="D27" s="118" t="s">
        <v>313</v>
      </c>
      <c r="E27" s="119" t="s">
        <v>375</v>
      </c>
      <c r="F27" s="120" t="s">
        <v>315</v>
      </c>
      <c r="G27" s="116" t="s">
        <v>376</v>
      </c>
      <c r="H27" s="120" t="s">
        <v>377</v>
      </c>
      <c r="I27" s="120" t="s">
        <v>318</v>
      </c>
      <c r="J27" s="119" t="s">
        <v>378</v>
      </c>
    </row>
    <row r="28" ht="27" customHeight="1" spans="1:10">
      <c r="A28" s="115"/>
      <c r="B28" s="115"/>
      <c r="C28" s="115" t="s">
        <v>312</v>
      </c>
      <c r="D28" s="118" t="s">
        <v>313</v>
      </c>
      <c r="E28" s="119" t="s">
        <v>379</v>
      </c>
      <c r="F28" s="120" t="s">
        <v>315</v>
      </c>
      <c r="G28" s="116" t="s">
        <v>140</v>
      </c>
      <c r="H28" s="120" t="s">
        <v>377</v>
      </c>
      <c r="I28" s="120" t="s">
        <v>318</v>
      </c>
      <c r="J28" s="119" t="s">
        <v>380</v>
      </c>
    </row>
    <row r="29" ht="40" customHeight="1" spans="1:10">
      <c r="A29" s="115"/>
      <c r="B29" s="115"/>
      <c r="C29" s="115" t="s">
        <v>312</v>
      </c>
      <c r="D29" s="118" t="s">
        <v>328</v>
      </c>
      <c r="E29" s="119" t="s">
        <v>381</v>
      </c>
      <c r="F29" s="120" t="s">
        <v>315</v>
      </c>
      <c r="G29" s="116" t="s">
        <v>330</v>
      </c>
      <c r="H29" s="120" t="s">
        <v>331</v>
      </c>
      <c r="I29" s="120" t="s">
        <v>318</v>
      </c>
      <c r="J29" s="119" t="s">
        <v>382</v>
      </c>
    </row>
    <row r="30" ht="40" customHeight="1" spans="1:10">
      <c r="A30" s="115"/>
      <c r="B30" s="115"/>
      <c r="C30" s="115" t="s">
        <v>312</v>
      </c>
      <c r="D30" s="118" t="s">
        <v>383</v>
      </c>
      <c r="E30" s="119" t="s">
        <v>384</v>
      </c>
      <c r="F30" s="120" t="s">
        <v>321</v>
      </c>
      <c r="G30" s="116" t="s">
        <v>385</v>
      </c>
      <c r="H30" s="120" t="s">
        <v>331</v>
      </c>
      <c r="I30" s="120" t="s">
        <v>318</v>
      </c>
      <c r="J30" s="119" t="s">
        <v>386</v>
      </c>
    </row>
    <row r="31" ht="40" customHeight="1" spans="1:10">
      <c r="A31" s="115"/>
      <c r="B31" s="115"/>
      <c r="C31" s="115" t="s">
        <v>333</v>
      </c>
      <c r="D31" s="118" t="s">
        <v>334</v>
      </c>
      <c r="E31" s="119" t="s">
        <v>387</v>
      </c>
      <c r="F31" s="120" t="s">
        <v>321</v>
      </c>
      <c r="G31" s="116" t="s">
        <v>336</v>
      </c>
      <c r="H31" s="120" t="s">
        <v>331</v>
      </c>
      <c r="I31" s="120" t="s">
        <v>318</v>
      </c>
      <c r="J31" s="119" t="s">
        <v>388</v>
      </c>
    </row>
    <row r="32" ht="27" customHeight="1" spans="1:10">
      <c r="A32" s="115"/>
      <c r="B32" s="115"/>
      <c r="C32" s="115" t="s">
        <v>333</v>
      </c>
      <c r="D32" s="118" t="s">
        <v>367</v>
      </c>
      <c r="E32" s="119" t="s">
        <v>389</v>
      </c>
      <c r="F32" s="120" t="s">
        <v>315</v>
      </c>
      <c r="G32" s="116" t="s">
        <v>390</v>
      </c>
      <c r="H32" s="120" t="s">
        <v>391</v>
      </c>
      <c r="I32" s="120" t="s">
        <v>318</v>
      </c>
      <c r="J32" s="119" t="s">
        <v>392</v>
      </c>
    </row>
    <row r="33" ht="45" spans="1:10">
      <c r="A33" s="115"/>
      <c r="B33" s="115"/>
      <c r="C33" s="115" t="s">
        <v>338</v>
      </c>
      <c r="D33" s="118" t="s">
        <v>339</v>
      </c>
      <c r="E33" s="119" t="s">
        <v>393</v>
      </c>
      <c r="F33" s="120" t="s">
        <v>321</v>
      </c>
      <c r="G33" s="116" t="s">
        <v>340</v>
      </c>
      <c r="H33" s="120" t="s">
        <v>331</v>
      </c>
      <c r="I33" s="120" t="s">
        <v>318</v>
      </c>
      <c r="J33" s="119" t="s">
        <v>394</v>
      </c>
    </row>
    <row r="34" ht="81" customHeight="1" spans="1:10">
      <c r="A34" s="114" t="s">
        <v>269</v>
      </c>
      <c r="B34" s="115" t="s">
        <v>395</v>
      </c>
      <c r="C34" s="115"/>
      <c r="D34" s="115"/>
      <c r="E34" s="115"/>
      <c r="F34" s="115"/>
      <c r="G34" s="115"/>
      <c r="H34" s="115"/>
      <c r="I34" s="115"/>
      <c r="J34" s="115"/>
    </row>
    <row r="35" ht="30" customHeight="1" spans="1:10">
      <c r="A35" s="115"/>
      <c r="B35" s="115"/>
      <c r="C35" s="115" t="s">
        <v>312</v>
      </c>
      <c r="D35" s="118" t="s">
        <v>313</v>
      </c>
      <c r="E35" s="119" t="s">
        <v>396</v>
      </c>
      <c r="F35" s="120" t="s">
        <v>315</v>
      </c>
      <c r="G35" s="116" t="s">
        <v>138</v>
      </c>
      <c r="H35" s="120" t="s">
        <v>317</v>
      </c>
      <c r="I35" s="120" t="s">
        <v>318</v>
      </c>
      <c r="J35" s="119" t="s">
        <v>397</v>
      </c>
    </row>
    <row r="36" ht="30" customHeight="1" spans="1:10">
      <c r="A36" s="115"/>
      <c r="B36" s="115"/>
      <c r="C36" s="115" t="s">
        <v>312</v>
      </c>
      <c r="D36" s="118" t="s">
        <v>313</v>
      </c>
      <c r="E36" s="119" t="s">
        <v>398</v>
      </c>
      <c r="F36" s="120" t="s">
        <v>321</v>
      </c>
      <c r="G36" s="116" t="s">
        <v>399</v>
      </c>
      <c r="H36" s="120" t="s">
        <v>400</v>
      </c>
      <c r="I36" s="120" t="s">
        <v>318</v>
      </c>
      <c r="J36" s="119" t="s">
        <v>401</v>
      </c>
    </row>
    <row r="37" ht="30" customHeight="1" spans="1:10">
      <c r="A37" s="115"/>
      <c r="B37" s="115"/>
      <c r="C37" s="115" t="s">
        <v>312</v>
      </c>
      <c r="D37" s="118" t="s">
        <v>313</v>
      </c>
      <c r="E37" s="119" t="s">
        <v>402</v>
      </c>
      <c r="F37" s="120" t="s">
        <v>321</v>
      </c>
      <c r="G37" s="116" t="s">
        <v>403</v>
      </c>
      <c r="H37" s="120" t="s">
        <v>404</v>
      </c>
      <c r="I37" s="120" t="s">
        <v>318</v>
      </c>
      <c r="J37" s="119" t="s">
        <v>405</v>
      </c>
    </row>
    <row r="38" ht="30" customHeight="1" spans="1:10">
      <c r="A38" s="115"/>
      <c r="B38" s="115"/>
      <c r="C38" s="115" t="s">
        <v>312</v>
      </c>
      <c r="D38" s="118" t="s">
        <v>313</v>
      </c>
      <c r="E38" s="119" t="s">
        <v>406</v>
      </c>
      <c r="F38" s="120" t="s">
        <v>315</v>
      </c>
      <c r="G38" s="116" t="s">
        <v>407</v>
      </c>
      <c r="H38" s="120" t="s">
        <v>317</v>
      </c>
      <c r="I38" s="120" t="s">
        <v>318</v>
      </c>
      <c r="J38" s="119" t="s">
        <v>408</v>
      </c>
    </row>
    <row r="39" ht="30" customHeight="1" spans="1:10">
      <c r="A39" s="115"/>
      <c r="B39" s="115"/>
      <c r="C39" s="115" t="s">
        <v>312</v>
      </c>
      <c r="D39" s="118" t="s">
        <v>328</v>
      </c>
      <c r="E39" s="119" t="s">
        <v>409</v>
      </c>
      <c r="F39" s="120" t="s">
        <v>315</v>
      </c>
      <c r="G39" s="116" t="s">
        <v>330</v>
      </c>
      <c r="H39" s="120" t="s">
        <v>331</v>
      </c>
      <c r="I39" s="120" t="s">
        <v>318</v>
      </c>
      <c r="J39" s="119" t="s">
        <v>410</v>
      </c>
    </row>
    <row r="40" ht="30" customHeight="1" spans="1:10">
      <c r="A40" s="115"/>
      <c r="B40" s="115"/>
      <c r="C40" s="115" t="s">
        <v>312</v>
      </c>
      <c r="D40" s="118" t="s">
        <v>383</v>
      </c>
      <c r="E40" s="119" t="s">
        <v>411</v>
      </c>
      <c r="F40" s="120" t="s">
        <v>412</v>
      </c>
      <c r="G40" s="116" t="s">
        <v>407</v>
      </c>
      <c r="H40" s="120" t="s">
        <v>413</v>
      </c>
      <c r="I40" s="120" t="s">
        <v>318</v>
      </c>
      <c r="J40" s="119" t="s">
        <v>414</v>
      </c>
    </row>
    <row r="41" ht="30" customHeight="1" spans="1:10">
      <c r="A41" s="115"/>
      <c r="B41" s="115"/>
      <c r="C41" s="115" t="s">
        <v>333</v>
      </c>
      <c r="D41" s="118" t="s">
        <v>334</v>
      </c>
      <c r="E41" s="119" t="s">
        <v>415</v>
      </c>
      <c r="F41" s="120" t="s">
        <v>321</v>
      </c>
      <c r="G41" s="116" t="s">
        <v>416</v>
      </c>
      <c r="H41" s="120" t="s">
        <v>331</v>
      </c>
      <c r="I41" s="120" t="s">
        <v>318</v>
      </c>
      <c r="J41" s="119" t="s">
        <v>417</v>
      </c>
    </row>
    <row r="42" ht="30" customHeight="1" spans="1:10">
      <c r="A42" s="115"/>
      <c r="B42" s="115"/>
      <c r="C42" s="115" t="s">
        <v>333</v>
      </c>
      <c r="D42" s="118" t="s">
        <v>334</v>
      </c>
      <c r="E42" s="119" t="s">
        <v>418</v>
      </c>
      <c r="F42" s="120" t="s">
        <v>321</v>
      </c>
      <c r="G42" s="116" t="s">
        <v>340</v>
      </c>
      <c r="H42" s="120" t="s">
        <v>331</v>
      </c>
      <c r="I42" s="120" t="s">
        <v>318</v>
      </c>
      <c r="J42" s="119" t="s">
        <v>419</v>
      </c>
    </row>
    <row r="43" ht="30" customHeight="1" spans="1:10">
      <c r="A43" s="115"/>
      <c r="B43" s="115"/>
      <c r="C43" s="115" t="s">
        <v>338</v>
      </c>
      <c r="D43" s="118" t="s">
        <v>339</v>
      </c>
      <c r="E43" s="119" t="s">
        <v>420</v>
      </c>
      <c r="F43" s="120" t="s">
        <v>321</v>
      </c>
      <c r="G43" s="116" t="s">
        <v>336</v>
      </c>
      <c r="H43" s="120" t="s">
        <v>331</v>
      </c>
      <c r="I43" s="120" t="s">
        <v>318</v>
      </c>
      <c r="J43" s="119" t="s">
        <v>421</v>
      </c>
    </row>
    <row r="44" ht="54" customHeight="1" spans="1:10">
      <c r="A44" s="114" t="s">
        <v>257</v>
      </c>
      <c r="B44" s="115" t="s">
        <v>422</v>
      </c>
      <c r="C44" s="115"/>
      <c r="D44" s="115"/>
      <c r="E44" s="115"/>
      <c r="F44" s="115"/>
      <c r="G44" s="115"/>
      <c r="H44" s="115"/>
      <c r="I44" s="115"/>
      <c r="J44" s="115"/>
    </row>
    <row r="45" ht="20" customHeight="1" spans="1:10">
      <c r="A45" s="115"/>
      <c r="B45" s="115"/>
      <c r="C45" s="115" t="s">
        <v>312</v>
      </c>
      <c r="D45" s="118" t="s">
        <v>313</v>
      </c>
      <c r="E45" s="119" t="s">
        <v>423</v>
      </c>
      <c r="F45" s="120" t="s">
        <v>315</v>
      </c>
      <c r="G45" s="116" t="s">
        <v>139</v>
      </c>
      <c r="H45" s="120" t="s">
        <v>354</v>
      </c>
      <c r="I45" s="120" t="s">
        <v>318</v>
      </c>
      <c r="J45" s="119" t="s">
        <v>424</v>
      </c>
    </row>
    <row r="46" ht="20" customHeight="1" spans="1:10">
      <c r="A46" s="115"/>
      <c r="B46" s="115"/>
      <c r="C46" s="115" t="s">
        <v>312</v>
      </c>
      <c r="D46" s="118" t="s">
        <v>313</v>
      </c>
      <c r="E46" s="119" t="s">
        <v>425</v>
      </c>
      <c r="F46" s="120" t="s">
        <v>315</v>
      </c>
      <c r="G46" s="116" t="s">
        <v>137</v>
      </c>
      <c r="H46" s="120" t="s">
        <v>354</v>
      </c>
      <c r="I46" s="120" t="s">
        <v>318</v>
      </c>
      <c r="J46" s="119" t="s">
        <v>426</v>
      </c>
    </row>
    <row r="47" ht="20" customHeight="1" spans="1:10">
      <c r="A47" s="115"/>
      <c r="B47" s="115"/>
      <c r="C47" s="115" t="s">
        <v>312</v>
      </c>
      <c r="D47" s="118" t="s">
        <v>383</v>
      </c>
      <c r="E47" s="119" t="s">
        <v>427</v>
      </c>
      <c r="F47" s="120" t="s">
        <v>315</v>
      </c>
      <c r="G47" s="116" t="s">
        <v>330</v>
      </c>
      <c r="H47" s="120" t="s">
        <v>331</v>
      </c>
      <c r="I47" s="120" t="s">
        <v>318</v>
      </c>
      <c r="J47" s="119" t="s">
        <v>428</v>
      </c>
    </row>
    <row r="48" ht="20" customHeight="1" spans="1:10">
      <c r="A48" s="115"/>
      <c r="B48" s="115"/>
      <c r="C48" s="115" t="s">
        <v>333</v>
      </c>
      <c r="D48" s="118" t="s">
        <v>334</v>
      </c>
      <c r="E48" s="119" t="s">
        <v>387</v>
      </c>
      <c r="F48" s="120" t="s">
        <v>315</v>
      </c>
      <c r="G48" s="116" t="s">
        <v>330</v>
      </c>
      <c r="H48" s="120" t="s">
        <v>331</v>
      </c>
      <c r="I48" s="120" t="s">
        <v>318</v>
      </c>
      <c r="J48" s="119" t="s">
        <v>429</v>
      </c>
    </row>
    <row r="49" ht="20" customHeight="1" spans="1:10">
      <c r="A49" s="115"/>
      <c r="B49" s="115"/>
      <c r="C49" s="115" t="s">
        <v>338</v>
      </c>
      <c r="D49" s="118" t="s">
        <v>339</v>
      </c>
      <c r="E49" s="119" t="s">
        <v>430</v>
      </c>
      <c r="F49" s="120" t="s">
        <v>321</v>
      </c>
      <c r="G49" s="116" t="s">
        <v>336</v>
      </c>
      <c r="H49" s="120" t="s">
        <v>331</v>
      </c>
      <c r="I49" s="120" t="s">
        <v>318</v>
      </c>
      <c r="J49" s="119" t="s">
        <v>431</v>
      </c>
    </row>
    <row r="50" ht="20" customHeight="1" spans="1:10">
      <c r="A50" s="114" t="s">
        <v>252</v>
      </c>
      <c r="B50" s="115" t="s">
        <v>432</v>
      </c>
      <c r="C50" s="115"/>
      <c r="D50" s="115"/>
      <c r="E50" s="115"/>
      <c r="F50" s="115"/>
      <c r="G50" s="115"/>
      <c r="H50" s="115"/>
      <c r="I50" s="115"/>
      <c r="J50" s="115"/>
    </row>
    <row r="51" ht="20" customHeight="1" spans="1:10">
      <c r="A51" s="115"/>
      <c r="B51" s="115"/>
      <c r="C51" s="115" t="s">
        <v>312</v>
      </c>
      <c r="D51" s="118" t="s">
        <v>313</v>
      </c>
      <c r="E51" s="119" t="s">
        <v>433</v>
      </c>
      <c r="F51" s="120" t="s">
        <v>315</v>
      </c>
      <c r="G51" s="116" t="s">
        <v>434</v>
      </c>
      <c r="H51" s="120" t="s">
        <v>435</v>
      </c>
      <c r="I51" s="120" t="s">
        <v>318</v>
      </c>
      <c r="J51" s="119" t="s">
        <v>436</v>
      </c>
    </row>
    <row r="52" ht="44" customHeight="1" spans="1:10">
      <c r="A52" s="115"/>
      <c r="B52" s="115"/>
      <c r="C52" s="115" t="s">
        <v>312</v>
      </c>
      <c r="D52" s="118" t="s">
        <v>328</v>
      </c>
      <c r="E52" s="119" t="s">
        <v>437</v>
      </c>
      <c r="F52" s="120" t="s">
        <v>315</v>
      </c>
      <c r="G52" s="116" t="s">
        <v>330</v>
      </c>
      <c r="H52" s="120" t="s">
        <v>331</v>
      </c>
      <c r="I52" s="120" t="s">
        <v>318</v>
      </c>
      <c r="J52" s="119" t="s">
        <v>438</v>
      </c>
    </row>
    <row r="53" ht="44" customHeight="1" spans="1:10">
      <c r="A53" s="115"/>
      <c r="B53" s="115"/>
      <c r="C53" s="115" t="s">
        <v>312</v>
      </c>
      <c r="D53" s="118" t="s">
        <v>328</v>
      </c>
      <c r="E53" s="119" t="s">
        <v>439</v>
      </c>
      <c r="F53" s="120" t="s">
        <v>315</v>
      </c>
      <c r="G53" s="116" t="s">
        <v>330</v>
      </c>
      <c r="H53" s="120" t="s">
        <v>331</v>
      </c>
      <c r="I53" s="120" t="s">
        <v>318</v>
      </c>
      <c r="J53" s="119" t="s">
        <v>440</v>
      </c>
    </row>
    <row r="54" ht="44" customHeight="1" spans="1:10">
      <c r="A54" s="115"/>
      <c r="B54" s="115"/>
      <c r="C54" s="115" t="s">
        <v>333</v>
      </c>
      <c r="D54" s="118" t="s">
        <v>334</v>
      </c>
      <c r="E54" s="119" t="s">
        <v>441</v>
      </c>
      <c r="F54" s="120" t="s">
        <v>315</v>
      </c>
      <c r="G54" s="116" t="s">
        <v>442</v>
      </c>
      <c r="H54" s="120" t="s">
        <v>364</v>
      </c>
      <c r="I54" s="120" t="s">
        <v>365</v>
      </c>
      <c r="J54" s="119" t="s">
        <v>443</v>
      </c>
    </row>
    <row r="55" ht="44" customHeight="1" spans="1:10">
      <c r="A55" s="115"/>
      <c r="B55" s="115"/>
      <c r="C55" s="115" t="s">
        <v>338</v>
      </c>
      <c r="D55" s="118" t="s">
        <v>339</v>
      </c>
      <c r="E55" s="119" t="s">
        <v>444</v>
      </c>
      <c r="F55" s="120" t="s">
        <v>321</v>
      </c>
      <c r="G55" s="116" t="s">
        <v>340</v>
      </c>
      <c r="H55" s="120" t="s">
        <v>331</v>
      </c>
      <c r="I55" s="120" t="s">
        <v>318</v>
      </c>
      <c r="J55" s="119" t="s">
        <v>445</v>
      </c>
    </row>
    <row r="56" ht="228" customHeight="1" spans="1:10">
      <c r="A56" s="114" t="s">
        <v>276</v>
      </c>
      <c r="B56" s="115" t="s">
        <v>446</v>
      </c>
      <c r="C56" s="115"/>
      <c r="D56" s="115"/>
      <c r="E56" s="115"/>
      <c r="F56" s="115"/>
      <c r="G56" s="115"/>
      <c r="H56" s="115"/>
      <c r="I56" s="115"/>
      <c r="J56" s="115"/>
    </row>
    <row r="57" ht="16" customHeight="1" spans="1:10">
      <c r="A57" s="115"/>
      <c r="B57" s="115"/>
      <c r="C57" s="115" t="s">
        <v>312</v>
      </c>
      <c r="D57" s="118" t="s">
        <v>313</v>
      </c>
      <c r="E57" s="119" t="s">
        <v>447</v>
      </c>
      <c r="F57" s="120" t="s">
        <v>315</v>
      </c>
      <c r="G57" s="116" t="s">
        <v>448</v>
      </c>
      <c r="H57" s="120" t="s">
        <v>449</v>
      </c>
      <c r="I57" s="120" t="s">
        <v>318</v>
      </c>
      <c r="J57" s="119" t="s">
        <v>450</v>
      </c>
    </row>
    <row r="58" ht="16" customHeight="1" spans="1:10">
      <c r="A58" s="115"/>
      <c r="B58" s="115"/>
      <c r="C58" s="115" t="s">
        <v>312</v>
      </c>
      <c r="D58" s="118" t="s">
        <v>313</v>
      </c>
      <c r="E58" s="119" t="s">
        <v>451</v>
      </c>
      <c r="F58" s="120" t="s">
        <v>315</v>
      </c>
      <c r="G58" s="116" t="s">
        <v>452</v>
      </c>
      <c r="H58" s="120" t="s">
        <v>449</v>
      </c>
      <c r="I58" s="120" t="s">
        <v>318</v>
      </c>
      <c r="J58" s="119" t="s">
        <v>453</v>
      </c>
    </row>
    <row r="59" ht="16" customHeight="1" spans="1:10">
      <c r="A59" s="115"/>
      <c r="B59" s="115"/>
      <c r="C59" s="115" t="s">
        <v>312</v>
      </c>
      <c r="D59" s="118" t="s">
        <v>328</v>
      </c>
      <c r="E59" s="119" t="s">
        <v>454</v>
      </c>
      <c r="F59" s="120" t="s">
        <v>321</v>
      </c>
      <c r="G59" s="116" t="s">
        <v>340</v>
      </c>
      <c r="H59" s="120" t="s">
        <v>331</v>
      </c>
      <c r="I59" s="120" t="s">
        <v>318</v>
      </c>
      <c r="J59" s="119" t="s">
        <v>455</v>
      </c>
    </row>
    <row r="60" ht="16" customHeight="1" spans="1:10">
      <c r="A60" s="115"/>
      <c r="B60" s="115"/>
      <c r="C60" s="115" t="s">
        <v>333</v>
      </c>
      <c r="D60" s="118" t="s">
        <v>334</v>
      </c>
      <c r="E60" s="119" t="s">
        <v>456</v>
      </c>
      <c r="F60" s="120" t="s">
        <v>315</v>
      </c>
      <c r="G60" s="116" t="s">
        <v>457</v>
      </c>
      <c r="H60" s="120" t="s">
        <v>458</v>
      </c>
      <c r="I60" s="120" t="s">
        <v>365</v>
      </c>
      <c r="J60" s="119" t="s">
        <v>459</v>
      </c>
    </row>
    <row r="61" ht="16" customHeight="1" spans="1:10">
      <c r="A61" s="115"/>
      <c r="B61" s="115"/>
      <c r="C61" s="115" t="s">
        <v>338</v>
      </c>
      <c r="D61" s="118" t="s">
        <v>339</v>
      </c>
      <c r="E61" s="119" t="s">
        <v>460</v>
      </c>
      <c r="F61" s="120" t="s">
        <v>321</v>
      </c>
      <c r="G61" s="116" t="s">
        <v>336</v>
      </c>
      <c r="H61" s="120" t="s">
        <v>331</v>
      </c>
      <c r="I61" s="120" t="s">
        <v>318</v>
      </c>
      <c r="J61" s="119" t="s">
        <v>461</v>
      </c>
    </row>
    <row r="62" ht="72" customHeight="1" spans="1:10">
      <c r="A62" s="114" t="s">
        <v>279</v>
      </c>
      <c r="B62" s="115" t="s">
        <v>462</v>
      </c>
      <c r="C62" s="115"/>
      <c r="D62" s="115"/>
      <c r="E62" s="115"/>
      <c r="F62" s="115"/>
      <c r="G62" s="115"/>
      <c r="H62" s="115"/>
      <c r="I62" s="115"/>
      <c r="J62" s="115"/>
    </row>
    <row r="63" ht="21" customHeight="1" spans="1:10">
      <c r="A63" s="115"/>
      <c r="B63" s="115"/>
      <c r="C63" s="115" t="s">
        <v>312</v>
      </c>
      <c r="D63" s="118" t="s">
        <v>313</v>
      </c>
      <c r="E63" s="119" t="s">
        <v>463</v>
      </c>
      <c r="F63" s="120" t="s">
        <v>321</v>
      </c>
      <c r="G63" s="116" t="s">
        <v>464</v>
      </c>
      <c r="H63" s="120" t="s">
        <v>400</v>
      </c>
      <c r="I63" s="120" t="s">
        <v>318</v>
      </c>
      <c r="J63" s="119" t="s">
        <v>465</v>
      </c>
    </row>
    <row r="64" ht="21" customHeight="1" spans="1:10">
      <c r="A64" s="115"/>
      <c r="B64" s="115"/>
      <c r="C64" s="115" t="s">
        <v>312</v>
      </c>
      <c r="D64" s="118" t="s">
        <v>328</v>
      </c>
      <c r="E64" s="119" t="s">
        <v>466</v>
      </c>
      <c r="F64" s="120" t="s">
        <v>412</v>
      </c>
      <c r="G64" s="116" t="s">
        <v>467</v>
      </c>
      <c r="H64" s="120" t="s">
        <v>331</v>
      </c>
      <c r="I64" s="120" t="s">
        <v>318</v>
      </c>
      <c r="J64" s="119" t="s">
        <v>468</v>
      </c>
    </row>
    <row r="65" ht="41" customHeight="1" spans="1:10">
      <c r="A65" s="115"/>
      <c r="B65" s="115"/>
      <c r="C65" s="115" t="s">
        <v>312</v>
      </c>
      <c r="D65" s="118" t="s">
        <v>328</v>
      </c>
      <c r="E65" s="119" t="s">
        <v>381</v>
      </c>
      <c r="F65" s="120" t="s">
        <v>321</v>
      </c>
      <c r="G65" s="116" t="s">
        <v>330</v>
      </c>
      <c r="H65" s="120" t="s">
        <v>331</v>
      </c>
      <c r="I65" s="120" t="s">
        <v>318</v>
      </c>
      <c r="J65" s="119" t="s">
        <v>382</v>
      </c>
    </row>
    <row r="66" spans="1:10">
      <c r="A66" s="115"/>
      <c r="B66" s="115"/>
      <c r="C66" s="115" t="s">
        <v>333</v>
      </c>
      <c r="D66" s="118" t="s">
        <v>367</v>
      </c>
      <c r="E66" s="119" t="s">
        <v>456</v>
      </c>
      <c r="F66" s="120" t="s">
        <v>315</v>
      </c>
      <c r="G66" s="116" t="s">
        <v>457</v>
      </c>
      <c r="H66" s="120" t="s">
        <v>442</v>
      </c>
      <c r="I66" s="120" t="s">
        <v>365</v>
      </c>
      <c r="J66" s="119" t="s">
        <v>392</v>
      </c>
    </row>
    <row r="67" ht="21" customHeight="1" spans="1:10">
      <c r="A67" s="115"/>
      <c r="B67" s="115"/>
      <c r="C67" s="115" t="s">
        <v>338</v>
      </c>
      <c r="D67" s="118" t="s">
        <v>339</v>
      </c>
      <c r="E67" s="119" t="s">
        <v>339</v>
      </c>
      <c r="F67" s="120" t="s">
        <v>321</v>
      </c>
      <c r="G67" s="116" t="s">
        <v>416</v>
      </c>
      <c r="H67" s="120" t="s">
        <v>331</v>
      </c>
      <c r="I67" s="120" t="s">
        <v>318</v>
      </c>
      <c r="J67" s="119" t="s">
        <v>469</v>
      </c>
    </row>
    <row r="68" ht="177" customHeight="1" spans="1:10">
      <c r="A68" s="122" t="s">
        <v>281</v>
      </c>
      <c r="B68" s="122" t="s">
        <v>470</v>
      </c>
      <c r="C68" s="123"/>
      <c r="D68" s="123"/>
      <c r="E68" s="123"/>
      <c r="F68" s="123"/>
      <c r="G68" s="123"/>
      <c r="H68" s="123"/>
      <c r="I68" s="123"/>
      <c r="J68" s="123"/>
    </row>
    <row r="69" ht="20" customHeight="1" spans="1:10">
      <c r="A69" s="123"/>
      <c r="B69" s="123"/>
      <c r="C69" s="124" t="s">
        <v>312</v>
      </c>
      <c r="D69" s="124" t="s">
        <v>313</v>
      </c>
      <c r="E69" s="124" t="s">
        <v>471</v>
      </c>
      <c r="F69" s="124" t="s">
        <v>315</v>
      </c>
      <c r="G69" s="124" t="s">
        <v>330</v>
      </c>
      <c r="H69" s="124" t="s">
        <v>331</v>
      </c>
      <c r="I69" s="124" t="s">
        <v>318</v>
      </c>
      <c r="J69" s="124" t="s">
        <v>472</v>
      </c>
    </row>
    <row r="70" ht="20" customHeight="1" spans="1:10">
      <c r="A70" s="123"/>
      <c r="B70" s="123"/>
      <c r="C70" s="124" t="s">
        <v>312</v>
      </c>
      <c r="D70" s="124" t="s">
        <v>473</v>
      </c>
      <c r="E70" s="124" t="s">
        <v>474</v>
      </c>
      <c r="F70" s="124" t="s">
        <v>315</v>
      </c>
      <c r="G70" s="124" t="s">
        <v>475</v>
      </c>
      <c r="H70" s="124" t="s">
        <v>476</v>
      </c>
      <c r="I70" s="124" t="s">
        <v>318</v>
      </c>
      <c r="J70" s="124" t="s">
        <v>477</v>
      </c>
    </row>
    <row r="71" ht="20" customHeight="1" spans="1:10">
      <c r="A71" s="123"/>
      <c r="B71" s="123"/>
      <c r="C71" s="124" t="s">
        <v>312</v>
      </c>
      <c r="D71" s="124" t="s">
        <v>473</v>
      </c>
      <c r="E71" s="124" t="s">
        <v>478</v>
      </c>
      <c r="F71" s="124" t="s">
        <v>315</v>
      </c>
      <c r="G71" s="124" t="s">
        <v>325</v>
      </c>
      <c r="H71" s="124" t="s">
        <v>377</v>
      </c>
      <c r="I71" s="124" t="s">
        <v>318</v>
      </c>
      <c r="J71" s="124" t="s">
        <v>479</v>
      </c>
    </row>
    <row r="72" ht="20" customHeight="1" spans="1:10">
      <c r="A72" s="123"/>
      <c r="B72" s="123"/>
      <c r="C72" s="124" t="s">
        <v>312</v>
      </c>
      <c r="D72" s="124" t="s">
        <v>473</v>
      </c>
      <c r="E72" s="124" t="s">
        <v>480</v>
      </c>
      <c r="F72" s="124" t="s">
        <v>412</v>
      </c>
      <c r="G72" s="124" t="s">
        <v>348</v>
      </c>
      <c r="H72" s="124" t="s">
        <v>481</v>
      </c>
      <c r="I72" s="124" t="s">
        <v>365</v>
      </c>
      <c r="J72" s="124" t="s">
        <v>482</v>
      </c>
    </row>
    <row r="73" ht="56" customHeight="1" spans="1:10">
      <c r="A73" s="123"/>
      <c r="B73" s="123"/>
      <c r="C73" s="124" t="s">
        <v>333</v>
      </c>
      <c r="D73" s="124" t="s">
        <v>483</v>
      </c>
      <c r="E73" s="124" t="s">
        <v>484</v>
      </c>
      <c r="F73" s="124" t="s">
        <v>315</v>
      </c>
      <c r="G73" s="124" t="s">
        <v>485</v>
      </c>
      <c r="H73" s="124" t="s">
        <v>442</v>
      </c>
      <c r="I73" s="124" t="s">
        <v>365</v>
      </c>
      <c r="J73" s="124" t="s">
        <v>486</v>
      </c>
    </row>
    <row r="74" ht="36" customHeight="1" spans="1:10">
      <c r="A74" s="123"/>
      <c r="B74" s="123"/>
      <c r="C74" s="124" t="s">
        <v>338</v>
      </c>
      <c r="D74" s="124" t="s">
        <v>339</v>
      </c>
      <c r="E74" s="124" t="s">
        <v>393</v>
      </c>
      <c r="F74" s="124" t="s">
        <v>321</v>
      </c>
      <c r="G74" s="124" t="s">
        <v>487</v>
      </c>
      <c r="H74" s="124" t="s">
        <v>322</v>
      </c>
      <c r="I74" s="124" t="s">
        <v>365</v>
      </c>
      <c r="J74" s="124" t="s">
        <v>488</v>
      </c>
    </row>
    <row r="75" ht="399" customHeight="1" spans="1:10">
      <c r="A75" s="122" t="s">
        <v>287</v>
      </c>
      <c r="B75" s="122" t="s">
        <v>489</v>
      </c>
      <c r="C75" s="123"/>
      <c r="D75" s="123"/>
      <c r="E75" s="123"/>
      <c r="F75" s="123"/>
      <c r="G75" s="123"/>
      <c r="H75" s="123"/>
      <c r="I75" s="123"/>
      <c r="J75" s="123"/>
    </row>
    <row r="76" ht="28" customHeight="1" spans="1:10">
      <c r="A76" s="123"/>
      <c r="B76" s="123"/>
      <c r="C76" s="124" t="s">
        <v>312</v>
      </c>
      <c r="D76" s="124" t="s">
        <v>313</v>
      </c>
      <c r="E76" s="124" t="s">
        <v>490</v>
      </c>
      <c r="F76" s="124" t="s">
        <v>412</v>
      </c>
      <c r="G76" s="124" t="s">
        <v>135</v>
      </c>
      <c r="H76" s="124" t="s">
        <v>326</v>
      </c>
      <c r="I76" s="124" t="s">
        <v>318</v>
      </c>
      <c r="J76" s="124" t="s">
        <v>491</v>
      </c>
    </row>
    <row r="77" ht="28" customHeight="1" spans="1:10">
      <c r="A77" s="123"/>
      <c r="B77" s="123"/>
      <c r="C77" s="124" t="s">
        <v>312</v>
      </c>
      <c r="D77" s="124" t="s">
        <v>313</v>
      </c>
      <c r="E77" s="124" t="s">
        <v>492</v>
      </c>
      <c r="F77" s="124" t="s">
        <v>321</v>
      </c>
      <c r="G77" s="124" t="s">
        <v>390</v>
      </c>
      <c r="H77" s="124" t="s">
        <v>326</v>
      </c>
      <c r="I77" s="124" t="s">
        <v>318</v>
      </c>
      <c r="J77" s="124" t="s">
        <v>493</v>
      </c>
    </row>
    <row r="78" ht="28" customHeight="1" spans="1:10">
      <c r="A78" s="123"/>
      <c r="B78" s="123"/>
      <c r="C78" s="124" t="s">
        <v>312</v>
      </c>
      <c r="D78" s="124" t="s">
        <v>328</v>
      </c>
      <c r="E78" s="124" t="s">
        <v>494</v>
      </c>
      <c r="F78" s="124" t="s">
        <v>315</v>
      </c>
      <c r="G78" s="124" t="s">
        <v>330</v>
      </c>
      <c r="H78" s="124" t="s">
        <v>331</v>
      </c>
      <c r="I78" s="124" t="s">
        <v>318</v>
      </c>
      <c r="J78" s="124" t="s">
        <v>495</v>
      </c>
    </row>
    <row r="79" ht="28" customHeight="1" spans="1:10">
      <c r="A79" s="123"/>
      <c r="B79" s="123"/>
      <c r="C79" s="124" t="s">
        <v>333</v>
      </c>
      <c r="D79" s="124" t="s">
        <v>496</v>
      </c>
      <c r="E79" s="124" t="s">
        <v>497</v>
      </c>
      <c r="F79" s="124" t="s">
        <v>412</v>
      </c>
      <c r="G79" s="124" t="s">
        <v>340</v>
      </c>
      <c r="H79" s="124" t="s">
        <v>331</v>
      </c>
      <c r="I79" s="124" t="s">
        <v>365</v>
      </c>
      <c r="J79" s="124" t="s">
        <v>498</v>
      </c>
    </row>
    <row r="80" ht="28" customHeight="1" spans="1:10">
      <c r="A80" s="123"/>
      <c r="B80" s="123"/>
      <c r="C80" s="124" t="s">
        <v>333</v>
      </c>
      <c r="D80" s="124" t="s">
        <v>499</v>
      </c>
      <c r="E80" s="124" t="s">
        <v>500</v>
      </c>
      <c r="F80" s="124" t="s">
        <v>315</v>
      </c>
      <c r="G80" s="124" t="s">
        <v>340</v>
      </c>
      <c r="H80" s="124" t="s">
        <v>331</v>
      </c>
      <c r="I80" s="124" t="s">
        <v>318</v>
      </c>
      <c r="J80" s="124" t="s">
        <v>501</v>
      </c>
    </row>
    <row r="81" ht="28" customHeight="1" spans="1:10">
      <c r="A81" s="123"/>
      <c r="B81" s="123"/>
      <c r="C81" s="124" t="s">
        <v>338</v>
      </c>
      <c r="D81" s="124" t="s">
        <v>502</v>
      </c>
      <c r="E81" s="124" t="s">
        <v>460</v>
      </c>
      <c r="F81" s="124" t="s">
        <v>315</v>
      </c>
      <c r="G81" s="124" t="s">
        <v>340</v>
      </c>
      <c r="H81" s="124" t="s">
        <v>331</v>
      </c>
      <c r="I81" s="124" t="s">
        <v>318</v>
      </c>
      <c r="J81" s="124" t="s">
        <v>503</v>
      </c>
    </row>
    <row r="82" ht="53" customHeight="1" spans="1:10">
      <c r="A82" s="122" t="s">
        <v>290</v>
      </c>
      <c r="B82" s="122" t="s">
        <v>504</v>
      </c>
      <c r="C82" s="123"/>
      <c r="D82" s="123"/>
      <c r="E82" s="123"/>
      <c r="F82" s="123"/>
      <c r="G82" s="123"/>
      <c r="H82" s="123"/>
      <c r="I82" s="123"/>
      <c r="J82" s="123"/>
    </row>
    <row r="83" ht="27" customHeight="1" spans="1:10">
      <c r="A83" s="123"/>
      <c r="B83" s="123"/>
      <c r="C83" s="124" t="s">
        <v>312</v>
      </c>
      <c r="D83" s="124" t="s">
        <v>313</v>
      </c>
      <c r="E83" s="124" t="s">
        <v>505</v>
      </c>
      <c r="F83" s="124" t="s">
        <v>321</v>
      </c>
      <c r="G83" s="124" t="s">
        <v>506</v>
      </c>
      <c r="H83" s="124" t="s">
        <v>507</v>
      </c>
      <c r="I83" s="124" t="s">
        <v>318</v>
      </c>
      <c r="J83" s="124" t="s">
        <v>508</v>
      </c>
    </row>
    <row r="84" ht="27" customHeight="1" spans="1:10">
      <c r="A84" s="123"/>
      <c r="B84" s="123"/>
      <c r="C84" s="124" t="s">
        <v>312</v>
      </c>
      <c r="D84" s="124" t="s">
        <v>328</v>
      </c>
      <c r="E84" s="124" t="s">
        <v>509</v>
      </c>
      <c r="F84" s="124" t="s">
        <v>321</v>
      </c>
      <c r="G84" s="124" t="s">
        <v>385</v>
      </c>
      <c r="H84" s="124" t="s">
        <v>331</v>
      </c>
      <c r="I84" s="124" t="s">
        <v>318</v>
      </c>
      <c r="J84" s="124" t="s">
        <v>510</v>
      </c>
    </row>
    <row r="85" ht="27" customHeight="1" spans="1:10">
      <c r="A85" s="123"/>
      <c r="B85" s="123"/>
      <c r="C85" s="124" t="s">
        <v>312</v>
      </c>
      <c r="D85" s="124" t="s">
        <v>328</v>
      </c>
      <c r="E85" s="124" t="s">
        <v>511</v>
      </c>
      <c r="F85" s="124" t="s">
        <v>321</v>
      </c>
      <c r="G85" s="124" t="s">
        <v>330</v>
      </c>
      <c r="H85" s="124" t="s">
        <v>331</v>
      </c>
      <c r="I85" s="124" t="s">
        <v>318</v>
      </c>
      <c r="J85" s="124" t="s">
        <v>512</v>
      </c>
    </row>
    <row r="86" ht="27" customHeight="1" spans="1:10">
      <c r="A86" s="123"/>
      <c r="B86" s="123"/>
      <c r="C86" s="124" t="s">
        <v>312</v>
      </c>
      <c r="D86" s="124" t="s">
        <v>383</v>
      </c>
      <c r="E86" s="124" t="s">
        <v>513</v>
      </c>
      <c r="F86" s="124" t="s">
        <v>321</v>
      </c>
      <c r="G86" s="124" t="s">
        <v>340</v>
      </c>
      <c r="H86" s="124" t="s">
        <v>331</v>
      </c>
      <c r="I86" s="124" t="s">
        <v>318</v>
      </c>
      <c r="J86" s="124" t="s">
        <v>514</v>
      </c>
    </row>
    <row r="87" ht="27" customHeight="1" spans="1:10">
      <c r="A87" s="123"/>
      <c r="B87" s="123"/>
      <c r="C87" s="124" t="s">
        <v>333</v>
      </c>
      <c r="D87" s="124" t="s">
        <v>334</v>
      </c>
      <c r="E87" s="124" t="s">
        <v>515</v>
      </c>
      <c r="F87" s="124" t="s">
        <v>321</v>
      </c>
      <c r="G87" s="124" t="s">
        <v>325</v>
      </c>
      <c r="H87" s="124" t="s">
        <v>351</v>
      </c>
      <c r="I87" s="124" t="s">
        <v>318</v>
      </c>
      <c r="J87" s="124" t="s">
        <v>516</v>
      </c>
    </row>
    <row r="88" ht="27" customHeight="1" spans="1:10">
      <c r="A88" s="123"/>
      <c r="B88" s="123"/>
      <c r="C88" s="124" t="s">
        <v>338</v>
      </c>
      <c r="D88" s="124" t="s">
        <v>339</v>
      </c>
      <c r="E88" s="124" t="s">
        <v>420</v>
      </c>
      <c r="F88" s="124" t="s">
        <v>321</v>
      </c>
      <c r="G88" s="124" t="s">
        <v>340</v>
      </c>
      <c r="H88" s="124" t="s">
        <v>331</v>
      </c>
      <c r="I88" s="124" t="s">
        <v>318</v>
      </c>
      <c r="J88" s="124" t="s">
        <v>517</v>
      </c>
    </row>
    <row r="89" ht="117" customHeight="1" spans="1:10">
      <c r="A89" s="122" t="s">
        <v>293</v>
      </c>
      <c r="B89" s="122" t="s">
        <v>518</v>
      </c>
      <c r="C89" s="123"/>
      <c r="D89" s="123"/>
      <c r="E89" s="123"/>
      <c r="F89" s="123"/>
      <c r="G89" s="123"/>
      <c r="H89" s="123"/>
      <c r="I89" s="123"/>
      <c r="J89" s="123"/>
    </row>
    <row r="90" ht="30" customHeight="1" spans="1:10">
      <c r="A90" s="125"/>
      <c r="B90" s="125"/>
      <c r="C90" s="124" t="s">
        <v>312</v>
      </c>
      <c r="D90" s="124" t="s">
        <v>313</v>
      </c>
      <c r="E90" s="124" t="s">
        <v>519</v>
      </c>
      <c r="F90" s="124" t="s">
        <v>321</v>
      </c>
      <c r="G90" s="124" t="s">
        <v>348</v>
      </c>
      <c r="H90" s="124" t="s">
        <v>520</v>
      </c>
      <c r="I90" s="124" t="s">
        <v>318</v>
      </c>
      <c r="J90" s="124" t="s">
        <v>521</v>
      </c>
    </row>
    <row r="91" ht="49" customHeight="1" spans="1:10">
      <c r="A91" s="125"/>
      <c r="B91" s="125"/>
      <c r="C91" s="124" t="s">
        <v>312</v>
      </c>
      <c r="D91" s="124" t="s">
        <v>383</v>
      </c>
      <c r="E91" s="124" t="s">
        <v>522</v>
      </c>
      <c r="F91" s="124" t="s">
        <v>315</v>
      </c>
      <c r="G91" s="124" t="s">
        <v>523</v>
      </c>
      <c r="H91" s="124" t="s">
        <v>458</v>
      </c>
      <c r="I91" s="124" t="s">
        <v>365</v>
      </c>
      <c r="J91" s="124" t="s">
        <v>524</v>
      </c>
    </row>
    <row r="92" ht="49" customHeight="1" spans="1:10">
      <c r="A92" s="125"/>
      <c r="B92" s="125"/>
      <c r="C92" s="124" t="s">
        <v>333</v>
      </c>
      <c r="D92" s="124" t="s">
        <v>525</v>
      </c>
      <c r="E92" s="124" t="s">
        <v>526</v>
      </c>
      <c r="F92" s="124" t="s">
        <v>315</v>
      </c>
      <c r="G92" s="124" t="s">
        <v>527</v>
      </c>
      <c r="H92" s="124" t="s">
        <v>458</v>
      </c>
      <c r="I92" s="124" t="s">
        <v>365</v>
      </c>
      <c r="J92" s="124" t="s">
        <v>524</v>
      </c>
    </row>
    <row r="93" ht="49" customHeight="1" spans="1:10">
      <c r="A93" s="125"/>
      <c r="B93" s="125"/>
      <c r="C93" s="124" t="s">
        <v>333</v>
      </c>
      <c r="D93" s="124" t="s">
        <v>367</v>
      </c>
      <c r="E93" s="124" t="s">
        <v>528</v>
      </c>
      <c r="F93" s="124" t="s">
        <v>315</v>
      </c>
      <c r="G93" s="124" t="s">
        <v>529</v>
      </c>
      <c r="H93" s="124" t="s">
        <v>458</v>
      </c>
      <c r="I93" s="124" t="s">
        <v>365</v>
      </c>
      <c r="J93" s="124" t="s">
        <v>524</v>
      </c>
    </row>
    <row r="94" ht="21" customHeight="1" spans="1:10">
      <c r="A94" s="123"/>
      <c r="B94" s="123"/>
      <c r="C94" s="124" t="s">
        <v>338</v>
      </c>
      <c r="D94" s="124" t="s">
        <v>339</v>
      </c>
      <c r="E94" s="124" t="s">
        <v>460</v>
      </c>
      <c r="F94" s="124" t="s">
        <v>321</v>
      </c>
      <c r="G94" s="124" t="s">
        <v>340</v>
      </c>
      <c r="H94" s="124" t="s">
        <v>331</v>
      </c>
      <c r="I94" s="124" t="s">
        <v>318</v>
      </c>
      <c r="J94" s="124" t="s">
        <v>530</v>
      </c>
    </row>
  </sheetData>
  <mergeCells count="2">
    <mergeCell ref="A3:J3"/>
    <mergeCell ref="A4:H4"/>
  </mergeCells>
  <pageMargins left="0.75" right="0.75" top="1" bottom="1" header="0.5" footer="0.5"/>
  <pageSetup paperSize="9" scale="67"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2025-01-21T02:50:00Z</dcterms:created>
  <cp:lastPrinted>2025-02-13T02:07:00Z</cp:lastPrinted>
  <dcterms:modified xsi:type="dcterms:W3CDTF">2025-02-20T10:57:22Z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2052-11.8.2.12300</vt:lpwstr>
  </property>
</Properties>
</file>