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<sst xmlns="http://schemas.openxmlformats.org/spreadsheetml/2006/main" count="787" uniqueCount="364">
  <si>
    <t>预算01-1表</t>
  </si>
  <si>
    <t>2025年财务收支预算总表</t>
  </si>
  <si>
    <t>单位名称：新平彝族傣族自治县红十字会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</si>
  <si>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</si>
  <si>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</si>
  <si>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</si>
  <si>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</si>
  <si>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</si>
  <si>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</si>
  <si>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</si>
  <si>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</si>
  <si>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</si>
  <si>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</si>
  <si>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</si>
  <si>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</si>
  <si>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</si>
  <si>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</si>
  <si>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</si>
  <si>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</si>
  <si>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</si>
  <si>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</si>
  <si>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</si>
  <si>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</si>
  <si>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</si>
  <si>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 xml:space="preserve">   </t>
  </si>
  <si>
    <t xml:space="preserve"> </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</si>
  <si>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</si>
  <si>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</si>
  <si>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</si>
  <si>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</si>
  <si>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</si>
  <si>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</si>
  <si>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</si>
  <si>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</si>
  <si>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</si>
  <si>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</si>
  <si>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</si>
  <si>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</si>
  <si>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</si>
  <si>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</si>
  <si>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</si>
  <si>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</si>
  <si>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</si>
  <si>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</si>
  <si>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</si>
  <si>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</si>
  <si>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</si>
  <si>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</si>
  <si>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</si>
  <si>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</si>
  <si>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</si>
  <si>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</si>
  <si>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</si>
  <si>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</si>
  <si>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</si>
  <si>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</si>
  <si>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</si>
  <si>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</si>
  <si>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</si>
  <si>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</si>
  <si>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</si>
  <si>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</si>
  <si>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</si>
  <si>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20129</t>
  </si>
  <si>
    <t>群众团体事务</t>
  </si>
  <si>
    <t>2012901</t>
  </si>
  <si>
    <t>行政运行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</si>
  <si>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</si>
  <si>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</si>
  <si>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</si>
  <si>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</si>
  <si>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</si>
  <si>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</si>
  <si>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</si>
  <si>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</si>
  <si>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</si>
  <si>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</si>
  <si>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</si>
  <si>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</si>
  <si>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</si>
  <si>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</si>
  <si>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</si>
  <si>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</si>
  <si>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</si>
  <si>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</si>
  <si>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</si>
  <si>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</si>
  <si>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</si>
  <si>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</si>
  <si>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</si>
  <si>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</si>
  <si>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</si>
  <si>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</si>
  <si>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</si>
  <si>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</si>
  <si>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</si>
  <si>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</si>
  <si>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</si>
  <si>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</si>
  <si>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</si>
  <si>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</si>
  <si>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</si>
  <si>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</si>
  <si>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</si>
  <si>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</si>
  <si>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</si>
  <si>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</si>
  <si>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</si>
  <si>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</si>
  <si>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</si>
  <si>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</si>
  <si>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</si>
  <si>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</si>
  <si>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</si>
  <si>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</si>
  <si>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</si>
  <si>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</si>
  <si>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</si>
  <si>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</si>
  <si>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</si>
  <si>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</si>
  <si>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</si>
  <si>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</si>
  <si>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</si>
  <si>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</si>
  <si>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</si>
  <si>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</si>
  <si>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</si>
  <si>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</si>
  <si>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</si>
  <si>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</si>
  <si>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</si>
  <si>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填报单位：新平彝族傣族自治县红十字会</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</si>
  <si>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</si>
  <si>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</si>
  <si>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</si>
  <si>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</si>
  <si>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</si>
  <si>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</si>
  <si>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</si>
  <si>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</si>
  <si>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</si>
  <si>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</si>
  <si>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</si>
  <si>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</si>
  <si>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</si>
  <si>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</si>
  <si>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</si>
  <si>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新平彝族傣族自治县红十字会</t>
  </si>
  <si>
    <t>530427210000000014521</t>
  </si>
  <si>
    <t>一般公用经费</t>
  </si>
  <si>
    <t xml:space="preserve"> 行政运行</t>
  </si>
  <si>
    <t>30207 邮电费</t>
  </si>
  <si>
    <t>50201 办公经费</t>
  </si>
  <si>
    <t>30205 水费</t>
  </si>
  <si>
    <t>30211 差旅费</t>
  </si>
  <si>
    <t>30201 办公费</t>
  </si>
  <si>
    <t>30215 会议费</t>
  </si>
  <si>
    <t>50202 会议费</t>
  </si>
  <si>
    <t>30299 其他商品和服务支出</t>
  </si>
  <si>
    <t>50299 其他商品和服务支出</t>
  </si>
  <si>
    <t>30229 福利费</t>
  </si>
  <si>
    <t>530427251100003787333</t>
  </si>
  <si>
    <t>30217 公务接待费</t>
  </si>
  <si>
    <t>50206 公务接待费</t>
  </si>
  <si>
    <t>530427210000000014520</t>
  </si>
  <si>
    <t>工会经费</t>
  </si>
  <si>
    <t>30228 工会经费</t>
  </si>
  <si>
    <t>530427210000000014513</t>
  </si>
  <si>
    <t>行政人员工资支出</t>
  </si>
  <si>
    <t>30101 基本工资</t>
  </si>
  <si>
    <t>50101 工资奖金津补贴</t>
  </si>
  <si>
    <t>30102 津贴补贴</t>
  </si>
  <si>
    <t>530427231100001407596</t>
  </si>
  <si>
    <t>公务员基础绩效奖</t>
  </si>
  <si>
    <t>30103 奖金</t>
  </si>
  <si>
    <t>530427241100002457451</t>
  </si>
  <si>
    <t>遗体器官捐献家属慰问工作经费</t>
  </si>
  <si>
    <t>30305 生活补助</t>
  </si>
  <si>
    <t>50901 社会福利和救助</t>
  </si>
  <si>
    <t>530427231100001448711</t>
  </si>
  <si>
    <t>退休干部公用经费</t>
  </si>
  <si>
    <t>530427210000000014519</t>
  </si>
  <si>
    <t>行政人员公务交通补贴</t>
  </si>
  <si>
    <t>30239 其他交通费用</t>
  </si>
  <si>
    <t>530427210000000014515</t>
  </si>
  <si>
    <t>30113 住房公积金</t>
  </si>
  <si>
    <t>50103 住房公积金</t>
  </si>
  <si>
    <t>530427210000000014514</t>
  </si>
  <si>
    <t>社会保障缴费</t>
  </si>
  <si>
    <t xml:space="preserve"> 行政单位医疗</t>
  </si>
  <si>
    <t>30110 职工基本医疗保险缴费</t>
  </si>
  <si>
    <t>50102 社会保障缴费</t>
  </si>
  <si>
    <t>530427241100002269786</t>
  </si>
  <si>
    <t>社会保险缴费资金</t>
  </si>
  <si>
    <t>30112 其他社会保障缴费</t>
  </si>
  <si>
    <t xml:space="preserve"> 其他行政事业单位医疗支出</t>
  </si>
  <si>
    <t xml:space="preserve"> 机关事业单位基本养老保险缴费支出</t>
  </si>
  <si>
    <t>30108 机关事业单位基本养老保险缴费</t>
  </si>
  <si>
    <t>30111 公务员医疗补助缴费</t>
  </si>
  <si>
    <t>530427231100001417697</t>
  </si>
  <si>
    <t>部门临聘人员支出</t>
  </si>
  <si>
    <t>30199 其他工资福利支出</t>
  </si>
  <si>
    <t>50199 其他工资福利支出</t>
  </si>
  <si>
    <t>530427210000000014518</t>
  </si>
  <si>
    <t>公车购置及运维费</t>
  </si>
  <si>
    <t>30231 公务用车运行维护费</t>
  </si>
  <si>
    <t>50208 公务用车运行维护费</t>
  </si>
  <si>
    <t>预算05-1表</t>
  </si>
  <si>
    <t>2025年部门项目支出预算表</t>
  </si>
  <si>
    <t>项目分类</t>
  </si>
  <si>
    <t>项目单位</t>
  </si>
  <si>
    <t>本年拨款</t>
  </si>
  <si>
    <t>其中：本次下达</t>
  </si>
  <si>
    <t>313 事业发展类</t>
  </si>
  <si>
    <t>530427251100003638979</t>
  </si>
  <si>
    <t>健康县城建设三年行动培训项目经费</t>
  </si>
  <si>
    <t xml:space="preserve">  行政运行</t>
  </si>
  <si>
    <t xml:space="preserve">30201 </t>
  </si>
  <si>
    <t xml:space="preserve"> 办公费</t>
  </si>
  <si>
    <t>办公费</t>
  </si>
  <si>
    <t xml:space="preserve"> 培训费</t>
  </si>
  <si>
    <t>530427251100003639784</t>
  </si>
  <si>
    <t>代理记账委托业务及税前扣除资格专项审计经费</t>
  </si>
  <si>
    <t xml:space="preserve"> 委托业务费</t>
  </si>
  <si>
    <t>530427241100003185551</t>
  </si>
  <si>
    <t>2023—2025年计算机更新项目经费</t>
  </si>
  <si>
    <t xml:space="preserve"> 办公设备购置</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</si>
  <si>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</si>
  <si>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</si>
  <si>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</si>
  <si>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</si>
  <si>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</si>
  <si>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</si>
  <si>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</si>
  <si>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</si>
  <si>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</si>
  <si>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</si>
  <si>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</si>
  <si>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</si>
  <si>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</si>
  <si>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</si>
  <si>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</si>
  <si>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培训人次</t>
  </si>
  <si>
    <t>&gt;</t>
  </si>
  <si>
    <t>10000</t>
  </si>
  <si>
    <t>人次</t>
  </si>
  <si>
    <t>定量指标</t>
  </si>
  <si>
    <t>培训人数及培训质量</t>
  </si>
  <si>
    <t>培训期数</t>
  </si>
  <si>
    <t>&gt;=</t>
  </si>
  <si>
    <t>15</t>
  </si>
  <si>
    <t>期</t>
  </si>
  <si>
    <t>每期不少30人</t>
  </si>
  <si>
    <t>质量指标</t>
  </si>
  <si>
    <t>培训人员合格率</t>
  </si>
  <si>
    <t>90</t>
  </si>
  <si>
    <t>%</t>
  </si>
  <si>
    <t>取证培训人员200人次，合格率90%以上。参训人员对应急救护培训的满意度90%以上。</t>
  </si>
  <si>
    <t>培训出勤率</t>
  </si>
  <si>
    <t>组织开展各类培训中参训人员的出勤率90%。</t>
  </si>
  <si>
    <t>时效指标</t>
  </si>
  <si>
    <t>培训会期</t>
  </si>
  <si>
    <t>=</t>
  </si>
  <si>
    <t>天</t>
  </si>
  <si>
    <t>县级机关单位全体干部职工、企事业单位、学校分期参加培训</t>
  </si>
  <si>
    <t>效益指标</t>
  </si>
  <si>
    <t>社会效益</t>
  </si>
  <si>
    <t>提高培训人员业务水平</t>
  </si>
  <si>
    <t>提高</t>
  </si>
  <si>
    <t>定性指标</t>
  </si>
  <si>
    <t>应急救护公益培训进学校、机关单位、企业分期参加培训。</t>
  </si>
  <si>
    <t>满意度指标</t>
  </si>
  <si>
    <t>服务对象满意度</t>
  </si>
  <si>
    <t>群众满意度</t>
  </si>
  <si>
    <t>委托代理记账公司</t>
  </si>
  <si>
    <t>1.00</t>
  </si>
  <si>
    <t>家</t>
  </si>
  <si>
    <t>委托一家公司办理代理记账业务</t>
  </si>
  <si>
    <t>持续开展代理记账工作时间</t>
  </si>
  <si>
    <t>年</t>
  </si>
  <si>
    <t>合同签订时间1年</t>
  </si>
  <si>
    <t>规范会计核算业务工作</t>
  </si>
  <si>
    <t>规范</t>
  </si>
  <si>
    <t>委托代理记账公司，为我单位审核原始凭证、填制记账凭证、登记会计账簿、编制财务会计报告。</t>
  </si>
  <si>
    <t>红十字会对代理记账公司会计核算工作的满意度</t>
  </si>
  <si>
    <t>95.00</t>
  </si>
  <si>
    <t>实施方案及代理合同</t>
  </si>
  <si>
    <t>税前扣除资格审计专项经费</t>
  </si>
  <si>
    <t>新财通〔2020〕8号新平县财政局_国家税务总局新平县税务局关于公布新平县红十字会获得免税资格的通知</t>
  </si>
  <si>
    <t>购置计划完成率</t>
  </si>
  <si>
    <t>7</t>
  </si>
  <si>
    <t>县委县政府工作部署</t>
  </si>
  <si>
    <t>验收通过率</t>
  </si>
  <si>
    <t>100%</t>
  </si>
  <si>
    <t>设备部署及时率</t>
  </si>
  <si>
    <t>经济效益</t>
  </si>
  <si>
    <t>设备采购经济性</t>
  </si>
  <si>
    <t>100</t>
  </si>
  <si>
    <t>万元</t>
  </si>
  <si>
    <t>可持续影响</t>
  </si>
  <si>
    <t>设备使用年限</t>
  </si>
  <si>
    <t>10</t>
  </si>
  <si>
    <t>使用人员满意度</t>
  </si>
  <si>
    <t>预算06表</t>
  </si>
  <si>
    <t>2025年部门政府性基金预算支出预算表</t>
  </si>
  <si>
    <t>政府性基金预算支出</t>
  </si>
  <si>
    <t>说明:我部门无此事项。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</si>
  <si>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</si>
  <si>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</si>
  <si>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</si>
  <si>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</si>
  <si>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</si>
  <si>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</si>
  <si>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</si>
  <si>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</si>
  <si>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</si>
  <si>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</si>
  <si>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</si>
  <si>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</si>
  <si>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t>
  </si>
  <si>
    <t>预算08表</t>
  </si>
  <si>
    <t>2025年部门政府购买服务预算表</t>
  </si>
  <si>
    <t>政府购买服务项目</t>
  </si>
  <si>
    <t>政府购买服务目录</t>
  </si>
  <si>
    <t>预算09-1表</t>
  </si>
  <si>
    <t>2025年对下转移支付预算表</t>
  </si>
  <si>
    <t>单位名称（项目）</t>
  </si>
  <si>
    <t>乡镇、街道</t>
  </si>
  <si>
    <t>政府性基金</t>
  </si>
  <si>
    <t>桂山街道</t>
  </si>
  <si>
    <t>古城街道</t>
  </si>
  <si>
    <t>平甸乡</t>
  </si>
  <si>
    <t>扬武镇</t>
  </si>
  <si>
    <t>新化乡</t>
  </si>
  <si>
    <t>老厂乡</t>
  </si>
  <si>
    <t>戛洒镇</t>
  </si>
  <si>
    <t>水塘镇</t>
  </si>
  <si>
    <t>者竜乡</t>
  </si>
  <si>
    <t>漠沙镇</t>
  </si>
  <si>
    <t>建兴乡</t>
  </si>
  <si>
    <t>平掌乡</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</si>
  <si>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</si>
  <si>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</si>
  <si>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</si>
  <si>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</si>
  <si>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</si>
  <si>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</si>
  <si>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</si>
  <si>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</si>
  <si>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</si>
  <si>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</si>
  <si>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</si>
  <si>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8</t>
  </si>
  <si>
    <t>预算11表</t>
  </si>
  <si>
    <t>2025年上级转移支付补助项目支出预算表</t>
  </si>
  <si>
    <t>上级补助</t>
  </si>
  <si>
    <t>预算12表</t>
  </si>
  <si>
    <t>2025年部门项目支出中期规划预算表</t>
  </si>
  <si>
    <t>项目级次</t>
  </si>
  <si>
    <t>2025年</t>
  </si>
  <si>
    <t>2026年</t>
  </si>
  <si>
    <t>2027年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</si>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</sst>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4">
    <font>
      <sz val="11"/>
      <color theme="1"/>
      <name val="宋体"/>
      <charset val="134"/>
      <scheme val="minor"/>
    </font>
    <font>
      <sz val="10"/>
      <color rgb="FF000000"/>
      <name val="宋体"/>
      <charset val="134"/>
    </font>
    <font>
      <b/>
      <sz val="21"/>
      <color rgb="FF000000"/>
      <name val="宋体"/>
      <charset val="134"/>
    </font>
    <font>
      <sz val="11"/>
      <color rgb="FF000000"/>
      <name val="宋体"/>
      <charset val="134"/>
    </font>
    <font>
      <sz val="9"/>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4"/>
      <color rgb="FF000000"/>
      <name val="宋体"/>
      <charset val="134"/>
    </font>
    <font>
      <sz val="16"/>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3" borderId="21" applyNumberFormat="0" applyAlignment="0" applyProtection="0">
      <alignment vertical="center"/>
    </xf>
    <xf numFmtId="0" fontId="34" fillId="4" borderId="22" applyNumberFormat="0" applyAlignment="0" applyProtection="0">
      <alignment vertical="center"/>
    </xf>
    <xf numFmtId="0" fontId="35" fillId="4" borderId="21" applyNumberFormat="0" applyAlignment="0" applyProtection="0">
      <alignment vertical="center"/>
    </xf>
    <xf numFmtId="0" fontId="36" fillId="5"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xf numFmtId="0" fontId="8" fillId="0" borderId="0">
      <alignment vertical="top"/>
      <protection locked="0"/>
    </xf>
  </cellStyleXfs>
  <cellXfs count="203">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left" vertical="center"/>
    </xf>
    <xf numFmtId="0" fontId="3" fillId="0" borderId="0" xfId="0" applyFont="1"/>
    <xf numFmtId="0" fontId="1" fillId="0" borderId="0" xfId="0" applyFont="1" applyAlignment="1" applyProtection="1">
      <alignment horizontal="right"/>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1"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9" fontId="5" fillId="0" borderId="7" xfId="52" applyFont="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4"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0" fontId="8" fillId="0" borderId="0" xfId="55" applyNumberFormat="1" applyBorder="1">
      <alignment horizontal="left"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wrapText="1"/>
    </xf>
    <xf numFmtId="0" fontId="14" fillId="0" borderId="0" xfId="0" applyFont="1" applyAlignment="1">
      <alignment horizontal="right" wrapText="1"/>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7" xfId="57" applyFont="1" applyFill="1" applyBorder="1" applyAlignment="1" applyProtection="1">
      <alignment horizontal="center" vertical="center"/>
    </xf>
    <xf numFmtId="0" fontId="3" fillId="0" borderId="7" xfId="0" applyFont="1" applyBorder="1" applyAlignment="1">
      <alignment horizontal="center" vertical="center"/>
    </xf>
    <xf numFmtId="0" fontId="15" fillId="0" borderId="0" xfId="0" applyFont="1"/>
    <xf numFmtId="0" fontId="4" fillId="0" borderId="0" xfId="0" applyFont="1" applyAlignment="1" applyProtection="1">
      <alignment horizontal="right"/>
      <protection locked="0"/>
    </xf>
    <xf numFmtId="0" fontId="3" fillId="0" borderId="10" xfId="0" applyFont="1" applyBorder="1" applyAlignment="1">
      <alignment horizontal="center" vertical="center"/>
    </xf>
    <xf numFmtId="0" fontId="1" fillId="0" borderId="0" xfId="0" applyFont="1" applyAlignment="1">
      <alignment wrapText="1"/>
    </xf>
    <xf numFmtId="0" fontId="4"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0" xfId="0" applyFont="1" applyAlignment="1">
      <alignment horizontal="left" vertical="center" wrapText="1"/>
    </xf>
    <xf numFmtId="0" fontId="3" fillId="0" borderId="0" xfId="0" applyFont="1" applyAlignment="1">
      <alignment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pplyProtection="1">
      <alignment horizontal="right" vertical="center" wrapText="1"/>
      <protection locked="0"/>
    </xf>
    <xf numFmtId="0" fontId="4" fillId="0" borderId="0" xfId="0" applyFont="1" applyAlignment="1">
      <alignment horizontal="right" vertical="center" wrapText="1"/>
    </xf>
    <xf numFmtId="0" fontId="4" fillId="0" borderId="0" xfId="0" applyFont="1" applyAlignment="1" applyProtection="1">
      <alignment horizontal="right" wrapText="1"/>
      <protection locked="0"/>
    </xf>
    <xf numFmtId="0" fontId="4" fillId="0" borderId="0" xfId="0" applyFont="1" applyAlignment="1">
      <alignment horizontal="right" wrapText="1"/>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Alignment="1">
      <alignment horizontal="left" vertical="center"/>
    </xf>
    <xf numFmtId="49" fontId="8" fillId="0" borderId="7" xfId="0" applyNumberFormat="1" applyFont="1" applyFill="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pplyProtection="1">
      <alignment horizontal="center" vertical="center"/>
      <protection locked="0"/>
    </xf>
    <xf numFmtId="0" fontId="4" fillId="0" borderId="13" xfId="0" applyFont="1" applyBorder="1" applyAlignment="1">
      <alignment horizontal="right" vertical="center"/>
    </xf>
    <xf numFmtId="179" fontId="8" fillId="0" borderId="7" xfId="0" applyNumberFormat="1" applyFont="1" applyFill="1" applyBorder="1" applyAlignment="1">
      <alignment horizontal="right" vertical="center" wrapText="1"/>
    </xf>
    <xf numFmtId="179" fontId="8" fillId="0" borderId="7" xfId="52" applyAlignment="1">
      <alignment horizontal="right" vertical="center" wrapText="1"/>
    </xf>
    <xf numFmtId="49" fontId="8" fillId="0" borderId="7" xfId="0" applyNumberFormat="1" applyFont="1" applyFill="1" applyBorder="1" applyAlignment="1">
      <alignment horizontal="center" vertical="center" wrapText="1"/>
    </xf>
    <xf numFmtId="179" fontId="5" fillId="0" borderId="4" xfId="52" applyFont="1" applyBorder="1">
      <alignment horizontal="right" vertical="center"/>
    </xf>
    <xf numFmtId="0" fontId="4" fillId="0" borderId="16" xfId="0" applyFont="1" applyBorder="1" applyAlignment="1">
      <alignment horizontal="center" vertical="center"/>
    </xf>
    <xf numFmtId="0" fontId="4" fillId="0" borderId="16" xfId="0" applyFont="1" applyBorder="1" applyAlignment="1">
      <alignment horizontal="left" vertical="center"/>
    </xf>
    <xf numFmtId="0" fontId="4" fillId="0" borderId="16"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Alignment="1">
      <alignment vertical="top"/>
    </xf>
    <xf numFmtId="49" fontId="8" fillId="0" borderId="7" xfId="0" applyNumberFormat="1" applyFont="1" applyFill="1" applyBorder="1" applyAlignment="1">
      <alignment horizontal="left" vertical="center" wrapText="1" indent="1"/>
    </xf>
    <xf numFmtId="0" fontId="0" fillId="0" borderId="17" xfId="0" applyBorder="1"/>
    <xf numFmtId="179" fontId="8" fillId="0" borderId="7" xfId="52" applyAlignment="1">
      <alignment horizontal="left" vertical="center" wrapText="1"/>
    </xf>
    <xf numFmtId="179" fontId="8" fillId="0" borderId="7" xfId="0" applyNumberFormat="1" applyFont="1" applyFill="1" applyBorder="1" applyAlignment="1">
      <alignment horizontal="left" vertical="center" wrapText="1"/>
    </xf>
    <xf numFmtId="179" fontId="8" fillId="0" borderId="7" xfId="0" applyNumberFormat="1" applyFont="1" applyFill="1" applyBorder="1" applyAlignment="1">
      <alignment horizontal="center" vertical="center" wrapText="1"/>
    </xf>
    <xf numFmtId="0" fontId="0" fillId="0" borderId="16" xfId="0" applyBorder="1"/>
    <xf numFmtId="49" fontId="8" fillId="0" borderId="7" xfId="55">
      <alignment horizontal="left" vertical="center" wrapText="1"/>
    </xf>
    <xf numFmtId="0" fontId="5" fillId="0" borderId="0" xfId="0" applyFont="1" applyAlignment="1">
      <alignment horizontal="left" vertical="center"/>
    </xf>
    <xf numFmtId="0" fontId="8" fillId="0" borderId="7" xfId="0" applyFont="1" applyFill="1" applyBorder="1" applyAlignment="1">
      <alignment horizontal="left" vertical="top" wrapText="1"/>
    </xf>
    <xf numFmtId="0" fontId="8" fillId="0" borderId="7" xfId="0" applyFont="1" applyFill="1" applyBorder="1" applyAlignment="1">
      <alignment horizontal="left" vertical="center" wrapText="1"/>
    </xf>
    <xf numFmtId="49" fontId="5" fillId="0" borderId="7" xfId="55" applyFont="1">
      <alignment horizontal="left" vertical="center" wrapText="1"/>
    </xf>
    <xf numFmtId="49" fontId="5" fillId="0" borderId="1" xfId="55" applyFont="1" applyBorder="1">
      <alignment horizontal="left" vertical="center" wrapText="1"/>
    </xf>
    <xf numFmtId="0" fontId="4" fillId="0" borderId="8"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4" fontId="4" fillId="0" borderId="7" xfId="0" applyNumberFormat="1" applyFont="1" applyBorder="1" applyAlignment="1" applyProtection="1">
      <alignment horizontal="right" vertical="center" wrapText="1"/>
      <protection locked="0"/>
    </xf>
    <xf numFmtId="179" fontId="8" fillId="0" borderId="7" xfId="0" applyNumberFormat="1" applyFont="1" applyFill="1" applyBorder="1" applyAlignment="1">
      <alignment horizontal="right" vertical="center"/>
    </xf>
    <xf numFmtId="0" fontId="1" fillId="0" borderId="0" xfId="0" applyFont="1" applyAlignment="1">
      <alignment vertical="top"/>
    </xf>
    <xf numFmtId="0" fontId="8" fillId="0" borderId="7" xfId="0" applyFont="1" applyFill="1" applyBorder="1" applyAlignment="1">
      <alignment horizontal="center" vertical="top" wrapText="1"/>
    </xf>
    <xf numFmtId="0" fontId="17" fillId="0" borderId="7" xfId="0" applyFont="1" applyBorder="1" applyAlignment="1">
      <alignment horizontal="center"/>
    </xf>
    <xf numFmtId="0" fontId="16" fillId="0" borderId="7"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wrapText="1"/>
    </xf>
    <xf numFmtId="0" fontId="18" fillId="0" borderId="0" xfId="0" applyFont="1" applyAlignment="1">
      <alignment horizontal="center" vertical="center" wrapText="1"/>
    </xf>
    <xf numFmtId="0" fontId="4" fillId="0" borderId="0" xfId="0" applyFont="1" applyAlignment="1" applyProtection="1">
      <alignment vertical="center"/>
      <protection locked="0"/>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1"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8" fillId="0" borderId="7" xfId="0" applyFont="1" applyFill="1" applyBorder="1" applyAlignment="1">
      <alignment horizontal="left" vertical="center" wrapText="1" indent="1"/>
    </xf>
    <xf numFmtId="0" fontId="8" fillId="0" borderId="7" xfId="0" applyFont="1" applyFill="1" applyBorder="1" applyAlignment="1">
      <alignment horizontal="left" vertical="center" wrapText="1" indent="2"/>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5" applyFont="1">
      <alignment horizontal="left" vertical="center" wrapText="1"/>
    </xf>
    <xf numFmtId="0" fontId="5" fillId="0" borderId="7" xfId="0" applyFont="1" applyBorder="1" applyAlignment="1">
      <alignment vertical="center"/>
    </xf>
    <xf numFmtId="4" fontId="22" fillId="0" borderId="7" xfId="0" applyNumberFormat="1" applyFont="1" applyBorder="1" applyAlignment="1">
      <alignment horizontal="right" vertical="center"/>
    </xf>
    <xf numFmtId="0" fontId="22" fillId="0" borderId="7" xfId="0" applyFont="1" applyBorder="1" applyAlignment="1">
      <alignment horizontal="center" vertical="center"/>
    </xf>
    <xf numFmtId="0" fontId="4" fillId="0" borderId="7" xfId="0" applyFont="1" applyBorder="1" applyAlignment="1">
      <alignment vertical="center"/>
    </xf>
    <xf numFmtId="0" fontId="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0" applyNumberFormat="1" applyFont="1" applyBorder="1" applyAlignment="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1" fillId="0" borderId="0" xfId="0" applyFont="1" applyProtection="1">
      <protection locked="0"/>
    </xf>
    <xf numFmtId="0" fontId="3"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8" fillId="0" borderId="7" xfId="0" applyFont="1" applyFill="1" applyBorder="1" applyAlignment="1">
      <alignment horizontal="left" vertical="center"/>
    </xf>
    <xf numFmtId="0" fontId="4"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4" fillId="0" borderId="7" xfId="52" applyFo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pane ySplit="1" topLeftCell="A11" activePane="bottomLeft" state="frozen"/>
      <selection/>
      <selection pane="bottomLeft" activeCell="K12" sqref="K12"/>
    </sheetView>
  </sheetViews>
  <sheetFormatPr defaultColWidth="8" defaultRowHeight="14.25" customHeight="1" outlineLevelCol="3"/>
  <cols>
    <col min="1" max="1" width="39.55" customWidth="1"/>
    <col min="2" max="2" width="46.3333333333333" customWidth="1"/>
    <col min="3" max="3" width="40.4416666666667" customWidth="1"/>
    <col min="4" max="4" width="50.2166666666667" customWidth="1"/>
  </cols>
  <sheetData>
    <row r="1" customHeight="1" spans="1:4">
      <c r="A1" s="1"/>
      <c r="B1" s="1"/>
      <c r="C1" s="1"/>
      <c r="D1" s="1"/>
    </row>
    <row r="2" ht="11.95" customHeight="1" spans="4:4">
      <c r="D2" s="111" t="s">
        <v>0</v>
      </c>
    </row>
    <row r="3" ht="36" customHeight="1" spans="1:4">
      <c r="A3" s="45" t="s">
        <v>1</v>
      </c>
      <c r="B3" s="194"/>
      <c r="C3" s="194"/>
      <c r="D3" s="194"/>
    </row>
    <row r="4" ht="20.95" customHeight="1" spans="1:4">
      <c r="A4" s="98" t="s">
        <v>2</v>
      </c>
      <c r="B4" s="159"/>
      <c r="C4" s="159"/>
      <c r="D4" s="110"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70" t="s">
        <v>9</v>
      </c>
      <c r="B8" s="145">
        <v>1186125</v>
      </c>
      <c r="C8" s="195" t="str">
        <f>"一"&amp;"、"&amp;"一般公共服务支出"</f>
        <v>一、一般公共服务支出</v>
      </c>
      <c r="D8" s="44">
        <v>61400</v>
      </c>
    </row>
    <row r="9" ht="25.4" customHeight="1" spans="1:4">
      <c r="A9" s="170" t="s">
        <v>10</v>
      </c>
      <c r="B9" s="145"/>
      <c r="C9" s="195" t="str">
        <f>"二"&amp;"、"&amp;"社会保障和就业支出"</f>
        <v>二、社会保障和就业支出</v>
      </c>
      <c r="D9" s="44">
        <v>911370</v>
      </c>
    </row>
    <row r="10" ht="25.4" customHeight="1" spans="1:4">
      <c r="A10" s="170" t="s">
        <v>11</v>
      </c>
      <c r="B10" s="145"/>
      <c r="C10" s="195" t="str">
        <f>"三"&amp;"、"&amp;"卫生健康支出"</f>
        <v>三、卫生健康支出</v>
      </c>
      <c r="D10" s="44">
        <v>86275</v>
      </c>
    </row>
    <row r="11" ht="25.4" customHeight="1" spans="1:4">
      <c r="A11" s="170" t="s">
        <v>12</v>
      </c>
      <c r="B11" s="97"/>
      <c r="C11" s="195" t="str">
        <f>"四"&amp;"、"&amp;"住房保障支出"</f>
        <v>四、住房保障支出</v>
      </c>
      <c r="D11" s="44">
        <v>127080</v>
      </c>
    </row>
    <row r="12" ht="25.4" customHeight="1" spans="1:4">
      <c r="A12" s="170" t="s">
        <v>13</v>
      </c>
      <c r="B12" s="145"/>
      <c r="C12" s="128"/>
      <c r="D12" s="145"/>
    </row>
    <row r="13" ht="25.4" customHeight="1" spans="1:4">
      <c r="A13" s="170" t="s">
        <v>14</v>
      </c>
      <c r="B13" s="97"/>
      <c r="C13" s="128"/>
      <c r="D13" s="145"/>
    </row>
    <row r="14" ht="25.4" customHeight="1" spans="1:4">
      <c r="A14" s="170" t="s">
        <v>15</v>
      </c>
      <c r="B14" s="97"/>
      <c r="C14" s="128"/>
      <c r="D14" s="145"/>
    </row>
    <row r="15" ht="25.4" customHeight="1" spans="1:4">
      <c r="A15" s="170" t="s">
        <v>16</v>
      </c>
      <c r="B15" s="97"/>
      <c r="C15" s="128"/>
      <c r="D15" s="145"/>
    </row>
    <row r="16" ht="25.4" customHeight="1" spans="1:4">
      <c r="A16" s="196" t="s">
        <v>17</v>
      </c>
      <c r="B16" s="97"/>
      <c r="C16" s="128"/>
      <c r="D16" s="145"/>
    </row>
    <row r="17" ht="25.4" customHeight="1" spans="1:4">
      <c r="A17" s="196" t="s">
        <v>18</v>
      </c>
      <c r="B17" s="145"/>
      <c r="C17" s="128"/>
      <c r="D17" s="145"/>
    </row>
    <row r="18" ht="25.4" customHeight="1" spans="1:4">
      <c r="A18" s="197" t="s">
        <v>19</v>
      </c>
      <c r="B18" s="165">
        <v>1186125</v>
      </c>
      <c r="C18" s="166" t="s">
        <v>20</v>
      </c>
      <c r="D18" s="165">
        <v>1186125</v>
      </c>
    </row>
    <row r="19" ht="25.4" customHeight="1" spans="1:4">
      <c r="A19" s="198" t="s">
        <v>21</v>
      </c>
      <c r="B19" s="165">
        <v>0</v>
      </c>
      <c r="C19" s="199" t="s">
        <v>22</v>
      </c>
      <c r="D19" s="200"/>
    </row>
    <row r="20" ht="25.4" customHeight="1" spans="1:4">
      <c r="A20" s="201" t="s">
        <v>23</v>
      </c>
      <c r="B20" s="145" t="s">
        <v>24</v>
      </c>
      <c r="C20" s="168" t="s">
        <v>23</v>
      </c>
      <c r="D20" s="200" t="s">
        <v>25</v>
      </c>
    </row>
    <row r="21" ht="25.4" customHeight="1" spans="1:4">
      <c r="A21" s="201" t="s">
        <v>26</v>
      </c>
      <c r="B21" s="145"/>
      <c r="C21" s="168" t="s">
        <v>27</v>
      </c>
      <c r="D21" s="97"/>
    </row>
    <row r="22" ht="25.4" customHeight="1" spans="1:4">
      <c r="A22" s="202" t="s">
        <v>28</v>
      </c>
      <c r="B22" s="165">
        <v>1186125</v>
      </c>
      <c r="C22" s="166" t="s">
        <v>29</v>
      </c>
      <c r="D22" s="165">
        <v>1186125</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outlineLevelCol="5"/>
  <cols>
    <col min="1" max="1" width="29" customWidth="1"/>
    <col min="2" max="2" width="28.55" customWidth="1"/>
    <col min="3" max="3" width="31.55" customWidth="1"/>
    <col min="4" max="6" width="33.4416666666667" customWidth="1"/>
  </cols>
  <sheetData>
    <row r="1" customHeight="1" spans="1:6">
      <c r="A1" s="1"/>
      <c r="B1" s="1"/>
      <c r="C1" s="1"/>
      <c r="D1" s="1"/>
      <c r="E1" s="1"/>
      <c r="F1" s="1"/>
    </row>
    <row r="2" ht="15.75" customHeight="1" spans="6:6">
      <c r="F2" s="56" t="s">
        <v>304</v>
      </c>
    </row>
    <row r="3" ht="28.5" customHeight="1" spans="1:6">
      <c r="A3" s="27" t="s">
        <v>305</v>
      </c>
      <c r="B3" s="27"/>
      <c r="C3" s="27"/>
      <c r="D3" s="27"/>
      <c r="E3" s="27"/>
      <c r="F3" s="27"/>
    </row>
    <row r="4" ht="15.05" customHeight="1" spans="1:6">
      <c r="A4" s="112" t="str">
        <f>'部门财务收支预算总表01-1'!A4</f>
        <v>单位名称：新平彝族傣族自治县红十字会</v>
      </c>
      <c r="B4" s="112"/>
      <c r="C4" s="113"/>
      <c r="D4" s="73"/>
      <c r="E4" s="73"/>
      <c r="F4" s="114" t="s">
        <v>3</v>
      </c>
    </row>
    <row r="5" ht="18.85" customHeight="1" spans="1:6">
      <c r="A5" s="10" t="s">
        <v>133</v>
      </c>
      <c r="B5" s="10" t="s">
        <v>50</v>
      </c>
      <c r="C5" s="10" t="s">
        <v>51</v>
      </c>
      <c r="D5" s="16" t="s">
        <v>306</v>
      </c>
      <c r="E5" s="64"/>
      <c r="F5" s="64"/>
    </row>
    <row r="6" ht="29.95" customHeight="1" spans="1:6">
      <c r="A6" s="19"/>
      <c r="B6" s="19"/>
      <c r="C6" s="19"/>
      <c r="D6" s="16" t="s">
        <v>34</v>
      </c>
      <c r="E6" s="64" t="s">
        <v>59</v>
      </c>
      <c r="F6" s="64" t="s">
        <v>60</v>
      </c>
    </row>
    <row r="7" ht="16.55" customHeight="1" spans="1:6">
      <c r="A7" s="64">
        <v>1</v>
      </c>
      <c r="B7" s="64">
        <v>2</v>
      </c>
      <c r="C7" s="64">
        <v>3</v>
      </c>
      <c r="D7" s="64">
        <v>4</v>
      </c>
      <c r="E7" s="64">
        <v>5</v>
      </c>
      <c r="F7" s="64">
        <v>6</v>
      </c>
    </row>
    <row r="8" ht="14" customHeight="1" spans="1:6">
      <c r="A8" s="29"/>
      <c r="B8" s="29"/>
      <c r="C8" s="29"/>
      <c r="D8" s="23"/>
      <c r="E8" s="23"/>
      <c r="F8" s="23"/>
    </row>
    <row r="9" ht="17.2" customHeight="1" spans="1:6">
      <c r="A9" s="115" t="s">
        <v>99</v>
      </c>
      <c r="B9" s="116"/>
      <c r="C9" s="116"/>
      <c r="D9" s="23"/>
      <c r="E9" s="23"/>
      <c r="F9" s="23"/>
    </row>
    <row r="10" customHeight="1" spans="1:1">
      <c r="A10" t="s">
        <v>307</v>
      </c>
    </row>
  </sheetData>
  <mergeCells count="7">
    <mergeCell ref="A3:F3"/>
    <mergeCell ref="A4:B4"/>
    <mergeCell ref="D5:F5"/>
    <mergeCell ref="A9:C9"/>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cols>
    <col min="1" max="1" width="39.1083333333333" customWidth="1"/>
    <col min="2" max="2" width="29.1666666666667" customWidth="1"/>
    <col min="3" max="3" width="35.2166666666667" customWidth="1"/>
    <col min="4" max="4" width="7.65833333333333" customWidth="1"/>
    <col min="5" max="5" width="10.2166666666667" customWidth="1"/>
    <col min="6" max="11" width="14.7833333333333" customWidth="1"/>
    <col min="12" max="16" width="12.55" customWidth="1"/>
    <col min="17" max="17" width="10.4416666666667" customWidth="1"/>
  </cols>
  <sheetData>
    <row r="1" customHeight="1" spans="1:17">
      <c r="A1" s="1"/>
      <c r="B1" s="1"/>
      <c r="C1" s="1"/>
      <c r="D1" s="1"/>
      <c r="E1" s="1"/>
      <c r="F1" s="1"/>
      <c r="G1" s="1"/>
      <c r="H1" s="1"/>
      <c r="I1" s="1"/>
      <c r="J1" s="1"/>
      <c r="K1" s="1"/>
      <c r="L1" s="1"/>
      <c r="M1" s="1"/>
      <c r="N1" s="1"/>
      <c r="O1" s="1"/>
      <c r="P1" s="1"/>
      <c r="Q1" s="1"/>
    </row>
    <row r="2" ht="13.6" customHeight="1" spans="15:17">
      <c r="O2" s="55"/>
      <c r="P2" s="55"/>
      <c r="Q2" s="110" t="s">
        <v>308</v>
      </c>
    </row>
    <row r="3" ht="27.85" customHeight="1" spans="1:17">
      <c r="A3" s="57" t="s">
        <v>309</v>
      </c>
      <c r="B3" s="27"/>
      <c r="C3" s="27"/>
      <c r="D3" s="27"/>
      <c r="E3" s="27"/>
      <c r="F3" s="27"/>
      <c r="G3" s="27"/>
      <c r="H3" s="27"/>
      <c r="I3" s="27"/>
      <c r="J3" s="27"/>
      <c r="K3" s="46"/>
      <c r="L3" s="27"/>
      <c r="M3" s="27"/>
      <c r="N3" s="27"/>
      <c r="O3" s="46"/>
      <c r="P3" s="46"/>
      <c r="Q3" s="27"/>
    </row>
    <row r="4" ht="18.85" customHeight="1" spans="1:17">
      <c r="A4" s="98" t="str">
        <f>'部门财务收支预算总表01-1'!A4</f>
        <v>单位名称：新平彝族傣族自治县红十字会</v>
      </c>
      <c r="B4" s="7"/>
      <c r="C4" s="7"/>
      <c r="D4" s="7"/>
      <c r="E4" s="7"/>
      <c r="F4" s="7"/>
      <c r="G4" s="7"/>
      <c r="H4" s="7"/>
      <c r="I4" s="7"/>
      <c r="J4" s="7"/>
      <c r="O4" s="66"/>
      <c r="P4" s="66"/>
      <c r="Q4" s="111" t="s">
        <v>123</v>
      </c>
    </row>
    <row r="5" ht="15.75" customHeight="1" spans="1:17">
      <c r="A5" s="10" t="s">
        <v>310</v>
      </c>
      <c r="B5" s="74" t="s">
        <v>311</v>
      </c>
      <c r="C5" s="74" t="s">
        <v>312</v>
      </c>
      <c r="D5" s="74" t="s">
        <v>313</v>
      </c>
      <c r="E5" s="74" t="s">
        <v>314</v>
      </c>
      <c r="F5" s="74" t="s">
        <v>315</v>
      </c>
      <c r="G5" s="75" t="s">
        <v>140</v>
      </c>
      <c r="H5" s="75"/>
      <c r="I5" s="75"/>
      <c r="J5" s="75"/>
      <c r="K5" s="76"/>
      <c r="L5" s="75"/>
      <c r="M5" s="75"/>
      <c r="N5" s="75"/>
      <c r="O5" s="91"/>
      <c r="P5" s="76"/>
      <c r="Q5" s="92"/>
    </row>
    <row r="6" ht="17.2" customHeight="1" spans="1:17">
      <c r="A6" s="15"/>
      <c r="B6" s="77"/>
      <c r="C6" s="77"/>
      <c r="D6" s="77"/>
      <c r="E6" s="77"/>
      <c r="F6" s="77"/>
      <c r="G6" s="77" t="s">
        <v>34</v>
      </c>
      <c r="H6" s="77" t="s">
        <v>37</v>
      </c>
      <c r="I6" s="77" t="s">
        <v>316</v>
      </c>
      <c r="J6" s="77" t="s">
        <v>317</v>
      </c>
      <c r="K6" s="78" t="s">
        <v>318</v>
      </c>
      <c r="L6" s="93" t="s">
        <v>319</v>
      </c>
      <c r="M6" s="93"/>
      <c r="N6" s="93"/>
      <c r="O6" s="94"/>
      <c r="P6" s="95"/>
      <c r="Q6" s="79"/>
    </row>
    <row r="7" ht="54" customHeight="1" spans="1:17">
      <c r="A7" s="18"/>
      <c r="B7" s="79"/>
      <c r="C7" s="79"/>
      <c r="D7" s="79"/>
      <c r="E7" s="79"/>
      <c r="F7" s="79"/>
      <c r="G7" s="79"/>
      <c r="H7" s="79" t="s">
        <v>36</v>
      </c>
      <c r="I7" s="79"/>
      <c r="J7" s="79"/>
      <c r="K7" s="80"/>
      <c r="L7" s="79" t="s">
        <v>36</v>
      </c>
      <c r="M7" s="79" t="s">
        <v>47</v>
      </c>
      <c r="N7" s="79" t="s">
        <v>147</v>
      </c>
      <c r="O7" s="96" t="s">
        <v>43</v>
      </c>
      <c r="P7" s="80" t="s">
        <v>44</v>
      </c>
      <c r="Q7" s="79" t="s">
        <v>45</v>
      </c>
    </row>
    <row r="8" ht="15.05" customHeight="1" spans="1:17">
      <c r="A8" s="99" t="s">
        <v>148</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0.95" customHeight="1" spans="1:17">
      <c r="A9" s="99" t="str">
        <f>"        "&amp;"公车购置及运维费"</f>
        <v>        公车购置及运维费</v>
      </c>
      <c r="B9" s="99" t="str">
        <f>"        "&amp;"公车购置及运维费"</f>
        <v>        公车购置及运维费</v>
      </c>
      <c r="C9" s="99" t="s">
        <v>25</v>
      </c>
      <c r="D9" s="82"/>
      <c r="E9" s="102"/>
      <c r="F9" s="23"/>
      <c r="G9" s="103" t="s">
        <v>320</v>
      </c>
      <c r="H9" s="104" t="s">
        <v>25</v>
      </c>
      <c r="I9" s="23"/>
      <c r="J9" s="23"/>
      <c r="K9" s="23"/>
      <c r="L9" s="23"/>
      <c r="M9" s="23"/>
      <c r="N9" s="23"/>
      <c r="O9" s="23"/>
      <c r="P9" s="23"/>
      <c r="Q9" s="23"/>
    </row>
    <row r="10" ht="20.95" customHeight="1" spans="1:17">
      <c r="A10" s="99" t="str">
        <f>"            "&amp;"公务车运行加油"</f>
        <v>            公务车运行加油</v>
      </c>
      <c r="B10" s="99" t="str">
        <f>"            "&amp;"公务车运行加油"</f>
        <v>            公务车运行加油</v>
      </c>
      <c r="C10" s="99" t="str">
        <f>"C23120302"&amp;"  "&amp;"车辆加油、添加燃料服务"</f>
        <v>C23120302  车辆加油、添加燃料服务</v>
      </c>
      <c r="D10" s="104">
        <v>8</v>
      </c>
      <c r="E10" s="105">
        <v>375</v>
      </c>
      <c r="F10" s="106"/>
      <c r="G10" s="104">
        <v>3000</v>
      </c>
      <c r="H10" s="104">
        <v>3000</v>
      </c>
      <c r="I10" s="23"/>
      <c r="J10" s="23"/>
      <c r="K10" s="23"/>
      <c r="L10" s="23"/>
      <c r="M10" s="23"/>
      <c r="N10" s="23"/>
      <c r="O10" s="23"/>
      <c r="P10" s="23"/>
      <c r="Q10" s="23"/>
    </row>
    <row r="11" ht="20.95" customHeight="1" spans="1:17">
      <c r="A11" s="99" t="str">
        <f>"            "&amp;"公务车运行保险服务"</f>
        <v>            公务车运行保险服务</v>
      </c>
      <c r="B11" s="99" t="str">
        <f>"            "&amp;"公务车运行保险服务"</f>
        <v>            公务车运行保险服务</v>
      </c>
      <c r="C11" s="99" t="str">
        <f>"C1804010201"&amp;"  "&amp;"机动车保险服务"</f>
        <v>C1804010201  机动车保险服务</v>
      </c>
      <c r="D11" s="104">
        <v>4500</v>
      </c>
      <c r="E11" s="105">
        <v>2</v>
      </c>
      <c r="F11" s="106"/>
      <c r="G11" s="104">
        <v>9000</v>
      </c>
      <c r="H11" s="104">
        <v>9000</v>
      </c>
      <c r="I11" s="23"/>
      <c r="J11" s="23"/>
      <c r="K11" s="23"/>
      <c r="L11" s="23"/>
      <c r="M11" s="23"/>
      <c r="N11" s="23"/>
      <c r="O11" s="23"/>
      <c r="P11" s="23"/>
      <c r="Q11" s="23"/>
    </row>
    <row r="12" ht="20.95" customHeight="1" spans="1:17">
      <c r="A12" s="99" t="str">
        <f>"            "&amp;"公务车运行维修和保养"</f>
        <v>            公务车运行维修和保养</v>
      </c>
      <c r="B12" s="99" t="str">
        <f>"            "&amp;"公务车运行维修和保养"</f>
        <v>            公务车运行维修和保养</v>
      </c>
      <c r="C12" s="99" t="str">
        <f>"C23120301"&amp;"  "&amp;"车辆维修和保养服务"</f>
        <v>C23120301  车辆维修和保养服务</v>
      </c>
      <c r="D12" s="104">
        <v>7200</v>
      </c>
      <c r="E12" s="105">
        <v>2</v>
      </c>
      <c r="F12" s="106"/>
      <c r="G12" s="104">
        <v>14400</v>
      </c>
      <c r="H12" s="104">
        <v>14400</v>
      </c>
      <c r="I12" s="23"/>
      <c r="J12" s="23"/>
      <c r="K12" s="23"/>
      <c r="L12" s="23"/>
      <c r="M12" s="23"/>
      <c r="N12" s="23"/>
      <c r="O12" s="23"/>
      <c r="P12" s="23"/>
      <c r="Q12" s="23"/>
    </row>
    <row r="13" ht="20.95" customHeight="1" spans="1:17">
      <c r="A13" s="107" t="s">
        <v>99</v>
      </c>
      <c r="B13" s="108"/>
      <c r="C13" s="108"/>
      <c r="D13" s="108"/>
      <c r="E13" s="109"/>
      <c r="F13" s="106"/>
      <c r="G13" s="103">
        <v>26400</v>
      </c>
      <c r="H13" s="104">
        <v>26400</v>
      </c>
      <c r="I13" s="23"/>
      <c r="J13" s="23"/>
      <c r="K13" s="23"/>
      <c r="L13" s="23"/>
      <c r="M13" s="23"/>
      <c r="N13" s="23"/>
      <c r="O13" s="23"/>
      <c r="P13" s="23"/>
      <c r="Q13" s="23"/>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cols>
    <col min="1" max="1" width="31.4416666666667" customWidth="1"/>
    <col min="2" max="2" width="21.6583333333333" customWidth="1"/>
    <col min="3" max="3" width="26.6583333333333" customWidth="1"/>
    <col min="4" max="14" width="16.55" customWidth="1"/>
  </cols>
  <sheetData>
    <row r="1" customHeight="1" spans="1:14">
      <c r="A1" s="1"/>
      <c r="B1" s="1"/>
      <c r="C1" s="1"/>
      <c r="D1" s="1"/>
      <c r="E1" s="1"/>
      <c r="F1" s="1"/>
      <c r="G1" s="1"/>
      <c r="H1" s="1"/>
      <c r="I1" s="1"/>
      <c r="J1" s="1"/>
      <c r="K1" s="1"/>
      <c r="L1" s="1"/>
      <c r="M1" s="1"/>
      <c r="N1" s="1"/>
    </row>
    <row r="2" ht="13.6" customHeight="1" spans="1:14">
      <c r="A2" s="68"/>
      <c r="B2" s="68"/>
      <c r="C2" s="68"/>
      <c r="D2" s="68"/>
      <c r="E2" s="68"/>
      <c r="F2" s="68"/>
      <c r="G2" s="68"/>
      <c r="H2" s="69"/>
      <c r="I2" s="68"/>
      <c r="J2" s="68"/>
      <c r="K2" s="68"/>
      <c r="L2" s="55"/>
      <c r="M2" s="87"/>
      <c r="N2" s="88" t="s">
        <v>321</v>
      </c>
    </row>
    <row r="3" ht="27.85" customHeight="1" spans="1:14">
      <c r="A3" s="57" t="s">
        <v>322</v>
      </c>
      <c r="B3" s="70"/>
      <c r="C3" s="70"/>
      <c r="D3" s="70"/>
      <c r="E3" s="70"/>
      <c r="F3" s="70"/>
      <c r="G3" s="70"/>
      <c r="H3" s="71"/>
      <c r="I3" s="70"/>
      <c r="J3" s="70"/>
      <c r="K3" s="70"/>
      <c r="L3" s="46"/>
      <c r="M3" s="71"/>
      <c r="N3" s="70"/>
    </row>
    <row r="4" ht="18.85" customHeight="1" spans="1:14">
      <c r="A4" s="72" t="str">
        <f>'部门财务收支预算总表01-1'!A4</f>
        <v>单位名称：新平彝族傣族自治县红十字会</v>
      </c>
      <c r="B4" s="73"/>
      <c r="C4" s="73"/>
      <c r="D4" s="73"/>
      <c r="E4" s="73"/>
      <c r="F4" s="73"/>
      <c r="G4" s="73"/>
      <c r="H4" s="69"/>
      <c r="I4" s="68"/>
      <c r="J4" s="68"/>
      <c r="K4" s="68"/>
      <c r="L4" s="66"/>
      <c r="M4" s="89"/>
      <c r="N4" s="90" t="s">
        <v>123</v>
      </c>
    </row>
    <row r="5" ht="15.75" customHeight="1" spans="1:14">
      <c r="A5" s="10" t="s">
        <v>310</v>
      </c>
      <c r="B5" s="74" t="s">
        <v>323</v>
      </c>
      <c r="C5" s="74" t="s">
        <v>324</v>
      </c>
      <c r="D5" s="75" t="s">
        <v>140</v>
      </c>
      <c r="E5" s="75"/>
      <c r="F5" s="75"/>
      <c r="G5" s="75"/>
      <c r="H5" s="76"/>
      <c r="I5" s="75"/>
      <c r="J5" s="75"/>
      <c r="K5" s="75"/>
      <c r="L5" s="91"/>
      <c r="M5" s="76"/>
      <c r="N5" s="92"/>
    </row>
    <row r="6" ht="17.2" customHeight="1" spans="1:14">
      <c r="A6" s="15"/>
      <c r="B6" s="77"/>
      <c r="C6" s="77"/>
      <c r="D6" s="77" t="s">
        <v>34</v>
      </c>
      <c r="E6" s="77" t="s">
        <v>37</v>
      </c>
      <c r="F6" s="77" t="s">
        <v>316</v>
      </c>
      <c r="G6" s="77" t="s">
        <v>317</v>
      </c>
      <c r="H6" s="78" t="s">
        <v>318</v>
      </c>
      <c r="I6" s="93" t="s">
        <v>319</v>
      </c>
      <c r="J6" s="93"/>
      <c r="K6" s="93"/>
      <c r="L6" s="94"/>
      <c r="M6" s="95"/>
      <c r="N6" s="79"/>
    </row>
    <row r="7" ht="54" customHeight="1" spans="1:14">
      <c r="A7" s="18"/>
      <c r="B7" s="79"/>
      <c r="C7" s="79"/>
      <c r="D7" s="79"/>
      <c r="E7" s="79"/>
      <c r="F7" s="79"/>
      <c r="G7" s="79"/>
      <c r="H7" s="80"/>
      <c r="I7" s="79" t="s">
        <v>36</v>
      </c>
      <c r="J7" s="79" t="s">
        <v>47</v>
      </c>
      <c r="K7" s="79" t="s">
        <v>147</v>
      </c>
      <c r="L7" s="96" t="s">
        <v>43</v>
      </c>
      <c r="M7" s="80" t="s">
        <v>44</v>
      </c>
      <c r="N7" s="79" t="s">
        <v>45</v>
      </c>
    </row>
    <row r="8" ht="15.05" customHeight="1" spans="1:14">
      <c r="A8" s="18">
        <v>1</v>
      </c>
      <c r="B8" s="79">
        <v>2</v>
      </c>
      <c r="C8" s="79">
        <v>3</v>
      </c>
      <c r="D8" s="80">
        <v>4</v>
      </c>
      <c r="E8" s="80">
        <v>5</v>
      </c>
      <c r="F8" s="80">
        <v>6</v>
      </c>
      <c r="G8" s="80">
        <v>7</v>
      </c>
      <c r="H8" s="80">
        <v>8</v>
      </c>
      <c r="I8" s="80">
        <v>9</v>
      </c>
      <c r="J8" s="80">
        <v>10</v>
      </c>
      <c r="K8" s="80">
        <v>11</v>
      </c>
      <c r="L8" s="80">
        <v>12</v>
      </c>
      <c r="M8" s="80">
        <v>13</v>
      </c>
      <c r="N8" s="80">
        <v>14</v>
      </c>
    </row>
    <row r="9" ht="18" customHeight="1" spans="1:14">
      <c r="A9" s="81"/>
      <c r="B9" s="82"/>
      <c r="C9" s="82"/>
      <c r="D9" s="83"/>
      <c r="E9" s="83"/>
      <c r="F9" s="83"/>
      <c r="G9" s="83"/>
      <c r="H9" s="83"/>
      <c r="I9" s="83"/>
      <c r="J9" s="83"/>
      <c r="K9" s="83"/>
      <c r="L9" s="97"/>
      <c r="M9" s="83"/>
      <c r="N9" s="83"/>
    </row>
    <row r="10" ht="17" customHeight="1" spans="1:14">
      <c r="A10" s="81"/>
      <c r="B10" s="82"/>
      <c r="C10" s="82"/>
      <c r="D10" s="83"/>
      <c r="E10" s="83"/>
      <c r="F10" s="83"/>
      <c r="G10" s="83"/>
      <c r="H10" s="83"/>
      <c r="I10" s="83"/>
      <c r="J10" s="83"/>
      <c r="K10" s="83"/>
      <c r="L10" s="97"/>
      <c r="M10" s="83"/>
      <c r="N10" s="83"/>
    </row>
    <row r="11" ht="15" customHeight="1" spans="1:14">
      <c r="A11" s="84" t="s">
        <v>99</v>
      </c>
      <c r="B11" s="85"/>
      <c r="C11" s="86"/>
      <c r="D11" s="83"/>
      <c r="E11" s="83"/>
      <c r="F11" s="83"/>
      <c r="G11" s="83"/>
      <c r="H11" s="83"/>
      <c r="I11" s="83"/>
      <c r="J11" s="83"/>
      <c r="K11" s="83"/>
      <c r="L11" s="97"/>
      <c r="M11" s="83"/>
      <c r="N11" s="83"/>
    </row>
    <row r="12" customHeight="1" spans="1:1">
      <c r="A12" t="s">
        <v>307</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10"/>
  <sheetViews>
    <sheetView showZeros="0" tabSelected="1" zoomScale="70" zoomScaleNormal="70" workbookViewId="0">
      <pane ySplit="1" topLeftCell="A2" activePane="bottomLeft" state="frozen"/>
      <selection/>
      <selection pane="bottomLeft" activeCell="K12" sqref="K12"/>
    </sheetView>
  </sheetViews>
  <sheetFormatPr defaultColWidth="9.10833333333333" defaultRowHeight="14.25" customHeight="1"/>
  <cols>
    <col min="1" max="1" width="42" customWidth="1"/>
    <col min="2" max="8" width="17.2166666666667" customWidth="1"/>
    <col min="9" max="16" width="17" customWidth="1"/>
  </cols>
  <sheetData>
    <row r="1" customHeight="1" spans="1:16">
      <c r="A1" s="1"/>
      <c r="B1" s="1"/>
      <c r="C1" s="1"/>
      <c r="D1" s="1"/>
      <c r="E1" s="1"/>
      <c r="F1" s="1"/>
      <c r="G1" s="1"/>
      <c r="H1" s="1"/>
      <c r="I1" s="1"/>
      <c r="J1" s="1"/>
      <c r="K1" s="1"/>
      <c r="L1" s="1"/>
      <c r="M1" s="1"/>
      <c r="N1" s="1"/>
      <c r="O1" s="1"/>
      <c r="P1" s="1"/>
    </row>
    <row r="2" ht="13.6" customHeight="1" spans="4:16">
      <c r="D2" s="56"/>
      <c r="P2" s="55" t="s">
        <v>325</v>
      </c>
    </row>
    <row r="3" ht="27.85" customHeight="1" spans="1:16">
      <c r="A3" s="57" t="s">
        <v>326</v>
      </c>
      <c r="B3" s="27"/>
      <c r="C3" s="27"/>
      <c r="D3" s="27"/>
      <c r="E3" s="27"/>
      <c r="F3" s="27"/>
      <c r="G3" s="27"/>
      <c r="H3" s="27"/>
      <c r="I3" s="27"/>
      <c r="J3" s="27"/>
      <c r="K3" s="27"/>
      <c r="L3" s="27"/>
      <c r="M3" s="27"/>
      <c r="N3" s="27"/>
      <c r="O3" s="27"/>
      <c r="P3" s="27"/>
    </row>
    <row r="4" ht="18" customHeight="1" spans="1:16">
      <c r="A4" s="58" t="str">
        <f>'部门财务收支预算总表01-1'!A4</f>
        <v>单位名称：新平彝族傣族自治县红十字会</v>
      </c>
      <c r="B4" s="59"/>
      <c r="C4" s="59"/>
      <c r="D4" s="60"/>
      <c r="P4" s="66" t="s">
        <v>123</v>
      </c>
    </row>
    <row r="5" ht="19.5" customHeight="1" spans="1:16">
      <c r="A5" s="16" t="s">
        <v>327</v>
      </c>
      <c r="B5" s="11" t="s">
        <v>140</v>
      </c>
      <c r="C5" s="12"/>
      <c r="D5" s="12"/>
      <c r="E5" s="61" t="s">
        <v>328</v>
      </c>
      <c r="F5" s="61"/>
      <c r="G5" s="61"/>
      <c r="H5" s="61"/>
      <c r="I5" s="61"/>
      <c r="J5" s="61"/>
      <c r="K5" s="61"/>
      <c r="L5" s="61"/>
      <c r="M5" s="61"/>
      <c r="N5" s="61"/>
      <c r="O5" s="61"/>
      <c r="P5" s="61"/>
    </row>
    <row r="6" ht="40.6" customHeight="1" spans="1:16">
      <c r="A6" s="19"/>
      <c r="B6" s="28" t="s">
        <v>34</v>
      </c>
      <c r="C6" s="10" t="s">
        <v>37</v>
      </c>
      <c r="D6" s="62" t="s">
        <v>329</v>
      </c>
      <c r="E6" s="63" t="s">
        <v>330</v>
      </c>
      <c r="F6" s="63" t="s">
        <v>331</v>
      </c>
      <c r="G6" s="63" t="s">
        <v>332</v>
      </c>
      <c r="H6" s="63" t="s">
        <v>333</v>
      </c>
      <c r="I6" s="63" t="s">
        <v>334</v>
      </c>
      <c r="J6" s="63" t="s">
        <v>335</v>
      </c>
      <c r="K6" s="63" t="s">
        <v>336</v>
      </c>
      <c r="L6" s="63" t="s">
        <v>337</v>
      </c>
      <c r="M6" s="63" t="s">
        <v>338</v>
      </c>
      <c r="N6" s="63" t="s">
        <v>339</v>
      </c>
      <c r="O6" s="63" t="s">
        <v>340</v>
      </c>
      <c r="P6" s="63" t="s">
        <v>341</v>
      </c>
    </row>
    <row r="7" ht="19.5" customHeight="1" spans="1:16">
      <c r="A7" s="64">
        <v>1</v>
      </c>
      <c r="B7" s="64">
        <v>2</v>
      </c>
      <c r="C7" s="64">
        <v>3</v>
      </c>
      <c r="D7" s="11">
        <v>4</v>
      </c>
      <c r="E7" s="64">
        <v>5</v>
      </c>
      <c r="F7" s="11">
        <v>6</v>
      </c>
      <c r="G7" s="64">
        <v>7</v>
      </c>
      <c r="H7" s="11">
        <v>8</v>
      </c>
      <c r="I7" s="64">
        <v>9</v>
      </c>
      <c r="J7" s="11">
        <v>10</v>
      </c>
      <c r="K7" s="64">
        <v>11</v>
      </c>
      <c r="L7" s="11">
        <v>12</v>
      </c>
      <c r="M7" s="64">
        <v>13</v>
      </c>
      <c r="N7" s="11">
        <v>14</v>
      </c>
      <c r="O7" s="64">
        <v>15</v>
      </c>
      <c r="P7" s="67">
        <v>16</v>
      </c>
    </row>
    <row r="8" ht="23" customHeight="1" spans="1:16">
      <c r="A8" s="29"/>
      <c r="B8" s="23"/>
      <c r="C8" s="23"/>
      <c r="D8" s="23"/>
      <c r="E8" s="23"/>
      <c r="F8" s="23"/>
      <c r="G8" s="23"/>
      <c r="H8" s="23"/>
      <c r="I8" s="23"/>
      <c r="J8" s="23"/>
      <c r="K8" s="23"/>
      <c r="L8" s="23"/>
      <c r="M8" s="23"/>
      <c r="N8" s="23"/>
      <c r="O8" s="23"/>
      <c r="P8" s="23"/>
    </row>
    <row r="9" ht="22" customHeight="1" spans="1:16">
      <c r="A9" s="29"/>
      <c r="B9" s="23"/>
      <c r="C9" s="23"/>
      <c r="D9" s="23"/>
      <c r="E9" s="23"/>
      <c r="F9" s="23"/>
      <c r="G9" s="23"/>
      <c r="H9" s="23"/>
      <c r="I9" s="23"/>
      <c r="J9" s="23"/>
      <c r="K9" s="23"/>
      <c r="L9" s="23"/>
      <c r="M9" s="23"/>
      <c r="N9" s="23"/>
      <c r="O9" s="23"/>
      <c r="P9" s="23"/>
    </row>
    <row r="10" ht="25" customHeight="1" spans="1:1">
      <c r="A10" s="65" t="s">
        <v>307</v>
      </c>
    </row>
  </sheetData>
  <mergeCells count="5">
    <mergeCell ref="A3:P3"/>
    <mergeCell ref="A4:D4"/>
    <mergeCell ref="B5:D5"/>
    <mergeCell ref="E5:P5"/>
    <mergeCell ref="A5:A6"/>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tabSelected="1" workbookViewId="0">
      <pane ySplit="1" topLeftCell="A2" activePane="bottomLeft" state="frozen"/>
      <selection/>
      <selection pane="bottomLeft" activeCell="K12" sqref="K12"/>
    </sheetView>
  </sheetViews>
  <sheetFormatPr defaultColWidth="9.10833333333333" defaultRowHeight="11.95" customHeight="1"/>
  <cols>
    <col min="1" max="1" width="34.2166666666667" customWidth="1"/>
    <col min="2" max="2" width="29" customWidth="1"/>
    <col min="3" max="3" width="16.3333333333333" customWidth="1"/>
    <col min="4" max="4" width="15.55" customWidth="1"/>
    <col min="5" max="5" width="23.55" customWidth="1"/>
    <col min="6" max="6" width="11.2166666666667" customWidth="1"/>
    <col min="7" max="7" width="14.8916666666667" customWidth="1"/>
    <col min="8" max="8" width="10.8916666666667" customWidth="1"/>
    <col min="9" max="9" width="13.4416666666667" customWidth="1"/>
    <col min="10" max="10" width="32" customWidth="1"/>
  </cols>
  <sheetData>
    <row r="1" customHeight="1" spans="1:10">
      <c r="A1" s="1"/>
      <c r="B1" s="1"/>
      <c r="C1" s="1"/>
      <c r="D1" s="1"/>
      <c r="E1" s="1"/>
      <c r="F1" s="1"/>
      <c r="G1" s="1"/>
      <c r="H1" s="1"/>
      <c r="I1" s="1"/>
      <c r="J1" s="1"/>
    </row>
    <row r="2" customHeight="1" spans="10:10">
      <c r="J2" s="55" t="s">
        <v>342</v>
      </c>
    </row>
    <row r="3" ht="28.5" customHeight="1" spans="1:10">
      <c r="A3" s="45" t="s">
        <v>343</v>
      </c>
      <c r="B3" s="27"/>
      <c r="C3" s="27"/>
      <c r="D3" s="27"/>
      <c r="E3" s="27"/>
      <c r="F3" s="46"/>
      <c r="G3" s="27"/>
      <c r="H3" s="46"/>
      <c r="I3" s="46"/>
      <c r="J3" s="27"/>
    </row>
    <row r="4" ht="17.2" customHeight="1" spans="1:1">
      <c r="A4" s="47" t="str">
        <f>'部门财务收支预算总表01-1'!A4</f>
        <v>单位名称：新平彝族傣族自治县红十字会</v>
      </c>
    </row>
    <row r="5" ht="44.2" customHeight="1" spans="1:10">
      <c r="A5" s="48" t="s">
        <v>231</v>
      </c>
      <c r="B5" s="48" t="s">
        <v>232</v>
      </c>
      <c r="C5" s="48" t="s">
        <v>233</v>
      </c>
      <c r="D5" s="48" t="s">
        <v>234</v>
      </c>
      <c r="E5" s="48" t="s">
        <v>235</v>
      </c>
      <c r="F5" s="49" t="s">
        <v>236</v>
      </c>
      <c r="G5" s="48" t="s">
        <v>237</v>
      </c>
      <c r="H5" s="49" t="s">
        <v>238</v>
      </c>
      <c r="I5" s="49" t="s">
        <v>239</v>
      </c>
      <c r="J5" s="48" t="s">
        <v>240</v>
      </c>
    </row>
    <row r="6" ht="12" customHeight="1" spans="1:10">
      <c r="A6" s="48">
        <v>1</v>
      </c>
      <c r="B6" s="48">
        <v>2</v>
      </c>
      <c r="C6" s="48">
        <v>3</v>
      </c>
      <c r="D6" s="48">
        <v>4</v>
      </c>
      <c r="E6" s="48">
        <v>5</v>
      </c>
      <c r="F6" s="49">
        <v>6</v>
      </c>
      <c r="G6" s="48">
        <v>7</v>
      </c>
      <c r="H6" s="49">
        <v>8</v>
      </c>
      <c r="I6" s="49">
        <v>9</v>
      </c>
      <c r="J6" s="48">
        <v>10</v>
      </c>
    </row>
    <row r="7" ht="20" customHeight="1" spans="1:10">
      <c r="A7" s="50"/>
      <c r="B7" s="51"/>
      <c r="C7" s="51"/>
      <c r="D7" s="51"/>
      <c r="E7" s="52"/>
      <c r="F7" s="53"/>
      <c r="G7" s="52"/>
      <c r="H7" s="53"/>
      <c r="I7" s="53"/>
      <c r="J7" s="52"/>
    </row>
    <row r="8" ht="16" customHeight="1" spans="1:10">
      <c r="A8" s="50"/>
      <c r="B8" s="54"/>
      <c r="C8" s="54"/>
      <c r="D8" s="54"/>
      <c r="E8" s="50"/>
      <c r="F8" s="54"/>
      <c r="G8" s="50"/>
      <c r="H8" s="54"/>
      <c r="I8" s="54"/>
      <c r="J8" s="50"/>
    </row>
    <row r="9" customHeight="1" spans="1:1">
      <c r="A9" t="s">
        <v>307</v>
      </c>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abSelected="1" workbookViewId="0">
      <pane ySplit="1" topLeftCell="A2" activePane="bottomLeft" state="frozen"/>
      <selection/>
      <selection pane="bottomLeft" activeCell="K12" sqref="K12"/>
    </sheetView>
  </sheetViews>
  <sheetFormatPr defaultColWidth="8.89166666666667" defaultRowHeight="15.05" customHeight="1" outlineLevelCol="7"/>
  <cols>
    <col min="1" max="1" width="36" customWidth="1"/>
    <col min="2" max="2" width="19.7833333333333" customWidth="1"/>
    <col min="3" max="3" width="33.3333333333333" customWidth="1"/>
    <col min="4" max="4" width="34.7833333333333" customWidth="1"/>
    <col min="5" max="5" width="14.4416666666667" customWidth="1"/>
    <col min="6" max="6" width="17.2166666666667" customWidth="1"/>
    <col min="7" max="7" width="17.3333333333333" customWidth="1"/>
    <col min="8" max="8" width="28.3333333333333" customWidth="1"/>
  </cols>
  <sheetData>
    <row r="1" customHeight="1" spans="1:8">
      <c r="A1" s="35"/>
      <c r="B1" s="35"/>
      <c r="C1" s="35"/>
      <c r="D1" s="35"/>
      <c r="E1" s="35"/>
      <c r="F1" s="35"/>
      <c r="G1" s="35"/>
      <c r="H1" s="35"/>
    </row>
    <row r="2" ht="18.85" customHeight="1" spans="1:8">
      <c r="A2" s="36"/>
      <c r="B2" s="36"/>
      <c r="C2" s="36"/>
      <c r="D2" s="36"/>
      <c r="E2" s="36"/>
      <c r="F2" s="36"/>
      <c r="G2" s="36"/>
      <c r="H2" s="37" t="s">
        <v>344</v>
      </c>
    </row>
    <row r="3" ht="30.6" customHeight="1" spans="1:8">
      <c r="A3" s="38" t="s">
        <v>345</v>
      </c>
      <c r="B3" s="38"/>
      <c r="C3" s="38"/>
      <c r="D3" s="38"/>
      <c r="E3" s="38"/>
      <c r="F3" s="38"/>
      <c r="G3" s="38"/>
      <c r="H3" s="38"/>
    </row>
    <row r="4" ht="18.85" customHeight="1" spans="1:8">
      <c r="A4" s="39" t="str">
        <f>'部门财务收支预算总表01-1'!A4</f>
        <v>单位名称：新平彝族傣族自治县红十字会</v>
      </c>
      <c r="B4" s="36"/>
      <c r="C4" s="36"/>
      <c r="D4" s="36"/>
      <c r="E4" s="36"/>
      <c r="F4" s="36"/>
      <c r="G4" s="36"/>
      <c r="H4" s="36"/>
    </row>
    <row r="5" ht="18.85" customHeight="1" spans="1:8">
      <c r="A5" s="40" t="s">
        <v>133</v>
      </c>
      <c r="B5" s="40" t="s">
        <v>346</v>
      </c>
      <c r="C5" s="40" t="s">
        <v>347</v>
      </c>
      <c r="D5" s="40" t="s">
        <v>348</v>
      </c>
      <c r="E5" s="40" t="s">
        <v>349</v>
      </c>
      <c r="F5" s="40" t="s">
        <v>350</v>
      </c>
      <c r="G5" s="40"/>
      <c r="H5" s="40"/>
    </row>
    <row r="6" ht="18.85" customHeight="1" spans="1:8">
      <c r="A6" s="40"/>
      <c r="B6" s="40"/>
      <c r="C6" s="40"/>
      <c r="D6" s="40"/>
      <c r="E6" s="40"/>
      <c r="F6" s="40" t="s">
        <v>314</v>
      </c>
      <c r="G6" s="40" t="s">
        <v>351</v>
      </c>
      <c r="H6" s="40" t="s">
        <v>352</v>
      </c>
    </row>
    <row r="7" ht="18.85" customHeight="1" spans="1:8">
      <c r="A7" s="41" t="s">
        <v>115</v>
      </c>
      <c r="B7" s="41" t="s">
        <v>116</v>
      </c>
      <c r="C7" s="41" t="s">
        <v>117</v>
      </c>
      <c r="D7" s="41" t="s">
        <v>118</v>
      </c>
      <c r="E7" s="41" t="s">
        <v>119</v>
      </c>
      <c r="F7" s="41" t="s">
        <v>120</v>
      </c>
      <c r="G7" s="41" t="s">
        <v>291</v>
      </c>
      <c r="H7" s="41" t="s">
        <v>353</v>
      </c>
    </row>
    <row r="8" ht="29.95" customHeight="1" spans="1:8">
      <c r="A8" s="42"/>
      <c r="B8" s="42"/>
      <c r="C8" s="42"/>
      <c r="D8" s="42"/>
      <c r="E8" s="40"/>
      <c r="F8" s="43"/>
      <c r="G8" s="44"/>
      <c r="H8" s="44"/>
    </row>
    <row r="9" ht="20.15" customHeight="1" spans="1:8">
      <c r="A9" s="40" t="s">
        <v>34</v>
      </c>
      <c r="B9" s="40"/>
      <c r="C9" s="40"/>
      <c r="D9" s="40"/>
      <c r="E9" s="40"/>
      <c r="F9" s="43"/>
      <c r="G9" s="44"/>
      <c r="H9" s="44"/>
    </row>
    <row r="10" customHeight="1" spans="1:1">
      <c r="A10" t="s">
        <v>307</v>
      </c>
    </row>
  </sheetData>
  <mergeCells count="8">
    <mergeCell ref="A3:H3"/>
    <mergeCell ref="F5:H5"/>
    <mergeCell ref="A9:E9"/>
    <mergeCell ref="A5:A6"/>
    <mergeCell ref="B5:B6"/>
    <mergeCell ref="C5:C6"/>
    <mergeCell ref="D5:D6"/>
    <mergeCell ref="E5:E6"/>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cols>
    <col min="1" max="1" width="16.3333333333333" customWidth="1"/>
    <col min="2" max="2" width="29" customWidth="1"/>
    <col min="3" max="3" width="23.8916666666667" customWidth="1"/>
    <col min="4" max="7" width="19.55" customWidth="1"/>
    <col min="8" max="8" width="15.4416666666667" customWidth="1"/>
    <col min="9" max="11" width="19.55" customWidth="1"/>
  </cols>
  <sheetData>
    <row r="1" customHeight="1" spans="1:11">
      <c r="A1" s="1"/>
      <c r="B1" s="1"/>
      <c r="C1" s="1"/>
      <c r="D1" s="1"/>
      <c r="E1" s="1"/>
      <c r="F1" s="1"/>
      <c r="G1" s="1"/>
      <c r="H1" s="1"/>
      <c r="I1" s="1"/>
      <c r="J1" s="1"/>
      <c r="K1" s="1"/>
    </row>
    <row r="2" ht="13.6" customHeight="1" spans="4:11">
      <c r="D2" s="2"/>
      <c r="E2" s="2"/>
      <c r="F2" s="2"/>
      <c r="G2" s="2"/>
      <c r="K2" s="3" t="s">
        <v>354</v>
      </c>
    </row>
    <row r="3" ht="27.85" customHeight="1" spans="1:11">
      <c r="A3" s="27" t="s">
        <v>355</v>
      </c>
      <c r="B3" s="27"/>
      <c r="C3" s="27"/>
      <c r="D3" s="27"/>
      <c r="E3" s="27"/>
      <c r="F3" s="27"/>
      <c r="G3" s="27"/>
      <c r="H3" s="27"/>
      <c r="I3" s="27"/>
      <c r="J3" s="27"/>
      <c r="K3" s="27"/>
    </row>
    <row r="4" ht="13.6" customHeight="1" spans="1:11">
      <c r="A4" s="5" t="str">
        <f>'部门财务收支预算总表01-1'!A4</f>
        <v>单位名称：新平彝族傣族自治县红十字会</v>
      </c>
      <c r="B4" s="6"/>
      <c r="C4" s="6"/>
      <c r="D4" s="6"/>
      <c r="E4" s="6"/>
      <c r="F4" s="6"/>
      <c r="G4" s="6"/>
      <c r="H4" s="7"/>
      <c r="I4" s="7"/>
      <c r="J4" s="7"/>
      <c r="K4" s="8" t="s">
        <v>123</v>
      </c>
    </row>
    <row r="5" ht="21.8" customHeight="1" spans="1:11">
      <c r="A5" s="9" t="s">
        <v>210</v>
      </c>
      <c r="B5" s="9" t="s">
        <v>135</v>
      </c>
      <c r="C5" s="9" t="s">
        <v>211</v>
      </c>
      <c r="D5" s="10" t="s">
        <v>136</v>
      </c>
      <c r="E5" s="10" t="s">
        <v>137</v>
      </c>
      <c r="F5" s="10" t="s">
        <v>138</v>
      </c>
      <c r="G5" s="10" t="s">
        <v>139</v>
      </c>
      <c r="H5" s="16" t="s">
        <v>34</v>
      </c>
      <c r="I5" s="11" t="s">
        <v>356</v>
      </c>
      <c r="J5" s="12"/>
      <c r="K5" s="13"/>
    </row>
    <row r="6" ht="21.8" customHeight="1" spans="1:11">
      <c r="A6" s="14"/>
      <c r="B6" s="14"/>
      <c r="C6" s="14"/>
      <c r="D6" s="15"/>
      <c r="E6" s="15"/>
      <c r="F6" s="15"/>
      <c r="G6" s="15"/>
      <c r="H6" s="28"/>
      <c r="I6" s="10" t="s">
        <v>37</v>
      </c>
      <c r="J6" s="10" t="s">
        <v>38</v>
      </c>
      <c r="K6" s="10" t="s">
        <v>39</v>
      </c>
    </row>
    <row r="7" ht="40.6" customHeight="1" spans="1:11">
      <c r="A7" s="17"/>
      <c r="B7" s="17"/>
      <c r="C7" s="17"/>
      <c r="D7" s="18"/>
      <c r="E7" s="18"/>
      <c r="F7" s="18"/>
      <c r="G7" s="18"/>
      <c r="H7" s="19"/>
      <c r="I7" s="18" t="s">
        <v>36</v>
      </c>
      <c r="J7" s="18"/>
      <c r="K7" s="18"/>
    </row>
    <row r="8" ht="15.05" customHeight="1" spans="1:11">
      <c r="A8" s="20">
        <v>1</v>
      </c>
      <c r="B8" s="20">
        <v>2</v>
      </c>
      <c r="C8" s="20">
        <v>3</v>
      </c>
      <c r="D8" s="20">
        <v>4</v>
      </c>
      <c r="E8" s="20">
        <v>5</v>
      </c>
      <c r="F8" s="20">
        <v>6</v>
      </c>
      <c r="G8" s="20">
        <v>7</v>
      </c>
      <c r="H8" s="20">
        <v>8</v>
      </c>
      <c r="I8" s="20">
        <v>9</v>
      </c>
      <c r="J8" s="34">
        <v>10</v>
      </c>
      <c r="K8" s="34">
        <v>11</v>
      </c>
    </row>
    <row r="9" ht="30.6" customHeight="1" spans="1:11">
      <c r="A9" s="29"/>
      <c r="B9" s="21"/>
      <c r="C9" s="29"/>
      <c r="D9" s="29"/>
      <c r="E9" s="29"/>
      <c r="F9" s="29"/>
      <c r="G9" s="29"/>
      <c r="H9" s="30"/>
      <c r="I9" s="30"/>
      <c r="J9" s="30"/>
      <c r="K9" s="30"/>
    </row>
    <row r="10" ht="30.6" customHeight="1" spans="1:11">
      <c r="A10" s="21"/>
      <c r="B10" s="21"/>
      <c r="C10" s="21"/>
      <c r="D10" s="21"/>
      <c r="E10" s="21"/>
      <c r="F10" s="21"/>
      <c r="G10" s="21"/>
      <c r="H10" s="30"/>
      <c r="I10" s="30"/>
      <c r="J10" s="30"/>
      <c r="K10" s="30"/>
    </row>
    <row r="11" ht="18.85" customHeight="1" spans="1:11">
      <c r="A11" s="31" t="s">
        <v>99</v>
      </c>
      <c r="B11" s="32"/>
      <c r="C11" s="32"/>
      <c r="D11" s="32"/>
      <c r="E11" s="32"/>
      <c r="F11" s="32"/>
      <c r="G11" s="33"/>
      <c r="H11" s="30"/>
      <c r="I11" s="30"/>
      <c r="J11" s="30"/>
      <c r="K11" s="30"/>
    </row>
    <row r="12" customHeight="1" spans="1:1">
      <c r="A12" t="s">
        <v>307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outlineLevelCol="6"/>
  <cols>
    <col min="1" max="1" width="37.7833333333333" customWidth="1"/>
    <col min="2" max="2" width="28" customWidth="1"/>
    <col min="3" max="3" width="37.55" customWidth="1"/>
    <col min="4" max="4" width="17" customWidth="1"/>
    <col min="5" max="7" width="27" customWidth="1"/>
  </cols>
  <sheetData>
    <row r="1" customHeight="1" spans="1:7">
      <c r="A1" s="1"/>
      <c r="B1" s="1"/>
      <c r="C1" s="1"/>
      <c r="D1" s="1"/>
      <c r="E1" s="1"/>
      <c r="F1" s="1"/>
      <c r="G1" s="1"/>
    </row>
    <row r="2" ht="13.6" customHeight="1" spans="4:7">
      <c r="D2" s="2"/>
      <c r="G2" s="3" t="s">
        <v>357</v>
      </c>
    </row>
    <row r="3" ht="27.85" customHeight="1" spans="1:7">
      <c r="A3" s="4" t="s">
        <v>358</v>
      </c>
      <c r="B3" s="4"/>
      <c r="C3" s="4"/>
      <c r="D3" s="4"/>
      <c r="E3" s="4"/>
      <c r="F3" s="4"/>
      <c r="G3" s="4"/>
    </row>
    <row r="4" ht="13.6" customHeight="1" spans="1:7">
      <c r="A4" s="5" t="str">
        <f>'部门财务收支预算总表01-1'!A4</f>
        <v>单位名称：新平彝族傣族自治县红十字会</v>
      </c>
      <c r="B4" s="6"/>
      <c r="C4" s="6"/>
      <c r="D4" s="6"/>
      <c r="E4" s="7"/>
      <c r="F4" s="7"/>
      <c r="G4" s="8" t="s">
        <v>123</v>
      </c>
    </row>
    <row r="5" ht="21.8" customHeight="1" spans="1:7">
      <c r="A5" s="9" t="s">
        <v>211</v>
      </c>
      <c r="B5" s="9" t="s">
        <v>210</v>
      </c>
      <c r="C5" s="9" t="s">
        <v>135</v>
      </c>
      <c r="D5" s="10" t="s">
        <v>359</v>
      </c>
      <c r="E5" s="11" t="s">
        <v>37</v>
      </c>
      <c r="F5" s="12"/>
      <c r="G5" s="13"/>
    </row>
    <row r="6" ht="21.8" customHeight="1" spans="1:7">
      <c r="A6" s="14"/>
      <c r="B6" s="14"/>
      <c r="C6" s="14"/>
      <c r="D6" s="15"/>
      <c r="E6" s="16" t="s">
        <v>360</v>
      </c>
      <c r="F6" s="10" t="s">
        <v>361</v>
      </c>
      <c r="G6" s="10" t="s">
        <v>362</v>
      </c>
    </row>
    <row r="7" ht="40.6" customHeight="1" spans="1:7">
      <c r="A7" s="17"/>
      <c r="B7" s="17"/>
      <c r="C7" s="17"/>
      <c r="D7" s="18"/>
      <c r="E7" s="19"/>
      <c r="F7" s="18" t="s">
        <v>36</v>
      </c>
      <c r="G7" s="18"/>
    </row>
    <row r="8" ht="15.05" customHeight="1" spans="1:7">
      <c r="A8" s="20">
        <v>1</v>
      </c>
      <c r="B8" s="20">
        <v>2</v>
      </c>
      <c r="C8" s="20">
        <v>3</v>
      </c>
      <c r="D8" s="20">
        <v>4</v>
      </c>
      <c r="E8" s="20">
        <v>5</v>
      </c>
      <c r="F8" s="20">
        <v>6</v>
      </c>
      <c r="G8" s="20">
        <v>7</v>
      </c>
    </row>
    <row r="9" ht="21" customHeight="1" spans="1:7">
      <c r="A9" s="21"/>
      <c r="B9" s="22"/>
      <c r="C9" s="22"/>
      <c r="D9" s="21"/>
      <c r="E9" s="23"/>
      <c r="F9" s="23"/>
      <c r="G9" s="23"/>
    </row>
    <row r="10" ht="23" customHeight="1" spans="1:7">
      <c r="A10" s="21"/>
      <c r="B10" s="21"/>
      <c r="C10" s="21"/>
      <c r="D10" s="21"/>
      <c r="E10" s="23"/>
      <c r="F10" s="23"/>
      <c r="G10" s="23"/>
    </row>
    <row r="11" ht="18.85" customHeight="1" spans="1:7">
      <c r="A11" s="24" t="s">
        <v>34</v>
      </c>
      <c r="B11" s="25" t="s">
        <v>363</v>
      </c>
      <c r="C11" s="25"/>
      <c r="D11" s="26"/>
      <c r="E11" s="23"/>
      <c r="F11" s="23"/>
      <c r="G11" s="23"/>
    </row>
    <row r="12" customHeight="1" spans="1:1">
      <c r="A12" t="s">
        <v>307</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abSelected="1" workbookViewId="0">
      <pane ySplit="1" topLeftCell="A22" activePane="bottomLeft" state="frozen"/>
      <selection/>
      <selection pane="bottomLeft" activeCell="K12" sqref="K12"/>
    </sheetView>
  </sheetViews>
  <sheetFormatPr defaultColWidth="8" defaultRowHeight="14.25" customHeight="1"/>
  <cols>
    <col min="1" max="1" width="21.1083333333333" customWidth="1"/>
    <col min="2" max="2" width="35.2166666666667" customWidth="1"/>
    <col min="3" max="19" width="16.2166666666667" customWidth="1"/>
  </cols>
  <sheetData>
    <row r="1" customHeight="1" spans="1:19">
      <c r="A1" s="1"/>
      <c r="B1" s="1"/>
      <c r="C1" s="1"/>
      <c r="D1" s="1"/>
      <c r="E1" s="1"/>
      <c r="F1" s="1"/>
      <c r="G1" s="1"/>
      <c r="H1" s="1"/>
      <c r="I1" s="1"/>
      <c r="J1" s="1"/>
      <c r="K1" s="1"/>
      <c r="L1" s="1"/>
      <c r="M1" s="1"/>
      <c r="N1" s="1"/>
      <c r="O1" s="1"/>
      <c r="P1" s="1"/>
      <c r="Q1" s="1"/>
      <c r="R1" s="1"/>
      <c r="S1" s="1"/>
    </row>
    <row r="2" ht="11.95" customHeight="1" spans="1:18">
      <c r="A2" s="172"/>
      <c r="J2" s="184"/>
      <c r="R2" s="3" t="s">
        <v>30</v>
      </c>
    </row>
    <row r="3" ht="36" customHeight="1" spans="1:19">
      <c r="A3" s="173" t="s">
        <v>31</v>
      </c>
      <c r="B3" s="27"/>
      <c r="C3" s="27"/>
      <c r="D3" s="27"/>
      <c r="E3" s="27"/>
      <c r="F3" s="27"/>
      <c r="G3" s="27"/>
      <c r="H3" s="27"/>
      <c r="I3" s="27"/>
      <c r="J3" s="46"/>
      <c r="K3" s="27"/>
      <c r="L3" s="27"/>
      <c r="M3" s="27"/>
      <c r="N3" s="27"/>
      <c r="O3" s="27"/>
      <c r="P3" s="27"/>
      <c r="Q3" s="27"/>
      <c r="R3" s="27"/>
      <c r="S3" s="27"/>
    </row>
    <row r="4" ht="20.3" customHeight="1" spans="1:19">
      <c r="A4" s="98" t="str">
        <f>'部门财务收支预算总表01-1'!A4</f>
        <v>单位名称：新平彝族傣族自治县红十字会</v>
      </c>
      <c r="B4" s="7"/>
      <c r="C4" s="7"/>
      <c r="D4" s="7"/>
      <c r="E4" s="7"/>
      <c r="F4" s="7"/>
      <c r="G4" s="7"/>
      <c r="H4" s="7"/>
      <c r="I4" s="7"/>
      <c r="J4" s="185"/>
      <c r="K4" s="7"/>
      <c r="L4" s="7"/>
      <c r="M4" s="7"/>
      <c r="N4" s="8"/>
      <c r="O4" s="8"/>
      <c r="P4" s="8"/>
      <c r="Q4" s="8"/>
      <c r="R4" s="8" t="s">
        <v>3</v>
      </c>
      <c r="S4" s="8" t="s">
        <v>3</v>
      </c>
    </row>
    <row r="5" ht="18.85" customHeight="1" spans="1:19">
      <c r="A5" s="174" t="s">
        <v>32</v>
      </c>
      <c r="B5" s="175" t="s">
        <v>33</v>
      </c>
      <c r="C5" s="175" t="s">
        <v>34</v>
      </c>
      <c r="D5" s="176" t="s">
        <v>35</v>
      </c>
      <c r="E5" s="177"/>
      <c r="F5" s="177"/>
      <c r="G5" s="177"/>
      <c r="H5" s="177"/>
      <c r="I5" s="177"/>
      <c r="J5" s="186"/>
      <c r="K5" s="177"/>
      <c r="L5" s="177"/>
      <c r="M5" s="177"/>
      <c r="N5" s="187"/>
      <c r="O5" s="187" t="s">
        <v>21</v>
      </c>
      <c r="P5" s="187"/>
      <c r="Q5" s="187"/>
      <c r="R5" s="187"/>
      <c r="S5" s="187"/>
    </row>
    <row r="6" ht="18" customHeight="1" spans="1:19">
      <c r="A6" s="178"/>
      <c r="B6" s="179"/>
      <c r="C6" s="179"/>
      <c r="D6" s="179" t="s">
        <v>36</v>
      </c>
      <c r="E6" s="179" t="s">
        <v>37</v>
      </c>
      <c r="F6" s="179" t="s">
        <v>38</v>
      </c>
      <c r="G6" s="179" t="s">
        <v>39</v>
      </c>
      <c r="H6" s="179" t="s">
        <v>40</v>
      </c>
      <c r="I6" s="188" t="s">
        <v>41</v>
      </c>
      <c r="J6" s="189"/>
      <c r="K6" s="188" t="s">
        <v>42</v>
      </c>
      <c r="L6" s="188" t="s">
        <v>43</v>
      </c>
      <c r="M6" s="188" t="s">
        <v>44</v>
      </c>
      <c r="N6" s="190" t="s">
        <v>45</v>
      </c>
      <c r="O6" s="191" t="s">
        <v>36</v>
      </c>
      <c r="P6" s="191" t="s">
        <v>37</v>
      </c>
      <c r="Q6" s="191" t="s">
        <v>38</v>
      </c>
      <c r="R6" s="191" t="s">
        <v>39</v>
      </c>
      <c r="S6" s="191" t="s">
        <v>46</v>
      </c>
    </row>
    <row r="7" ht="29.3" customHeight="1" spans="1:19">
      <c r="A7" s="180"/>
      <c r="B7" s="181"/>
      <c r="C7" s="181"/>
      <c r="D7" s="181"/>
      <c r="E7" s="181"/>
      <c r="F7" s="181"/>
      <c r="G7" s="181"/>
      <c r="H7" s="181"/>
      <c r="I7" s="192" t="s">
        <v>36</v>
      </c>
      <c r="J7" s="192" t="s">
        <v>47</v>
      </c>
      <c r="K7" s="192" t="s">
        <v>42</v>
      </c>
      <c r="L7" s="192" t="s">
        <v>43</v>
      </c>
      <c r="M7" s="192" t="s">
        <v>44</v>
      </c>
      <c r="N7" s="192" t="s">
        <v>45</v>
      </c>
      <c r="O7" s="192"/>
      <c r="P7" s="192"/>
      <c r="Q7" s="192"/>
      <c r="R7" s="192"/>
      <c r="S7" s="192"/>
    </row>
    <row r="8" ht="16.55" customHeight="1" spans="1:19">
      <c r="A8" s="156">
        <v>1</v>
      </c>
      <c r="B8" s="20">
        <v>2</v>
      </c>
      <c r="C8" s="20">
        <v>3</v>
      </c>
      <c r="D8" s="20">
        <v>4</v>
      </c>
      <c r="E8" s="156">
        <v>5</v>
      </c>
      <c r="F8" s="20">
        <v>6</v>
      </c>
      <c r="G8" s="20">
        <v>7</v>
      </c>
      <c r="H8" s="156">
        <v>8</v>
      </c>
      <c r="I8" s="20">
        <v>9</v>
      </c>
      <c r="J8" s="34">
        <v>10</v>
      </c>
      <c r="K8" s="34">
        <v>11</v>
      </c>
      <c r="L8" s="193">
        <v>12</v>
      </c>
      <c r="M8" s="34">
        <v>13</v>
      </c>
      <c r="N8" s="34">
        <v>14</v>
      </c>
      <c r="O8" s="34">
        <v>15</v>
      </c>
      <c r="P8" s="34">
        <v>16</v>
      </c>
      <c r="Q8" s="34">
        <v>17</v>
      </c>
      <c r="R8" s="34">
        <v>18</v>
      </c>
      <c r="S8" s="34">
        <v>19</v>
      </c>
    </row>
    <row r="9" ht="19" customHeight="1" spans="1:19">
      <c r="A9" s="29"/>
      <c r="B9" s="29"/>
      <c r="C9" s="165">
        <v>1186125</v>
      </c>
      <c r="D9" s="165">
        <v>1186125</v>
      </c>
      <c r="E9" s="165">
        <v>1186125</v>
      </c>
      <c r="F9" s="97"/>
      <c r="G9" s="97"/>
      <c r="H9" s="97"/>
      <c r="I9" s="97"/>
      <c r="J9" s="97"/>
      <c r="K9" s="97"/>
      <c r="L9" s="97"/>
      <c r="M9" s="97"/>
      <c r="N9" s="97"/>
      <c r="O9" s="97"/>
      <c r="P9" s="97"/>
      <c r="Q9" s="97"/>
      <c r="R9" s="97"/>
      <c r="S9" s="97"/>
    </row>
    <row r="10" ht="16.55" customHeight="1" spans="1:19">
      <c r="A10" s="182" t="s">
        <v>34</v>
      </c>
      <c r="B10" s="183"/>
      <c r="C10" s="165">
        <v>1186125</v>
      </c>
      <c r="D10" s="165">
        <v>1186125</v>
      </c>
      <c r="E10" s="165">
        <v>1186125</v>
      </c>
      <c r="F10" s="97"/>
      <c r="G10" s="97"/>
      <c r="H10" s="97"/>
      <c r="I10" s="97"/>
      <c r="J10" s="97"/>
      <c r="K10" s="97"/>
      <c r="L10" s="97"/>
      <c r="M10" s="97"/>
      <c r="N10" s="97"/>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abSelected="1" workbookViewId="0">
      <pane ySplit="1" topLeftCell="A18" activePane="bottomLeft" state="frozen"/>
      <selection/>
      <selection pane="bottomLeft" activeCell="K12" sqref="K12"/>
    </sheetView>
  </sheetViews>
  <sheetFormatPr defaultColWidth="9.10833333333333" defaultRowHeight="14.25" customHeight="1"/>
  <cols>
    <col min="1" max="1" width="14.2166666666667" customWidth="1"/>
    <col min="2" max="2" width="32.55" customWidth="1"/>
    <col min="3" max="6" width="18.8916666666667" customWidth="1"/>
    <col min="7" max="7" width="21.2166666666667" customWidth="1"/>
    <col min="8" max="9" width="18.8916666666667" customWidth="1"/>
    <col min="10" max="10" width="17.8916666666667" customWidth="1"/>
    <col min="11" max="15" width="18.8916666666667" customWidth="1"/>
  </cols>
  <sheetData>
    <row r="1" customHeight="1" spans="1:15">
      <c r="A1" s="1"/>
      <c r="B1" s="1"/>
      <c r="C1" s="1"/>
      <c r="D1" s="1"/>
      <c r="E1" s="1"/>
      <c r="F1" s="1"/>
      <c r="G1" s="1"/>
      <c r="H1" s="1"/>
      <c r="I1" s="1"/>
      <c r="J1" s="1"/>
      <c r="K1" s="1"/>
      <c r="L1" s="1"/>
      <c r="M1" s="1"/>
      <c r="N1" s="1"/>
      <c r="O1" s="1"/>
    </row>
    <row r="2" ht="15.75" customHeight="1" spans="15:15">
      <c r="O2" s="56" t="s">
        <v>48</v>
      </c>
    </row>
    <row r="3" ht="28.5" customHeight="1" spans="1:15">
      <c r="A3" s="27" t="s">
        <v>49</v>
      </c>
      <c r="B3" s="27"/>
      <c r="C3" s="27"/>
      <c r="D3" s="27"/>
      <c r="E3" s="27"/>
      <c r="F3" s="27"/>
      <c r="G3" s="27"/>
      <c r="H3" s="27"/>
      <c r="I3" s="27"/>
      <c r="J3" s="27"/>
      <c r="K3" s="27"/>
      <c r="L3" s="27"/>
      <c r="M3" s="27"/>
      <c r="N3" s="27"/>
      <c r="O3" s="27"/>
    </row>
    <row r="4" ht="15.05" customHeight="1" spans="1:15">
      <c r="A4" s="112" t="str">
        <f>'部门财务收支预算总表01-1'!A4</f>
        <v>单位名称：新平彝族傣族自治县红十字会</v>
      </c>
      <c r="B4" s="113"/>
      <c r="C4" s="73"/>
      <c r="D4" s="73"/>
      <c r="E4" s="73"/>
      <c r="F4" s="73"/>
      <c r="G4" s="7"/>
      <c r="H4" s="73"/>
      <c r="I4" s="73"/>
      <c r="J4" s="7"/>
      <c r="K4" s="73"/>
      <c r="L4" s="73"/>
      <c r="M4" s="7"/>
      <c r="N4" s="7"/>
      <c r="O4" s="114" t="s">
        <v>3</v>
      </c>
    </row>
    <row r="5" ht="18.85" customHeight="1" spans="1:15">
      <c r="A5" s="10" t="s">
        <v>50</v>
      </c>
      <c r="B5" s="10" t="s">
        <v>51</v>
      </c>
      <c r="C5" s="16" t="s">
        <v>34</v>
      </c>
      <c r="D5" s="64" t="s">
        <v>37</v>
      </c>
      <c r="E5" s="64"/>
      <c r="F5" s="64"/>
      <c r="G5" s="171" t="s">
        <v>38</v>
      </c>
      <c r="H5" s="10" t="s">
        <v>39</v>
      </c>
      <c r="I5" s="10" t="s">
        <v>52</v>
      </c>
      <c r="J5" s="11" t="s">
        <v>53</v>
      </c>
      <c r="K5" s="75" t="s">
        <v>54</v>
      </c>
      <c r="L5" s="75" t="s">
        <v>55</v>
      </c>
      <c r="M5" s="75" t="s">
        <v>56</v>
      </c>
      <c r="N5" s="75" t="s">
        <v>57</v>
      </c>
      <c r="O5" s="92" t="s">
        <v>58</v>
      </c>
    </row>
    <row r="6" ht="29.95" customHeight="1" spans="1:15">
      <c r="A6" s="19"/>
      <c r="B6" s="19"/>
      <c r="C6" s="19"/>
      <c r="D6" s="64" t="s">
        <v>36</v>
      </c>
      <c r="E6" s="64" t="s">
        <v>59</v>
      </c>
      <c r="F6" s="64" t="s">
        <v>60</v>
      </c>
      <c r="G6" s="19"/>
      <c r="H6" s="19"/>
      <c r="I6" s="19"/>
      <c r="J6" s="64" t="s">
        <v>36</v>
      </c>
      <c r="K6" s="96" t="s">
        <v>54</v>
      </c>
      <c r="L6" s="96" t="s">
        <v>55</v>
      </c>
      <c r="M6" s="96" t="s">
        <v>56</v>
      </c>
      <c r="N6" s="96" t="s">
        <v>57</v>
      </c>
      <c r="O6" s="96" t="s">
        <v>58</v>
      </c>
    </row>
    <row r="7" ht="16.55" customHeight="1" spans="1:15">
      <c r="A7" s="64">
        <v>1</v>
      </c>
      <c r="B7" s="64">
        <v>2</v>
      </c>
      <c r="C7" s="64">
        <v>3</v>
      </c>
      <c r="D7" s="64">
        <v>4</v>
      </c>
      <c r="E7" s="64">
        <v>5</v>
      </c>
      <c r="F7" s="64">
        <v>6</v>
      </c>
      <c r="G7" s="64">
        <v>7</v>
      </c>
      <c r="H7" s="49">
        <v>8</v>
      </c>
      <c r="I7" s="49">
        <v>9</v>
      </c>
      <c r="J7" s="49">
        <v>10</v>
      </c>
      <c r="K7" s="49">
        <v>11</v>
      </c>
      <c r="L7" s="49">
        <v>12</v>
      </c>
      <c r="M7" s="49">
        <v>13</v>
      </c>
      <c r="N7" s="49">
        <v>14</v>
      </c>
      <c r="O7" s="64">
        <v>15</v>
      </c>
    </row>
    <row r="8" ht="20.3" customHeight="1" spans="1:15">
      <c r="A8" s="127" t="s">
        <v>61</v>
      </c>
      <c r="B8" s="127" t="s">
        <v>62</v>
      </c>
      <c r="C8" s="44">
        <v>61400</v>
      </c>
      <c r="D8" s="44">
        <v>61400</v>
      </c>
      <c r="E8" s="44">
        <v>30600</v>
      </c>
      <c r="F8" s="44">
        <v>30800</v>
      </c>
      <c r="G8" s="97"/>
      <c r="H8" s="145"/>
      <c r="I8" s="145"/>
      <c r="J8" s="145"/>
      <c r="K8" s="145"/>
      <c r="L8" s="145"/>
      <c r="M8" s="97"/>
      <c r="N8" s="145"/>
      <c r="O8" s="145"/>
    </row>
    <row r="9" ht="17.2" customHeight="1" spans="1:15">
      <c r="A9" s="153" t="s">
        <v>63</v>
      </c>
      <c r="B9" s="153" t="s">
        <v>64</v>
      </c>
      <c r="C9" s="44">
        <v>30800</v>
      </c>
      <c r="D9" s="44">
        <v>30800</v>
      </c>
      <c r="E9" s="44"/>
      <c r="F9" s="44">
        <v>30800</v>
      </c>
      <c r="G9" s="97"/>
      <c r="H9" s="145"/>
      <c r="I9" s="145"/>
      <c r="J9" s="145"/>
      <c r="K9" s="145"/>
      <c r="L9" s="145"/>
      <c r="M9" s="97"/>
      <c r="N9" s="145"/>
      <c r="O9" s="145"/>
    </row>
    <row r="10" ht="17.2" customHeight="1" spans="1:15">
      <c r="A10" s="154" t="s">
        <v>65</v>
      </c>
      <c r="B10" s="154" t="s">
        <v>66</v>
      </c>
      <c r="C10" s="44">
        <v>30800</v>
      </c>
      <c r="D10" s="44">
        <v>30800</v>
      </c>
      <c r="E10" s="44"/>
      <c r="F10" s="44">
        <v>30800</v>
      </c>
      <c r="G10" s="97"/>
      <c r="H10" s="145"/>
      <c r="I10" s="145"/>
      <c r="J10" s="145"/>
      <c r="K10" s="145"/>
      <c r="L10" s="145"/>
      <c r="M10" s="97"/>
      <c r="N10" s="145"/>
      <c r="O10" s="145"/>
    </row>
    <row r="11" ht="17.2" customHeight="1" spans="1:15">
      <c r="A11" s="153" t="s">
        <v>67</v>
      </c>
      <c r="B11" s="153" t="s">
        <v>68</v>
      </c>
      <c r="C11" s="44">
        <v>30600</v>
      </c>
      <c r="D11" s="44">
        <v>30600</v>
      </c>
      <c r="E11" s="44">
        <v>30600</v>
      </c>
      <c r="F11" s="44"/>
      <c r="G11" s="97"/>
      <c r="H11" s="145"/>
      <c r="I11" s="145"/>
      <c r="J11" s="145"/>
      <c r="K11" s="145"/>
      <c r="L11" s="145"/>
      <c r="M11" s="97"/>
      <c r="N11" s="145"/>
      <c r="O11" s="145"/>
    </row>
    <row r="12" ht="17.2" customHeight="1" spans="1:15">
      <c r="A12" s="154" t="s">
        <v>69</v>
      </c>
      <c r="B12" s="154" t="s">
        <v>68</v>
      </c>
      <c r="C12" s="44">
        <v>30600</v>
      </c>
      <c r="D12" s="44">
        <v>30600</v>
      </c>
      <c r="E12" s="44">
        <v>30600</v>
      </c>
      <c r="F12" s="44"/>
      <c r="G12" s="97"/>
      <c r="H12" s="145"/>
      <c r="I12" s="145"/>
      <c r="J12" s="145"/>
      <c r="K12" s="145"/>
      <c r="L12" s="145"/>
      <c r="M12" s="97"/>
      <c r="N12" s="145"/>
      <c r="O12" s="145"/>
    </row>
    <row r="13" ht="17.2" customHeight="1" spans="1:15">
      <c r="A13" s="127" t="s">
        <v>70</v>
      </c>
      <c r="B13" s="127" t="s">
        <v>71</v>
      </c>
      <c r="C13" s="44">
        <v>911370</v>
      </c>
      <c r="D13" s="44">
        <v>911370</v>
      </c>
      <c r="E13" s="44">
        <v>862570</v>
      </c>
      <c r="F13" s="44">
        <v>48800</v>
      </c>
      <c r="G13" s="97"/>
      <c r="H13" s="145"/>
      <c r="I13" s="145"/>
      <c r="J13" s="145"/>
      <c r="K13" s="145"/>
      <c r="L13" s="145"/>
      <c r="M13" s="97"/>
      <c r="N13" s="145"/>
      <c r="O13" s="145"/>
    </row>
    <row r="14" ht="17.2" customHeight="1" spans="1:15">
      <c r="A14" s="153" t="s">
        <v>72</v>
      </c>
      <c r="B14" s="153" t="s">
        <v>73</v>
      </c>
      <c r="C14" s="44">
        <v>112287</v>
      </c>
      <c r="D14" s="44">
        <v>112287</v>
      </c>
      <c r="E14" s="44">
        <v>112287</v>
      </c>
      <c r="F14" s="44"/>
      <c r="G14" s="97"/>
      <c r="H14" s="145"/>
      <c r="I14" s="145"/>
      <c r="J14" s="145"/>
      <c r="K14" s="145"/>
      <c r="L14" s="145"/>
      <c r="M14" s="97"/>
      <c r="N14" s="145"/>
      <c r="O14" s="145"/>
    </row>
    <row r="15" ht="17.2" customHeight="1" spans="1:15">
      <c r="A15" s="154" t="s">
        <v>74</v>
      </c>
      <c r="B15" s="154" t="s">
        <v>75</v>
      </c>
      <c r="C15" s="44">
        <v>600</v>
      </c>
      <c r="D15" s="44">
        <v>600</v>
      </c>
      <c r="E15" s="44">
        <v>600</v>
      </c>
      <c r="F15" s="44"/>
      <c r="G15" s="97"/>
      <c r="H15" s="145"/>
      <c r="I15" s="145"/>
      <c r="J15" s="145"/>
      <c r="K15" s="145"/>
      <c r="L15" s="145"/>
      <c r="M15" s="97"/>
      <c r="N15" s="145"/>
      <c r="O15" s="145"/>
    </row>
    <row r="16" ht="17.2" customHeight="1" spans="1:15">
      <c r="A16" s="154" t="s">
        <v>76</v>
      </c>
      <c r="B16" s="154" t="s">
        <v>77</v>
      </c>
      <c r="C16" s="44">
        <v>111687</v>
      </c>
      <c r="D16" s="44">
        <v>111687</v>
      </c>
      <c r="E16" s="44">
        <v>111687</v>
      </c>
      <c r="F16" s="44"/>
      <c r="G16" s="97"/>
      <c r="H16" s="145"/>
      <c r="I16" s="145"/>
      <c r="J16" s="145"/>
      <c r="K16" s="145"/>
      <c r="L16" s="145"/>
      <c r="M16" s="97"/>
      <c r="N16" s="145"/>
      <c r="O16" s="145"/>
    </row>
    <row r="17" ht="17.2" customHeight="1" spans="1:15">
      <c r="A17" s="153" t="s">
        <v>78</v>
      </c>
      <c r="B17" s="153" t="s">
        <v>79</v>
      </c>
      <c r="C17" s="44">
        <v>799083</v>
      </c>
      <c r="D17" s="44">
        <v>799083</v>
      </c>
      <c r="E17" s="44">
        <v>750283</v>
      </c>
      <c r="F17" s="44">
        <v>48800</v>
      </c>
      <c r="G17" s="97"/>
      <c r="H17" s="145"/>
      <c r="I17" s="145"/>
      <c r="J17" s="145"/>
      <c r="K17" s="145"/>
      <c r="L17" s="145"/>
      <c r="M17" s="97"/>
      <c r="N17" s="145"/>
      <c r="O17" s="145"/>
    </row>
    <row r="18" ht="17.2" customHeight="1" spans="1:15">
      <c r="A18" s="154" t="s">
        <v>80</v>
      </c>
      <c r="B18" s="154" t="s">
        <v>66</v>
      </c>
      <c r="C18" s="44">
        <v>799083</v>
      </c>
      <c r="D18" s="44">
        <v>799083</v>
      </c>
      <c r="E18" s="44">
        <v>750283</v>
      </c>
      <c r="F18" s="44">
        <v>48800</v>
      </c>
      <c r="G18" s="97"/>
      <c r="H18" s="145"/>
      <c r="I18" s="145"/>
      <c r="J18" s="145"/>
      <c r="K18" s="145"/>
      <c r="L18" s="145"/>
      <c r="M18" s="97"/>
      <c r="N18" s="145"/>
      <c r="O18" s="145"/>
    </row>
    <row r="19" ht="17.2" customHeight="1" spans="1:15">
      <c r="A19" s="127" t="s">
        <v>81</v>
      </c>
      <c r="B19" s="127" t="s">
        <v>82</v>
      </c>
      <c r="C19" s="44">
        <v>86275</v>
      </c>
      <c r="D19" s="44">
        <v>86275</v>
      </c>
      <c r="E19" s="44">
        <v>86275</v>
      </c>
      <c r="F19" s="44"/>
      <c r="G19" s="97"/>
      <c r="H19" s="145"/>
      <c r="I19" s="145"/>
      <c r="J19" s="145"/>
      <c r="K19" s="145"/>
      <c r="L19" s="145"/>
      <c r="M19" s="97"/>
      <c r="N19" s="145"/>
      <c r="O19" s="145"/>
    </row>
    <row r="20" ht="17.2" customHeight="1" spans="1:15">
      <c r="A20" s="153" t="s">
        <v>83</v>
      </c>
      <c r="B20" s="153" t="s">
        <v>84</v>
      </c>
      <c r="C20" s="44">
        <v>86275</v>
      </c>
      <c r="D20" s="44">
        <v>86275</v>
      </c>
      <c r="E20" s="44">
        <v>86275</v>
      </c>
      <c r="F20" s="44"/>
      <c r="G20" s="97"/>
      <c r="H20" s="145"/>
      <c r="I20" s="145"/>
      <c r="J20" s="145"/>
      <c r="K20" s="145"/>
      <c r="L20" s="145"/>
      <c r="M20" s="97"/>
      <c r="N20" s="145"/>
      <c r="O20" s="145"/>
    </row>
    <row r="21" ht="17.2" customHeight="1" spans="1:15">
      <c r="A21" s="154" t="s">
        <v>85</v>
      </c>
      <c r="B21" s="154" t="s">
        <v>86</v>
      </c>
      <c r="C21" s="44">
        <v>50177</v>
      </c>
      <c r="D21" s="44">
        <v>50177</v>
      </c>
      <c r="E21" s="44">
        <v>50177</v>
      </c>
      <c r="F21" s="44"/>
      <c r="G21" s="97"/>
      <c r="H21" s="145"/>
      <c r="I21" s="145"/>
      <c r="J21" s="145"/>
      <c r="K21" s="145"/>
      <c r="L21" s="145"/>
      <c r="M21" s="97"/>
      <c r="N21" s="145"/>
      <c r="O21" s="145"/>
    </row>
    <row r="22" ht="17.2" customHeight="1" spans="1:15">
      <c r="A22" s="154" t="s">
        <v>87</v>
      </c>
      <c r="B22" s="154" t="s">
        <v>88</v>
      </c>
      <c r="C22" s="44"/>
      <c r="D22" s="44"/>
      <c r="E22" s="44"/>
      <c r="F22" s="44"/>
      <c r="G22" s="97"/>
      <c r="H22" s="145"/>
      <c r="I22" s="145"/>
      <c r="J22" s="145"/>
      <c r="K22" s="145"/>
      <c r="L22" s="145"/>
      <c r="M22" s="97"/>
      <c r="N22" s="145"/>
      <c r="O22" s="145"/>
    </row>
    <row r="23" ht="17.2" customHeight="1" spans="1:15">
      <c r="A23" s="154" t="s">
        <v>89</v>
      </c>
      <c r="B23" s="154" t="s">
        <v>90</v>
      </c>
      <c r="C23" s="44">
        <v>34698</v>
      </c>
      <c r="D23" s="44">
        <v>34698</v>
      </c>
      <c r="E23" s="44">
        <v>34698</v>
      </c>
      <c r="F23" s="44"/>
      <c r="G23" s="97"/>
      <c r="H23" s="145"/>
      <c r="I23" s="145"/>
      <c r="J23" s="145"/>
      <c r="K23" s="145"/>
      <c r="L23" s="145"/>
      <c r="M23" s="97"/>
      <c r="N23" s="145"/>
      <c r="O23" s="145"/>
    </row>
    <row r="24" ht="17.2" customHeight="1" spans="1:15">
      <c r="A24" s="154" t="s">
        <v>91</v>
      </c>
      <c r="B24" s="154" t="s">
        <v>92</v>
      </c>
      <c r="C24" s="44">
        <v>1400</v>
      </c>
      <c r="D24" s="44">
        <v>1400</v>
      </c>
      <c r="E24" s="44">
        <v>1400</v>
      </c>
      <c r="F24" s="44"/>
      <c r="G24" s="97"/>
      <c r="H24" s="145"/>
      <c r="I24" s="145"/>
      <c r="J24" s="145"/>
      <c r="K24" s="145"/>
      <c r="L24" s="145"/>
      <c r="M24" s="97"/>
      <c r="N24" s="145"/>
      <c r="O24" s="145"/>
    </row>
    <row r="25" ht="17.2" customHeight="1" spans="1:15">
      <c r="A25" s="127" t="s">
        <v>93</v>
      </c>
      <c r="B25" s="127" t="s">
        <v>94</v>
      </c>
      <c r="C25" s="44">
        <v>127080</v>
      </c>
      <c r="D25" s="44">
        <v>127080</v>
      </c>
      <c r="E25" s="44">
        <v>127080</v>
      </c>
      <c r="F25" s="44"/>
      <c r="G25" s="97"/>
      <c r="H25" s="145"/>
      <c r="I25" s="145"/>
      <c r="J25" s="145"/>
      <c r="K25" s="145"/>
      <c r="L25" s="145"/>
      <c r="M25" s="97"/>
      <c r="N25" s="145"/>
      <c r="O25" s="145"/>
    </row>
    <row r="26" ht="17.2" customHeight="1" spans="1:15">
      <c r="A26" s="153" t="s">
        <v>95</v>
      </c>
      <c r="B26" s="153" t="s">
        <v>96</v>
      </c>
      <c r="C26" s="44">
        <v>127080</v>
      </c>
      <c r="D26" s="44">
        <v>127080</v>
      </c>
      <c r="E26" s="44">
        <v>127080</v>
      </c>
      <c r="F26" s="44"/>
      <c r="G26" s="97"/>
      <c r="H26" s="145"/>
      <c r="I26" s="145"/>
      <c r="J26" s="145"/>
      <c r="K26" s="145"/>
      <c r="L26" s="145"/>
      <c r="M26" s="97"/>
      <c r="N26" s="145"/>
      <c r="O26" s="145"/>
    </row>
    <row r="27" ht="17.2" customHeight="1" spans="1:15">
      <c r="A27" s="154" t="s">
        <v>97</v>
      </c>
      <c r="B27" s="154" t="s">
        <v>98</v>
      </c>
      <c r="C27" s="44">
        <v>127080</v>
      </c>
      <c r="D27" s="44">
        <v>127080</v>
      </c>
      <c r="E27" s="44">
        <v>127080</v>
      </c>
      <c r="F27" s="44"/>
      <c r="G27" s="97"/>
      <c r="H27" s="145"/>
      <c r="I27" s="145"/>
      <c r="J27" s="145"/>
      <c r="K27" s="145"/>
      <c r="L27" s="145"/>
      <c r="M27" s="97"/>
      <c r="N27" s="145"/>
      <c r="O27" s="145"/>
    </row>
    <row r="28" ht="17.2" customHeight="1" spans="1:15">
      <c r="A28" s="115"/>
      <c r="B28" s="116"/>
      <c r="C28" s="44">
        <v>1186125</v>
      </c>
      <c r="D28" s="44">
        <v>1186125</v>
      </c>
      <c r="E28" s="44">
        <v>1106525</v>
      </c>
      <c r="F28" s="44">
        <v>79600</v>
      </c>
      <c r="G28" s="97"/>
      <c r="H28" s="145"/>
      <c r="I28" s="145"/>
      <c r="J28" s="145"/>
      <c r="K28" s="145"/>
      <c r="L28" s="145"/>
      <c r="M28" s="97"/>
      <c r="N28" s="145"/>
      <c r="O28" s="145"/>
    </row>
    <row r="29" ht="17.2" customHeight="1" spans="1:15">
      <c r="A29" s="115" t="s">
        <v>99</v>
      </c>
      <c r="B29" s="116" t="s">
        <v>99</v>
      </c>
      <c r="C29" s="145"/>
      <c r="D29" s="145"/>
      <c r="E29" s="145"/>
      <c r="F29" s="145"/>
      <c r="G29" s="97"/>
      <c r="H29" s="145"/>
      <c r="I29" s="145"/>
      <c r="J29" s="145"/>
      <c r="K29" s="145"/>
      <c r="L29" s="145"/>
      <c r="M29" s="97"/>
      <c r="N29" s="145"/>
      <c r="O29" s="145"/>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outlineLevelCol="3"/>
  <cols>
    <col min="1" max="1" width="49.2166666666667" customWidth="1"/>
    <col min="2" max="2" width="43.3333333333333" customWidth="1"/>
    <col min="3" max="3" width="48.55" customWidth="1"/>
    <col min="4" max="4" width="41.2166666666667" customWidth="1"/>
  </cols>
  <sheetData>
    <row r="1" customHeight="1" spans="1:4">
      <c r="A1" s="1"/>
      <c r="B1" s="1"/>
      <c r="C1" s="1"/>
      <c r="D1" s="1"/>
    </row>
    <row r="2" customHeight="1" spans="4:4">
      <c r="D2" s="110" t="s">
        <v>100</v>
      </c>
    </row>
    <row r="3" ht="31.6" customHeight="1" spans="1:4">
      <c r="A3" s="45" t="s">
        <v>101</v>
      </c>
      <c r="B3" s="158"/>
      <c r="C3" s="158"/>
      <c r="D3" s="158"/>
    </row>
    <row r="4" ht="17.2" customHeight="1" spans="1:4">
      <c r="A4" s="47" t="str">
        <f>'部门财务收支预算总表01-1'!A4</f>
        <v>单位名称：新平彝族傣族自治县红十字会</v>
      </c>
      <c r="B4" s="159"/>
      <c r="C4" s="159"/>
      <c r="D4" s="111" t="s">
        <v>3</v>
      </c>
    </row>
    <row r="5" ht="24.75" customHeight="1" spans="1:4">
      <c r="A5" s="11" t="s">
        <v>4</v>
      </c>
      <c r="B5" s="13"/>
      <c r="C5" s="11" t="s">
        <v>5</v>
      </c>
      <c r="D5" s="13"/>
    </row>
    <row r="6" ht="15.75" customHeight="1" spans="1:4">
      <c r="A6" s="16" t="s">
        <v>6</v>
      </c>
      <c r="B6" s="160" t="s">
        <v>7</v>
      </c>
      <c r="C6" s="16" t="s">
        <v>102</v>
      </c>
      <c r="D6" s="160" t="s">
        <v>7</v>
      </c>
    </row>
    <row r="7" ht="14.1" customHeight="1" spans="1:4">
      <c r="A7" s="19"/>
      <c r="B7" s="18"/>
      <c r="C7" s="19"/>
      <c r="D7" s="18"/>
    </row>
    <row r="8" ht="29.15" customHeight="1" spans="1:4">
      <c r="A8" s="161" t="s">
        <v>103</v>
      </c>
      <c r="B8" s="162"/>
      <c r="C8" s="163"/>
      <c r="D8" s="162"/>
    </row>
    <row r="9" ht="29.15" customHeight="1" spans="1:4">
      <c r="A9" s="164" t="s">
        <v>104</v>
      </c>
      <c r="B9" s="165">
        <v>1186125</v>
      </c>
      <c r="C9" s="128"/>
      <c r="D9" s="165">
        <v>1186125</v>
      </c>
    </row>
    <row r="10" ht="29.15" customHeight="1" spans="1:4">
      <c r="A10" s="164" t="s">
        <v>105</v>
      </c>
      <c r="B10" s="165" t="s">
        <v>25</v>
      </c>
      <c r="C10" s="128"/>
      <c r="D10" s="97"/>
    </row>
    <row r="11" ht="29.15" customHeight="1" spans="1:4">
      <c r="A11" s="164" t="s">
        <v>106</v>
      </c>
      <c r="B11" s="97"/>
      <c r="C11" s="166"/>
      <c r="D11" s="165"/>
    </row>
    <row r="12" ht="29.15" customHeight="1" spans="1:4">
      <c r="A12" s="167" t="s">
        <v>107</v>
      </c>
      <c r="B12" s="165"/>
      <c r="C12" s="166"/>
      <c r="D12" s="165"/>
    </row>
    <row r="13" ht="29.15" customHeight="1" spans="1:4">
      <c r="A13" s="164" t="s">
        <v>104</v>
      </c>
      <c r="B13" s="165"/>
      <c r="C13" s="166"/>
      <c r="D13" s="165"/>
    </row>
    <row r="14" ht="29.15" customHeight="1" spans="1:4">
      <c r="A14" s="168" t="s">
        <v>105</v>
      </c>
      <c r="B14" s="145"/>
      <c r="C14" s="166"/>
      <c r="D14" s="165"/>
    </row>
    <row r="15" ht="29.15" customHeight="1" spans="1:4">
      <c r="A15" s="168" t="s">
        <v>106</v>
      </c>
      <c r="B15" s="165"/>
      <c r="C15" s="166"/>
      <c r="D15" s="165"/>
    </row>
    <row r="16" ht="29.15" customHeight="1" spans="1:4">
      <c r="A16" s="169"/>
      <c r="B16" s="165"/>
      <c r="C16" s="170" t="s">
        <v>108</v>
      </c>
      <c r="D16" s="165"/>
    </row>
    <row r="17" ht="29.15" customHeight="1" spans="1:4">
      <c r="A17" s="169" t="s">
        <v>109</v>
      </c>
      <c r="B17" s="165">
        <v>1186125</v>
      </c>
      <c r="C17" s="166" t="s">
        <v>29</v>
      </c>
      <c r="D17" s="165">
        <v>1186125</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outlineLevelCol="6"/>
  <cols>
    <col min="1" max="1" width="20.1083333333333" customWidth="1"/>
    <col min="2" max="2" width="37.3333333333333" customWidth="1"/>
    <col min="3" max="3" width="24.2166666666667" customWidth="1"/>
    <col min="4" max="6" width="25" customWidth="1"/>
    <col min="7" max="7" width="22.625" customWidth="1"/>
  </cols>
  <sheetData>
    <row r="1" customHeight="1" spans="1:7">
      <c r="A1" s="1"/>
      <c r="B1" s="1"/>
      <c r="C1" s="1"/>
      <c r="D1" s="1"/>
      <c r="E1" s="1"/>
      <c r="F1" s="1"/>
      <c r="G1" s="1"/>
    </row>
    <row r="2" ht="11.95" customHeight="1" spans="4:7">
      <c r="D2" s="135"/>
      <c r="F2" s="56"/>
      <c r="G2" s="56" t="s">
        <v>110</v>
      </c>
    </row>
    <row r="3" ht="38.95" customHeight="1" spans="1:7">
      <c r="A3" s="4" t="s">
        <v>111</v>
      </c>
      <c r="B3" s="4"/>
      <c r="C3" s="4"/>
      <c r="D3" s="4"/>
      <c r="E3" s="4"/>
      <c r="F3" s="4"/>
      <c r="G3" s="4"/>
    </row>
    <row r="4" ht="18" customHeight="1" spans="1:7">
      <c r="A4" s="47" t="str">
        <f>'部门财务收支预算总表01-1'!A4</f>
        <v>单位名称：新平彝族傣族自治县红十字会</v>
      </c>
      <c r="F4" s="114"/>
      <c r="G4" s="114" t="s">
        <v>3</v>
      </c>
    </row>
    <row r="5" ht="20.3" customHeight="1" spans="1:7">
      <c r="A5" s="147" t="s">
        <v>112</v>
      </c>
      <c r="B5" s="148"/>
      <c r="C5" s="149" t="s">
        <v>34</v>
      </c>
      <c r="D5" s="12" t="s">
        <v>59</v>
      </c>
      <c r="E5" s="12"/>
      <c r="F5" s="13"/>
      <c r="G5" s="149" t="s">
        <v>60</v>
      </c>
    </row>
    <row r="6" ht="20.3" customHeight="1" spans="1:7">
      <c r="A6" s="150" t="s">
        <v>50</v>
      </c>
      <c r="B6" s="151" t="s">
        <v>51</v>
      </c>
      <c r="C6" s="100"/>
      <c r="D6" s="100" t="s">
        <v>36</v>
      </c>
      <c r="E6" s="100" t="s">
        <v>113</v>
      </c>
      <c r="F6" s="100" t="s">
        <v>114</v>
      </c>
      <c r="G6" s="100"/>
    </row>
    <row r="7" ht="13.6" customHeight="1" spans="1:7">
      <c r="A7" s="152" t="s">
        <v>115</v>
      </c>
      <c r="B7" s="152" t="s">
        <v>116</v>
      </c>
      <c r="C7" s="152" t="s">
        <v>117</v>
      </c>
      <c r="D7" s="64"/>
      <c r="E7" s="152" t="s">
        <v>118</v>
      </c>
      <c r="F7" s="152" t="s">
        <v>119</v>
      </c>
      <c r="G7" s="152" t="s">
        <v>120</v>
      </c>
    </row>
    <row r="8" ht="18" customHeight="1" spans="1:7">
      <c r="A8" s="127" t="s">
        <v>61</v>
      </c>
      <c r="B8" s="127" t="s">
        <v>62</v>
      </c>
      <c r="C8" s="44">
        <v>61400</v>
      </c>
      <c r="D8" s="44">
        <v>61400</v>
      </c>
      <c r="E8" s="44">
        <v>30600</v>
      </c>
      <c r="F8" s="44">
        <v>30800</v>
      </c>
      <c r="G8" s="23"/>
    </row>
    <row r="9" ht="18" customHeight="1" spans="1:7">
      <c r="A9" s="153" t="s">
        <v>63</v>
      </c>
      <c r="B9" s="153" t="s">
        <v>64</v>
      </c>
      <c r="C9" s="44">
        <v>30800</v>
      </c>
      <c r="D9" s="44">
        <v>30800</v>
      </c>
      <c r="E9" s="44"/>
      <c r="F9" s="44">
        <v>30800</v>
      </c>
      <c r="G9" s="23"/>
    </row>
    <row r="10" ht="18" customHeight="1" spans="1:7">
      <c r="A10" s="154" t="s">
        <v>65</v>
      </c>
      <c r="B10" s="154" t="s">
        <v>66</v>
      </c>
      <c r="C10" s="44">
        <v>30800</v>
      </c>
      <c r="D10" s="44">
        <v>30800</v>
      </c>
      <c r="E10" s="44"/>
      <c r="F10" s="44">
        <v>30800</v>
      </c>
      <c r="G10" s="23"/>
    </row>
    <row r="11" ht="18" customHeight="1" spans="1:7">
      <c r="A11" s="153" t="s">
        <v>67</v>
      </c>
      <c r="B11" s="153" t="s">
        <v>68</v>
      </c>
      <c r="C11" s="44">
        <v>30600</v>
      </c>
      <c r="D11" s="44">
        <v>30600</v>
      </c>
      <c r="E11" s="44">
        <v>30600</v>
      </c>
      <c r="F11" s="44"/>
      <c r="G11" s="23"/>
    </row>
    <row r="12" ht="18" customHeight="1" spans="1:7">
      <c r="A12" s="127" t="s">
        <v>25</v>
      </c>
      <c r="B12" s="127" t="s">
        <v>25</v>
      </c>
      <c r="C12" s="44">
        <v>30600</v>
      </c>
      <c r="D12" s="44">
        <v>30600</v>
      </c>
      <c r="E12" s="44">
        <v>30600</v>
      </c>
      <c r="F12" s="44"/>
      <c r="G12" s="23"/>
    </row>
    <row r="13" ht="18" customHeight="1" spans="1:7">
      <c r="A13" s="127" t="s">
        <v>70</v>
      </c>
      <c r="B13" s="127" t="s">
        <v>71</v>
      </c>
      <c r="C13" s="44">
        <v>911370</v>
      </c>
      <c r="D13" s="44">
        <v>911370</v>
      </c>
      <c r="E13" s="44">
        <v>862570</v>
      </c>
      <c r="F13" s="44">
        <v>48800</v>
      </c>
      <c r="G13" s="23"/>
    </row>
    <row r="14" ht="18" customHeight="1" spans="1:7">
      <c r="A14" s="153" t="s">
        <v>72</v>
      </c>
      <c r="B14" s="153" t="s">
        <v>73</v>
      </c>
      <c r="C14" s="44">
        <v>112287</v>
      </c>
      <c r="D14" s="44">
        <v>112287</v>
      </c>
      <c r="E14" s="44">
        <v>112287</v>
      </c>
      <c r="F14" s="44"/>
      <c r="G14" s="23"/>
    </row>
    <row r="15" ht="18" customHeight="1" spans="1:7">
      <c r="A15" s="154" t="s">
        <v>74</v>
      </c>
      <c r="B15" s="154" t="s">
        <v>75</v>
      </c>
      <c r="C15" s="44">
        <v>600</v>
      </c>
      <c r="D15" s="44">
        <v>600</v>
      </c>
      <c r="E15" s="44">
        <v>600</v>
      </c>
      <c r="F15" s="44"/>
      <c r="G15" s="23"/>
    </row>
    <row r="16" ht="18" customHeight="1" spans="1:7">
      <c r="A16" s="154" t="s">
        <v>76</v>
      </c>
      <c r="B16" s="154" t="s">
        <v>77</v>
      </c>
      <c r="C16" s="44">
        <v>111687</v>
      </c>
      <c r="D16" s="44">
        <v>111687</v>
      </c>
      <c r="E16" s="44">
        <v>111687</v>
      </c>
      <c r="F16" s="44"/>
      <c r="G16" s="23"/>
    </row>
    <row r="17" ht="18" customHeight="1" spans="1:7">
      <c r="A17" s="153" t="s">
        <v>78</v>
      </c>
      <c r="B17" s="153" t="s">
        <v>79</v>
      </c>
      <c r="C17" s="44">
        <v>799083</v>
      </c>
      <c r="D17" s="44">
        <v>799083</v>
      </c>
      <c r="E17" s="44">
        <v>750283</v>
      </c>
      <c r="F17" s="44">
        <v>48800</v>
      </c>
      <c r="G17" s="23"/>
    </row>
    <row r="18" ht="18" customHeight="1" spans="1:7">
      <c r="A18" s="154" t="s">
        <v>80</v>
      </c>
      <c r="B18" s="154" t="s">
        <v>66</v>
      </c>
      <c r="C18" s="44">
        <v>799083</v>
      </c>
      <c r="D18" s="44">
        <v>799083</v>
      </c>
      <c r="E18" s="44">
        <v>750283</v>
      </c>
      <c r="F18" s="44">
        <v>48800</v>
      </c>
      <c r="G18" s="23"/>
    </row>
    <row r="19" ht="18" customHeight="1" spans="1:7">
      <c r="A19" s="153" t="s">
        <v>83</v>
      </c>
      <c r="B19" s="127" t="s">
        <v>82</v>
      </c>
      <c r="C19" s="44">
        <v>86275</v>
      </c>
      <c r="D19" s="44">
        <v>86275</v>
      </c>
      <c r="E19" s="44">
        <v>86275</v>
      </c>
      <c r="F19" s="23"/>
      <c r="G19" s="23"/>
    </row>
    <row r="20" ht="18" customHeight="1" spans="1:7">
      <c r="A20" s="154" t="s">
        <v>85</v>
      </c>
      <c r="B20" s="153" t="s">
        <v>84</v>
      </c>
      <c r="C20" s="44">
        <v>50177</v>
      </c>
      <c r="D20" s="44">
        <v>50177</v>
      </c>
      <c r="E20" s="44">
        <v>50177</v>
      </c>
      <c r="F20" s="23"/>
      <c r="G20" s="23"/>
    </row>
    <row r="21" ht="18" customHeight="1" spans="1:7">
      <c r="A21" s="154" t="s">
        <v>87</v>
      </c>
      <c r="B21" s="154" t="s">
        <v>86</v>
      </c>
      <c r="C21" s="44"/>
      <c r="D21" s="44"/>
      <c r="E21" s="44"/>
      <c r="F21" s="23"/>
      <c r="G21" s="23"/>
    </row>
    <row r="22" ht="18" customHeight="1" spans="1:7">
      <c r="A22" s="154" t="s">
        <v>89</v>
      </c>
      <c r="B22" s="154" t="s">
        <v>88</v>
      </c>
      <c r="C22" s="44">
        <v>34698</v>
      </c>
      <c r="D22" s="44">
        <v>34698</v>
      </c>
      <c r="E22" s="44">
        <v>34698</v>
      </c>
      <c r="F22" s="23"/>
      <c r="G22" s="23"/>
    </row>
    <row r="23" ht="18" customHeight="1" spans="1:7">
      <c r="A23" s="154" t="s">
        <v>91</v>
      </c>
      <c r="B23" s="154" t="s">
        <v>90</v>
      </c>
      <c r="C23" s="44">
        <v>1400</v>
      </c>
      <c r="D23" s="44">
        <v>1400</v>
      </c>
      <c r="E23" s="44">
        <v>1400</v>
      </c>
      <c r="F23" s="23"/>
      <c r="G23" s="23"/>
    </row>
    <row r="24" ht="18" customHeight="1" spans="1:7">
      <c r="A24" s="155"/>
      <c r="B24" s="154" t="s">
        <v>92</v>
      </c>
      <c r="C24" s="44">
        <v>127080</v>
      </c>
      <c r="D24" s="44">
        <v>127080</v>
      </c>
      <c r="E24" s="44">
        <v>127080</v>
      </c>
      <c r="F24" s="44"/>
      <c r="G24" s="23"/>
    </row>
    <row r="25" ht="18" customHeight="1" spans="1:7">
      <c r="A25" s="127" t="s">
        <v>93</v>
      </c>
      <c r="B25" s="127" t="s">
        <v>94</v>
      </c>
      <c r="C25" s="44">
        <v>127080</v>
      </c>
      <c r="D25" s="44">
        <v>127080</v>
      </c>
      <c r="E25" s="44">
        <v>127080</v>
      </c>
      <c r="F25" s="44"/>
      <c r="G25" s="23"/>
    </row>
    <row r="26" ht="18" customHeight="1" spans="1:7">
      <c r="A26" s="153" t="s">
        <v>95</v>
      </c>
      <c r="B26" s="153" t="s">
        <v>96</v>
      </c>
      <c r="C26" s="44">
        <v>127080</v>
      </c>
      <c r="D26" s="44">
        <v>127080</v>
      </c>
      <c r="E26" s="44">
        <v>127080</v>
      </c>
      <c r="F26" s="44"/>
      <c r="G26" s="23"/>
    </row>
    <row r="27" ht="18" customHeight="1" spans="1:7">
      <c r="A27" s="154" t="s">
        <v>97</v>
      </c>
      <c r="B27" s="154" t="s">
        <v>98</v>
      </c>
      <c r="C27" s="44">
        <v>127080</v>
      </c>
      <c r="D27" s="44">
        <v>127080</v>
      </c>
      <c r="E27" s="44">
        <v>127080</v>
      </c>
      <c r="F27" s="44"/>
      <c r="G27" s="23"/>
    </row>
    <row r="28" ht="18" customHeight="1" spans="1:7">
      <c r="A28" s="156" t="s">
        <v>99</v>
      </c>
      <c r="B28" s="157" t="s">
        <v>99</v>
      </c>
      <c r="C28" s="44">
        <v>1186125</v>
      </c>
      <c r="D28" s="44">
        <v>1186125</v>
      </c>
      <c r="E28" s="44">
        <v>1106525</v>
      </c>
      <c r="F28" s="44">
        <v>79600</v>
      </c>
      <c r="G28" s="23"/>
    </row>
  </sheetData>
  <mergeCells count="7">
    <mergeCell ref="A3:G3"/>
    <mergeCell ref="A4:E4"/>
    <mergeCell ref="A5:B5"/>
    <mergeCell ref="D5:F5"/>
    <mergeCell ref="A28:B28"/>
    <mergeCell ref="C5:C6"/>
    <mergeCell ref="G5:G6"/>
  </mergeCells>
  <pageMargins left="0.75" right="0.75" top="1" bottom="1" header="0.5" footer="0.5"/>
  <pageSetup paperSize="9" scale="7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outlineLevelRow="7" outlineLevelCol="5"/>
  <cols>
    <col min="1" max="1" width="27.4416666666667" customWidth="1"/>
    <col min="2" max="6" width="31.2166666666667" customWidth="1"/>
  </cols>
  <sheetData>
    <row r="1" customHeight="1" spans="1:6">
      <c r="A1" s="1"/>
      <c r="B1" s="1"/>
      <c r="C1" s="1"/>
      <c r="D1" s="1"/>
      <c r="E1" s="1"/>
      <c r="F1" s="1"/>
    </row>
    <row r="2" ht="11.95" customHeight="1" spans="1:6">
      <c r="A2" s="139"/>
      <c r="B2" s="139"/>
      <c r="C2" s="68"/>
      <c r="F2" s="140" t="s">
        <v>121</v>
      </c>
    </row>
    <row r="3" ht="25.55" customHeight="1" spans="1:6">
      <c r="A3" s="141" t="s">
        <v>122</v>
      </c>
      <c r="B3" s="141"/>
      <c r="C3" s="141"/>
      <c r="D3" s="141"/>
      <c r="E3" s="141"/>
      <c r="F3" s="141"/>
    </row>
    <row r="4" ht="15.75" customHeight="1" spans="1:6">
      <c r="A4" s="47" t="str">
        <f>'部门财务收支预算总表01-1'!A4</f>
        <v>单位名称：新平彝族傣族自治县红十字会</v>
      </c>
      <c r="B4" s="47"/>
      <c r="C4" s="142"/>
      <c r="D4" s="142"/>
      <c r="F4" s="140" t="s">
        <v>123</v>
      </c>
    </row>
    <row r="5" ht="19.5" customHeight="1" spans="1:6">
      <c r="A5" s="10" t="s">
        <v>124</v>
      </c>
      <c r="B5" s="16" t="s">
        <v>125</v>
      </c>
      <c r="C5" s="11" t="s">
        <v>126</v>
      </c>
      <c r="D5" s="12"/>
      <c r="E5" s="13"/>
      <c r="F5" s="16" t="s">
        <v>127</v>
      </c>
    </row>
    <row r="6" ht="19.5" customHeight="1" spans="1:6">
      <c r="A6" s="18"/>
      <c r="B6" s="19"/>
      <c r="C6" s="64" t="s">
        <v>36</v>
      </c>
      <c r="D6" s="64" t="s">
        <v>128</v>
      </c>
      <c r="E6" s="64" t="s">
        <v>129</v>
      </c>
      <c r="F6" s="19"/>
    </row>
    <row r="7" ht="18.85" customHeight="1" spans="1:6">
      <c r="A7" s="143">
        <v>1</v>
      </c>
      <c r="B7" s="143">
        <v>2</v>
      </c>
      <c r="C7" s="144">
        <v>3</v>
      </c>
      <c r="D7" s="143">
        <v>4</v>
      </c>
      <c r="E7" s="143">
        <v>5</v>
      </c>
      <c r="F7" s="143">
        <v>6</v>
      </c>
    </row>
    <row r="8" ht="18.85" customHeight="1" spans="1:6">
      <c r="A8" s="145">
        <v>32000</v>
      </c>
      <c r="B8" s="145"/>
      <c r="C8" s="146">
        <v>32000</v>
      </c>
      <c r="D8" s="145">
        <v>0</v>
      </c>
      <c r="E8" s="145">
        <v>29000</v>
      </c>
      <c r="F8" s="145">
        <v>3000</v>
      </c>
    </row>
  </sheetData>
  <mergeCells count="6">
    <mergeCell ref="A3:F3"/>
    <mergeCell ref="A4:B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tabSelected="1" topLeftCell="E1" workbookViewId="0">
      <pane ySplit="1" topLeftCell="A18" activePane="bottomLeft" state="frozen"/>
      <selection/>
      <selection pane="bottomLeft" activeCell="K12" sqref="K12"/>
    </sheetView>
  </sheetViews>
  <sheetFormatPr defaultColWidth="9.10833333333333" defaultRowHeight="14.25" customHeight="1"/>
  <cols>
    <col min="1" max="1" width="28.6583333333333" customWidth="1"/>
    <col min="2" max="3" width="23.8916666666667" customWidth="1"/>
    <col min="4" max="4" width="20" customWidth="1"/>
    <col min="5" max="5" width="18.4416666666667" customWidth="1"/>
    <col min="6" max="6" width="27.9583333333333" customWidth="1"/>
    <col min="7" max="7" width="20.625" customWidth="1"/>
    <col min="8" max="13" width="15.3333333333333" customWidth="1"/>
    <col min="14" max="16" width="14.7833333333333" customWidth="1"/>
    <col min="17" max="17" width="14.8916666666667"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4:23">
      <c r="D2" s="2"/>
      <c r="E2" s="2"/>
      <c r="F2" s="2"/>
      <c r="G2" s="2"/>
      <c r="U2" s="135"/>
      <c r="W2" s="56" t="s">
        <v>130</v>
      </c>
    </row>
    <row r="3" ht="27.85" customHeight="1" spans="1:23">
      <c r="A3" s="27" t="s">
        <v>131</v>
      </c>
      <c r="B3" s="27"/>
      <c r="C3" s="27"/>
      <c r="D3" s="27"/>
      <c r="E3" s="27"/>
      <c r="F3" s="27"/>
      <c r="G3" s="27"/>
      <c r="H3" s="27"/>
      <c r="I3" s="27"/>
      <c r="J3" s="27"/>
      <c r="K3" s="27"/>
      <c r="L3" s="27"/>
      <c r="M3" s="27"/>
      <c r="N3" s="27"/>
      <c r="O3" s="27"/>
      <c r="P3" s="27"/>
      <c r="Q3" s="27"/>
      <c r="R3" s="27"/>
      <c r="S3" s="27"/>
      <c r="T3" s="27"/>
      <c r="U3" s="27"/>
      <c r="V3" s="27"/>
      <c r="W3" s="27"/>
    </row>
    <row r="4" ht="13.6" customHeight="1" spans="1:23">
      <c r="A4" s="47" t="s">
        <v>132</v>
      </c>
      <c r="B4" s="6"/>
      <c r="C4" s="6"/>
      <c r="D4" s="6"/>
      <c r="E4" s="6"/>
      <c r="F4" s="6"/>
      <c r="G4" s="6"/>
      <c r="H4" s="7"/>
      <c r="I4" s="7"/>
      <c r="J4" s="7"/>
      <c r="K4" s="7"/>
      <c r="L4" s="7"/>
      <c r="M4" s="7"/>
      <c r="N4" s="7"/>
      <c r="O4" s="7"/>
      <c r="P4" s="7"/>
      <c r="Q4" s="7"/>
      <c r="U4" s="135"/>
      <c r="W4" s="114" t="s">
        <v>123</v>
      </c>
    </row>
    <row r="5" ht="21.8" customHeight="1" spans="1:23">
      <c r="A5" s="9" t="s">
        <v>133</v>
      </c>
      <c r="B5" s="9" t="s">
        <v>134</v>
      </c>
      <c r="C5" s="9" t="s">
        <v>135</v>
      </c>
      <c r="D5" s="10" t="s">
        <v>136</v>
      </c>
      <c r="E5" s="10" t="s">
        <v>137</v>
      </c>
      <c r="F5" s="10" t="s">
        <v>138</v>
      </c>
      <c r="G5" s="10" t="s">
        <v>139</v>
      </c>
      <c r="H5" s="64" t="s">
        <v>140</v>
      </c>
      <c r="I5" s="64"/>
      <c r="J5" s="64"/>
      <c r="K5" s="64"/>
      <c r="L5" s="131"/>
      <c r="M5" s="131"/>
      <c r="N5" s="131"/>
      <c r="O5" s="131"/>
      <c r="P5" s="131"/>
      <c r="Q5" s="48"/>
      <c r="R5" s="64"/>
      <c r="S5" s="64"/>
      <c r="T5" s="64"/>
      <c r="U5" s="64"/>
      <c r="V5" s="64"/>
      <c r="W5" s="64"/>
    </row>
    <row r="6" ht="21.8" customHeight="1" spans="1:23">
      <c r="A6" s="14"/>
      <c r="B6" s="14"/>
      <c r="C6" s="14"/>
      <c r="D6" s="15"/>
      <c r="E6" s="15"/>
      <c r="F6" s="15"/>
      <c r="G6" s="15"/>
      <c r="H6" s="64" t="s">
        <v>34</v>
      </c>
      <c r="I6" s="48" t="s">
        <v>37</v>
      </c>
      <c r="J6" s="48"/>
      <c r="K6" s="48"/>
      <c r="L6" s="131"/>
      <c r="M6" s="131"/>
      <c r="N6" s="131" t="s">
        <v>141</v>
      </c>
      <c r="O6" s="131"/>
      <c r="P6" s="131"/>
      <c r="Q6" s="48" t="s">
        <v>40</v>
      </c>
      <c r="R6" s="64" t="s">
        <v>53</v>
      </c>
      <c r="S6" s="48"/>
      <c r="T6" s="48"/>
      <c r="U6" s="48"/>
      <c r="V6" s="48"/>
      <c r="W6" s="48"/>
    </row>
    <row r="7" ht="15.05" customHeight="1" spans="1:23">
      <c r="A7" s="17"/>
      <c r="B7" s="17"/>
      <c r="C7" s="17"/>
      <c r="D7" s="18"/>
      <c r="E7" s="18"/>
      <c r="F7" s="18"/>
      <c r="G7" s="18"/>
      <c r="H7" s="64"/>
      <c r="I7" s="48" t="s">
        <v>142</v>
      </c>
      <c r="J7" s="48" t="s">
        <v>143</v>
      </c>
      <c r="K7" s="48" t="s">
        <v>144</v>
      </c>
      <c r="L7" s="138" t="s">
        <v>145</v>
      </c>
      <c r="M7" s="138" t="s">
        <v>146</v>
      </c>
      <c r="N7" s="138" t="s">
        <v>37</v>
      </c>
      <c r="O7" s="138" t="s">
        <v>38</v>
      </c>
      <c r="P7" s="138" t="s">
        <v>39</v>
      </c>
      <c r="Q7" s="48"/>
      <c r="R7" s="48" t="s">
        <v>36</v>
      </c>
      <c r="S7" s="48" t="s">
        <v>47</v>
      </c>
      <c r="T7" s="48" t="s">
        <v>147</v>
      </c>
      <c r="U7" s="48" t="s">
        <v>43</v>
      </c>
      <c r="V7" s="48" t="s">
        <v>44</v>
      </c>
      <c r="W7" s="48" t="s">
        <v>45</v>
      </c>
    </row>
    <row r="8" ht="27.85" customHeight="1" spans="1:23">
      <c r="A8" s="17"/>
      <c r="B8" s="17"/>
      <c r="C8" s="17"/>
      <c r="D8" s="18"/>
      <c r="E8" s="18"/>
      <c r="F8" s="18"/>
      <c r="G8" s="18"/>
      <c r="H8" s="64"/>
      <c r="I8" s="48"/>
      <c r="J8" s="48"/>
      <c r="K8" s="48"/>
      <c r="L8" s="138"/>
      <c r="M8" s="138"/>
      <c r="N8" s="138"/>
      <c r="O8" s="138"/>
      <c r="P8" s="138"/>
      <c r="Q8" s="48"/>
      <c r="R8" s="48"/>
      <c r="S8" s="48"/>
      <c r="T8" s="48"/>
      <c r="U8" s="48"/>
      <c r="V8" s="48"/>
      <c r="W8" s="48"/>
    </row>
    <row r="9" ht="15.05" customHeight="1" spans="1:23">
      <c r="A9" s="136">
        <v>1</v>
      </c>
      <c r="B9" s="137">
        <v>2</v>
      </c>
      <c r="C9" s="137">
        <v>3</v>
      </c>
      <c r="D9" s="137">
        <v>4</v>
      </c>
      <c r="E9" s="137"/>
      <c r="F9" s="137">
        <v>6</v>
      </c>
      <c r="G9" s="137">
        <v>7</v>
      </c>
      <c r="H9" s="137">
        <v>8</v>
      </c>
      <c r="I9" s="137">
        <v>9</v>
      </c>
      <c r="J9" s="137">
        <v>10</v>
      </c>
      <c r="K9" s="137">
        <v>11</v>
      </c>
      <c r="L9" s="137">
        <v>12</v>
      </c>
      <c r="M9" s="137">
        <v>13</v>
      </c>
      <c r="N9" s="137">
        <v>14</v>
      </c>
      <c r="O9" s="137">
        <v>15</v>
      </c>
      <c r="P9" s="137">
        <v>16</v>
      </c>
      <c r="Q9" s="137">
        <v>17</v>
      </c>
      <c r="R9" s="137">
        <v>18</v>
      </c>
      <c r="S9" s="137">
        <v>19</v>
      </c>
      <c r="T9" s="137">
        <v>20</v>
      </c>
      <c r="U9" s="137">
        <v>21</v>
      </c>
      <c r="V9" s="137">
        <v>22</v>
      </c>
      <c r="W9" s="137">
        <v>23</v>
      </c>
    </row>
    <row r="10" ht="18.85" customHeight="1" spans="1:23">
      <c r="A10" s="126" t="s">
        <v>148</v>
      </c>
      <c r="B10" s="127" t="s">
        <v>149</v>
      </c>
      <c r="C10" s="126" t="s">
        <v>150</v>
      </c>
      <c r="D10" s="126">
        <v>2081601</v>
      </c>
      <c r="E10" s="126" t="s">
        <v>151</v>
      </c>
      <c r="F10" s="126" t="s">
        <v>152</v>
      </c>
      <c r="G10" s="126" t="s">
        <v>153</v>
      </c>
      <c r="H10" s="44">
        <v>2490</v>
      </c>
      <c r="I10" s="44">
        <v>2490</v>
      </c>
      <c r="J10" s="23"/>
      <c r="K10" s="23"/>
      <c r="L10" s="44">
        <v>2490</v>
      </c>
      <c r="M10" s="23"/>
      <c r="N10" s="23"/>
      <c r="O10" s="23"/>
      <c r="P10" s="23"/>
      <c r="Q10" s="23"/>
      <c r="R10" s="23"/>
      <c r="S10" s="23"/>
      <c r="T10" s="23"/>
      <c r="U10" s="23"/>
      <c r="V10" s="23"/>
      <c r="W10" s="23"/>
    </row>
    <row r="11" ht="21" customHeight="1" spans="1:23">
      <c r="A11" s="126" t="s">
        <v>148</v>
      </c>
      <c r="B11" s="127" t="s">
        <v>149</v>
      </c>
      <c r="C11" s="126" t="s">
        <v>150</v>
      </c>
      <c r="D11" s="129" t="s">
        <v>80</v>
      </c>
      <c r="E11" s="126" t="s">
        <v>151</v>
      </c>
      <c r="F11" s="126" t="s">
        <v>154</v>
      </c>
      <c r="G11" s="126" t="s">
        <v>153</v>
      </c>
      <c r="H11" s="44">
        <v>1000</v>
      </c>
      <c r="I11" s="44">
        <v>1000</v>
      </c>
      <c r="J11" s="23"/>
      <c r="K11" s="23"/>
      <c r="L11" s="44">
        <v>1000</v>
      </c>
      <c r="M11" s="23"/>
      <c r="N11" s="23"/>
      <c r="O11" s="23"/>
      <c r="P11" s="23"/>
      <c r="Q11" s="23"/>
      <c r="R11" s="23"/>
      <c r="S11" s="23"/>
      <c r="T11" s="23"/>
      <c r="U11" s="23"/>
      <c r="V11" s="23"/>
      <c r="W11" s="23"/>
    </row>
    <row r="12" ht="18.85" customHeight="1" spans="1:23">
      <c r="A12" s="126" t="s">
        <v>148</v>
      </c>
      <c r="B12" s="127" t="s">
        <v>149</v>
      </c>
      <c r="C12" s="126" t="s">
        <v>150</v>
      </c>
      <c r="D12" s="126">
        <v>2081601</v>
      </c>
      <c r="E12" s="126" t="s">
        <v>66</v>
      </c>
      <c r="F12" s="126" t="s">
        <v>155</v>
      </c>
      <c r="G12" s="126" t="s">
        <v>153</v>
      </c>
      <c r="H12" s="44">
        <v>5000</v>
      </c>
      <c r="I12" s="44">
        <v>5000</v>
      </c>
      <c r="J12" s="23"/>
      <c r="K12" s="23"/>
      <c r="L12" s="44">
        <v>5000</v>
      </c>
      <c r="M12" s="23"/>
      <c r="N12" s="23"/>
      <c r="O12" s="23"/>
      <c r="P12" s="23"/>
      <c r="Q12" s="23"/>
      <c r="R12" s="23"/>
      <c r="S12" s="23"/>
      <c r="T12" s="23"/>
      <c r="U12" s="23"/>
      <c r="V12" s="23"/>
      <c r="W12" s="23"/>
    </row>
    <row r="13" ht="18.85" customHeight="1" spans="1:23">
      <c r="A13" s="126" t="s">
        <v>148</v>
      </c>
      <c r="B13" s="127" t="s">
        <v>149</v>
      </c>
      <c r="C13" s="126" t="s">
        <v>150</v>
      </c>
      <c r="D13" s="126">
        <v>2081601</v>
      </c>
      <c r="E13" s="126" t="s">
        <v>151</v>
      </c>
      <c r="F13" s="126" t="s">
        <v>156</v>
      </c>
      <c r="G13" s="126" t="s">
        <v>153</v>
      </c>
      <c r="H13" s="44">
        <v>6378</v>
      </c>
      <c r="I13" s="44">
        <v>6378</v>
      </c>
      <c r="J13" s="23"/>
      <c r="K13" s="23"/>
      <c r="L13" s="44">
        <v>6378</v>
      </c>
      <c r="M13" s="23"/>
      <c r="N13" s="23"/>
      <c r="O13" s="23"/>
      <c r="P13" s="23"/>
      <c r="Q13" s="23"/>
      <c r="R13" s="23"/>
      <c r="S13" s="23"/>
      <c r="T13" s="23"/>
      <c r="U13" s="23"/>
      <c r="V13" s="23"/>
      <c r="W13" s="23"/>
    </row>
    <row r="14" ht="18.85" customHeight="1" spans="1:23">
      <c r="A14" s="126" t="s">
        <v>148</v>
      </c>
      <c r="B14" s="127" t="s">
        <v>149</v>
      </c>
      <c r="C14" s="126" t="s">
        <v>150</v>
      </c>
      <c r="D14" s="126">
        <v>2081601</v>
      </c>
      <c r="E14" s="126" t="s">
        <v>151</v>
      </c>
      <c r="F14" s="126" t="s">
        <v>157</v>
      </c>
      <c r="G14" s="126" t="s">
        <v>158</v>
      </c>
      <c r="H14" s="44">
        <v>1200</v>
      </c>
      <c r="I14" s="44">
        <v>1200</v>
      </c>
      <c r="J14" s="23"/>
      <c r="K14" s="23"/>
      <c r="L14" s="44">
        <v>1200</v>
      </c>
      <c r="M14" s="23"/>
      <c r="N14" s="23"/>
      <c r="O14" s="23"/>
      <c r="P14" s="23"/>
      <c r="Q14" s="23"/>
      <c r="R14" s="23"/>
      <c r="S14" s="23"/>
      <c r="T14" s="23"/>
      <c r="U14" s="23"/>
      <c r="V14" s="23"/>
      <c r="W14" s="23"/>
    </row>
    <row r="15" ht="26" customHeight="1" spans="1:23">
      <c r="A15" s="126" t="s">
        <v>148</v>
      </c>
      <c r="B15" s="127" t="s">
        <v>149</v>
      </c>
      <c r="C15" s="126" t="s">
        <v>150</v>
      </c>
      <c r="D15" s="126">
        <v>2081601</v>
      </c>
      <c r="E15" s="126" t="s">
        <v>151</v>
      </c>
      <c r="F15" s="126" t="s">
        <v>159</v>
      </c>
      <c r="G15" s="126" t="s">
        <v>160</v>
      </c>
      <c r="H15" s="44">
        <v>5432</v>
      </c>
      <c r="I15" s="44">
        <v>5432</v>
      </c>
      <c r="J15" s="23"/>
      <c r="K15" s="23"/>
      <c r="L15" s="44">
        <v>5432</v>
      </c>
      <c r="M15" s="23"/>
      <c r="N15" s="23"/>
      <c r="O15" s="23"/>
      <c r="P15" s="23"/>
      <c r="Q15" s="23"/>
      <c r="R15" s="23"/>
      <c r="S15" s="23"/>
      <c r="T15" s="23"/>
      <c r="U15" s="23"/>
      <c r="V15" s="23"/>
      <c r="W15" s="23"/>
    </row>
    <row r="16" ht="18.85" customHeight="1" spans="1:23">
      <c r="A16" s="126" t="s">
        <v>148</v>
      </c>
      <c r="B16" s="127" t="s">
        <v>149</v>
      </c>
      <c r="C16" s="126" t="s">
        <v>150</v>
      </c>
      <c r="D16" s="126">
        <v>2081601</v>
      </c>
      <c r="E16" s="126" t="s">
        <v>151</v>
      </c>
      <c r="F16" s="126" t="s">
        <v>161</v>
      </c>
      <c r="G16" s="126" t="s">
        <v>153</v>
      </c>
      <c r="H16" s="44">
        <v>3500</v>
      </c>
      <c r="I16" s="44">
        <v>3500</v>
      </c>
      <c r="J16" s="23"/>
      <c r="K16" s="23"/>
      <c r="L16" s="44">
        <v>3500</v>
      </c>
      <c r="M16" s="23"/>
      <c r="N16" s="23"/>
      <c r="O16" s="23"/>
      <c r="P16" s="23"/>
      <c r="Q16" s="23"/>
      <c r="R16" s="23"/>
      <c r="S16" s="23"/>
      <c r="T16" s="23"/>
      <c r="U16" s="23"/>
      <c r="V16" s="23"/>
      <c r="W16" s="23"/>
    </row>
    <row r="17" ht="18.85" customHeight="1" spans="1:23">
      <c r="A17" s="126" t="s">
        <v>148</v>
      </c>
      <c r="B17" s="127" t="s">
        <v>162</v>
      </c>
      <c r="C17" s="126" t="s">
        <v>127</v>
      </c>
      <c r="D17" s="126">
        <v>2081601</v>
      </c>
      <c r="E17" s="126" t="s">
        <v>66</v>
      </c>
      <c r="F17" s="126" t="s">
        <v>163</v>
      </c>
      <c r="G17" s="126" t="s">
        <v>164</v>
      </c>
      <c r="H17" s="44">
        <v>3000</v>
      </c>
      <c r="I17" s="44">
        <v>3000</v>
      </c>
      <c r="J17" s="23"/>
      <c r="K17" s="23"/>
      <c r="L17" s="44">
        <v>3000</v>
      </c>
      <c r="M17" s="23"/>
      <c r="N17" s="23"/>
      <c r="O17" s="23"/>
      <c r="P17" s="23"/>
      <c r="Q17" s="23"/>
      <c r="R17" s="23"/>
      <c r="S17" s="23"/>
      <c r="T17" s="23"/>
      <c r="U17" s="23"/>
      <c r="V17" s="23"/>
      <c r="W17" s="23"/>
    </row>
    <row r="18" ht="18.85" customHeight="1" spans="1:23">
      <c r="A18" s="126" t="s">
        <v>148</v>
      </c>
      <c r="B18" s="127" t="s">
        <v>165</v>
      </c>
      <c r="C18" s="126" t="s">
        <v>166</v>
      </c>
      <c r="D18" s="126">
        <v>2081601</v>
      </c>
      <c r="E18" s="126" t="s">
        <v>66</v>
      </c>
      <c r="F18" s="126" t="s">
        <v>167</v>
      </c>
      <c r="G18" s="126" t="s">
        <v>153</v>
      </c>
      <c r="H18" s="44">
        <v>8000</v>
      </c>
      <c r="I18" s="44">
        <v>8000</v>
      </c>
      <c r="J18" s="23"/>
      <c r="K18" s="23"/>
      <c r="L18" s="44">
        <v>8000</v>
      </c>
      <c r="M18" s="23"/>
      <c r="N18" s="23"/>
      <c r="O18" s="23"/>
      <c r="P18" s="23"/>
      <c r="Q18" s="23"/>
      <c r="R18" s="23"/>
      <c r="S18" s="23"/>
      <c r="T18" s="23"/>
      <c r="U18" s="23"/>
      <c r="V18" s="23"/>
      <c r="W18" s="23"/>
    </row>
    <row r="19" ht="18.85" customHeight="1" spans="1:23">
      <c r="A19" s="126" t="s">
        <v>148</v>
      </c>
      <c r="B19" s="127" t="s">
        <v>168</v>
      </c>
      <c r="C19" s="126" t="s">
        <v>169</v>
      </c>
      <c r="D19" s="126">
        <v>2081601</v>
      </c>
      <c r="E19" s="126" t="s">
        <v>66</v>
      </c>
      <c r="F19" s="126" t="s">
        <v>170</v>
      </c>
      <c r="G19" s="126" t="s">
        <v>171</v>
      </c>
      <c r="H19" s="44">
        <v>231144</v>
      </c>
      <c r="I19" s="44">
        <v>231144</v>
      </c>
      <c r="J19" s="23"/>
      <c r="K19" s="23"/>
      <c r="L19" s="44">
        <v>231144</v>
      </c>
      <c r="M19" s="23"/>
      <c r="N19" s="23"/>
      <c r="O19" s="23"/>
      <c r="P19" s="23"/>
      <c r="Q19" s="23"/>
      <c r="R19" s="23"/>
      <c r="S19" s="23"/>
      <c r="T19" s="23"/>
      <c r="U19" s="23"/>
      <c r="V19" s="23"/>
      <c r="W19" s="23"/>
    </row>
    <row r="20" ht="18.85" customHeight="1" spans="1:23">
      <c r="A20" s="126" t="s">
        <v>148</v>
      </c>
      <c r="B20" s="127" t="s">
        <v>168</v>
      </c>
      <c r="C20" s="126" t="s">
        <v>169</v>
      </c>
      <c r="D20" s="126">
        <v>2081601</v>
      </c>
      <c r="E20" s="126" t="s">
        <v>151</v>
      </c>
      <c r="F20" s="126" t="s">
        <v>172</v>
      </c>
      <c r="G20" s="126" t="s">
        <v>171</v>
      </c>
      <c r="H20" s="44">
        <v>309660</v>
      </c>
      <c r="I20" s="44">
        <v>309660</v>
      </c>
      <c r="J20" s="23"/>
      <c r="K20" s="23"/>
      <c r="L20" s="44">
        <v>309660</v>
      </c>
      <c r="M20" s="23"/>
      <c r="N20" s="23"/>
      <c r="O20" s="23"/>
      <c r="P20" s="23"/>
      <c r="Q20" s="23"/>
      <c r="R20" s="23"/>
      <c r="S20" s="23"/>
      <c r="T20" s="23"/>
      <c r="U20" s="23"/>
      <c r="V20" s="23"/>
      <c r="W20" s="23"/>
    </row>
    <row r="21" ht="18.85" customHeight="1" spans="1:23">
      <c r="A21" s="126" t="s">
        <v>148</v>
      </c>
      <c r="B21" s="127" t="s">
        <v>173</v>
      </c>
      <c r="C21" s="126" t="s">
        <v>174</v>
      </c>
      <c r="D21" s="126">
        <v>2081601</v>
      </c>
      <c r="E21" s="126" t="s">
        <v>151</v>
      </c>
      <c r="F21" s="126" t="s">
        <v>175</v>
      </c>
      <c r="G21" s="126" t="s">
        <v>171</v>
      </c>
      <c r="H21" s="44">
        <v>89076</v>
      </c>
      <c r="I21" s="44">
        <v>89076</v>
      </c>
      <c r="J21" s="23"/>
      <c r="K21" s="23"/>
      <c r="L21" s="44">
        <v>89076</v>
      </c>
      <c r="M21" s="23"/>
      <c r="N21" s="23"/>
      <c r="O21" s="23"/>
      <c r="P21" s="23"/>
      <c r="Q21" s="23"/>
      <c r="R21" s="23"/>
      <c r="S21" s="23"/>
      <c r="T21" s="23"/>
      <c r="U21" s="23"/>
      <c r="V21" s="23"/>
      <c r="W21" s="23"/>
    </row>
    <row r="22" ht="18.85" customHeight="1" spans="1:23">
      <c r="A22" s="126" t="s">
        <v>148</v>
      </c>
      <c r="B22" s="127" t="s">
        <v>176</v>
      </c>
      <c r="C22" s="126" t="s">
        <v>177</v>
      </c>
      <c r="D22" s="126">
        <v>2081601</v>
      </c>
      <c r="E22" s="126" t="s">
        <v>151</v>
      </c>
      <c r="F22" s="126" t="s">
        <v>178</v>
      </c>
      <c r="G22" s="126" t="s">
        <v>179</v>
      </c>
      <c r="H22" s="44">
        <v>10800</v>
      </c>
      <c r="I22" s="44">
        <v>10800</v>
      </c>
      <c r="J22" s="23"/>
      <c r="K22" s="23"/>
      <c r="L22" s="44">
        <v>10800</v>
      </c>
      <c r="M22" s="23"/>
      <c r="N22" s="23"/>
      <c r="O22" s="23"/>
      <c r="P22" s="23"/>
      <c r="Q22" s="23"/>
      <c r="R22" s="23"/>
      <c r="S22" s="23"/>
      <c r="T22" s="23"/>
      <c r="U22" s="23"/>
      <c r="V22" s="23"/>
      <c r="W22" s="23"/>
    </row>
    <row r="23" ht="18.85" customHeight="1" spans="1:23">
      <c r="A23" s="126" t="s">
        <v>148</v>
      </c>
      <c r="B23" s="127" t="s">
        <v>180</v>
      </c>
      <c r="C23" s="126" t="s">
        <v>181</v>
      </c>
      <c r="D23" s="126">
        <v>2080501</v>
      </c>
      <c r="E23" s="126" t="s">
        <v>75</v>
      </c>
      <c r="F23" s="126" t="s">
        <v>161</v>
      </c>
      <c r="G23" s="126" t="s">
        <v>153</v>
      </c>
      <c r="H23" s="44">
        <v>600</v>
      </c>
      <c r="I23" s="44">
        <v>600</v>
      </c>
      <c r="J23" s="23"/>
      <c r="K23" s="23"/>
      <c r="L23" s="44">
        <v>600</v>
      </c>
      <c r="M23" s="23"/>
      <c r="N23" s="23"/>
      <c r="O23" s="23"/>
      <c r="P23" s="23"/>
      <c r="Q23" s="23"/>
      <c r="R23" s="23"/>
      <c r="S23" s="23"/>
      <c r="T23" s="23"/>
      <c r="U23" s="23"/>
      <c r="V23" s="23"/>
      <c r="W23" s="23"/>
    </row>
    <row r="24" ht="18.85" customHeight="1" spans="1:23">
      <c r="A24" s="126" t="s">
        <v>148</v>
      </c>
      <c r="B24" s="127" t="s">
        <v>182</v>
      </c>
      <c r="C24" s="126" t="s">
        <v>183</v>
      </c>
      <c r="D24" s="126">
        <v>2081601</v>
      </c>
      <c r="E24" s="126" t="s">
        <v>66</v>
      </c>
      <c r="F24" s="126" t="s">
        <v>184</v>
      </c>
      <c r="G24" s="126" t="s">
        <v>153</v>
      </c>
      <c r="H24" s="44">
        <v>43800</v>
      </c>
      <c r="I24" s="44">
        <v>43800</v>
      </c>
      <c r="J24" s="23"/>
      <c r="K24" s="23"/>
      <c r="L24" s="44">
        <v>43800</v>
      </c>
      <c r="M24" s="23"/>
      <c r="N24" s="23"/>
      <c r="O24" s="23"/>
      <c r="P24" s="23"/>
      <c r="Q24" s="23"/>
      <c r="R24" s="23"/>
      <c r="S24" s="23"/>
      <c r="T24" s="23"/>
      <c r="U24" s="23"/>
      <c r="V24" s="23"/>
      <c r="W24" s="23"/>
    </row>
    <row r="25" ht="18.85" customHeight="1" spans="1:23">
      <c r="A25" s="126" t="s">
        <v>148</v>
      </c>
      <c r="B25" s="127" t="s">
        <v>185</v>
      </c>
      <c r="C25" s="126" t="s">
        <v>98</v>
      </c>
      <c r="D25" s="126">
        <v>2210201</v>
      </c>
      <c r="E25" s="126" t="s">
        <v>98</v>
      </c>
      <c r="F25" s="126" t="s">
        <v>186</v>
      </c>
      <c r="G25" s="126" t="s">
        <v>187</v>
      </c>
      <c r="H25" s="44">
        <v>127080</v>
      </c>
      <c r="I25" s="44">
        <v>127080</v>
      </c>
      <c r="J25" s="23"/>
      <c r="K25" s="23"/>
      <c r="L25" s="44">
        <v>127080</v>
      </c>
      <c r="M25" s="23"/>
      <c r="N25" s="23"/>
      <c r="O25" s="23"/>
      <c r="P25" s="23"/>
      <c r="Q25" s="23"/>
      <c r="R25" s="23"/>
      <c r="S25" s="23"/>
      <c r="T25" s="23"/>
      <c r="U25" s="23"/>
      <c r="V25" s="23"/>
      <c r="W25" s="23"/>
    </row>
    <row r="26" ht="18.85" customHeight="1" spans="1:23">
      <c r="A26" s="126" t="s">
        <v>148</v>
      </c>
      <c r="B26" s="127" t="s">
        <v>188</v>
      </c>
      <c r="C26" s="126" t="s">
        <v>189</v>
      </c>
      <c r="D26" s="126">
        <v>2101101</v>
      </c>
      <c r="E26" s="126" t="s">
        <v>190</v>
      </c>
      <c r="F26" s="126" t="s">
        <v>191</v>
      </c>
      <c r="G26" s="126" t="s">
        <v>192</v>
      </c>
      <c r="H26" s="44">
        <v>2471</v>
      </c>
      <c r="I26" s="44">
        <v>2471</v>
      </c>
      <c r="J26" s="23"/>
      <c r="K26" s="23"/>
      <c r="L26" s="44">
        <v>2471</v>
      </c>
      <c r="M26" s="23"/>
      <c r="N26" s="23"/>
      <c r="O26" s="23"/>
      <c r="P26" s="23"/>
      <c r="Q26" s="23"/>
      <c r="R26" s="23"/>
      <c r="S26" s="23"/>
      <c r="T26" s="23"/>
      <c r="U26" s="23"/>
      <c r="V26" s="23"/>
      <c r="W26" s="23"/>
    </row>
    <row r="27" ht="18.85" customHeight="1" spans="1:23">
      <c r="A27" s="126" t="s">
        <v>148</v>
      </c>
      <c r="B27" s="127" t="s">
        <v>193</v>
      </c>
      <c r="C27" s="126" t="s">
        <v>194</v>
      </c>
      <c r="D27" s="126">
        <v>2081601</v>
      </c>
      <c r="E27" s="126" t="s">
        <v>66</v>
      </c>
      <c r="F27" s="126" t="s">
        <v>195</v>
      </c>
      <c r="G27" s="126" t="s">
        <v>192</v>
      </c>
      <c r="H27" s="44">
        <v>803</v>
      </c>
      <c r="I27" s="44">
        <v>803</v>
      </c>
      <c r="J27" s="23"/>
      <c r="K27" s="23"/>
      <c r="L27" s="44">
        <v>803</v>
      </c>
      <c r="M27" s="23"/>
      <c r="N27" s="23"/>
      <c r="O27" s="23"/>
      <c r="P27" s="23"/>
      <c r="Q27" s="23"/>
      <c r="R27" s="23"/>
      <c r="S27" s="23"/>
      <c r="T27" s="23"/>
      <c r="U27" s="23"/>
      <c r="V27" s="23"/>
      <c r="W27" s="23"/>
    </row>
    <row r="28" ht="22" customHeight="1" spans="1:23">
      <c r="A28" s="126" t="s">
        <v>148</v>
      </c>
      <c r="B28" s="127" t="s">
        <v>193</v>
      </c>
      <c r="C28" s="126" t="s">
        <v>194</v>
      </c>
      <c r="D28" s="126">
        <v>2101199</v>
      </c>
      <c r="E28" s="126" t="s">
        <v>196</v>
      </c>
      <c r="F28" s="126" t="s">
        <v>195</v>
      </c>
      <c r="G28" s="126" t="s">
        <v>192</v>
      </c>
      <c r="H28" s="44">
        <v>1400</v>
      </c>
      <c r="I28" s="44">
        <v>1400</v>
      </c>
      <c r="J28" s="23"/>
      <c r="K28" s="23"/>
      <c r="L28" s="44">
        <v>1400</v>
      </c>
      <c r="M28" s="23"/>
      <c r="N28" s="23"/>
      <c r="O28" s="23"/>
      <c r="P28" s="23"/>
      <c r="Q28" s="23"/>
      <c r="R28" s="23"/>
      <c r="S28" s="23"/>
      <c r="T28" s="23"/>
      <c r="U28" s="23"/>
      <c r="V28" s="23"/>
      <c r="W28" s="23"/>
    </row>
    <row r="29" ht="18.85" customHeight="1" spans="1:23">
      <c r="A29" s="126" t="s">
        <v>148</v>
      </c>
      <c r="B29" s="127" t="s">
        <v>193</v>
      </c>
      <c r="C29" s="126" t="s">
        <v>194</v>
      </c>
      <c r="D29" s="126">
        <v>2101101</v>
      </c>
      <c r="E29" s="126" t="s">
        <v>86</v>
      </c>
      <c r="F29" s="126" t="s">
        <v>191</v>
      </c>
      <c r="G29" s="126" t="s">
        <v>192</v>
      </c>
      <c r="H29" s="44">
        <v>47706</v>
      </c>
      <c r="I29" s="44">
        <v>47706</v>
      </c>
      <c r="J29" s="23"/>
      <c r="K29" s="23"/>
      <c r="L29" s="44">
        <v>47706</v>
      </c>
      <c r="M29" s="23"/>
      <c r="N29" s="23"/>
      <c r="O29" s="23"/>
      <c r="P29" s="23"/>
      <c r="Q29" s="23"/>
      <c r="R29" s="23"/>
      <c r="S29" s="23"/>
      <c r="T29" s="23"/>
      <c r="U29" s="23"/>
      <c r="V29" s="23"/>
      <c r="W29" s="23"/>
    </row>
    <row r="30" ht="26" customHeight="1" spans="1:23">
      <c r="A30" s="126" t="s">
        <v>148</v>
      </c>
      <c r="B30" s="127" t="s">
        <v>193</v>
      </c>
      <c r="C30" s="126" t="s">
        <v>194</v>
      </c>
      <c r="D30" s="126">
        <v>2080505</v>
      </c>
      <c r="E30" s="126" t="s">
        <v>197</v>
      </c>
      <c r="F30" s="126" t="s">
        <v>198</v>
      </c>
      <c r="G30" s="126" t="s">
        <v>192</v>
      </c>
      <c r="H30" s="44">
        <v>111687</v>
      </c>
      <c r="I30" s="44">
        <v>111687</v>
      </c>
      <c r="J30" s="23"/>
      <c r="K30" s="23"/>
      <c r="L30" s="44">
        <v>111687</v>
      </c>
      <c r="M30" s="23"/>
      <c r="N30" s="23"/>
      <c r="O30" s="23"/>
      <c r="P30" s="23"/>
      <c r="Q30" s="23"/>
      <c r="R30" s="23"/>
      <c r="S30" s="23"/>
      <c r="T30" s="23"/>
      <c r="U30" s="23"/>
      <c r="V30" s="23"/>
      <c r="W30" s="23"/>
    </row>
    <row r="31" ht="18.85" customHeight="1" spans="1:23">
      <c r="A31" s="126" t="s">
        <v>148</v>
      </c>
      <c r="B31" s="127" t="s">
        <v>193</v>
      </c>
      <c r="C31" s="126" t="s">
        <v>194</v>
      </c>
      <c r="D31" s="126">
        <v>2101103</v>
      </c>
      <c r="E31" s="126" t="s">
        <v>90</v>
      </c>
      <c r="F31" s="126" t="s">
        <v>199</v>
      </c>
      <c r="G31" s="126" t="s">
        <v>192</v>
      </c>
      <c r="H31" s="44">
        <v>34698</v>
      </c>
      <c r="I31" s="44">
        <v>34698</v>
      </c>
      <c r="J31" s="23"/>
      <c r="K31" s="23"/>
      <c r="L31" s="44">
        <v>34698</v>
      </c>
      <c r="M31" s="23"/>
      <c r="N31" s="23"/>
      <c r="O31" s="23"/>
      <c r="P31" s="23"/>
      <c r="Q31" s="23"/>
      <c r="R31" s="23"/>
      <c r="S31" s="23"/>
      <c r="T31" s="23"/>
      <c r="U31" s="23"/>
      <c r="V31" s="23"/>
      <c r="W31" s="23"/>
    </row>
    <row r="32" ht="21" customHeight="1" spans="1:23">
      <c r="A32" s="126" t="s">
        <v>148</v>
      </c>
      <c r="B32" s="127" t="s">
        <v>200</v>
      </c>
      <c r="C32" s="126" t="s">
        <v>201</v>
      </c>
      <c r="D32" s="126">
        <v>2019999</v>
      </c>
      <c r="E32" s="126" t="s">
        <v>68</v>
      </c>
      <c r="F32" s="126" t="s">
        <v>202</v>
      </c>
      <c r="G32" s="126" t="s">
        <v>203</v>
      </c>
      <c r="H32" s="44">
        <v>30600</v>
      </c>
      <c r="I32" s="44">
        <v>30600</v>
      </c>
      <c r="J32" s="23"/>
      <c r="K32" s="23"/>
      <c r="L32" s="44">
        <v>30600</v>
      </c>
      <c r="M32" s="23"/>
      <c r="N32" s="23"/>
      <c r="O32" s="23"/>
      <c r="P32" s="23"/>
      <c r="Q32" s="23"/>
      <c r="R32" s="23"/>
      <c r="S32" s="23"/>
      <c r="T32" s="23"/>
      <c r="U32" s="23"/>
      <c r="V32" s="23"/>
      <c r="W32" s="23"/>
    </row>
    <row r="33" ht="18.85" customHeight="1" spans="1:23">
      <c r="A33" s="126" t="s">
        <v>148</v>
      </c>
      <c r="B33" s="127" t="s">
        <v>204</v>
      </c>
      <c r="C33" s="126" t="s">
        <v>205</v>
      </c>
      <c r="D33" s="126">
        <v>2081601</v>
      </c>
      <c r="E33" s="126" t="s">
        <v>66</v>
      </c>
      <c r="F33" s="126" t="s">
        <v>206</v>
      </c>
      <c r="G33" s="126" t="s">
        <v>207</v>
      </c>
      <c r="H33" s="44">
        <v>29000</v>
      </c>
      <c r="I33" s="44">
        <v>29000</v>
      </c>
      <c r="J33" s="23"/>
      <c r="K33" s="23"/>
      <c r="L33" s="44">
        <v>29000</v>
      </c>
      <c r="M33" s="23"/>
      <c r="N33" s="23"/>
      <c r="O33" s="23"/>
      <c r="P33" s="23"/>
      <c r="Q33" s="23"/>
      <c r="R33" s="23"/>
      <c r="S33" s="23"/>
      <c r="T33" s="23"/>
      <c r="U33" s="23"/>
      <c r="V33" s="23"/>
      <c r="W33" s="23"/>
    </row>
    <row r="34" ht="18.85" customHeight="1" spans="1:23">
      <c r="A34" s="31" t="s">
        <v>99</v>
      </c>
      <c r="B34" s="32"/>
      <c r="C34" s="32"/>
      <c r="D34" s="32"/>
      <c r="E34" s="32"/>
      <c r="F34" s="32"/>
      <c r="G34" s="33"/>
      <c r="H34" s="134">
        <v>1106525</v>
      </c>
      <c r="I34" s="134">
        <v>1106525</v>
      </c>
      <c r="J34" s="23"/>
      <c r="K34" s="23"/>
      <c r="L34" s="134">
        <v>1106525</v>
      </c>
      <c r="M34" s="23"/>
      <c r="N34" s="23"/>
      <c r="O34" s="23"/>
      <c r="P34" s="23"/>
      <c r="Q34" s="23"/>
      <c r="R34" s="23"/>
      <c r="S34" s="23"/>
      <c r="T34" s="23"/>
      <c r="U34" s="23"/>
      <c r="V34" s="23"/>
      <c r="W34" s="23"/>
    </row>
  </sheetData>
  <mergeCells count="30">
    <mergeCell ref="A3:W3"/>
    <mergeCell ref="A4:G4"/>
    <mergeCell ref="H5:W5"/>
    <mergeCell ref="I6:M6"/>
    <mergeCell ref="N6:P6"/>
    <mergeCell ref="R6:W6"/>
    <mergeCell ref="A34:G3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abSelected="1" workbookViewId="0">
      <pane ySplit="1" topLeftCell="A2" activePane="bottomLeft" state="frozen"/>
      <selection/>
      <selection pane="bottomLeft" activeCell="K12" sqref="K12"/>
    </sheetView>
  </sheetViews>
  <sheetFormatPr defaultColWidth="9.10833333333333" defaultRowHeight="14.25" customHeight="1"/>
  <cols>
    <col min="1" max="1" width="14.55" customWidth="1"/>
    <col min="2" max="2" width="21" customWidth="1"/>
    <col min="3" max="3" width="31.3333333333333" customWidth="1"/>
    <col min="4" max="4" width="23.8916666666667" customWidth="1"/>
    <col min="5" max="5" width="15.55" customWidth="1"/>
    <col min="6" max="6" width="19.7833333333333" customWidth="1"/>
    <col min="7" max="7" width="14.8916666666667" customWidth="1"/>
    <col min="8" max="8" width="19.7833333333333" customWidth="1"/>
    <col min="9" max="16" width="14.2166666666667" customWidth="1"/>
    <col min="17" max="17" width="13.55" customWidth="1"/>
    <col min="18" max="23" width="15.216666666666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6" customHeight="1" spans="5:23">
      <c r="E2" s="2"/>
      <c r="F2" s="2"/>
      <c r="G2" s="2"/>
      <c r="H2" s="2"/>
      <c r="U2" s="135"/>
      <c r="W2" s="56" t="s">
        <v>208</v>
      </c>
    </row>
    <row r="3" ht="27.85" customHeight="1" spans="1:23">
      <c r="A3" s="27" t="s">
        <v>209</v>
      </c>
      <c r="B3" s="27"/>
      <c r="C3" s="27"/>
      <c r="D3" s="27"/>
      <c r="E3" s="27"/>
      <c r="F3" s="27"/>
      <c r="G3" s="27"/>
      <c r="H3" s="27"/>
      <c r="I3" s="27"/>
      <c r="J3" s="27"/>
      <c r="K3" s="27"/>
      <c r="L3" s="27"/>
      <c r="M3" s="27"/>
      <c r="N3" s="27"/>
      <c r="O3" s="27"/>
      <c r="P3" s="27"/>
      <c r="Q3" s="27"/>
      <c r="R3" s="27"/>
      <c r="S3" s="27"/>
      <c r="T3" s="27"/>
      <c r="U3" s="27"/>
      <c r="V3" s="27"/>
      <c r="W3" s="27"/>
    </row>
    <row r="4" ht="13.6" customHeight="1" spans="1:23">
      <c r="A4" s="47" t="str">
        <f>'部门财务收支预算总表01-1'!A4</f>
        <v>单位名称：新平彝族傣族自治县红十字会</v>
      </c>
      <c r="B4" s="125" t="str">
        <f t="shared" ref="B4" si="0">"单位名称："&amp;"绩效评价中心"</f>
        <v>单位名称：绩效评价中心</v>
      </c>
      <c r="C4" s="125"/>
      <c r="D4" s="125"/>
      <c r="E4" s="125"/>
      <c r="F4" s="125"/>
      <c r="G4" s="125"/>
      <c r="H4" s="125"/>
      <c r="I4" s="125"/>
      <c r="J4" s="7"/>
      <c r="K4" s="7"/>
      <c r="L4" s="7"/>
      <c r="M4" s="7"/>
      <c r="N4" s="7"/>
      <c r="O4" s="7"/>
      <c r="P4" s="7"/>
      <c r="Q4" s="7"/>
      <c r="U4" s="135"/>
      <c r="W4" s="114" t="s">
        <v>123</v>
      </c>
    </row>
    <row r="5" ht="21.8" customHeight="1" spans="1:23">
      <c r="A5" s="9" t="s">
        <v>210</v>
      </c>
      <c r="B5" s="9" t="s">
        <v>134</v>
      </c>
      <c r="C5" s="9" t="s">
        <v>135</v>
      </c>
      <c r="D5" s="9" t="s">
        <v>211</v>
      </c>
      <c r="E5" s="10" t="s">
        <v>136</v>
      </c>
      <c r="F5" s="10" t="s">
        <v>137</v>
      </c>
      <c r="G5" s="10" t="s">
        <v>138</v>
      </c>
      <c r="H5" s="10" t="s">
        <v>139</v>
      </c>
      <c r="I5" s="64" t="s">
        <v>34</v>
      </c>
      <c r="J5" s="64" t="s">
        <v>212</v>
      </c>
      <c r="K5" s="64"/>
      <c r="L5" s="64"/>
      <c r="M5" s="64"/>
      <c r="N5" s="131" t="s">
        <v>141</v>
      </c>
      <c r="O5" s="131"/>
      <c r="P5" s="131"/>
      <c r="Q5" s="10" t="s">
        <v>40</v>
      </c>
      <c r="R5" s="11" t="s">
        <v>53</v>
      </c>
      <c r="S5" s="12"/>
      <c r="T5" s="12"/>
      <c r="U5" s="12"/>
      <c r="V5" s="12"/>
      <c r="W5" s="13"/>
    </row>
    <row r="6" ht="21.8" customHeight="1" spans="1:23">
      <c r="A6" s="14"/>
      <c r="B6" s="14"/>
      <c r="C6" s="14"/>
      <c r="D6" s="14"/>
      <c r="E6" s="15"/>
      <c r="F6" s="15"/>
      <c r="G6" s="15"/>
      <c r="H6" s="15"/>
      <c r="I6" s="64"/>
      <c r="J6" s="48" t="s">
        <v>37</v>
      </c>
      <c r="K6" s="48"/>
      <c r="L6" s="48" t="s">
        <v>38</v>
      </c>
      <c r="M6" s="48" t="s">
        <v>39</v>
      </c>
      <c r="N6" s="132" t="s">
        <v>37</v>
      </c>
      <c r="O6" s="132" t="s">
        <v>38</v>
      </c>
      <c r="P6" s="132" t="s">
        <v>39</v>
      </c>
      <c r="Q6" s="15"/>
      <c r="R6" s="10" t="s">
        <v>36</v>
      </c>
      <c r="S6" s="10" t="s">
        <v>47</v>
      </c>
      <c r="T6" s="10" t="s">
        <v>147</v>
      </c>
      <c r="U6" s="10" t="s">
        <v>43</v>
      </c>
      <c r="V6" s="10" t="s">
        <v>44</v>
      </c>
      <c r="W6" s="10" t="s">
        <v>45</v>
      </c>
    </row>
    <row r="7" ht="40.6" customHeight="1" spans="1:23">
      <c r="A7" s="17"/>
      <c r="B7" s="17"/>
      <c r="C7" s="17"/>
      <c r="D7" s="17"/>
      <c r="E7" s="18"/>
      <c r="F7" s="18"/>
      <c r="G7" s="18"/>
      <c r="H7" s="18"/>
      <c r="I7" s="64"/>
      <c r="J7" s="48" t="s">
        <v>36</v>
      </c>
      <c r="K7" s="48" t="s">
        <v>213</v>
      </c>
      <c r="L7" s="48"/>
      <c r="M7" s="48"/>
      <c r="N7" s="18"/>
      <c r="O7" s="18"/>
      <c r="P7" s="18"/>
      <c r="Q7" s="18"/>
      <c r="R7" s="18"/>
      <c r="S7" s="18"/>
      <c r="T7" s="18"/>
      <c r="U7" s="19"/>
      <c r="V7" s="18"/>
      <c r="W7" s="18"/>
    </row>
    <row r="8" ht="15.0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24" customHeight="1" spans="1:23">
      <c r="A9" s="126" t="s">
        <v>214</v>
      </c>
      <c r="B9" s="127" t="s">
        <v>215</v>
      </c>
      <c r="C9" s="126" t="s">
        <v>216</v>
      </c>
      <c r="D9" s="126" t="s">
        <v>148</v>
      </c>
      <c r="E9" s="128" t="s">
        <v>80</v>
      </c>
      <c r="F9" s="126" t="s">
        <v>217</v>
      </c>
      <c r="G9" s="128" t="s">
        <v>218</v>
      </c>
      <c r="H9" s="126" t="s">
        <v>219</v>
      </c>
      <c r="I9" s="44" t="s">
        <v>25</v>
      </c>
      <c r="J9" s="44">
        <v>2000</v>
      </c>
      <c r="K9" s="133"/>
      <c r="L9" s="133"/>
      <c r="M9" s="133"/>
      <c r="N9" s="133"/>
      <c r="O9" s="133"/>
      <c r="P9" s="133"/>
      <c r="Q9" s="133"/>
      <c r="R9" s="133"/>
      <c r="S9" s="133"/>
      <c r="T9" s="133"/>
      <c r="U9" s="97"/>
      <c r="V9" s="133"/>
      <c r="W9" s="133"/>
    </row>
    <row r="10" ht="26" customHeight="1" spans="1:23">
      <c r="A10" s="126" t="s">
        <v>214</v>
      </c>
      <c r="B10" s="127" t="s">
        <v>215</v>
      </c>
      <c r="C10" s="126" t="s">
        <v>216</v>
      </c>
      <c r="D10" s="126" t="s">
        <v>148</v>
      </c>
      <c r="E10" s="129" t="s">
        <v>80</v>
      </c>
      <c r="F10" s="126" t="s">
        <v>66</v>
      </c>
      <c r="G10" s="129" t="s">
        <v>218</v>
      </c>
      <c r="H10" s="126" t="s">
        <v>220</v>
      </c>
      <c r="I10" s="44">
        <v>4000</v>
      </c>
      <c r="J10" s="44">
        <v>4000</v>
      </c>
      <c r="K10" s="133"/>
      <c r="L10" s="133"/>
      <c r="M10" s="133"/>
      <c r="N10" s="133"/>
      <c r="O10" s="133"/>
      <c r="P10" s="133"/>
      <c r="Q10" s="133"/>
      <c r="R10" s="133"/>
      <c r="S10" s="133"/>
      <c r="T10" s="133"/>
      <c r="U10" s="97"/>
      <c r="V10" s="133"/>
      <c r="W10" s="133"/>
    </row>
    <row r="11" ht="26" customHeight="1" spans="1:23">
      <c r="A11" s="126" t="s">
        <v>214</v>
      </c>
      <c r="B11" s="127" t="s">
        <v>215</v>
      </c>
      <c r="C11" s="126" t="s">
        <v>216</v>
      </c>
      <c r="D11" s="126" t="s">
        <v>148</v>
      </c>
      <c r="E11" s="108">
        <v>208160</v>
      </c>
      <c r="F11" s="126" t="s">
        <v>151</v>
      </c>
      <c r="G11" s="108">
        <v>30216</v>
      </c>
      <c r="H11" s="126" t="s">
        <v>221</v>
      </c>
      <c r="I11" s="44">
        <v>24000</v>
      </c>
      <c r="J11" s="44">
        <v>24000</v>
      </c>
      <c r="K11" s="133"/>
      <c r="L11" s="133"/>
      <c r="M11" s="133"/>
      <c r="N11" s="133"/>
      <c r="O11" s="133"/>
      <c r="P11" s="133"/>
      <c r="Q11" s="133"/>
      <c r="R11" s="133"/>
      <c r="S11" s="133"/>
      <c r="T11" s="133"/>
      <c r="U11" s="97"/>
      <c r="V11" s="133"/>
      <c r="W11" s="133"/>
    </row>
    <row r="12" ht="26" customHeight="1" spans="1:23">
      <c r="A12" s="126" t="s">
        <v>214</v>
      </c>
      <c r="B12" s="127" t="s">
        <v>222</v>
      </c>
      <c r="C12" s="126" t="s">
        <v>223</v>
      </c>
      <c r="D12" s="126" t="s">
        <v>148</v>
      </c>
      <c r="E12" s="108">
        <v>2012901</v>
      </c>
      <c r="F12" s="126" t="s">
        <v>151</v>
      </c>
      <c r="G12" s="108">
        <v>30227</v>
      </c>
      <c r="H12" s="126" t="s">
        <v>224</v>
      </c>
      <c r="I12" s="44">
        <v>30800</v>
      </c>
      <c r="J12" s="44">
        <v>30800</v>
      </c>
      <c r="K12" s="133"/>
      <c r="L12" s="133"/>
      <c r="M12" s="133"/>
      <c r="N12" s="133"/>
      <c r="O12" s="133"/>
      <c r="P12" s="133"/>
      <c r="Q12" s="133"/>
      <c r="R12" s="133"/>
      <c r="S12" s="133"/>
      <c r="T12" s="133"/>
      <c r="U12" s="97"/>
      <c r="V12" s="133"/>
      <c r="W12" s="133"/>
    </row>
    <row r="13" ht="26" customHeight="1" spans="1:23">
      <c r="A13" s="126" t="s">
        <v>214</v>
      </c>
      <c r="B13" s="127" t="s">
        <v>225</v>
      </c>
      <c r="C13" s="126" t="s">
        <v>226</v>
      </c>
      <c r="D13" s="126" t="s">
        <v>148</v>
      </c>
      <c r="E13" s="108">
        <v>2081601</v>
      </c>
      <c r="F13" s="126" t="s">
        <v>151</v>
      </c>
      <c r="G13" s="108">
        <v>31002</v>
      </c>
      <c r="H13" s="126" t="s">
        <v>227</v>
      </c>
      <c r="I13" s="44">
        <v>5000</v>
      </c>
      <c r="J13" s="44">
        <v>5000</v>
      </c>
      <c r="K13" s="133"/>
      <c r="L13" s="133"/>
      <c r="M13" s="133"/>
      <c r="N13" s="133"/>
      <c r="O13" s="133"/>
      <c r="P13" s="133"/>
      <c r="Q13" s="133"/>
      <c r="R13" s="133"/>
      <c r="S13" s="133"/>
      <c r="T13" s="133"/>
      <c r="U13" s="97"/>
      <c r="V13" s="133"/>
      <c r="W13" s="133"/>
    </row>
    <row r="14" ht="26" customHeight="1" spans="1:23">
      <c r="A14" s="126" t="s">
        <v>214</v>
      </c>
      <c r="B14" s="127" t="s">
        <v>225</v>
      </c>
      <c r="C14" s="126" t="s">
        <v>226</v>
      </c>
      <c r="D14" s="126" t="s">
        <v>148</v>
      </c>
      <c r="E14" s="130">
        <v>2081601</v>
      </c>
      <c r="F14" s="126" t="s">
        <v>66</v>
      </c>
      <c r="G14" s="130">
        <v>31002</v>
      </c>
      <c r="H14" s="126" t="s">
        <v>228</v>
      </c>
      <c r="I14" s="44">
        <v>13800</v>
      </c>
      <c r="J14" s="44">
        <v>13800</v>
      </c>
      <c r="K14" s="133"/>
      <c r="L14" s="133"/>
      <c r="M14" s="133"/>
      <c r="N14" s="133"/>
      <c r="O14" s="133"/>
      <c r="P14" s="133"/>
      <c r="Q14" s="133"/>
      <c r="R14" s="133"/>
      <c r="S14" s="133"/>
      <c r="T14" s="133"/>
      <c r="U14" s="97"/>
      <c r="V14" s="133"/>
      <c r="W14" s="133"/>
    </row>
    <row r="15" ht="26" customHeight="1" spans="1:23">
      <c r="A15" s="31" t="s">
        <v>99</v>
      </c>
      <c r="B15" s="32"/>
      <c r="C15" s="32"/>
      <c r="D15" s="32"/>
      <c r="E15" s="32"/>
      <c r="F15" s="32"/>
      <c r="G15" s="32"/>
      <c r="H15" s="33"/>
      <c r="I15" s="134">
        <v>79600</v>
      </c>
      <c r="J15" s="134">
        <v>79600</v>
      </c>
      <c r="K15" s="133"/>
      <c r="L15" s="133"/>
      <c r="M15" s="133"/>
      <c r="N15" s="133"/>
      <c r="O15" s="133"/>
      <c r="P15" s="133"/>
      <c r="Q15" s="133"/>
      <c r="R15" s="133"/>
      <c r="S15" s="133"/>
      <c r="T15" s="133"/>
      <c r="U15" s="97"/>
      <c r="V15" s="133"/>
      <c r="W15" s="133"/>
    </row>
  </sheetData>
  <mergeCells count="28">
    <mergeCell ref="A3:W3"/>
    <mergeCell ref="A4:I4"/>
    <mergeCell ref="J5:M5"/>
    <mergeCell ref="N5:P5"/>
    <mergeCell ref="R5:W5"/>
    <mergeCell ref="J6:K6"/>
    <mergeCell ref="A15:H1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showZeros="0" tabSelected="1" workbookViewId="0">
      <pane ySplit="1" topLeftCell="A12" activePane="bottomLeft" state="frozen"/>
      <selection/>
      <selection pane="bottomLeft" activeCell="K12" sqref="K12"/>
    </sheetView>
  </sheetViews>
  <sheetFormatPr defaultColWidth="9.10833333333333" defaultRowHeight="11.95" customHeight="1"/>
  <cols>
    <col min="1" max="1" width="34.2166666666667" customWidth="1"/>
    <col min="2" max="2" width="29" customWidth="1"/>
    <col min="3" max="3" width="17.2166666666667" customWidth="1"/>
    <col min="4" max="4" width="21" customWidth="1"/>
    <col min="5" max="5" width="23.55" customWidth="1"/>
    <col min="6" max="6" width="11.2166666666667" customWidth="1"/>
    <col min="7" max="7" width="10.3333333333333" customWidth="1"/>
    <col min="8" max="8" width="9.33333333333333" customWidth="1"/>
    <col min="9" max="9" width="13.4416666666667" customWidth="1"/>
    <col min="10" max="10" width="27.4416666666667" customWidth="1"/>
  </cols>
  <sheetData>
    <row r="1" customHeight="1" spans="1:10">
      <c r="A1" s="1"/>
      <c r="B1" s="1"/>
      <c r="C1" s="1"/>
      <c r="D1" s="1"/>
      <c r="E1" s="1"/>
      <c r="F1" s="1"/>
      <c r="G1" s="1"/>
      <c r="H1" s="1"/>
      <c r="I1" s="1"/>
      <c r="J1" s="1"/>
    </row>
    <row r="2" customHeight="1" spans="10:10">
      <c r="J2" s="55" t="s">
        <v>229</v>
      </c>
    </row>
    <row r="3" ht="28.5" customHeight="1" spans="1:10">
      <c r="A3" s="45" t="s">
        <v>230</v>
      </c>
      <c r="B3" s="27"/>
      <c r="C3" s="27"/>
      <c r="D3" s="27"/>
      <c r="E3" s="27"/>
      <c r="F3" s="46"/>
      <c r="G3" s="27"/>
      <c r="H3" s="46"/>
      <c r="I3" s="46"/>
      <c r="J3" s="27"/>
    </row>
    <row r="4" ht="15.05" customHeight="1" spans="1:1">
      <c r="A4" s="47" t="str">
        <f>'部门财务收支预算总表01-1'!A4</f>
        <v>单位名称：新平彝族傣族自治县红十字会</v>
      </c>
    </row>
    <row r="5" ht="14.25" customHeight="1" spans="1:10">
      <c r="A5" s="48" t="s">
        <v>231</v>
      </c>
      <c r="B5" s="48" t="s">
        <v>232</v>
      </c>
      <c r="C5" s="48" t="s">
        <v>233</v>
      </c>
      <c r="D5" s="48" t="s">
        <v>234</v>
      </c>
      <c r="E5" s="48" t="s">
        <v>235</v>
      </c>
      <c r="F5" s="49" t="s">
        <v>236</v>
      </c>
      <c r="G5" s="48" t="s">
        <v>237</v>
      </c>
      <c r="H5" s="49" t="s">
        <v>238</v>
      </c>
      <c r="I5" s="49" t="s">
        <v>239</v>
      </c>
      <c r="J5" s="48" t="s">
        <v>240</v>
      </c>
    </row>
    <row r="6" ht="14.25" customHeight="1" spans="1:10">
      <c r="A6" s="48">
        <v>1</v>
      </c>
      <c r="B6" s="48">
        <v>2</v>
      </c>
      <c r="C6" s="48">
        <v>3</v>
      </c>
      <c r="D6" s="48">
        <v>4</v>
      </c>
      <c r="E6" s="48">
        <v>5</v>
      </c>
      <c r="F6" s="49">
        <v>6</v>
      </c>
      <c r="G6" s="48">
        <v>7</v>
      </c>
      <c r="H6" s="49">
        <v>8</v>
      </c>
      <c r="I6" s="49">
        <v>9</v>
      </c>
      <c r="J6" s="48">
        <v>10</v>
      </c>
    </row>
    <row r="7" ht="38" customHeight="1" spans="1:10">
      <c r="A7" s="99" t="s">
        <v>148</v>
      </c>
      <c r="B7" s="99" t="s">
        <v>25</v>
      </c>
      <c r="C7" s="99"/>
      <c r="D7" s="117"/>
      <c r="E7" s="103"/>
      <c r="F7" s="53"/>
      <c r="G7" s="52"/>
      <c r="H7" s="53"/>
      <c r="I7" s="53"/>
      <c r="J7" s="52"/>
    </row>
    <row r="8" ht="36" customHeight="1" spans="1:10">
      <c r="A8" s="118" t="s">
        <v>216</v>
      </c>
      <c r="B8" s="118" t="s">
        <v>216</v>
      </c>
      <c r="C8" s="105"/>
      <c r="D8" s="105"/>
      <c r="E8" s="103"/>
      <c r="F8" s="54"/>
      <c r="G8" s="50"/>
      <c r="H8" s="54"/>
      <c r="I8" s="54"/>
      <c r="J8" s="50"/>
    </row>
    <row r="9" ht="24" customHeight="1" spans="1:10">
      <c r="A9" s="119"/>
      <c r="B9" s="99"/>
      <c r="C9" s="99" t="s">
        <v>241</v>
      </c>
      <c r="D9" s="120" t="s">
        <v>242</v>
      </c>
      <c r="E9" s="121" t="s">
        <v>243</v>
      </c>
      <c r="F9" s="122" t="s">
        <v>244</v>
      </c>
      <c r="G9" s="104" t="s">
        <v>245</v>
      </c>
      <c r="H9" s="122" t="s">
        <v>246</v>
      </c>
      <c r="I9" s="122" t="s">
        <v>247</v>
      </c>
      <c r="J9" s="121" t="s">
        <v>248</v>
      </c>
    </row>
    <row r="10" ht="28" customHeight="1" spans="1:10">
      <c r="A10" s="123"/>
      <c r="B10" s="124"/>
      <c r="C10" s="99" t="s">
        <v>241</v>
      </c>
      <c r="D10" s="120" t="s">
        <v>242</v>
      </c>
      <c r="E10" s="121" t="s">
        <v>249</v>
      </c>
      <c r="F10" s="122" t="s">
        <v>250</v>
      </c>
      <c r="G10" s="104" t="s">
        <v>251</v>
      </c>
      <c r="H10" s="122" t="s">
        <v>252</v>
      </c>
      <c r="I10" s="122" t="s">
        <v>247</v>
      </c>
      <c r="J10" s="121" t="s">
        <v>253</v>
      </c>
    </row>
    <row r="11" ht="55" customHeight="1" spans="1:10">
      <c r="A11" s="123"/>
      <c r="B11" s="124"/>
      <c r="C11" s="99" t="s">
        <v>241</v>
      </c>
      <c r="D11" s="120" t="s">
        <v>254</v>
      </c>
      <c r="E11" s="121" t="s">
        <v>255</v>
      </c>
      <c r="F11" s="122" t="s">
        <v>250</v>
      </c>
      <c r="G11" s="104" t="s">
        <v>256</v>
      </c>
      <c r="H11" s="122" t="s">
        <v>257</v>
      </c>
      <c r="I11" s="122" t="s">
        <v>247</v>
      </c>
      <c r="J11" s="121" t="s">
        <v>258</v>
      </c>
    </row>
    <row r="12" ht="33" customHeight="1" spans="1:10">
      <c r="A12" s="123"/>
      <c r="B12" s="124"/>
      <c r="C12" s="99" t="s">
        <v>241</v>
      </c>
      <c r="D12" s="120" t="s">
        <v>254</v>
      </c>
      <c r="E12" s="121" t="s">
        <v>259</v>
      </c>
      <c r="F12" s="122" t="s">
        <v>250</v>
      </c>
      <c r="G12" s="104" t="s">
        <v>256</v>
      </c>
      <c r="H12" s="122" t="s">
        <v>257</v>
      </c>
      <c r="I12" s="122" t="s">
        <v>247</v>
      </c>
      <c r="J12" s="121" t="s">
        <v>260</v>
      </c>
    </row>
    <row r="13" ht="33" customHeight="1" spans="1:10">
      <c r="A13" s="123"/>
      <c r="B13" s="124"/>
      <c r="C13" s="99" t="s">
        <v>241</v>
      </c>
      <c r="D13" s="120" t="s">
        <v>261</v>
      </c>
      <c r="E13" s="121" t="s">
        <v>262</v>
      </c>
      <c r="F13" s="122" t="s">
        <v>263</v>
      </c>
      <c r="G13" s="104" t="s">
        <v>251</v>
      </c>
      <c r="H13" s="122" t="s">
        <v>264</v>
      </c>
      <c r="I13" s="122" t="s">
        <v>247</v>
      </c>
      <c r="J13" s="121" t="s">
        <v>265</v>
      </c>
    </row>
    <row r="14" ht="33" customHeight="1" spans="1:10">
      <c r="A14" s="123"/>
      <c r="B14" s="124"/>
      <c r="C14" s="99" t="s">
        <v>266</v>
      </c>
      <c r="D14" s="120" t="s">
        <v>267</v>
      </c>
      <c r="E14" s="121" t="s">
        <v>268</v>
      </c>
      <c r="F14" s="122" t="s">
        <v>263</v>
      </c>
      <c r="G14" s="104" t="s">
        <v>269</v>
      </c>
      <c r="H14" s="122" t="s">
        <v>257</v>
      </c>
      <c r="I14" s="122" t="s">
        <v>270</v>
      </c>
      <c r="J14" s="121" t="s">
        <v>271</v>
      </c>
    </row>
    <row r="15" ht="33" customHeight="1" spans="1:10">
      <c r="A15" s="123"/>
      <c r="B15" s="124"/>
      <c r="C15" s="99" t="s">
        <v>272</v>
      </c>
      <c r="D15" s="120" t="s">
        <v>273</v>
      </c>
      <c r="E15" s="121" t="s">
        <v>274</v>
      </c>
      <c r="F15" s="122" t="s">
        <v>250</v>
      </c>
      <c r="G15" s="104" t="s">
        <v>256</v>
      </c>
      <c r="H15" s="122" t="s">
        <v>257</v>
      </c>
      <c r="I15" s="122" t="s">
        <v>247</v>
      </c>
      <c r="J15" s="121" t="s">
        <v>271</v>
      </c>
    </row>
    <row r="16" ht="30" customHeight="1" spans="1:10">
      <c r="A16" s="118" t="s">
        <v>223</v>
      </c>
      <c r="B16" s="118" t="s">
        <v>223</v>
      </c>
      <c r="C16" s="124"/>
      <c r="D16" s="124"/>
      <c r="E16" s="124"/>
      <c r="F16" s="123"/>
      <c r="G16" s="123"/>
      <c r="H16" s="123"/>
      <c r="I16" s="123"/>
      <c r="J16" s="123"/>
    </row>
    <row r="17" ht="30" customHeight="1" spans="1:10">
      <c r="A17" s="123"/>
      <c r="B17" s="124"/>
      <c r="C17" s="99" t="s">
        <v>241</v>
      </c>
      <c r="D17" s="120" t="s">
        <v>242</v>
      </c>
      <c r="E17" s="121" t="s">
        <v>275</v>
      </c>
      <c r="F17" s="122" t="s">
        <v>263</v>
      </c>
      <c r="G17" s="104" t="s">
        <v>276</v>
      </c>
      <c r="H17" s="122" t="s">
        <v>277</v>
      </c>
      <c r="I17" s="122" t="s">
        <v>247</v>
      </c>
      <c r="J17" s="121" t="s">
        <v>278</v>
      </c>
    </row>
    <row r="18" ht="30" customHeight="1" spans="1:10">
      <c r="A18" s="123"/>
      <c r="B18" s="124"/>
      <c r="C18" s="99" t="s">
        <v>241</v>
      </c>
      <c r="D18" s="120" t="s">
        <v>261</v>
      </c>
      <c r="E18" s="121" t="s">
        <v>279</v>
      </c>
      <c r="F18" s="122" t="s">
        <v>263</v>
      </c>
      <c r="G18" s="104" t="s">
        <v>276</v>
      </c>
      <c r="H18" s="122" t="s">
        <v>280</v>
      </c>
      <c r="I18" s="122" t="s">
        <v>247</v>
      </c>
      <c r="J18" s="121" t="s">
        <v>281</v>
      </c>
    </row>
    <row r="19" ht="52" customHeight="1" spans="1:10">
      <c r="A19" s="123"/>
      <c r="B19" s="124"/>
      <c r="C19" s="99" t="s">
        <v>266</v>
      </c>
      <c r="D19" s="120" t="s">
        <v>267</v>
      </c>
      <c r="E19" s="121" t="s">
        <v>282</v>
      </c>
      <c r="F19" s="122" t="s">
        <v>263</v>
      </c>
      <c r="G19" s="104" t="s">
        <v>283</v>
      </c>
      <c r="H19" s="122" t="s">
        <v>257</v>
      </c>
      <c r="I19" s="122" t="s">
        <v>270</v>
      </c>
      <c r="J19" s="121" t="s">
        <v>284</v>
      </c>
    </row>
    <row r="20" ht="30" customHeight="1" spans="1:10">
      <c r="A20" s="123"/>
      <c r="B20" s="124"/>
      <c r="C20" s="99" t="s">
        <v>272</v>
      </c>
      <c r="D20" s="120" t="s">
        <v>273</v>
      </c>
      <c r="E20" s="121" t="s">
        <v>285</v>
      </c>
      <c r="F20" s="122" t="s">
        <v>250</v>
      </c>
      <c r="G20" s="104" t="s">
        <v>286</v>
      </c>
      <c r="H20" s="122" t="s">
        <v>257</v>
      </c>
      <c r="I20" s="122" t="s">
        <v>247</v>
      </c>
      <c r="J20" s="121" t="s">
        <v>287</v>
      </c>
    </row>
    <row r="21" ht="55" customHeight="1" spans="1:10">
      <c r="A21" s="123"/>
      <c r="B21" s="124"/>
      <c r="C21" s="99" t="s">
        <v>272</v>
      </c>
      <c r="D21" s="120" t="s">
        <v>273</v>
      </c>
      <c r="E21" s="121" t="s">
        <v>288</v>
      </c>
      <c r="F21" s="122" t="s">
        <v>263</v>
      </c>
      <c r="G21" s="104" t="s">
        <v>276</v>
      </c>
      <c r="H21" s="122" t="s">
        <v>277</v>
      </c>
      <c r="I21" s="122" t="s">
        <v>247</v>
      </c>
      <c r="J21" s="121" t="s">
        <v>289</v>
      </c>
    </row>
    <row r="22" ht="24" customHeight="1" spans="1:10">
      <c r="A22" s="118" t="s">
        <v>226</v>
      </c>
      <c r="B22" s="118" t="s">
        <v>226</v>
      </c>
      <c r="C22" s="124"/>
      <c r="D22" s="124"/>
      <c r="E22" s="124"/>
      <c r="F22" s="122" t="s">
        <v>25</v>
      </c>
      <c r="G22" s="104" t="s">
        <v>25</v>
      </c>
      <c r="H22" s="122" t="s">
        <v>25</v>
      </c>
      <c r="I22" s="122" t="s">
        <v>25</v>
      </c>
      <c r="J22" s="123"/>
    </row>
    <row r="23" ht="22" customHeight="1" spans="1:10">
      <c r="A23" s="124"/>
      <c r="B23" s="124"/>
      <c r="C23" s="99" t="s">
        <v>241</v>
      </c>
      <c r="D23" s="120" t="s">
        <v>242</v>
      </c>
      <c r="E23" s="121" t="s">
        <v>290</v>
      </c>
      <c r="F23" s="122" t="s">
        <v>263</v>
      </c>
      <c r="G23" s="104" t="s">
        <v>291</v>
      </c>
      <c r="H23" s="122" t="s">
        <v>257</v>
      </c>
      <c r="I23" s="122" t="s">
        <v>247</v>
      </c>
      <c r="J23" s="121" t="s">
        <v>292</v>
      </c>
    </row>
    <row r="24" ht="23" customHeight="1" spans="1:10">
      <c r="A24" s="124"/>
      <c r="B24" s="124"/>
      <c r="C24" s="99" t="s">
        <v>241</v>
      </c>
      <c r="D24" s="120" t="s">
        <v>254</v>
      </c>
      <c r="E24" s="121" t="s">
        <v>293</v>
      </c>
      <c r="F24" s="122" t="s">
        <v>250</v>
      </c>
      <c r="G24" s="104" t="s">
        <v>294</v>
      </c>
      <c r="H24" s="122" t="s">
        <v>257</v>
      </c>
      <c r="I24" s="122" t="s">
        <v>270</v>
      </c>
      <c r="J24" s="121" t="s">
        <v>292</v>
      </c>
    </row>
    <row r="25" ht="22" customHeight="1" spans="1:10">
      <c r="A25" s="124"/>
      <c r="B25" s="124"/>
      <c r="C25" s="99" t="s">
        <v>241</v>
      </c>
      <c r="D25" s="120" t="s">
        <v>261</v>
      </c>
      <c r="E25" s="121" t="s">
        <v>295</v>
      </c>
      <c r="F25" s="122" t="s">
        <v>263</v>
      </c>
      <c r="G25" s="104" t="s">
        <v>294</v>
      </c>
      <c r="H25" s="122" t="s">
        <v>257</v>
      </c>
      <c r="I25" s="122" t="s">
        <v>270</v>
      </c>
      <c r="J25" s="121" t="s">
        <v>292</v>
      </c>
    </row>
    <row r="26" ht="23" customHeight="1" spans="1:10">
      <c r="A26" s="124"/>
      <c r="B26" s="124"/>
      <c r="C26" s="99" t="s">
        <v>266</v>
      </c>
      <c r="D26" s="120" t="s">
        <v>296</v>
      </c>
      <c r="E26" s="121" t="s">
        <v>297</v>
      </c>
      <c r="F26" s="122" t="s">
        <v>263</v>
      </c>
      <c r="G26" s="104" t="s">
        <v>298</v>
      </c>
      <c r="H26" s="122" t="s">
        <v>299</v>
      </c>
      <c r="I26" s="122" t="s">
        <v>247</v>
      </c>
      <c r="J26" s="121" t="s">
        <v>292</v>
      </c>
    </row>
    <row r="27" ht="28" customHeight="1" spans="1:10">
      <c r="A27" s="124"/>
      <c r="B27" s="124"/>
      <c r="C27" s="99" t="s">
        <v>266</v>
      </c>
      <c r="D27" s="120" t="s">
        <v>300</v>
      </c>
      <c r="E27" s="121" t="s">
        <v>301</v>
      </c>
      <c r="F27" s="122" t="s">
        <v>250</v>
      </c>
      <c r="G27" s="104" t="s">
        <v>302</v>
      </c>
      <c r="H27" s="122" t="s">
        <v>280</v>
      </c>
      <c r="I27" s="122" t="s">
        <v>247</v>
      </c>
      <c r="J27" s="121" t="s">
        <v>292</v>
      </c>
    </row>
    <row r="28" ht="24" customHeight="1" spans="1:10">
      <c r="A28" s="124"/>
      <c r="B28" s="124"/>
      <c r="C28" s="99" t="s">
        <v>272</v>
      </c>
      <c r="D28" s="120" t="s">
        <v>273</v>
      </c>
      <c r="E28" s="121" t="s">
        <v>303</v>
      </c>
      <c r="F28" s="122" t="s">
        <v>250</v>
      </c>
      <c r="G28" s="104" t="s">
        <v>298</v>
      </c>
      <c r="H28" s="122" t="s">
        <v>257</v>
      </c>
      <c r="I28" s="122" t="s">
        <v>270</v>
      </c>
      <c r="J28" s="121" t="s">
        <v>292</v>
      </c>
    </row>
  </sheetData>
  <mergeCells count="2">
    <mergeCell ref="A3:J3"/>
    <mergeCell ref="A4:H4"/>
  </mergeCells>
  <printOptions horizontalCentered="1"/>
  <pageMargins left="0.751388888888889" right="0.751388888888889" top="1" bottom="1" header="0.5" footer="0.5"/>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禹美玲</cp:lastModifiedBy>
  <dcterms:created xsi:type="dcterms:W3CDTF">2025-01-21T02:50:00Z</dcterms:created>
  <cp:lastPrinted>2025-02-13T02:07:00Z</cp:lastPrinted>
  <dcterms:modified xsi:type="dcterms:W3CDTF">2025-02-24T01:39:41Z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2052-12.1.0.18608</vt:lpwstr>
  </property>
</Properties>
</file>