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30" firstSheet="1"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<sst xmlns="http://schemas.openxmlformats.org/spreadsheetml/2006/main" count="1038" uniqueCount="405">
  <si>
    <t>预算01-1表</t>
  </si>
  <si>
    <t>2025年财务收支预算总表</t>
  </si>
  <si>
    <t>单位名称：新平彝族傣族自治县者竜中学</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</si>
  <si>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</si>
  <si>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</si>
  <si>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</si>
  <si>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</si>
  <si>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</si>
  <si>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</si>
  <si>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</si>
  <si>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</si>
  <si>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</si>
  <si>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</si>
  <si>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</si>
  <si>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</si>
  <si>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</si>
  <si>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</si>
  <si>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</si>
  <si>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</si>
  <si>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</si>
  <si>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</si>
  <si>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</si>
  <si>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</si>
  <si>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</si>
  <si>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</si>
  <si>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</si>
  <si>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</si>
  <si>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</si>
  <si>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</si>
  <si>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</si>
  <si>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</si>
  <si>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</si>
  <si>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</si>
  <si>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</si>
  <si>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</si>
  <si>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</si>
  <si>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</si>
  <si>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</si>
  <si>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</si>
  <si>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</si>
  <si>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</si>
  <si>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</si>
  <si>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</si>
  <si>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</si>
  <si>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</si>
  <si>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</si>
  <si>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105032</t>
  </si>
  <si>
    <t>新平彝族傣族自治县者竜中学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</si>
  <si>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</si>
  <si>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</si>
  <si>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</si>
  <si>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</si>
  <si>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</si>
  <si>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</si>
  <si>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</si>
  <si>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</si>
  <si>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</si>
  <si>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</si>
  <si>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</si>
  <si>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</si>
  <si>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</si>
  <si>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</si>
  <si>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</si>
  <si>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</si>
  <si>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</si>
  <si>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</si>
  <si>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</si>
  <si>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</si>
  <si>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</si>
  <si>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</si>
  <si>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</si>
  <si>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</si>
  <si>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</si>
  <si>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</si>
  <si>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</si>
  <si>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</si>
  <si>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</si>
  <si>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</si>
  <si>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</si>
  <si>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</si>
  <si>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</si>
  <si>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</si>
  <si>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</si>
  <si>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</si>
  <si>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</si>
  <si>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</si>
  <si>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</si>
  <si>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</si>
  <si>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</si>
  <si>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</si>
  <si>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</si>
  <si>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</si>
  <si>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</si>
  <si>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</si>
  <si>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</si>
  <si>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</si>
  <si>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</si>
  <si>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</si>
  <si>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</si>
  <si>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</si>
  <si>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</si>
  <si>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</si>
  <si>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</si>
  <si>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</si>
  <si>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一般公共服务支出</t>
  </si>
  <si>
    <t>政协事务</t>
  </si>
  <si>
    <t xml:space="preserve">2010202 </t>
  </si>
  <si>
    <t>一般行政管理事务</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</si>
  <si>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</si>
  <si>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</si>
  <si>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</si>
  <si>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</si>
  <si>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</si>
  <si>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</si>
  <si>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</si>
  <si>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</si>
  <si>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</si>
  <si>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</si>
  <si>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</si>
  <si>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</si>
  <si>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</si>
  <si>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</si>
  <si>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</si>
  <si>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</si>
  <si>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</si>
  <si>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</si>
  <si>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</si>
  <si>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</si>
  <si>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</si>
  <si>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</si>
  <si>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</si>
  <si>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</si>
  <si>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</si>
  <si>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</si>
  <si>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</si>
  <si>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</si>
  <si>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</si>
  <si>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</si>
  <si>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</si>
  <si>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</si>
  <si>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</si>
  <si>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备注：本单位无此事项。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</si>
  <si>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</si>
  <si>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</si>
  <si>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</si>
  <si>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</si>
  <si>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</si>
  <si>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</si>
  <si>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</si>
  <si>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</si>
  <si>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</si>
  <si>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</si>
  <si>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</si>
  <si>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</si>
  <si>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</si>
  <si>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</si>
  <si>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</si>
  <si>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</si>
  <si>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</si>
  <si>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530427231100001480819</t>
  </si>
  <si>
    <t>奖励性绩效工资(地方)</t>
  </si>
  <si>
    <t xml:space="preserve"> 绩效工资</t>
  </si>
  <si>
    <t>绩效工资</t>
  </si>
  <si>
    <t>530427231100001450102</t>
  </si>
  <si>
    <t>退休干部公用经费</t>
  </si>
  <si>
    <t xml:space="preserve"> 办公费</t>
  </si>
  <si>
    <t>530427210000000016022</t>
  </si>
  <si>
    <t>社会保障缴费</t>
  </si>
  <si>
    <t>职工基本医疗保险缴费</t>
  </si>
  <si>
    <t>530427210000000016027</t>
  </si>
  <si>
    <t>一般公用经费</t>
  </si>
  <si>
    <t>福利费</t>
  </si>
  <si>
    <t>530427210000000016023</t>
  </si>
  <si>
    <t>530427210000000016026</t>
  </si>
  <si>
    <t>工会经费</t>
  </si>
  <si>
    <t>530427210000000016021</t>
  </si>
  <si>
    <t>事业人员工资支出</t>
  </si>
  <si>
    <t>基本工资</t>
  </si>
  <si>
    <t xml:space="preserve"> 津贴补贴</t>
  </si>
  <si>
    <t>津贴补贴</t>
  </si>
  <si>
    <t>530427241100002227498</t>
  </si>
  <si>
    <t>社会保障缴费资金</t>
  </si>
  <si>
    <t>其他社会保障缴费</t>
  </si>
  <si>
    <t xml:space="preserve"> 事业单位医疗</t>
  </si>
  <si>
    <t>机关事业单位基本养老保险缴费</t>
  </si>
  <si>
    <t>预算05-1表</t>
  </si>
  <si>
    <t>2025年部门项目支出预算表</t>
  </si>
  <si>
    <t>项目分类</t>
  </si>
  <si>
    <t>项目单位</t>
  </si>
  <si>
    <t>本年拨款</t>
  </si>
  <si>
    <t>其中：本次下达</t>
  </si>
  <si>
    <t>安保服务项目专项资金</t>
  </si>
  <si>
    <t>311 专项业务类</t>
  </si>
  <si>
    <t>530427241100002788994</t>
  </si>
  <si>
    <t>30227</t>
  </si>
  <si>
    <t>委托业务费</t>
  </si>
  <si>
    <t>城乡义务教育阶段公用经费(含特殊)专项资金</t>
  </si>
  <si>
    <t>312 民生类</t>
  </si>
  <si>
    <t>530427210000000019686</t>
  </si>
  <si>
    <t>30201</t>
  </si>
  <si>
    <t>办公费</t>
  </si>
  <si>
    <t>30299</t>
  </si>
  <si>
    <t>其他商品和服务支出</t>
  </si>
  <si>
    <t xml:space="preserve">30211 </t>
  </si>
  <si>
    <t>差旅费</t>
  </si>
  <si>
    <t>30206</t>
  </si>
  <si>
    <t xml:space="preserve"> 电费</t>
  </si>
  <si>
    <t xml:space="preserve">30205 </t>
  </si>
  <si>
    <t>水费</t>
  </si>
  <si>
    <t xml:space="preserve">30213 </t>
  </si>
  <si>
    <t>维修（护）费</t>
  </si>
  <si>
    <t xml:space="preserve"> 其他商品和服务支出</t>
  </si>
  <si>
    <t xml:space="preserve">31002 </t>
  </si>
  <si>
    <t>办公设备购置</t>
  </si>
  <si>
    <t>机关事业单位职工及军人抚恤补助资金</t>
  </si>
  <si>
    <t>530427231100001351804</t>
  </si>
  <si>
    <t>30305</t>
  </si>
  <si>
    <t>生活补助</t>
  </si>
  <si>
    <t>者竜中学家庭经济困难学生补助资金</t>
  </si>
  <si>
    <t>530427210000000018915</t>
  </si>
  <si>
    <t>30308</t>
  </si>
  <si>
    <t>助学金</t>
  </si>
  <si>
    <t>者竜中学农村义教学生营养改善计划专项资金</t>
  </si>
  <si>
    <t>530427210000000018912</t>
  </si>
  <si>
    <t>者竜中学运动场基础设施建设资金</t>
  </si>
  <si>
    <t>313事业发展类</t>
  </si>
  <si>
    <t>530427241100003085874</t>
  </si>
  <si>
    <t>基础设施建设</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</si>
  <si>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</si>
  <si>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</si>
  <si>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</si>
  <si>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</si>
  <si>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</si>
  <si>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</si>
  <si>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</si>
  <si>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</si>
  <si>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</si>
  <si>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</si>
  <si>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</si>
  <si>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</si>
  <si>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云南省人民政府《关于进一步完善城乡义务教育经费保障机制的通知》（云政发[2016]74号）。玉溪市财政局玉溪市教育局关于转发云南省城乡义务教育学校公用经费管理办法的通知（玉财教〔2017〕172号）。中央统筹考虑义务教育学校落实“双减”政策和提升课后服务水平需要，决定从2023年春季学期起提高义务教育学校生均公用经费基准定额，小学由年生均650元提高到720元，初中由850元提高到940元，同时，在此基础上，将寄宿生年生均200元标准提高到300元。特殊教育学校和随班就读残疾学生按照每生每年6000元标准补助公用经费。确保该项目资金按时、足额到位，并督促学校按规定使用。明确生均公用经费的支出范围，确保资金规范使用，督促学校加强管理，提高资金使用效益。做好该项学生资助政策的宣传、咨询等工作。年终汇总上报学生资助工作执行情况，并组织实施相关的绩效评价。按照财政事权支出责任划分中央、省、市县80:14:2.4:3.6比列测算。
按照在校学生数287人计算，新平县教育体育系统者竜中学2024年义务教育生均公用经费需安排资金合计355880元。
特殊教育资金：1人*6000元/人=6000元。</t>
  </si>
  <si>
    <t>产出指标</t>
  </si>
  <si>
    <t>数量指标</t>
  </si>
  <si>
    <t>初中寄宿应补助人数</t>
  </si>
  <si>
    <t>=</t>
  </si>
  <si>
    <t>290</t>
  </si>
  <si>
    <t>人</t>
  </si>
  <si>
    <t>定量指标</t>
  </si>
  <si>
    <t>根据教育统计数据得出</t>
  </si>
  <si>
    <t>特殊教育学生数</t>
  </si>
  <si>
    <t>质量指标</t>
  </si>
  <si>
    <t>补助范围占在校学生数比列</t>
  </si>
  <si>
    <t>100</t>
  </si>
  <si>
    <t>%</t>
  </si>
  <si>
    <t>按照在校学生测算公用经费除于学生总数</t>
  </si>
  <si>
    <t>时效指标</t>
  </si>
  <si>
    <t>补助资金到位后支付时间</t>
  </si>
  <si>
    <t>&lt;=</t>
  </si>
  <si>
    <t>10</t>
  </si>
  <si>
    <t>天</t>
  </si>
  <si>
    <t>补助资金当年到位率情况，1-支付结束时间/365天。</t>
  </si>
  <si>
    <t>效益指标</t>
  </si>
  <si>
    <t>社会效益</t>
  </si>
  <si>
    <t>九年义务教育巩固率</t>
  </si>
  <si>
    <t>是否完成九年义务教育，每辍学一人扣一分</t>
  </si>
  <si>
    <t>满意度指标</t>
  </si>
  <si>
    <t>服务对象满意度</t>
  </si>
  <si>
    <t>学生及家长满意度</t>
  </si>
  <si>
    <t>95</t>
  </si>
  <si>
    <t>评价实施项目，问卷调查</t>
  </si>
  <si>
    <t>完成遗属补助支付。预计2024年按月支付1092元每人，共12个月。总计支付34056元。</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</si>
  <si>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</si>
  <si>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</si>
  <si>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</si>
  <si>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</si>
  <si>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</si>
  <si>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</si>
  <si>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</si>
  <si>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生活状况改善</t>
  </si>
  <si>
    <t>得到改善</t>
  </si>
  <si>
    <t>是/否</t>
  </si>
  <si>
    <t>定性指标</t>
  </si>
  <si>
    <t>反映补助促进受助对象生活状况改善的情况。</t>
  </si>
  <si>
    <t>受益对象满意度</t>
  </si>
  <si>
    <t>&gt;=</t>
  </si>
  <si>
    <t>反映获补助受益对象的满意程度。</t>
  </si>
  <si>
    <t>为贯彻落实好中央、省、市关于义务教育阶段原寄宿制学生生活补助政策调整后家庭经济困难学生生活补助政策落实和经费管理，对义务教育阶段适龄人口，确保都能接受义务教育阶段教育，保障贫困家庭子女都能接受公平有质量的教育，不让一个学生因家庭困难而失学，阻断贫困代际传递，根据《玉溪市教育体育局等六部门转发关于印发云南省家庭经济困难学生认定办法的通知》（玉教体函[2019]113号）、《教育部办公厅关于进一步规范义务教育阶段家庭经济困难学生生活补助工作的通知》（教财厅函〔2019〕20号）和《云南省城乡义务教育阶段家庭经济困难学生生活补助资金管理办法》（云财规【2021】6号）及《云南省教育厅等四部门关于调整优化学生资助政策推动脱贫攻坚成果巩固拓展同乡村振兴有效衔接的通知》（云教发〔2022〕8号） 等有关法律制度规定，由国家统一制定基础标准，对义务教育家庭经济困难学生给予的生活费补助。
根据补助对象及人数测算：按照财政支出事权责任划分50:35:6:9。2024年需安排补助资金合计265000元，其中中央132500元，省级92800元，市级15900元，县级23800元。</t>
  </si>
  <si>
    <t>初中寄宿学生享受家庭经济困难补助学生人数</t>
  </si>
  <si>
    <t>187</t>
  </si>
  <si>
    <t>新平县2022年秋季学期城乡义务教育家庭经济困难学生生活补助预算统计表</t>
  </si>
  <si>
    <t>补助学生覆盖率</t>
  </si>
  <si>
    <t>精准按照审定人员，根据补助对象，按照标准补助</t>
  </si>
  <si>
    <t>资金下达后支付</t>
  </si>
  <si>
    <t>保障贫困家庭子女都能接受公平、有质量的教育</t>
  </si>
  <si>
    <t>有效保障</t>
  </si>
  <si>
    <t>年</t>
  </si>
  <si>
    <t>对受助家庭学生顺利完成学业的影响</t>
  </si>
  <si>
    <t>受助家庭满意度</t>
  </si>
  <si>
    <t>通过家长会等方式，对受助家庭尽心满意度调查</t>
  </si>
  <si>
    <t>根据新平县人民政府《关于新平县教育体育系统校园安保服务项目费用纳入县级财政保障的专题会议纪》（第77期）及《玉溪市财政局关于印发玉溪市市本级政府购买服务指导性目录（2022年修订版）的通知》等文件精神，资金用于按月发放本单位聘用的保安人员工资。本单位涉及保安3人，月工资标准执行2550.00元，全年需资金91800.00元。</t>
  </si>
  <si>
    <t>安保服务数</t>
  </si>
  <si>
    <t>项</t>
  </si>
  <si>
    <t>服务费发放及时率</t>
  </si>
  <si>
    <t>经济成本指标</t>
  </si>
  <si>
    <t>91800</t>
  </si>
  <si>
    <t>元</t>
  </si>
  <si>
    <t>反映该项目资金总额</t>
  </si>
  <si>
    <t>优化人员结构</t>
  </si>
  <si>
    <t>有效优化</t>
  </si>
  <si>
    <t>单位满意度</t>
  </si>
  <si>
    <t>90</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</si>
  <si>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学生287名进行资助。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2024年我校义务教育阶段享受营养补助人数预计287人。预计需补助287000元。让每一位学生都享受到国家的补助，减轻家庭负担。用于补助义务教育在校学生，改善学生营养。增强学生体质，减轻学生家庭负担。</t>
  </si>
  <si>
    <t>全县享受营养改善计划补助学生人数</t>
  </si>
  <si>
    <t>287</t>
  </si>
  <si>
    <t>对义务教育阶段学生实施补助。</t>
  </si>
  <si>
    <t>是否符合食品卫生安全标准要求，覆盖数/总补助数</t>
  </si>
  <si>
    <t>资金下达后及时支付</t>
  </si>
  <si>
    <t>&lt;</t>
  </si>
  <si>
    <t>了解资金是否及时支付，下达后支付时间/总用时</t>
  </si>
  <si>
    <t>保障经济困难学生接受九年义务教育</t>
  </si>
  <si>
    <t>保障</t>
  </si>
  <si>
    <t>了解九年义务教育是否得到保障</t>
  </si>
  <si>
    <t>可持续影响</t>
  </si>
  <si>
    <t>改善享受营养改善计划补助学生生活</t>
  </si>
  <si>
    <t>明显改善</t>
  </si>
  <si>
    <t>义务教育学生肯家长满意度</t>
  </si>
  <si>
    <t>对学生及学生家长进行满意度调查</t>
  </si>
  <si>
    <t>者竜中学运动场基础文化设施建设资金预计2024年70000元支付完毕，属于一次性项目。</t>
  </si>
  <si>
    <t>购置计划完成率</t>
  </si>
  <si>
    <t>&gt;</t>
  </si>
  <si>
    <t>反映部门购置计划执行情况购置计划执行情况。
购置计划完成率=（实际购置交付装备数量/计划购置交付装备数量）*100%。</t>
  </si>
  <si>
    <t>购置设备数量</t>
  </si>
  <si>
    <t>反映购置数量完成情况。</t>
  </si>
  <si>
    <t>验收通过率</t>
  </si>
  <si>
    <t>反映设备购置的产品质量情况。
验收通过率=（通过验收的购置数量/购置总数量）*100%。</t>
  </si>
  <si>
    <t>设备使用年限</t>
  </si>
  <si>
    <t>反映新投入设备使用年限情况。</t>
  </si>
  <si>
    <t>使用人员满意度</t>
  </si>
  <si>
    <t>反映服务对象对购置设备的整体满意情况。
使用人员满意度=（对购置设备满意的人数/问卷调查人数）*100%。</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</si>
  <si>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</si>
  <si>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</si>
  <si>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</si>
  <si>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</si>
  <si>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</si>
  <si>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</si>
  <si>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</si>
  <si>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</si>
  <si>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</si>
  <si>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</si>
  <si>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</si>
  <si>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</si>
  <si>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</si>
  <si>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</si>
  <si>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</si>
  <si>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A4纸</t>
  </si>
  <si>
    <t>令</t>
  </si>
  <si>
    <t>印刷服务</t>
  </si>
  <si>
    <t>批</t>
  </si>
  <si>
    <t>A3纸</t>
  </si>
  <si>
    <t>件</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</si>
  <si>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</si>
  <si>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</si>
  <si>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</si>
  <si>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</si>
  <si>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</si>
  <si>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</si>
  <si>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</si>
  <si>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</si>
  <si>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</si>
  <si>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</si>
  <si>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</si>
  <si>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</si>
  <si>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</si>
  <si>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</si>
  <si>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</si>
  <si>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</si>
  <si>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</si>
  <si>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</si>
  <si>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</si>
  <si>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</si>
  <si>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</si>
  <si>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</si>
  <si>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</si>
  <si>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</si>
  <si>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</si>
  <si>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</si>
  <si>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</si>
  <si>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</si>
  <si>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</si>
  <si>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</si>
  <si>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</si>
  <si>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</si>
  <si>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</si>
  <si>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7,365,329.44</t>
  </si>
  <si>
    <t>4969726.44</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</si>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</sst>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 numFmtId="178" formatCode="#,##0;\-#,##0;;@"/>
    <numFmt numFmtId="179" formatCode="#,##0.00_ "/>
    <numFmt numFmtId="180" formatCode="yyyy\-mm\-dd\ hh:mm:ss"/>
    <numFmt numFmtId="181" formatCode="hh:mm:ss"/>
    <numFmt numFmtId="182" formatCode="0_);[Red]\(0\)"/>
    <numFmt numFmtId="183" formatCode="#,##0.00;\-#,##0.00;"/>
    <numFmt numFmtId="184" formatCode="#,##0.0000000000_ "/>
  </numFmts>
  <fonts count="46">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9"/>
      <name val="宋体"/>
      <charset val="134"/>
    </font>
    <font>
      <sz val="10"/>
      <color theme="1"/>
      <name val="Arial"/>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sz val="11"/>
      <name val="宋体"/>
      <charset val="134"/>
    </font>
    <font>
      <sz val="11"/>
      <color rgb="FFFF0000"/>
      <name val="宋体"/>
      <charset val="134"/>
      <scheme val="minor"/>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80" fontId="9" fillId="0" borderId="7">
      <alignment horizontal="righ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6" fontId="9" fillId="0" borderId="7">
      <alignment horizontal="right" vertical="center"/>
    </xf>
    <xf numFmtId="0" fontId="31" fillId="0" borderId="0" applyNumberFormat="0" applyFill="0" applyBorder="0" applyAlignment="0" applyProtection="0">
      <alignment vertical="center"/>
    </xf>
    <xf numFmtId="0" fontId="0" fillId="7" borderId="20"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29" fillId="9" borderId="0" applyNumberFormat="0" applyBorder="0" applyAlignment="0" applyProtection="0">
      <alignment vertical="center"/>
    </xf>
    <xf numFmtId="0" fontId="32" fillId="0" borderId="22" applyNumberFormat="0" applyFill="0" applyAlignment="0" applyProtection="0">
      <alignment vertical="center"/>
    </xf>
    <xf numFmtId="0" fontId="29" fillId="10" borderId="0" applyNumberFormat="0" applyBorder="0" applyAlignment="0" applyProtection="0">
      <alignment vertical="center"/>
    </xf>
    <xf numFmtId="0" fontId="38" fillId="11" borderId="23" applyNumberFormat="0" applyAlignment="0" applyProtection="0">
      <alignment vertical="center"/>
    </xf>
    <xf numFmtId="0" fontId="39" fillId="11" borderId="19" applyNumberFormat="0" applyAlignment="0" applyProtection="0">
      <alignment vertical="center"/>
    </xf>
    <xf numFmtId="0" fontId="40" fillId="12" borderId="24"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10" fontId="9" fillId="0" borderId="7">
      <alignment horizontal="righ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178" fontId="9" fillId="0" borderId="7">
      <alignment horizontal="right" vertical="center"/>
    </xf>
    <xf numFmtId="177" fontId="9" fillId="0" borderId="7">
      <alignment horizontal="right" vertical="center"/>
    </xf>
    <xf numFmtId="0" fontId="9" fillId="0" borderId="0">
      <alignment vertical="top"/>
      <protection locked="0"/>
    </xf>
    <xf numFmtId="177" fontId="9" fillId="0" borderId="7">
      <alignment horizontal="right" vertical="center"/>
    </xf>
    <xf numFmtId="49" fontId="9" fillId="0" borderId="7">
      <alignment horizontal="left" vertical="center" wrapText="1"/>
    </xf>
    <xf numFmtId="181" fontId="9" fillId="0" borderId="7">
      <alignment horizontal="right" vertical="center"/>
    </xf>
    <xf numFmtId="0" fontId="45" fillId="0" borderId="0">
      <alignment vertical="center"/>
    </xf>
  </cellStyleXfs>
  <cellXfs count="260">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49" fontId="5" fillId="0" borderId="7" xfId="56" applyFont="1" applyAlignment="1">
      <alignment horizontal="center" vertical="center" wrapText="1"/>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7" fontId="5" fillId="0" borderId="7"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7"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0" borderId="0" xfId="0" applyFont="1" applyAlignment="1">
      <alignment horizontal="center" vertical="center"/>
    </xf>
    <xf numFmtId="49" fontId="9" fillId="0" borderId="0" xfId="56" applyBorder="1">
      <alignment horizontal="left" vertical="center" wrapText="1"/>
    </xf>
    <xf numFmtId="49" fontId="9" fillId="0" borderId="0" xfId="56" applyBorder="1" applyAlignment="1">
      <alignment horizontal="right" vertical="center" wrapText="1"/>
    </xf>
    <xf numFmtId="49" fontId="10" fillId="0" borderId="0" xfId="56" applyFont="1" applyBorder="1" applyAlignment="1">
      <alignment horizontal="center" vertical="center" wrapText="1"/>
    </xf>
    <xf numFmtId="0" fontId="9" fillId="0" borderId="0" xfId="56" applyNumberFormat="1" applyBorder="1">
      <alignment horizontal="left" vertical="center" wrapText="1"/>
    </xf>
    <xf numFmtId="49" fontId="11" fillId="0" borderId="7" xfId="56" applyFont="1" applyAlignment="1">
      <alignment horizontal="center" vertical="center" wrapText="1"/>
    </xf>
    <xf numFmtId="49" fontId="11" fillId="0" borderId="7" xfId="56" applyFont="1">
      <alignment horizontal="left" vertical="center" wrapText="1"/>
    </xf>
    <xf numFmtId="178" fontId="9" fillId="0" borderId="7" xfId="52">
      <alignment horizontal="right" vertical="center"/>
    </xf>
    <xf numFmtId="177" fontId="9" fillId="0" borderId="7" xfId="53">
      <alignment horizontal="right" vertical="center"/>
    </xf>
    <xf numFmtId="4" fontId="0" fillId="0" borderId="0" xfId="0" applyNumberFormat="1"/>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4" fontId="13" fillId="0" borderId="7" xfId="0" applyNumberFormat="1" applyFont="1" applyBorder="1" applyAlignment="1">
      <alignment horizontal="left" vertical="center" wrapText="1"/>
    </xf>
    <xf numFmtId="4" fontId="13" fillId="0" borderId="7" xfId="0" applyNumberFormat="1"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4" applyFont="1" applyBorder="1" applyAlignment="1" applyProtection="1">
      <alignment horizontal="center" vertical="center"/>
    </xf>
    <xf numFmtId="0" fontId="4" fillId="0" borderId="7" xfId="0" applyFont="1" applyBorder="1" applyAlignment="1">
      <alignment horizontal="center" vertical="center"/>
    </xf>
    <xf numFmtId="177" fontId="7" fillId="0" borderId="7" xfId="53" applyFont="1">
      <alignment horizontal="right"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0" fillId="0" borderId="0" xfId="0" applyAlignment="1">
      <alignment vertical="top"/>
    </xf>
    <xf numFmtId="0" fontId="3" fillId="0" borderId="0" xfId="0" applyFont="1" applyAlignment="1">
      <alignment horizontal="left" vertical="center"/>
    </xf>
    <xf numFmtId="0" fontId="9" fillId="0" borderId="7" xfId="56" applyNumberFormat="1">
      <alignment horizontal="left" vertical="center" wrapText="1"/>
    </xf>
    <xf numFmtId="49" fontId="9" fillId="0" borderId="7" xfId="56">
      <alignment horizontal="left" vertical="center" wrapText="1"/>
    </xf>
    <xf numFmtId="177" fontId="9" fillId="0" borderId="7" xfId="56" applyNumberFormat="1" applyAlignment="1">
      <alignment horizontal="right" vertical="center" wrapText="1"/>
    </xf>
    <xf numFmtId="177" fontId="9" fillId="0" borderId="7" xfId="0" applyNumberFormat="1" applyFont="1" applyBorder="1" applyAlignment="1">
      <alignment horizontal="right" vertical="center" wrapText="1"/>
    </xf>
    <xf numFmtId="177" fontId="9" fillId="0" borderId="7" xfId="56" applyNumberFormat="1" applyAlignment="1">
      <alignment horizontal="center" vertical="center" wrapText="1"/>
    </xf>
    <xf numFmtId="49" fontId="9" fillId="0" borderId="7" xfId="56" applyAlignment="1">
      <alignment horizontal="center" vertical="center" wrapText="1"/>
    </xf>
    <xf numFmtId="49" fontId="9" fillId="0" borderId="1" xfId="56" applyBorder="1">
      <alignment horizontal="left" vertical="center" wrapText="1"/>
    </xf>
    <xf numFmtId="177" fontId="9" fillId="0" borderId="1" xfId="56" applyNumberFormat="1" applyBorder="1" applyAlignment="1">
      <alignment horizontal="center" vertical="center" wrapText="1"/>
    </xf>
    <xf numFmtId="49" fontId="9" fillId="0" borderId="1" xfId="56" applyBorder="1" applyAlignment="1">
      <alignment horizontal="center" vertical="center" wrapText="1"/>
    </xf>
    <xf numFmtId="177" fontId="9" fillId="0" borderId="1" xfId="56" applyNumberFormat="1" applyBorder="1" applyAlignment="1">
      <alignment horizontal="right" vertical="center" wrapText="1"/>
    </xf>
    <xf numFmtId="177" fontId="9" fillId="0" borderId="1" xfId="0" applyNumberFormat="1" applyFont="1" applyBorder="1" applyAlignment="1">
      <alignment horizontal="right" vertical="center" wrapText="1"/>
    </xf>
    <xf numFmtId="49" fontId="9" fillId="0" borderId="16" xfId="56" applyBorder="1" applyAlignment="1">
      <alignment horizontal="center" vertical="center" wrapText="1"/>
    </xf>
    <xf numFmtId="177" fontId="9" fillId="0" borderId="16" xfId="56" applyNumberFormat="1" applyBorder="1" applyAlignment="1">
      <alignment horizontal="center" vertical="center" wrapText="1"/>
    </xf>
    <xf numFmtId="177" fontId="9" fillId="0" borderId="16" xfId="56" applyNumberFormat="1" applyBorder="1" applyAlignment="1">
      <alignment horizontal="right" vertical="center" wrapText="1"/>
    </xf>
    <xf numFmtId="0" fontId="0" fillId="0" borderId="16" xfId="0" applyBorder="1"/>
    <xf numFmtId="177" fontId="9" fillId="0" borderId="2" xfId="56" applyNumberFormat="1" applyBorder="1" applyAlignment="1">
      <alignment horizontal="right" vertical="center" wrapText="1"/>
    </xf>
    <xf numFmtId="177" fontId="9" fillId="0" borderId="9" xfId="56" applyNumberFormat="1" applyBorder="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right"/>
    </xf>
    <xf numFmtId="0" fontId="0" fillId="0" borderId="17" xfId="0" applyBorder="1"/>
    <xf numFmtId="177" fontId="9" fillId="0" borderId="16" xfId="0" applyNumberFormat="1" applyFont="1" applyBorder="1" applyAlignment="1">
      <alignment horizontal="right" vertical="center" wrapText="1"/>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4" fontId="3" fillId="0" borderId="7" xfId="0" applyNumberFormat="1" applyFont="1" applyBorder="1" applyAlignment="1">
      <alignment horizontal="lef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9" fontId="9" fillId="0" borderId="7" xfId="56" applyAlignment="1">
      <alignment horizontal="left" vertical="center" wrapText="1" indent="1"/>
    </xf>
    <xf numFmtId="49" fontId="14" fillId="0" borderId="7" xfId="56" applyFont="1" applyFill="1" applyAlignment="1">
      <alignment horizontal="left" vertical="center" wrapText="1"/>
    </xf>
    <xf numFmtId="177" fontId="9" fillId="0" borderId="7" xfId="0" applyNumberFormat="1" applyFont="1" applyBorder="1" applyAlignment="1">
      <alignment horizontal="left" vertical="center" wrapText="1"/>
    </xf>
    <xf numFmtId="177" fontId="9" fillId="0" borderId="7" xfId="56" applyNumberFormat="1">
      <alignment horizontal="left" vertical="center" wrapText="1"/>
    </xf>
    <xf numFmtId="177" fontId="9" fillId="0" borderId="7" xfId="53" applyAlignment="1">
      <alignment horizontal="right" vertical="center" wrapText="1"/>
    </xf>
    <xf numFmtId="49" fontId="9" fillId="0" borderId="1" xfId="56" applyBorder="1" applyAlignment="1">
      <alignment horizontal="left" vertical="center" wrapText="1" indent="1"/>
    </xf>
    <xf numFmtId="49" fontId="14" fillId="0" borderId="1" xfId="56" applyFont="1" applyFill="1" applyBorder="1" applyAlignment="1">
      <alignment horizontal="left" vertical="center" wrapText="1"/>
    </xf>
    <xf numFmtId="49" fontId="9" fillId="0" borderId="1" xfId="56" applyBorder="1">
      <alignment horizontal="left" vertical="center" wrapText="1"/>
    </xf>
    <xf numFmtId="49" fontId="9" fillId="0" borderId="16" xfId="56" applyBorder="1">
      <alignment horizontal="left" vertical="center" wrapText="1"/>
    </xf>
    <xf numFmtId="0" fontId="0" fillId="0" borderId="16" xfId="0" applyBorder="1" applyAlignment="1">
      <alignment vertical="top"/>
    </xf>
    <xf numFmtId="177" fontId="9" fillId="0" borderId="16" xfId="0" applyNumberFormat="1" applyFont="1" applyBorder="1" applyAlignment="1">
      <alignment horizontal="left" vertical="center" wrapText="1"/>
    </xf>
    <xf numFmtId="177" fontId="9" fillId="0" borderId="16" xfId="56" applyNumberFormat="1" applyBorder="1">
      <alignment horizontal="left" vertical="center" wrapText="1"/>
    </xf>
    <xf numFmtId="177" fontId="9" fillId="0" borderId="16" xfId="56" applyNumberFormat="1" applyBorder="1" applyAlignment="1">
      <alignment horizontal="center" vertical="center" wrapText="1"/>
    </xf>
    <xf numFmtId="177" fontId="9" fillId="0" borderId="16" xfId="53" applyBorder="1" applyAlignment="1">
      <alignment horizontal="right" vertical="center" wrapText="1"/>
    </xf>
    <xf numFmtId="49" fontId="14" fillId="0" borderId="16" xfId="56" applyFont="1" applyFill="1" applyBorder="1" applyAlignment="1">
      <alignment horizontal="left" vertical="center" wrapText="1"/>
    </xf>
    <xf numFmtId="0" fontId="0" fillId="0" borderId="16" xfId="0" applyBorder="1"/>
    <xf numFmtId="0" fontId="0" fillId="0" borderId="0" xfId="0" applyBorder="1"/>
    <xf numFmtId="0" fontId="7" fillId="0" borderId="0" xfId="0" applyFont="1" applyAlignment="1">
      <alignment horizontal="left" vertical="center"/>
    </xf>
    <xf numFmtId="182" fontId="1" fillId="0" borderId="16" xfId="0" applyNumberFormat="1" applyFont="1" applyBorder="1" applyAlignment="1">
      <alignment horizontal="center" vertical="center"/>
    </xf>
    <xf numFmtId="182" fontId="0" fillId="0" borderId="16" xfId="0" applyNumberFormat="1" applyBorder="1"/>
    <xf numFmtId="0" fontId="5" fillId="0" borderId="16" xfId="0" applyFont="1" applyFill="1" applyBorder="1" applyAlignment="1">
      <alignment horizontal="left" vertical="center"/>
    </xf>
    <xf numFmtId="0" fontId="5" fillId="0" borderId="16" xfId="0" applyFont="1" applyFill="1" applyBorder="1" applyAlignment="1">
      <alignment horizontal="left" vertical="center" wrapText="1"/>
    </xf>
    <xf numFmtId="49" fontId="9" fillId="0" borderId="16" xfId="56" applyBorder="1">
      <alignment horizontal="left" vertical="center" wrapText="1"/>
    </xf>
    <xf numFmtId="49" fontId="15" fillId="0" borderId="16" xfId="54" applyNumberFormat="1" applyFont="1" applyFill="1" applyBorder="1" applyAlignment="1" applyProtection="1">
      <alignment vertical="center"/>
    </xf>
    <xf numFmtId="0" fontId="5" fillId="0" borderId="16" xfId="0" applyFont="1" applyFill="1" applyBorder="1" applyAlignment="1">
      <alignment horizontal="left" vertical="center"/>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0" fontId="0" fillId="0" borderId="16" xfId="0" applyFont="1" applyBorder="1"/>
    <xf numFmtId="0" fontId="1" fillId="0" borderId="16" xfId="0" applyFont="1" applyBorder="1" applyAlignment="1">
      <alignment horizontal="center" vertical="center"/>
    </xf>
    <xf numFmtId="177" fontId="5" fillId="0" borderId="16" xfId="0" applyNumberFormat="1" applyFont="1" applyFill="1" applyBorder="1" applyAlignment="1">
      <alignment horizontal="right" vertical="center"/>
    </xf>
    <xf numFmtId="4" fontId="3" fillId="0" borderId="16" xfId="0" applyNumberFormat="1" applyFont="1" applyBorder="1" applyAlignment="1" applyProtection="1">
      <alignment horizontal="right" vertical="center" wrapText="1"/>
      <protection locked="0"/>
    </xf>
    <xf numFmtId="0" fontId="0" fillId="0" borderId="18" xfId="0" applyBorder="1"/>
    <xf numFmtId="0" fontId="1" fillId="0" borderId="0" xfId="0" applyFont="1" applyAlignment="1">
      <alignment vertical="top"/>
    </xf>
    <xf numFmtId="4" fontId="3" fillId="0" borderId="16" xfId="0" applyNumberFormat="1" applyFont="1" applyBorder="1" applyAlignment="1" applyProtection="1">
      <alignment horizontal="right" vertical="center"/>
      <protection locked="0"/>
    </xf>
    <xf numFmtId="0" fontId="0" fillId="0" borderId="7" xfId="0" applyBorder="1"/>
    <xf numFmtId="0" fontId="17" fillId="0" borderId="1" xfId="0" applyFont="1" applyBorder="1" applyAlignment="1">
      <alignment horizontal="center"/>
    </xf>
    <xf numFmtId="0" fontId="9" fillId="0" borderId="7" xfId="0" applyFont="1" applyBorder="1" applyAlignment="1">
      <alignment horizontal="left" vertical="top" wrapText="1"/>
    </xf>
    <xf numFmtId="0" fontId="9" fillId="0" borderId="7" xfId="0" applyFont="1" applyBorder="1" applyAlignment="1">
      <alignment horizontal="left" vertical="center" wrapText="1"/>
    </xf>
    <xf numFmtId="177" fontId="9" fillId="0" borderId="7" xfId="53" applyBorder="1">
      <alignment horizontal="right" vertical="center"/>
    </xf>
    <xf numFmtId="0" fontId="9" fillId="0" borderId="2" xfId="0" applyFont="1" applyBorder="1" applyAlignment="1">
      <alignment horizontal="center" vertical="top" wrapText="1"/>
    </xf>
    <xf numFmtId="0" fontId="0" fillId="0" borderId="3" xfId="0" applyBorder="1" applyAlignment="1">
      <alignment horizontal="center" wrapText="1"/>
    </xf>
    <xf numFmtId="0" fontId="0" fillId="0" borderId="4" xfId="0" applyBorder="1" applyAlignment="1">
      <alignment horizontal="center" wrapText="1"/>
    </xf>
    <xf numFmtId="177" fontId="9" fillId="0" borderId="7" xfId="0" applyNumberFormat="1" applyFont="1" applyBorder="1" applyAlignment="1">
      <alignment horizontal="right" vertical="center"/>
    </xf>
    <xf numFmtId="0" fontId="16" fillId="0" borderId="7" xfId="0" applyFont="1" applyBorder="1" applyAlignment="1">
      <alignment horizontal="center" vertical="center" wrapText="1"/>
    </xf>
    <xf numFmtId="0" fontId="17" fillId="0" borderId="5" xfId="0" applyFont="1" applyFill="1" applyBorder="1" applyAlignment="1">
      <alignment horizontal="center"/>
    </xf>
    <xf numFmtId="177" fontId="7" fillId="0" borderId="7" xfId="53" applyFont="1" applyBorder="1">
      <alignment horizontal="right" vertical="center"/>
    </xf>
    <xf numFmtId="0" fontId="1"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20" fillId="0" borderId="7" xfId="0" applyFont="1" applyBorder="1" applyAlignment="1">
      <alignment horizontal="center" vertical="center"/>
    </xf>
    <xf numFmtId="0" fontId="9" fillId="0" borderId="7" xfId="0" applyFont="1" applyBorder="1" applyAlignment="1">
      <alignment vertical="center" wrapText="1"/>
    </xf>
    <xf numFmtId="0" fontId="9" fillId="0" borderId="7" xfId="0" applyFont="1" applyBorder="1" applyAlignment="1">
      <alignment horizontal="left" vertical="center" wrapText="1" indent="1"/>
    </xf>
    <xf numFmtId="0" fontId="9" fillId="0" borderId="7" xfId="0" applyFont="1" applyBorder="1" applyAlignment="1">
      <alignment horizontal="left" vertical="center" wrapText="1" indent="2"/>
    </xf>
    <xf numFmtId="0" fontId="9" fillId="0" borderId="0" xfId="0" applyFont="1" applyBorder="1" applyAlignment="1">
      <alignment horizontal="left" vertical="center" wrapText="1"/>
    </xf>
    <xf numFmtId="0" fontId="9" fillId="0" borderId="16" xfId="0" applyFont="1" applyBorder="1" applyAlignment="1">
      <alignment horizontal="left" vertical="center" wrapText="1"/>
    </xf>
    <xf numFmtId="0" fontId="9" fillId="0" borderId="16" xfId="0" applyFont="1" applyBorder="1" applyAlignment="1">
      <alignment horizontal="left" vertical="center" wrapText="1" indent="2"/>
    </xf>
    <xf numFmtId="177" fontId="9" fillId="0" borderId="4" xfId="53" applyBorder="1">
      <alignment horizontal="right" vertical="center"/>
    </xf>
    <xf numFmtId="0" fontId="21" fillId="0" borderId="7" xfId="0" applyFont="1" applyBorder="1"/>
    <xf numFmtId="49" fontId="9" fillId="0" borderId="8" xfId="54" applyNumberFormat="1" applyBorder="1" applyAlignment="1" applyProtection="1">
      <alignment horizontal="left" vertical="center"/>
    </xf>
    <xf numFmtId="0" fontId="0" fillId="0" borderId="8" xfId="0" applyBorder="1" applyAlignment="1">
      <alignment horizontal="left"/>
    </xf>
    <xf numFmtId="177" fontId="9" fillId="0" borderId="12" xfId="53" applyFill="1" applyBorder="1">
      <alignment horizontal="right" vertical="center"/>
    </xf>
    <xf numFmtId="177" fontId="9" fillId="0" borderId="5" xfId="53" applyFill="1" applyBorder="1">
      <alignment horizontal="right" vertical="center"/>
    </xf>
    <xf numFmtId="0" fontId="9" fillId="0" borderId="7" xfId="0" applyFont="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24" fillId="0" borderId="16" xfId="0" applyFont="1" applyBorder="1" applyAlignment="1">
      <alignment vertical="center"/>
    </xf>
    <xf numFmtId="177" fontId="9" fillId="0" borderId="16" xfId="53" applyBorder="1">
      <alignment horizontal="right" vertical="center"/>
    </xf>
    <xf numFmtId="0" fontId="9" fillId="0" borderId="7" xfId="0" applyFont="1" applyFill="1" applyBorder="1" applyAlignment="1">
      <alignment horizontal="left" vertical="center"/>
    </xf>
    <xf numFmtId="0" fontId="7" fillId="0" borderId="16" xfId="0" applyFont="1" applyBorder="1" applyAlignment="1">
      <alignment vertical="center"/>
    </xf>
    <xf numFmtId="0" fontId="9" fillId="0" borderId="16" xfId="0" applyFont="1" applyBorder="1" applyAlignment="1">
      <alignment horizontal="left" vertical="center"/>
    </xf>
    <xf numFmtId="183" fontId="9" fillId="0" borderId="0" xfId="54" applyNumberFormat="1" applyBorder="1" applyAlignment="1" applyProtection="1">
      <alignment vertical="center"/>
    </xf>
    <xf numFmtId="179" fontId="0" fillId="0" borderId="0" xfId="0" applyNumberFormat="1"/>
    <xf numFmtId="0" fontId="3" fillId="0" borderId="16" xfId="0" applyFont="1" applyBorder="1" applyAlignment="1">
      <alignment vertical="center"/>
    </xf>
    <xf numFmtId="0" fontId="24" fillId="0" borderId="16" xfId="0" applyFont="1" applyBorder="1" applyAlignment="1">
      <alignment horizontal="center" vertical="center"/>
    </xf>
    <xf numFmtId="0" fontId="7" fillId="0" borderId="16" xfId="0" applyFont="1" applyBorder="1" applyAlignment="1">
      <alignment horizontal="left" vertical="center"/>
    </xf>
    <xf numFmtId="0" fontId="24" fillId="0" borderId="16" xfId="0" applyFont="1" applyBorder="1" applyAlignment="1" applyProtection="1">
      <alignment horizontal="center" vertical="center"/>
      <protection locked="0"/>
    </xf>
    <xf numFmtId="0" fontId="3" fillId="0" borderId="16" xfId="0" applyFont="1" applyBorder="1" applyAlignment="1">
      <alignment horizontal="left" vertical="center"/>
    </xf>
    <xf numFmtId="0" fontId="1" fillId="0" borderId="1" xfId="0" applyFont="1" applyBorder="1" applyAlignment="1">
      <alignment horizontal="center" vertical="center" wrapText="1"/>
    </xf>
    <xf numFmtId="0" fontId="9" fillId="0" borderId="17" xfId="0" applyFont="1" applyBorder="1" applyAlignment="1">
      <alignment vertical="center" wrapText="1"/>
    </xf>
    <xf numFmtId="179" fontId="4" fillId="0" borderId="7" xfId="0" applyNumberFormat="1" applyFont="1" applyBorder="1" applyAlignment="1">
      <alignment horizontal="center" vertical="center"/>
    </xf>
    <xf numFmtId="0" fontId="9" fillId="0" borderId="16" xfId="0" applyFont="1" applyBorder="1" applyAlignment="1">
      <alignment vertical="center" wrapText="1"/>
    </xf>
    <xf numFmtId="179" fontId="4" fillId="0" borderId="7" xfId="0" applyNumberFormat="1" applyFont="1" applyBorder="1" applyAlignment="1" applyProtection="1">
      <alignment horizontal="center" vertical="center"/>
      <protection locked="0"/>
    </xf>
    <xf numFmtId="49" fontId="9" fillId="0" borderId="8" xfId="54" applyNumberFormat="1" applyBorder="1" applyAlignment="1" applyProtection="1">
      <alignment vertical="center"/>
    </xf>
    <xf numFmtId="0" fontId="0" fillId="0" borderId="8" xfId="0" applyBorder="1" applyAlignment="1"/>
    <xf numFmtId="177" fontId="7" fillId="0" borderId="0" xfId="0" applyNumberFormat="1" applyFont="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3" fontId="1" fillId="0" borderId="7" xfId="0" applyNumberFormat="1" applyFont="1" applyBorder="1" applyAlignment="1">
      <alignment horizontal="center" vertical="center"/>
    </xf>
    <xf numFmtId="0" fontId="1" fillId="0" borderId="7" xfId="0" applyFont="1" applyBorder="1" applyAlignment="1">
      <alignment horizontal="center" vertical="center"/>
    </xf>
    <xf numFmtId="4" fontId="1" fillId="0" borderId="7" xfId="0" applyNumberFormat="1"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184" fontId="0" fillId="0" borderId="0" xfId="0" applyNumberFormat="1"/>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7" xfId="0" applyFont="1" applyBorder="1" applyAlignment="1">
      <alignment horizontal="left" vertical="center"/>
    </xf>
    <xf numFmtId="4" fontId="9" fillId="0" borderId="16" xfId="53" applyNumberFormat="1" applyBorder="1">
      <alignment horizontal="right" vertical="center"/>
    </xf>
    <xf numFmtId="0" fontId="9" fillId="0" borderId="17" xfId="0" applyFont="1" applyBorder="1" applyAlignment="1">
      <alignment horizontal="left" vertical="center"/>
    </xf>
    <xf numFmtId="49" fontId="0" fillId="0" borderId="0" xfId="0" applyNumberFormat="1"/>
    <xf numFmtId="49" fontId="7" fillId="0" borderId="16" xfId="56" applyFont="1" applyBorder="1">
      <alignment horizontal="left" vertical="center" wrapText="1"/>
    </xf>
    <xf numFmtId="0" fontId="3" fillId="0" borderId="6" xfId="0" applyFont="1" applyBorder="1" applyAlignment="1">
      <alignment horizontal="left" vertical="center"/>
    </xf>
    <xf numFmtId="0" fontId="24" fillId="0" borderId="6" xfId="0" applyFont="1" applyBorder="1" applyAlignment="1">
      <alignment horizontal="center" vertical="center"/>
    </xf>
    <xf numFmtId="0" fontId="24" fillId="0" borderId="6" xfId="0" applyFont="1" applyBorder="1" applyAlignment="1">
      <alignment horizontal="left" vertical="center"/>
    </xf>
    <xf numFmtId="0" fontId="24" fillId="0" borderId="16" xfId="0" applyFont="1" applyBorder="1" applyAlignment="1">
      <alignment horizontal="left" vertical="center"/>
    </xf>
    <xf numFmtId="0" fontId="7" fillId="0" borderId="6" xfId="0" applyFont="1" applyBorder="1" applyAlignment="1">
      <alignment horizontal="left" vertical="center"/>
    </xf>
    <xf numFmtId="0" fontId="24" fillId="0" borderId="6" xfId="0" applyFont="1" applyBorder="1" applyAlignment="1" applyProtection="1">
      <alignment horizontal="center" vertical="center"/>
      <protection locked="0"/>
    </xf>
    <xf numFmtId="0" fontId="5" fillId="0" borderId="16" xfId="0" applyFont="1" applyFill="1" applyBorder="1" applyAlignment="1" quotePrefix="1">
      <alignment horizontal="lef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ormal" xfId="54"/>
    <cellStyle name="NumberStyle" xfId="55"/>
    <cellStyle name="TextStyle" xfId="56"/>
    <cellStyle name="TimeStyle"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22"/>
  <sheetViews>
    <sheetView showZeros="0" workbookViewId="0">
      <pane ySplit="1" topLeftCell="A2" activePane="bottomLeft" state="frozen"/>
      <selection/>
      <selection pane="bottomLeft" activeCell="A4" sqref="A4:B4"/>
    </sheetView>
  </sheetViews>
  <sheetFormatPr defaultColWidth="8" defaultRowHeight="14.25" customHeight="1" outlineLevelCol="4"/>
  <cols>
    <col min="1" max="1" width="39.5333333333333" customWidth="1"/>
    <col min="2" max="2" width="46.3333333333333" customWidth="1"/>
    <col min="3" max="3" width="40.4666666666667" customWidth="1"/>
    <col min="4" max="4" width="50.2" customWidth="1"/>
  </cols>
  <sheetData>
    <row r="1" customHeight="1" spans="1:4">
      <c r="A1" s="1"/>
      <c r="B1" s="1"/>
      <c r="C1" s="1"/>
      <c r="D1" s="1"/>
    </row>
    <row r="2" ht="11.95" customHeight="1" spans="4:4">
      <c r="D2" s="115" t="s">
        <v>0</v>
      </c>
    </row>
    <row r="3" ht="36" customHeight="1" spans="1:4">
      <c r="A3" s="43" t="s">
        <v>1</v>
      </c>
      <c r="B3" s="248"/>
      <c r="C3" s="248"/>
      <c r="D3" s="248"/>
    </row>
    <row r="4" ht="20.95" customHeight="1" spans="1:4">
      <c r="A4" s="96" t="s">
        <v>2</v>
      </c>
      <c r="B4" s="197"/>
      <c r="C4" s="197"/>
      <c r="D4" s="114"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5" customHeight="1" spans="1:5">
      <c r="A8" s="249" t="s">
        <v>9</v>
      </c>
      <c r="B8" s="250">
        <v>7365329.44</v>
      </c>
      <c r="C8" s="251" t="str">
        <f>"一"&amp;"、"&amp;"教育支出"</f>
        <v>一、教育支出</v>
      </c>
      <c r="D8" s="250">
        <v>4969726.44</v>
      </c>
      <c r="E8" s="252"/>
    </row>
    <row r="9" ht="25.45" customHeight="1" spans="1:4">
      <c r="A9" s="249" t="s">
        <v>10</v>
      </c>
      <c r="B9" s="202"/>
      <c r="C9" s="205" t="str">
        <f>"二"&amp;"、"&amp;"社会保障和就业支出"</f>
        <v>二、社会保障和就业支出</v>
      </c>
      <c r="D9" s="250">
        <v>1074522.52</v>
      </c>
    </row>
    <row r="10" ht="25.45" customHeight="1" spans="1:4">
      <c r="A10" s="249" t="s">
        <v>11</v>
      </c>
      <c r="B10" s="202"/>
      <c r="C10" s="205" t="str">
        <f>"三"&amp;"、"&amp;"卫生健康支出"</f>
        <v>三、卫生健康支出</v>
      </c>
      <c r="D10" s="250">
        <v>507984.48</v>
      </c>
    </row>
    <row r="11" ht="25.45" customHeight="1" spans="1:4">
      <c r="A11" s="249" t="s">
        <v>12</v>
      </c>
      <c r="B11" s="202"/>
      <c r="C11" s="205" t="str">
        <f>"四"&amp;"、"&amp;"住房保障支出"</f>
        <v>四、住房保障支出</v>
      </c>
      <c r="D11" s="250">
        <v>813096</v>
      </c>
    </row>
    <row r="12" ht="25.45" customHeight="1" spans="1:4">
      <c r="A12" s="249" t="s">
        <v>13</v>
      </c>
      <c r="B12" s="202"/>
      <c r="C12" s="253"/>
      <c r="D12" s="250"/>
    </row>
    <row r="13" ht="25.45" customHeight="1" spans="1:4">
      <c r="A13" s="249" t="s">
        <v>14</v>
      </c>
      <c r="B13" s="202"/>
      <c r="C13" s="253"/>
      <c r="D13" s="250"/>
    </row>
    <row r="14" ht="25.45" customHeight="1" spans="1:4">
      <c r="A14" s="249" t="s">
        <v>15</v>
      </c>
      <c r="B14" s="202"/>
      <c r="C14" s="253"/>
      <c r="D14" s="250"/>
    </row>
    <row r="15" ht="25.45" customHeight="1" spans="1:4">
      <c r="A15" s="249" t="s">
        <v>16</v>
      </c>
      <c r="B15" s="202"/>
      <c r="C15" s="253"/>
      <c r="D15" s="250"/>
    </row>
    <row r="16" ht="25.45" customHeight="1" spans="1:4">
      <c r="A16" s="254" t="s">
        <v>17</v>
      </c>
      <c r="B16" s="202"/>
      <c r="C16" s="253"/>
      <c r="D16" s="250"/>
    </row>
    <row r="17" ht="25.45" customHeight="1" spans="1:4">
      <c r="A17" s="254" t="s">
        <v>18</v>
      </c>
      <c r="B17" s="202"/>
      <c r="C17" s="253"/>
      <c r="D17" s="250"/>
    </row>
    <row r="18" ht="25.45" customHeight="1" spans="1:4">
      <c r="A18" s="255" t="s">
        <v>19</v>
      </c>
      <c r="B18" s="250">
        <v>7365329.44</v>
      </c>
      <c r="C18" s="209" t="s">
        <v>20</v>
      </c>
      <c r="D18" s="250">
        <v>7365329.44</v>
      </c>
    </row>
    <row r="19" ht="25.45" customHeight="1" spans="1:4">
      <c r="A19" s="256" t="s">
        <v>21</v>
      </c>
      <c r="B19" s="250"/>
      <c r="C19" s="257" t="s">
        <v>22</v>
      </c>
      <c r="D19" s="250"/>
    </row>
    <row r="20" ht="25.45" customHeight="1" spans="1:4">
      <c r="A20" s="258" t="s">
        <v>23</v>
      </c>
      <c r="B20" s="250"/>
      <c r="C20" s="210" t="s">
        <v>23</v>
      </c>
      <c r="D20" s="250"/>
    </row>
    <row r="21" ht="25.45" customHeight="1" spans="1:4">
      <c r="A21" s="258" t="s">
        <v>24</v>
      </c>
      <c r="B21" s="250"/>
      <c r="C21" s="210" t="s">
        <v>25</v>
      </c>
      <c r="D21" s="250"/>
    </row>
    <row r="22" ht="25.45" customHeight="1" spans="1:4">
      <c r="A22" s="259" t="s">
        <v>26</v>
      </c>
      <c r="B22" s="250">
        <v>7365329.44</v>
      </c>
      <c r="C22" s="209" t="s">
        <v>27</v>
      </c>
      <c r="D22" s="250">
        <v>7365329.44</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E26" sqref="E26"/>
    </sheetView>
  </sheetViews>
  <sheetFormatPr defaultColWidth="8" defaultRowHeight="14.25" customHeight="1"/>
  <cols>
    <col min="1" max="1" width="21.1333333333333" customWidth="1"/>
    <col min="2" max="2" width="35.2" customWidth="1"/>
    <col min="3" max="3" width="16.2" customWidth="1"/>
    <col min="4" max="4" width="22.1333333333333" customWidth="1"/>
    <col min="5" max="19" width="16.2" customWidth="1"/>
  </cols>
  <sheetData>
    <row r="1" customHeight="1" spans="1:19">
      <c r="A1" s="1"/>
      <c r="B1" s="1"/>
      <c r="C1" s="1"/>
      <c r="D1" s="1"/>
      <c r="E1" s="1"/>
      <c r="F1" s="1"/>
      <c r="G1" s="1"/>
      <c r="H1" s="1"/>
      <c r="I1" s="1"/>
      <c r="J1" s="1"/>
      <c r="K1" s="1"/>
      <c r="L1" s="1"/>
      <c r="M1" s="1"/>
      <c r="N1" s="1"/>
      <c r="O1" s="1"/>
      <c r="P1" s="1"/>
      <c r="Q1" s="1"/>
      <c r="R1" s="1"/>
      <c r="S1" s="1"/>
    </row>
    <row r="2" ht="11.95" customHeight="1" spans="1:18">
      <c r="A2" s="220"/>
      <c r="J2" s="237"/>
      <c r="R2" s="3" t="s">
        <v>28</v>
      </c>
    </row>
    <row r="3" ht="36" customHeight="1" spans="1:19">
      <c r="A3" s="221" t="s">
        <v>29</v>
      </c>
      <c r="B3" s="25"/>
      <c r="C3" s="25"/>
      <c r="D3" s="25"/>
      <c r="E3" s="25"/>
      <c r="F3" s="25"/>
      <c r="G3" s="25"/>
      <c r="H3" s="25"/>
      <c r="I3" s="25"/>
      <c r="J3" s="44"/>
      <c r="K3" s="25"/>
      <c r="L3" s="25"/>
      <c r="M3" s="25"/>
      <c r="N3" s="25"/>
      <c r="O3" s="25"/>
      <c r="P3" s="25"/>
      <c r="Q3" s="25"/>
      <c r="R3" s="25"/>
      <c r="S3" s="25"/>
    </row>
    <row r="4" ht="20.35" customHeight="1" spans="1:19">
      <c r="A4" s="96" t="str">
        <f>'部门财务收支预算总表01-1'!A4</f>
        <v>单位名称：新平彝族傣族自治县者竜中学</v>
      </c>
      <c r="B4" s="7"/>
      <c r="C4" s="7"/>
      <c r="D4" s="7"/>
      <c r="E4" s="7"/>
      <c r="F4" s="7"/>
      <c r="G4" s="7"/>
      <c r="H4" s="7"/>
      <c r="I4" s="7"/>
      <c r="J4" s="238"/>
      <c r="K4" s="7"/>
      <c r="L4" s="7"/>
      <c r="M4" s="7"/>
      <c r="N4" s="8"/>
      <c r="O4" s="8"/>
      <c r="P4" s="8"/>
      <c r="Q4" s="8"/>
      <c r="R4" s="8" t="s">
        <v>3</v>
      </c>
      <c r="S4" s="8" t="s">
        <v>3</v>
      </c>
    </row>
    <row r="5" ht="18.85" customHeight="1" spans="1:19">
      <c r="A5" s="222" t="s">
        <v>30</v>
      </c>
      <c r="B5" s="223" t="s">
        <v>31</v>
      </c>
      <c r="C5" s="223" t="s">
        <v>32</v>
      </c>
      <c r="D5" s="224" t="s">
        <v>33</v>
      </c>
      <c r="E5" s="225"/>
      <c r="F5" s="225"/>
      <c r="G5" s="225"/>
      <c r="H5" s="225"/>
      <c r="I5" s="225"/>
      <c r="J5" s="239"/>
      <c r="K5" s="225"/>
      <c r="L5" s="225"/>
      <c r="M5" s="225"/>
      <c r="N5" s="240"/>
      <c r="O5" s="240" t="s">
        <v>21</v>
      </c>
      <c r="P5" s="240"/>
      <c r="Q5" s="240"/>
      <c r="R5" s="240"/>
      <c r="S5" s="240"/>
    </row>
    <row r="6" ht="18" customHeight="1" spans="1:19">
      <c r="A6" s="226"/>
      <c r="B6" s="227"/>
      <c r="C6" s="227"/>
      <c r="D6" s="227" t="s">
        <v>34</v>
      </c>
      <c r="E6" s="227" t="s">
        <v>35</v>
      </c>
      <c r="F6" s="227" t="s">
        <v>36</v>
      </c>
      <c r="G6" s="227" t="s">
        <v>37</v>
      </c>
      <c r="H6" s="227" t="s">
        <v>38</v>
      </c>
      <c r="I6" s="241" t="s">
        <v>39</v>
      </c>
      <c r="J6" s="242"/>
      <c r="K6" s="241" t="s">
        <v>40</v>
      </c>
      <c r="L6" s="241" t="s">
        <v>41</v>
      </c>
      <c r="M6" s="241" t="s">
        <v>42</v>
      </c>
      <c r="N6" s="243" t="s">
        <v>43</v>
      </c>
      <c r="O6" s="244" t="s">
        <v>34</v>
      </c>
      <c r="P6" s="244" t="s">
        <v>35</v>
      </c>
      <c r="Q6" s="244" t="s">
        <v>36</v>
      </c>
      <c r="R6" s="244" t="s">
        <v>37</v>
      </c>
      <c r="S6" s="244" t="s">
        <v>44</v>
      </c>
    </row>
    <row r="7" ht="29.35" customHeight="1" spans="1:19">
      <c r="A7" s="228"/>
      <c r="B7" s="229"/>
      <c r="C7" s="229"/>
      <c r="D7" s="229"/>
      <c r="E7" s="229"/>
      <c r="F7" s="229"/>
      <c r="G7" s="229"/>
      <c r="H7" s="229"/>
      <c r="I7" s="245" t="s">
        <v>34</v>
      </c>
      <c r="J7" s="245" t="s">
        <v>45</v>
      </c>
      <c r="K7" s="245" t="s">
        <v>40</v>
      </c>
      <c r="L7" s="245" t="s">
        <v>41</v>
      </c>
      <c r="M7" s="245" t="s">
        <v>42</v>
      </c>
      <c r="N7" s="245" t="s">
        <v>43</v>
      </c>
      <c r="O7" s="245"/>
      <c r="P7" s="245"/>
      <c r="Q7" s="245"/>
      <c r="R7" s="245"/>
      <c r="S7" s="245"/>
    </row>
    <row r="8" ht="16.6" customHeight="1" spans="1:19">
      <c r="A8" s="230">
        <v>1</v>
      </c>
      <c r="B8" s="231">
        <v>2</v>
      </c>
      <c r="C8" s="232">
        <v>3</v>
      </c>
      <c r="D8" s="232">
        <v>4</v>
      </c>
      <c r="E8" s="232">
        <v>5</v>
      </c>
      <c r="F8" s="232">
        <v>6</v>
      </c>
      <c r="G8" s="232">
        <v>7</v>
      </c>
      <c r="H8" s="230">
        <v>8</v>
      </c>
      <c r="I8" s="232">
        <v>9</v>
      </c>
      <c r="J8" s="246">
        <v>10</v>
      </c>
      <c r="K8" s="246">
        <v>11</v>
      </c>
      <c r="L8" s="247">
        <v>12</v>
      </c>
      <c r="M8" s="246">
        <v>13</v>
      </c>
      <c r="N8" s="246">
        <v>14</v>
      </c>
      <c r="O8" s="246">
        <v>15</v>
      </c>
      <c r="P8" s="246">
        <v>16</v>
      </c>
      <c r="Q8" s="246">
        <v>17</v>
      </c>
      <c r="R8" s="246">
        <v>18</v>
      </c>
      <c r="S8" s="246">
        <v>19</v>
      </c>
    </row>
    <row r="9" ht="31.45" customHeight="1" spans="1:19">
      <c r="A9" s="161" t="s">
        <v>46</v>
      </c>
      <c r="B9" s="161" t="s">
        <v>47</v>
      </c>
      <c r="C9" s="233">
        <v>7365329.44</v>
      </c>
      <c r="D9" s="233">
        <v>7365329.44</v>
      </c>
      <c r="E9" s="233">
        <v>7365329.44</v>
      </c>
      <c r="F9" s="94"/>
      <c r="G9" s="94"/>
      <c r="H9" s="94"/>
      <c r="I9" s="94"/>
      <c r="J9" s="94"/>
      <c r="K9" s="94"/>
      <c r="L9" s="94"/>
      <c r="M9" s="94"/>
      <c r="N9" s="94"/>
      <c r="O9" s="94"/>
      <c r="P9" s="94"/>
      <c r="Q9" s="94"/>
      <c r="R9" s="94"/>
      <c r="S9" s="94"/>
    </row>
    <row r="10" ht="16.6" customHeight="1" spans="1:19">
      <c r="A10" s="234" t="s">
        <v>32</v>
      </c>
      <c r="B10" s="235"/>
      <c r="C10" s="174"/>
      <c r="D10" s="174"/>
      <c r="E10" s="94"/>
      <c r="F10" s="94"/>
      <c r="G10" s="94"/>
      <c r="H10" s="94"/>
      <c r="I10" s="94"/>
      <c r="J10" s="94"/>
      <c r="K10" s="94"/>
      <c r="L10" s="94"/>
      <c r="M10" s="94"/>
      <c r="N10" s="94"/>
      <c r="O10" s="94"/>
      <c r="P10" s="94"/>
      <c r="Q10" s="94"/>
      <c r="R10" s="94"/>
      <c r="S10" s="94"/>
    </row>
    <row r="11" customHeight="1" spans="4:4">
      <c r="D11" s="236"/>
    </row>
    <row r="12" customHeight="1" spans="4:4">
      <c r="D12" s="236"/>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Zeros="0" workbookViewId="0">
      <pane ySplit="1" topLeftCell="A6" activePane="bottomLeft" state="frozen"/>
      <selection/>
      <selection pane="bottomLeft" activeCell="C18" sqref="C18"/>
    </sheetView>
  </sheetViews>
  <sheetFormatPr defaultColWidth="9.13333333333333" defaultRowHeight="14.25" customHeight="1"/>
  <cols>
    <col min="1" max="1" width="14.2" customWidth="1"/>
    <col min="2" max="2" width="32.5333333333333" customWidth="1"/>
    <col min="3" max="6" width="18.8666666666667" customWidth="1"/>
    <col min="7" max="7" width="21.2" customWidth="1"/>
    <col min="8" max="9" width="18.8666666666667" customWidth="1"/>
    <col min="10" max="10" width="17.8666666666667" customWidth="1"/>
    <col min="11" max="15" width="18.8666666666667" customWidth="1"/>
  </cols>
  <sheetData>
    <row r="1" customHeight="1" spans="1:15">
      <c r="A1" s="1"/>
      <c r="B1" s="1"/>
      <c r="C1" s="1"/>
      <c r="D1" s="1"/>
      <c r="E1" s="1"/>
      <c r="F1" s="1"/>
      <c r="G1" s="1"/>
      <c r="H1" s="1"/>
      <c r="I1" s="1"/>
      <c r="J1" s="1"/>
      <c r="K1" s="1"/>
      <c r="L1" s="1"/>
      <c r="M1" s="1"/>
      <c r="N1" s="1"/>
      <c r="O1" s="1"/>
    </row>
    <row r="2" ht="15.75" customHeight="1" spans="15:15">
      <c r="O2" s="55" t="s">
        <v>48</v>
      </c>
    </row>
    <row r="3" ht="28.5" customHeight="1" spans="1:15">
      <c r="A3" s="25" t="s">
        <v>49</v>
      </c>
      <c r="B3" s="25"/>
      <c r="C3" s="25"/>
      <c r="D3" s="25"/>
      <c r="E3" s="25"/>
      <c r="F3" s="25"/>
      <c r="G3" s="25"/>
      <c r="H3" s="25"/>
      <c r="I3" s="25"/>
      <c r="J3" s="25"/>
      <c r="K3" s="25"/>
      <c r="L3" s="25"/>
      <c r="M3" s="25"/>
      <c r="N3" s="25"/>
      <c r="O3" s="25"/>
    </row>
    <row r="4" ht="15.1" customHeight="1" spans="1:15">
      <c r="A4" s="118" t="str">
        <f>'部门财务收支预算总表01-1'!A4</f>
        <v>单位名称：新平彝族傣族自治县者竜中学</v>
      </c>
      <c r="B4" s="119"/>
      <c r="C4" s="58"/>
      <c r="D4" s="58"/>
      <c r="E4" s="58"/>
      <c r="F4" s="58"/>
      <c r="G4" s="7"/>
      <c r="H4" s="58"/>
      <c r="I4" s="58"/>
      <c r="J4" s="7"/>
      <c r="K4" s="58"/>
      <c r="L4" s="58"/>
      <c r="M4" s="7"/>
      <c r="N4" s="7"/>
      <c r="O4" s="120" t="s">
        <v>3</v>
      </c>
    </row>
    <row r="5" ht="18.85" customHeight="1" spans="1:15">
      <c r="A5" s="10" t="s">
        <v>50</v>
      </c>
      <c r="B5" s="10" t="s">
        <v>51</v>
      </c>
      <c r="C5" s="16" t="s">
        <v>32</v>
      </c>
      <c r="D5" s="63" t="s">
        <v>35</v>
      </c>
      <c r="E5" s="63"/>
      <c r="F5" s="63"/>
      <c r="G5" s="213" t="s">
        <v>36</v>
      </c>
      <c r="H5" s="10" t="s">
        <v>37</v>
      </c>
      <c r="I5" s="10" t="s">
        <v>52</v>
      </c>
      <c r="J5" s="11" t="s">
        <v>53</v>
      </c>
      <c r="K5" s="72" t="s">
        <v>54</v>
      </c>
      <c r="L5" s="72" t="s">
        <v>55</v>
      </c>
      <c r="M5" s="72" t="s">
        <v>56</v>
      </c>
      <c r="N5" s="72" t="s">
        <v>57</v>
      </c>
      <c r="O5" s="89" t="s">
        <v>58</v>
      </c>
    </row>
    <row r="6" ht="29.95" customHeight="1" spans="1:15">
      <c r="A6" s="19"/>
      <c r="B6" s="19"/>
      <c r="C6" s="19"/>
      <c r="D6" s="63" t="s">
        <v>34</v>
      </c>
      <c r="E6" s="63" t="s">
        <v>59</v>
      </c>
      <c r="F6" s="63" t="s">
        <v>60</v>
      </c>
      <c r="G6" s="19"/>
      <c r="H6" s="19"/>
      <c r="I6" s="19"/>
      <c r="J6" s="63" t="s">
        <v>34</v>
      </c>
      <c r="K6" s="93" t="s">
        <v>54</v>
      </c>
      <c r="L6" s="93" t="s">
        <v>55</v>
      </c>
      <c r="M6" s="93" t="s">
        <v>56</v>
      </c>
      <c r="N6" s="93" t="s">
        <v>57</v>
      </c>
      <c r="O6" s="93" t="s">
        <v>58</v>
      </c>
    </row>
    <row r="7" ht="16.6" customHeight="1" spans="1:15">
      <c r="A7" s="63">
        <v>1</v>
      </c>
      <c r="B7" s="63">
        <v>2</v>
      </c>
      <c r="C7" s="63">
        <v>3</v>
      </c>
      <c r="D7" s="63">
        <v>4</v>
      </c>
      <c r="E7" s="63">
        <v>5</v>
      </c>
      <c r="F7" s="63">
        <v>6</v>
      </c>
      <c r="G7" s="63">
        <v>7</v>
      </c>
      <c r="H7" s="46">
        <v>8</v>
      </c>
      <c r="I7" s="46">
        <v>9</v>
      </c>
      <c r="J7" s="46">
        <v>10</v>
      </c>
      <c r="K7" s="46">
        <v>11</v>
      </c>
      <c r="L7" s="46">
        <v>12</v>
      </c>
      <c r="M7" s="46">
        <v>13</v>
      </c>
      <c r="N7" s="46">
        <v>14</v>
      </c>
      <c r="O7" s="63">
        <v>15</v>
      </c>
    </row>
    <row r="8" ht="16.6" customHeight="1" spans="1:15">
      <c r="A8" s="214" t="s">
        <v>61</v>
      </c>
      <c r="B8" s="214" t="s">
        <v>62</v>
      </c>
      <c r="C8" s="189">
        <v>4899726.44</v>
      </c>
      <c r="D8" s="41">
        <v>4899726.44</v>
      </c>
      <c r="E8" s="41">
        <v>4252652</v>
      </c>
      <c r="F8" s="41">
        <v>647074.44</v>
      </c>
      <c r="G8" s="215"/>
      <c r="H8" s="46"/>
      <c r="I8" s="46"/>
      <c r="J8" s="46"/>
      <c r="K8" s="46"/>
      <c r="L8" s="46"/>
      <c r="M8" s="46"/>
      <c r="N8" s="46"/>
      <c r="O8" s="63"/>
    </row>
    <row r="9" ht="16.6" customHeight="1" spans="1:15">
      <c r="A9" s="216" t="s">
        <v>63</v>
      </c>
      <c r="B9" s="216" t="s">
        <v>64</v>
      </c>
      <c r="C9" s="189">
        <v>4802699.44</v>
      </c>
      <c r="D9" s="41">
        <v>4802699.44</v>
      </c>
      <c r="E9" s="41">
        <v>4252652</v>
      </c>
      <c r="F9" s="41">
        <v>550047.44</v>
      </c>
      <c r="G9" s="63"/>
      <c r="H9" s="46"/>
      <c r="I9" s="46"/>
      <c r="J9" s="46"/>
      <c r="K9" s="46"/>
      <c r="L9" s="46"/>
      <c r="M9" s="46"/>
      <c r="N9" s="46"/>
      <c r="O9" s="63"/>
    </row>
    <row r="10" ht="16.6" customHeight="1" spans="1:15">
      <c r="A10" s="216" t="s">
        <v>65</v>
      </c>
      <c r="B10" s="216" t="s">
        <v>66</v>
      </c>
      <c r="C10" s="189">
        <v>4802699.44</v>
      </c>
      <c r="D10" s="41">
        <v>4802699.44</v>
      </c>
      <c r="E10" s="41">
        <v>4252652</v>
      </c>
      <c r="F10" s="41">
        <v>550047.44</v>
      </c>
      <c r="G10" s="63"/>
      <c r="H10" s="46"/>
      <c r="I10" s="46"/>
      <c r="J10" s="46"/>
      <c r="K10" s="46"/>
      <c r="L10" s="46"/>
      <c r="M10" s="46"/>
      <c r="N10" s="46"/>
      <c r="O10" s="63"/>
    </row>
    <row r="11" ht="16.6" customHeight="1" spans="1:15">
      <c r="A11" s="216" t="s">
        <v>67</v>
      </c>
      <c r="B11" s="216" t="s">
        <v>68</v>
      </c>
      <c r="C11" s="189">
        <v>5227</v>
      </c>
      <c r="D11" s="41">
        <v>5227</v>
      </c>
      <c r="E11" s="41"/>
      <c r="F11" s="41">
        <v>5227</v>
      </c>
      <c r="G11" s="63"/>
      <c r="H11" s="46"/>
      <c r="I11" s="46"/>
      <c r="J11" s="46"/>
      <c r="K11" s="46"/>
      <c r="L11" s="46"/>
      <c r="M11" s="46"/>
      <c r="N11" s="46"/>
      <c r="O11" s="63"/>
    </row>
    <row r="12" ht="16.6" customHeight="1" spans="1:15">
      <c r="A12" s="216" t="s">
        <v>69</v>
      </c>
      <c r="B12" s="216" t="s">
        <v>70</v>
      </c>
      <c r="C12" s="189">
        <v>5227</v>
      </c>
      <c r="D12" s="41">
        <v>5227</v>
      </c>
      <c r="E12" s="41"/>
      <c r="F12" s="41">
        <v>5227</v>
      </c>
      <c r="G12" s="63"/>
      <c r="H12" s="217"/>
      <c r="I12" s="46"/>
      <c r="J12" s="217"/>
      <c r="K12" s="46"/>
      <c r="L12" s="46"/>
      <c r="M12" s="46"/>
      <c r="N12" s="46"/>
      <c r="O12" s="63"/>
    </row>
    <row r="13" ht="16.6" customHeight="1" spans="1:15">
      <c r="A13" s="216" t="s">
        <v>71</v>
      </c>
      <c r="B13" s="216" t="s">
        <v>72</v>
      </c>
      <c r="C13" s="189">
        <v>91800</v>
      </c>
      <c r="D13" s="41">
        <v>91800</v>
      </c>
      <c r="E13" s="41"/>
      <c r="F13" s="41">
        <v>91800</v>
      </c>
      <c r="G13" s="63"/>
      <c r="H13" s="46"/>
      <c r="I13" s="46"/>
      <c r="J13" s="46"/>
      <c r="K13" s="46"/>
      <c r="L13" s="46"/>
      <c r="M13" s="46"/>
      <c r="N13" s="46"/>
      <c r="O13" s="63"/>
    </row>
    <row r="14" ht="16.6" customHeight="1" spans="1:15">
      <c r="A14" s="216" t="s">
        <v>73</v>
      </c>
      <c r="B14" s="216" t="s">
        <v>74</v>
      </c>
      <c r="C14" s="189">
        <v>91800</v>
      </c>
      <c r="D14" s="41">
        <v>91800</v>
      </c>
      <c r="E14" s="41"/>
      <c r="F14" s="41">
        <v>91800</v>
      </c>
      <c r="G14" s="63"/>
      <c r="H14" s="46"/>
      <c r="I14" s="46"/>
      <c r="J14" s="46"/>
      <c r="K14" s="46"/>
      <c r="L14" s="46"/>
      <c r="M14" s="46"/>
      <c r="N14" s="46"/>
      <c r="O14" s="63"/>
    </row>
    <row r="15" ht="16.6" customHeight="1" spans="1:15">
      <c r="A15" s="216" t="s">
        <v>75</v>
      </c>
      <c r="B15" s="216" t="s">
        <v>76</v>
      </c>
      <c r="C15" s="189">
        <v>1074522.52</v>
      </c>
      <c r="D15" s="41">
        <v>1074522.52</v>
      </c>
      <c r="E15" s="41">
        <v>1039368.52</v>
      </c>
      <c r="F15" s="41">
        <v>35154</v>
      </c>
      <c r="G15" s="63"/>
      <c r="H15" s="46"/>
      <c r="I15" s="46"/>
      <c r="J15" s="46"/>
      <c r="K15" s="46"/>
      <c r="L15" s="46"/>
      <c r="M15" s="46"/>
      <c r="N15" s="46"/>
      <c r="O15" s="63"/>
    </row>
    <row r="16" ht="16.6" customHeight="1" spans="1:15">
      <c r="A16" s="216" t="s">
        <v>77</v>
      </c>
      <c r="B16" s="216" t="s">
        <v>78</v>
      </c>
      <c r="C16" s="189">
        <v>1005863.2</v>
      </c>
      <c r="D16" s="41">
        <v>1005863.2</v>
      </c>
      <c r="E16" s="41">
        <v>1005863.2</v>
      </c>
      <c r="F16" s="41"/>
      <c r="G16" s="63"/>
      <c r="H16" s="46"/>
      <c r="I16" s="46"/>
      <c r="J16" s="46"/>
      <c r="K16" s="46"/>
      <c r="L16" s="46"/>
      <c r="M16" s="46"/>
      <c r="N16" s="46"/>
      <c r="O16" s="63"/>
    </row>
    <row r="17" ht="16.6" customHeight="1" spans="1:15">
      <c r="A17" s="216" t="s">
        <v>79</v>
      </c>
      <c r="B17" s="216" t="s">
        <v>80</v>
      </c>
      <c r="C17" s="189">
        <v>3300</v>
      </c>
      <c r="D17" s="41">
        <v>3300</v>
      </c>
      <c r="E17" s="41">
        <v>3300</v>
      </c>
      <c r="F17" s="41"/>
      <c r="G17" s="63"/>
      <c r="H17" s="46"/>
      <c r="I17" s="46"/>
      <c r="J17" s="46"/>
      <c r="K17" s="46"/>
      <c r="L17" s="46"/>
      <c r="M17" s="46"/>
      <c r="N17" s="46"/>
      <c r="O17" s="63"/>
    </row>
    <row r="18" ht="16.6" customHeight="1" spans="1:15">
      <c r="A18" s="216" t="s">
        <v>81</v>
      </c>
      <c r="B18" s="216" t="s">
        <v>82</v>
      </c>
      <c r="C18" s="189">
        <v>1002563.2</v>
      </c>
      <c r="D18" s="41">
        <v>1002563.2</v>
      </c>
      <c r="E18" s="41">
        <v>1002563.2</v>
      </c>
      <c r="F18" s="41"/>
      <c r="G18" s="63"/>
      <c r="H18" s="46"/>
      <c r="I18" s="46"/>
      <c r="J18" s="46"/>
      <c r="K18" s="46"/>
      <c r="L18" s="46"/>
      <c r="M18" s="46"/>
      <c r="N18" s="46"/>
      <c r="O18" s="63"/>
    </row>
    <row r="19" ht="16.6" customHeight="1" spans="1:15">
      <c r="A19" s="216" t="s">
        <v>83</v>
      </c>
      <c r="B19" s="216" t="s">
        <v>84</v>
      </c>
      <c r="C19" s="189">
        <v>35154</v>
      </c>
      <c r="D19" s="41">
        <v>35154</v>
      </c>
      <c r="E19" s="41"/>
      <c r="F19" s="41">
        <v>35154</v>
      </c>
      <c r="G19" s="63"/>
      <c r="H19" s="46"/>
      <c r="I19" s="46"/>
      <c r="J19" s="46"/>
      <c r="K19" s="46"/>
      <c r="L19" s="46"/>
      <c r="M19" s="46"/>
      <c r="N19" s="46"/>
      <c r="O19" s="63"/>
    </row>
    <row r="20" ht="16.6" customHeight="1" spans="1:15">
      <c r="A20" s="216" t="s">
        <v>85</v>
      </c>
      <c r="B20" s="216" t="s">
        <v>86</v>
      </c>
      <c r="C20" s="189">
        <v>35154</v>
      </c>
      <c r="D20" s="41">
        <v>35154</v>
      </c>
      <c r="E20" s="41"/>
      <c r="F20" s="41">
        <v>35154</v>
      </c>
      <c r="G20" s="63"/>
      <c r="H20" s="46"/>
      <c r="I20" s="46"/>
      <c r="J20" s="46"/>
      <c r="K20" s="46"/>
      <c r="L20" s="46"/>
      <c r="M20" s="46"/>
      <c r="N20" s="46"/>
      <c r="O20" s="63"/>
    </row>
    <row r="21" ht="16.6" customHeight="1" spans="1:15">
      <c r="A21" s="216" t="s">
        <v>87</v>
      </c>
      <c r="B21" s="216" t="s">
        <v>88</v>
      </c>
      <c r="C21" s="189">
        <v>33505.32</v>
      </c>
      <c r="D21" s="41">
        <v>33505.32</v>
      </c>
      <c r="E21" s="41">
        <v>33505.32</v>
      </c>
      <c r="F21" s="41"/>
      <c r="G21" s="63"/>
      <c r="H21" s="46"/>
      <c r="I21" s="46"/>
      <c r="J21" s="46"/>
      <c r="K21" s="46"/>
      <c r="L21" s="46"/>
      <c r="M21" s="46"/>
      <c r="N21" s="46"/>
      <c r="O21" s="63"/>
    </row>
    <row r="22" ht="16.6" customHeight="1" spans="1:15">
      <c r="A22" s="216" t="s">
        <v>89</v>
      </c>
      <c r="B22" s="216" t="s">
        <v>88</v>
      </c>
      <c r="C22" s="189">
        <v>33505.32</v>
      </c>
      <c r="D22" s="41">
        <v>33505.32</v>
      </c>
      <c r="E22" s="41">
        <v>33505.32</v>
      </c>
      <c r="F22" s="41"/>
      <c r="G22" s="63"/>
      <c r="H22" s="46"/>
      <c r="I22" s="46"/>
      <c r="J22" s="46"/>
      <c r="K22" s="46"/>
      <c r="L22" s="46"/>
      <c r="M22" s="46"/>
      <c r="N22" s="46"/>
      <c r="O22" s="63"/>
    </row>
    <row r="23" ht="16.6" customHeight="1" spans="1:15">
      <c r="A23" s="216" t="s">
        <v>90</v>
      </c>
      <c r="B23" s="216" t="s">
        <v>91</v>
      </c>
      <c r="C23" s="189">
        <v>507984.48</v>
      </c>
      <c r="D23" s="41">
        <v>507984.48</v>
      </c>
      <c r="E23" s="41">
        <v>507984.48</v>
      </c>
      <c r="F23" s="41"/>
      <c r="G23" s="63"/>
      <c r="H23" s="46"/>
      <c r="I23" s="46"/>
      <c r="J23" s="46"/>
      <c r="K23" s="46"/>
      <c r="L23" s="46"/>
      <c r="M23" s="46"/>
      <c r="N23" s="46"/>
      <c r="O23" s="63"/>
    </row>
    <row r="24" ht="16.6" customHeight="1" spans="1:15">
      <c r="A24" s="216" t="s">
        <v>92</v>
      </c>
      <c r="B24" s="216" t="s">
        <v>93</v>
      </c>
      <c r="C24" s="189">
        <v>507984.48</v>
      </c>
      <c r="D24" s="41">
        <v>507984.48</v>
      </c>
      <c r="E24" s="41">
        <v>507984.48</v>
      </c>
      <c r="F24" s="162"/>
      <c r="G24" s="63"/>
      <c r="H24" s="46"/>
      <c r="I24" s="46"/>
      <c r="J24" s="46"/>
      <c r="K24" s="46"/>
      <c r="L24" s="46"/>
      <c r="M24" s="46"/>
      <c r="N24" s="46"/>
      <c r="O24" s="63"/>
    </row>
    <row r="25" ht="20.35" customHeight="1" spans="1:15">
      <c r="A25" s="216" t="s">
        <v>94</v>
      </c>
      <c r="B25" s="216" t="s">
        <v>95</v>
      </c>
      <c r="C25" s="189">
        <v>494617.08</v>
      </c>
      <c r="D25" s="41">
        <v>494617.08</v>
      </c>
      <c r="E25" s="41">
        <v>494617.08</v>
      </c>
      <c r="F25" s="162"/>
      <c r="G25" s="94"/>
      <c r="H25" s="174"/>
      <c r="I25" s="174"/>
      <c r="J25" s="174"/>
      <c r="K25" s="174"/>
      <c r="L25" s="174"/>
      <c r="M25" s="94"/>
      <c r="N25" s="174"/>
      <c r="O25" s="174"/>
    </row>
    <row r="26" ht="17.2" customHeight="1" spans="1:15">
      <c r="A26" s="216" t="s">
        <v>96</v>
      </c>
      <c r="B26" s="216" t="s">
        <v>97</v>
      </c>
      <c r="C26" s="189">
        <v>13367.4</v>
      </c>
      <c r="D26" s="41">
        <v>13367.4</v>
      </c>
      <c r="E26" s="41">
        <v>13367.4</v>
      </c>
      <c r="F26" s="162"/>
      <c r="G26" s="94"/>
      <c r="H26" s="174"/>
      <c r="I26" s="174"/>
      <c r="J26" s="174"/>
      <c r="K26" s="174"/>
      <c r="L26" s="174"/>
      <c r="M26" s="94"/>
      <c r="N26" s="174"/>
      <c r="O26" s="174"/>
    </row>
    <row r="27" customHeight="1" spans="1:15">
      <c r="A27" s="216" t="s">
        <v>98</v>
      </c>
      <c r="B27" s="216" t="s">
        <v>99</v>
      </c>
      <c r="C27" s="189">
        <v>813096</v>
      </c>
      <c r="D27" s="41">
        <v>813096</v>
      </c>
      <c r="E27" s="41">
        <v>813096</v>
      </c>
      <c r="F27" s="162"/>
      <c r="G27" s="158"/>
      <c r="H27" s="158"/>
      <c r="I27" s="158"/>
      <c r="J27" s="158"/>
      <c r="K27" s="158"/>
      <c r="L27" s="158"/>
      <c r="M27" s="158"/>
      <c r="N27" s="158"/>
      <c r="O27" s="158"/>
    </row>
    <row r="28" customHeight="1" spans="1:15">
      <c r="A28" s="216" t="s">
        <v>100</v>
      </c>
      <c r="B28" s="216" t="s">
        <v>101</v>
      </c>
      <c r="C28" s="189">
        <v>813096</v>
      </c>
      <c r="D28" s="41">
        <v>813096</v>
      </c>
      <c r="E28" s="41">
        <v>813096</v>
      </c>
      <c r="F28" s="162"/>
      <c r="G28" s="158"/>
      <c r="H28" s="158"/>
      <c r="I28" s="158"/>
      <c r="J28" s="158"/>
      <c r="K28" s="158"/>
      <c r="L28" s="158"/>
      <c r="M28" s="158"/>
      <c r="N28" s="158"/>
      <c r="O28" s="158"/>
    </row>
    <row r="29" customHeight="1" spans="1:15">
      <c r="A29" s="216" t="s">
        <v>102</v>
      </c>
      <c r="B29" s="216" t="s">
        <v>103</v>
      </c>
      <c r="C29" s="189">
        <v>813096</v>
      </c>
      <c r="D29" s="41">
        <v>813096</v>
      </c>
      <c r="E29" s="41">
        <v>813096</v>
      </c>
      <c r="F29" s="162"/>
      <c r="G29" s="158"/>
      <c r="H29" s="158"/>
      <c r="I29" s="158"/>
      <c r="J29" s="158"/>
      <c r="K29" s="158"/>
      <c r="L29" s="158"/>
      <c r="M29" s="158"/>
      <c r="N29" s="158"/>
      <c r="O29" s="158"/>
    </row>
    <row r="30" customHeight="1" spans="1:15">
      <c r="A30" s="187">
        <v>201</v>
      </c>
      <c r="B30" s="216" t="s">
        <v>104</v>
      </c>
      <c r="C30" s="189">
        <v>70000</v>
      </c>
      <c r="D30" s="41">
        <v>70000</v>
      </c>
      <c r="E30" s="41"/>
      <c r="F30" s="162">
        <v>70000</v>
      </c>
      <c r="G30" s="158"/>
      <c r="H30" s="158"/>
      <c r="I30" s="158"/>
      <c r="J30" s="158"/>
      <c r="K30" s="158"/>
      <c r="L30" s="158"/>
      <c r="M30" s="158"/>
      <c r="N30" s="158"/>
      <c r="O30" s="158"/>
    </row>
    <row r="31" customHeight="1" spans="1:15">
      <c r="A31" s="187">
        <v>20102</v>
      </c>
      <c r="B31" s="216" t="s">
        <v>105</v>
      </c>
      <c r="C31" s="189">
        <v>70000</v>
      </c>
      <c r="D31" s="41">
        <v>70000</v>
      </c>
      <c r="E31" s="41"/>
      <c r="F31" s="162">
        <v>70000</v>
      </c>
      <c r="G31" s="158"/>
      <c r="H31" s="158"/>
      <c r="I31" s="158"/>
      <c r="J31" s="158"/>
      <c r="K31" s="158"/>
      <c r="L31" s="158"/>
      <c r="M31" s="158"/>
      <c r="N31" s="158"/>
      <c r="O31" s="158"/>
    </row>
    <row r="32" customHeight="1" spans="1:15">
      <c r="A32" s="218" t="s">
        <v>106</v>
      </c>
      <c r="B32" s="219" t="s">
        <v>107</v>
      </c>
      <c r="C32" s="193">
        <v>70000</v>
      </c>
      <c r="D32" s="194">
        <v>70000</v>
      </c>
      <c r="F32" s="162">
        <v>70000</v>
      </c>
      <c r="G32" s="158"/>
      <c r="H32" s="158"/>
      <c r="I32" s="158"/>
      <c r="J32" s="158"/>
      <c r="K32" s="158"/>
      <c r="L32" s="158"/>
      <c r="M32" s="158"/>
      <c r="N32" s="158"/>
      <c r="O32" s="158"/>
    </row>
    <row r="33" s="95" customFormat="1" ht="20.25" customHeight="1" spans="1:15">
      <c r="A33" s="195" t="s">
        <v>108</v>
      </c>
      <c r="B33" s="195"/>
      <c r="C33" s="41">
        <v>7365329.44</v>
      </c>
      <c r="D33" s="41">
        <v>7365329.44</v>
      </c>
      <c r="E33" s="41">
        <v>6613101</v>
      </c>
      <c r="F33" s="41">
        <v>752228.44</v>
      </c>
      <c r="G33" s="41"/>
      <c r="H33" s="41"/>
      <c r="I33" s="41"/>
      <c r="J33" s="41"/>
      <c r="K33" s="41"/>
      <c r="L33" s="41"/>
      <c r="M33" s="41"/>
      <c r="N33" s="41"/>
      <c r="O33" s="41"/>
    </row>
  </sheetData>
  <mergeCells count="11">
    <mergeCell ref="A3:O3"/>
    <mergeCell ref="A4:L4"/>
    <mergeCell ref="D5:F5"/>
    <mergeCell ref="J5:O5"/>
    <mergeCell ref="A33:B33"/>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2"/>
  <sheetViews>
    <sheetView showZeros="0" workbookViewId="0">
      <pane ySplit="1" topLeftCell="A2" activePane="bottomLeft" state="frozen"/>
      <selection/>
      <selection pane="bottomLeft" activeCell="F19" sqref="F19"/>
    </sheetView>
  </sheetViews>
  <sheetFormatPr defaultColWidth="9.13333333333333" defaultRowHeight="14.25" customHeight="1" outlineLevelCol="5"/>
  <cols>
    <col min="1" max="1" width="49.2" customWidth="1"/>
    <col min="2" max="2" width="43.3333333333333" customWidth="1"/>
    <col min="3" max="3" width="48.5333333333333" customWidth="1"/>
    <col min="4" max="4" width="41.2" customWidth="1"/>
    <col min="6" max="6" width="14.3333333333333" customWidth="1"/>
  </cols>
  <sheetData>
    <row r="1" customHeight="1" spans="1:4">
      <c r="A1" s="1"/>
      <c r="B1" s="1"/>
      <c r="C1" s="1"/>
      <c r="D1" s="1"/>
    </row>
    <row r="2" customHeight="1" spans="4:4">
      <c r="D2" s="114" t="s">
        <v>109</v>
      </c>
    </row>
    <row r="3" ht="31.6" customHeight="1" spans="1:4">
      <c r="A3" s="43" t="s">
        <v>110</v>
      </c>
      <c r="B3" s="196"/>
      <c r="C3" s="196"/>
      <c r="D3" s="196"/>
    </row>
    <row r="4" ht="17.2" customHeight="1" spans="1:4">
      <c r="A4" s="5" t="str">
        <f>'部门财务收支预算总表01-1'!A4</f>
        <v>单位名称：新平彝族傣族自治县者竜中学</v>
      </c>
      <c r="B4" s="197"/>
      <c r="C4" s="197"/>
      <c r="D4" s="115" t="s">
        <v>3</v>
      </c>
    </row>
    <row r="5" ht="24.75" customHeight="1" spans="1:4">
      <c r="A5" s="198" t="s">
        <v>4</v>
      </c>
      <c r="B5" s="198"/>
      <c r="C5" s="198" t="s">
        <v>5</v>
      </c>
      <c r="D5" s="198"/>
    </row>
    <row r="6" ht="15.75" customHeight="1" spans="1:4">
      <c r="A6" s="198" t="s">
        <v>6</v>
      </c>
      <c r="B6" s="199" t="s">
        <v>7</v>
      </c>
      <c r="C6" s="198" t="s">
        <v>111</v>
      </c>
      <c r="D6" s="199" t="s">
        <v>7</v>
      </c>
    </row>
    <row r="7" ht="14.1" customHeight="1" spans="1:4">
      <c r="A7" s="198"/>
      <c r="B7" s="200"/>
      <c r="C7" s="198"/>
      <c r="D7" s="200"/>
    </row>
    <row r="8" ht="29.2" customHeight="1" spans="1:5">
      <c r="A8" s="201" t="s">
        <v>112</v>
      </c>
      <c r="B8" s="202">
        <v>7365329.44</v>
      </c>
      <c r="C8" s="203" t="s">
        <v>113</v>
      </c>
      <c r="D8" s="202">
        <v>7365329.44</v>
      </c>
      <c r="E8" s="42"/>
    </row>
    <row r="9" ht="29.2" customHeight="1" spans="1:6">
      <c r="A9" s="204" t="s">
        <v>114</v>
      </c>
      <c r="B9" s="202"/>
      <c r="C9" s="205" t="str">
        <f>"（"&amp;"一"&amp;"）"&amp;"教育支出"</f>
        <v>（一）教育支出</v>
      </c>
      <c r="D9" s="202">
        <v>4969726.44</v>
      </c>
      <c r="E9" s="206"/>
      <c r="F9" s="207"/>
    </row>
    <row r="10" ht="29.2" customHeight="1" spans="1:4">
      <c r="A10" s="204" t="s">
        <v>115</v>
      </c>
      <c r="B10" s="202"/>
      <c r="C10" s="205" t="str">
        <f>"（"&amp;"二"&amp;"）"&amp;"社会保障和就业支出"</f>
        <v>（二）社会保障和就业支出</v>
      </c>
      <c r="D10" s="202">
        <v>1074522.52</v>
      </c>
    </row>
    <row r="11" ht="29.2" customHeight="1" spans="1:4">
      <c r="A11" s="204" t="s">
        <v>116</v>
      </c>
      <c r="B11" s="202"/>
      <c r="C11" s="205" t="str">
        <f>"（"&amp;"三"&amp;"）"&amp;"卫生健康支出"</f>
        <v>（三）卫生健康支出</v>
      </c>
      <c r="D11" s="202">
        <v>507984.48</v>
      </c>
    </row>
    <row r="12" ht="29.2" customHeight="1" spans="1:4">
      <c r="A12" s="208" t="s">
        <v>117</v>
      </c>
      <c r="B12" s="202"/>
      <c r="C12" s="205" t="str">
        <f>"（"&amp;"四"&amp;"）"&amp;"住房保障支出"</f>
        <v>（四）住房保障支出</v>
      </c>
      <c r="D12" s="202">
        <v>813096</v>
      </c>
    </row>
    <row r="13" ht="29.2" customHeight="1" spans="1:4">
      <c r="A13" s="204" t="s">
        <v>114</v>
      </c>
      <c r="B13" s="202"/>
      <c r="C13" s="209"/>
      <c r="D13" s="202"/>
    </row>
    <row r="14" ht="29.2" customHeight="1" spans="1:4">
      <c r="A14" s="210" t="s">
        <v>115</v>
      </c>
      <c r="B14" s="202"/>
      <c r="C14" s="209"/>
      <c r="D14" s="202"/>
    </row>
    <row r="15" ht="29.2" customHeight="1" spans="1:4">
      <c r="A15" s="210" t="s">
        <v>116</v>
      </c>
      <c r="B15" s="202"/>
      <c r="C15" s="209"/>
      <c r="D15" s="202"/>
    </row>
    <row r="16" ht="29.2" customHeight="1" spans="1:4">
      <c r="A16" s="211"/>
      <c r="B16" s="202"/>
      <c r="C16" s="212" t="s">
        <v>118</v>
      </c>
      <c r="D16" s="202"/>
    </row>
    <row r="17" ht="29.2" customHeight="1" spans="1:4">
      <c r="A17" s="211" t="s">
        <v>119</v>
      </c>
      <c r="B17" s="202">
        <v>7365329.44</v>
      </c>
      <c r="C17" s="209" t="s">
        <v>27</v>
      </c>
      <c r="D17" s="202">
        <v>7365329.44</v>
      </c>
    </row>
    <row r="18" customHeight="1" spans="4:4">
      <c r="D18" s="42"/>
    </row>
    <row r="22" customHeight="1" spans="4:4">
      <c r="D22" s="42"/>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2" activePane="bottomLeft" state="frozen"/>
      <selection/>
      <selection pane="bottomLeft" activeCell="F28" sqref="F28"/>
    </sheetView>
  </sheetViews>
  <sheetFormatPr defaultColWidth="9.13333333333333" defaultRowHeight="14.25" customHeight="1" outlineLevelCol="6"/>
  <cols>
    <col min="1" max="1" width="20.1333333333333" customWidth="1"/>
    <col min="2" max="2" width="37.3333333333333" customWidth="1"/>
    <col min="3" max="3" width="24.2" customWidth="1"/>
    <col min="4" max="6" width="25" customWidth="1"/>
    <col min="7" max="7" width="24.2" customWidth="1"/>
  </cols>
  <sheetData>
    <row r="1" customHeight="1" spans="1:7">
      <c r="A1" s="1"/>
      <c r="B1" s="1"/>
      <c r="C1" s="1"/>
      <c r="D1" s="1"/>
      <c r="E1" s="1"/>
      <c r="F1" s="1"/>
      <c r="G1" s="1"/>
    </row>
    <row r="2" ht="11.95" customHeight="1" spans="4:7">
      <c r="D2" s="156"/>
      <c r="F2" s="55"/>
      <c r="G2" s="55" t="s">
        <v>120</v>
      </c>
    </row>
    <row r="3" ht="38.95" customHeight="1" spans="1:7">
      <c r="A3" s="4" t="s">
        <v>121</v>
      </c>
      <c r="B3" s="4"/>
      <c r="C3" s="4"/>
      <c r="D3" s="4"/>
      <c r="E3" s="4"/>
      <c r="F3" s="4"/>
      <c r="G3" s="4"/>
    </row>
    <row r="4" ht="18" customHeight="1" spans="1:7">
      <c r="A4" s="5" t="str">
        <f>'部门财务收支预算总表01-1'!A4</f>
        <v>单位名称：新平彝族傣族自治县者竜中学</v>
      </c>
      <c r="F4" s="120"/>
      <c r="G4" s="120" t="s">
        <v>3</v>
      </c>
    </row>
    <row r="5" ht="20.35" customHeight="1" spans="1:7">
      <c r="A5" s="176" t="s">
        <v>122</v>
      </c>
      <c r="B5" s="177"/>
      <c r="C5" s="178" t="s">
        <v>32</v>
      </c>
      <c r="D5" s="12" t="s">
        <v>59</v>
      </c>
      <c r="E5" s="12"/>
      <c r="F5" s="13"/>
      <c r="G5" s="178" t="s">
        <v>60</v>
      </c>
    </row>
    <row r="6" ht="20.35" customHeight="1" spans="1:7">
      <c r="A6" s="179" t="s">
        <v>50</v>
      </c>
      <c r="B6" s="180" t="s">
        <v>51</v>
      </c>
      <c r="C6" s="181"/>
      <c r="D6" s="181" t="s">
        <v>34</v>
      </c>
      <c r="E6" s="181" t="s">
        <v>123</v>
      </c>
      <c r="F6" s="181" t="s">
        <v>124</v>
      </c>
      <c r="G6" s="181"/>
    </row>
    <row r="7" ht="18" customHeight="1" spans="1:7">
      <c r="A7" s="182" t="s">
        <v>125</v>
      </c>
      <c r="B7" s="182" t="s">
        <v>126</v>
      </c>
      <c r="C7" s="182" t="s">
        <v>127</v>
      </c>
      <c r="D7" s="182" t="s">
        <v>128</v>
      </c>
      <c r="E7" s="182" t="s">
        <v>129</v>
      </c>
      <c r="F7" s="182" t="s">
        <v>130</v>
      </c>
      <c r="G7" s="182" t="s">
        <v>131</v>
      </c>
    </row>
    <row r="8" ht="18" customHeight="1" spans="1:7">
      <c r="A8" s="183" t="s">
        <v>61</v>
      </c>
      <c r="B8" s="161" t="s">
        <v>62</v>
      </c>
      <c r="C8" s="41">
        <v>4899726.44</v>
      </c>
      <c r="D8" s="41">
        <v>4899726.44</v>
      </c>
      <c r="E8" s="41">
        <v>4174452</v>
      </c>
      <c r="F8" s="41">
        <v>78200</v>
      </c>
      <c r="G8" s="41">
        <v>647074.44</v>
      </c>
    </row>
    <row r="9" customHeight="1" spans="1:7">
      <c r="A9" s="183" t="s">
        <v>63</v>
      </c>
      <c r="B9" s="184" t="s">
        <v>64</v>
      </c>
      <c r="C9" s="41">
        <v>4802699.44</v>
      </c>
      <c r="D9" s="41">
        <v>4802699.44</v>
      </c>
      <c r="E9" s="41">
        <v>4174452</v>
      </c>
      <c r="F9" s="41">
        <v>78200</v>
      </c>
      <c r="G9" s="41">
        <v>550047.44</v>
      </c>
    </row>
    <row r="10" customHeight="1" spans="1:7">
      <c r="A10" s="183" t="s">
        <v>65</v>
      </c>
      <c r="B10" s="185" t="s">
        <v>66</v>
      </c>
      <c r="C10" s="41">
        <v>4802699.44</v>
      </c>
      <c r="D10" s="41">
        <v>4802699.44</v>
      </c>
      <c r="E10" s="41">
        <v>4174452</v>
      </c>
      <c r="F10" s="41">
        <v>78200</v>
      </c>
      <c r="G10" s="41">
        <v>550047.44</v>
      </c>
    </row>
    <row r="11" customHeight="1" spans="1:7">
      <c r="A11" s="183" t="s">
        <v>67</v>
      </c>
      <c r="B11" s="184" t="s">
        <v>68</v>
      </c>
      <c r="C11" s="41">
        <v>5227</v>
      </c>
      <c r="D11" s="41">
        <v>5227</v>
      </c>
      <c r="E11" s="41"/>
      <c r="F11" s="41"/>
      <c r="G11" s="41">
        <v>5227</v>
      </c>
    </row>
    <row r="12" customHeight="1" spans="1:7">
      <c r="A12" s="183" t="s">
        <v>69</v>
      </c>
      <c r="B12" s="185" t="s">
        <v>70</v>
      </c>
      <c r="C12" s="41">
        <v>5227</v>
      </c>
      <c r="D12" s="41">
        <v>5227</v>
      </c>
      <c r="E12" s="41"/>
      <c r="F12" s="41"/>
      <c r="G12" s="41">
        <v>5227</v>
      </c>
    </row>
    <row r="13" customHeight="1" spans="1:7">
      <c r="A13" s="183" t="s">
        <v>71</v>
      </c>
      <c r="B13" s="184" t="s">
        <v>72</v>
      </c>
      <c r="C13" s="41">
        <v>91800</v>
      </c>
      <c r="D13" s="41">
        <v>91800</v>
      </c>
      <c r="E13" s="41"/>
      <c r="F13" s="41"/>
      <c r="G13" s="41">
        <v>91800</v>
      </c>
    </row>
    <row r="14" customHeight="1" spans="1:7">
      <c r="A14" s="183" t="s">
        <v>73</v>
      </c>
      <c r="B14" s="185" t="s">
        <v>74</v>
      </c>
      <c r="C14" s="41">
        <v>91800</v>
      </c>
      <c r="D14" s="41">
        <v>91800</v>
      </c>
      <c r="E14" s="41"/>
      <c r="F14" s="41"/>
      <c r="G14" s="41">
        <v>91800</v>
      </c>
    </row>
    <row r="15" customHeight="1" spans="1:7">
      <c r="A15" s="183" t="s">
        <v>75</v>
      </c>
      <c r="B15" s="161" t="s">
        <v>76</v>
      </c>
      <c r="C15" s="41">
        <v>1074522.52</v>
      </c>
      <c r="D15" s="41">
        <v>1074522.52</v>
      </c>
      <c r="E15" s="41">
        <v>1036068.52</v>
      </c>
      <c r="F15" s="41">
        <v>3300</v>
      </c>
      <c r="G15" s="41">
        <v>35154</v>
      </c>
    </row>
    <row r="16" customHeight="1" spans="1:7">
      <c r="A16" s="183" t="s">
        <v>77</v>
      </c>
      <c r="B16" s="184" t="s">
        <v>78</v>
      </c>
      <c r="C16" s="41">
        <v>1005863.2</v>
      </c>
      <c r="D16" s="41">
        <v>1005863.2</v>
      </c>
      <c r="E16" s="41">
        <v>1002563.2</v>
      </c>
      <c r="F16" s="41">
        <v>3300</v>
      </c>
      <c r="G16" s="41"/>
    </row>
    <row r="17" customHeight="1" spans="1:7">
      <c r="A17" s="183" t="s">
        <v>79</v>
      </c>
      <c r="B17" s="185" t="s">
        <v>80</v>
      </c>
      <c r="C17" s="41">
        <v>3300</v>
      </c>
      <c r="D17" s="41">
        <v>3300</v>
      </c>
      <c r="E17" s="41"/>
      <c r="F17" s="41">
        <v>3300</v>
      </c>
      <c r="G17" s="41"/>
    </row>
    <row r="18" customHeight="1" spans="1:7">
      <c r="A18" s="183" t="s">
        <v>81</v>
      </c>
      <c r="B18" s="185" t="s">
        <v>82</v>
      </c>
      <c r="C18" s="41">
        <v>1002563.2</v>
      </c>
      <c r="D18" s="41">
        <v>1002563.2</v>
      </c>
      <c r="E18" s="41">
        <v>1002563.2</v>
      </c>
      <c r="F18" s="41"/>
      <c r="G18" s="41"/>
    </row>
    <row r="19" customHeight="1" spans="1:7">
      <c r="A19" s="183" t="s">
        <v>83</v>
      </c>
      <c r="B19" s="184" t="s">
        <v>84</v>
      </c>
      <c r="C19" s="41">
        <v>35154</v>
      </c>
      <c r="D19" s="41">
        <v>35154</v>
      </c>
      <c r="E19" s="41"/>
      <c r="F19" s="41"/>
      <c r="G19" s="41">
        <v>35154</v>
      </c>
    </row>
    <row r="20" customHeight="1" spans="1:7">
      <c r="A20" s="183" t="s">
        <v>85</v>
      </c>
      <c r="B20" s="185" t="s">
        <v>86</v>
      </c>
      <c r="C20" s="41">
        <v>35154</v>
      </c>
      <c r="D20" s="41">
        <v>35154</v>
      </c>
      <c r="E20" s="41"/>
      <c r="F20" s="41"/>
      <c r="G20" s="41">
        <v>35154</v>
      </c>
    </row>
    <row r="21" customHeight="1" spans="1:7">
      <c r="A21" s="183" t="s">
        <v>87</v>
      </c>
      <c r="B21" s="184" t="s">
        <v>88</v>
      </c>
      <c r="C21" s="41">
        <v>33505.32</v>
      </c>
      <c r="D21" s="41">
        <v>33505.32</v>
      </c>
      <c r="E21" s="41">
        <v>33505.32</v>
      </c>
      <c r="F21" s="41"/>
      <c r="G21" s="41"/>
    </row>
    <row r="22" customHeight="1" spans="1:7">
      <c r="A22" s="183" t="s">
        <v>89</v>
      </c>
      <c r="B22" s="185" t="s">
        <v>88</v>
      </c>
      <c r="C22" s="41">
        <v>33505.32</v>
      </c>
      <c r="D22" s="41">
        <v>33505.32</v>
      </c>
      <c r="E22" s="41">
        <v>33505.32</v>
      </c>
      <c r="F22" s="41"/>
      <c r="G22" s="41"/>
    </row>
    <row r="23" customHeight="1" spans="1:7">
      <c r="A23" s="183" t="s">
        <v>90</v>
      </c>
      <c r="B23" s="161" t="s">
        <v>91</v>
      </c>
      <c r="C23" s="41">
        <v>507984.48</v>
      </c>
      <c r="D23" s="41">
        <v>507984.48</v>
      </c>
      <c r="E23" s="41">
        <v>507984.48</v>
      </c>
      <c r="F23" s="41"/>
      <c r="G23" s="41"/>
    </row>
    <row r="24" customHeight="1" spans="1:7">
      <c r="A24" s="183" t="s">
        <v>92</v>
      </c>
      <c r="B24" s="184" t="s">
        <v>93</v>
      </c>
      <c r="C24" s="41">
        <v>507984.48</v>
      </c>
      <c r="D24" s="41">
        <v>507984.48</v>
      </c>
      <c r="E24" s="41">
        <v>507984.48</v>
      </c>
      <c r="F24" s="41"/>
      <c r="G24" s="162"/>
    </row>
    <row r="25" customHeight="1" spans="1:7">
      <c r="A25" s="183" t="s">
        <v>94</v>
      </c>
      <c r="B25" s="185" t="s">
        <v>95</v>
      </c>
      <c r="C25" s="41">
        <v>494617.08</v>
      </c>
      <c r="D25" s="41">
        <v>494617.08</v>
      </c>
      <c r="E25" s="41">
        <v>494617.08</v>
      </c>
      <c r="F25" s="41"/>
      <c r="G25" s="162"/>
    </row>
    <row r="26" customHeight="1" spans="1:7">
      <c r="A26" s="183" t="s">
        <v>96</v>
      </c>
      <c r="B26" s="185" t="s">
        <v>97</v>
      </c>
      <c r="C26" s="41">
        <v>13367.4</v>
      </c>
      <c r="D26" s="41">
        <v>13367.4</v>
      </c>
      <c r="E26" s="41">
        <v>13367.4</v>
      </c>
      <c r="F26" s="41"/>
      <c r="G26" s="162"/>
    </row>
    <row r="27" customHeight="1" spans="1:7">
      <c r="A27" s="183" t="s">
        <v>98</v>
      </c>
      <c r="B27" s="161" t="s">
        <v>99</v>
      </c>
      <c r="C27" s="41">
        <v>813096</v>
      </c>
      <c r="D27" s="41">
        <v>813096</v>
      </c>
      <c r="E27" s="41">
        <v>813096</v>
      </c>
      <c r="F27" s="41"/>
      <c r="G27" s="162"/>
    </row>
    <row r="28" customHeight="1" spans="1:7">
      <c r="A28" s="183" t="s">
        <v>100</v>
      </c>
      <c r="B28" s="184" t="s">
        <v>101</v>
      </c>
      <c r="C28" s="41">
        <v>813096</v>
      </c>
      <c r="D28" s="41">
        <v>813096</v>
      </c>
      <c r="E28" s="41">
        <v>813096</v>
      </c>
      <c r="F28" s="41"/>
      <c r="G28" s="162"/>
    </row>
    <row r="29" customHeight="1" spans="1:7">
      <c r="A29" s="183" t="s">
        <v>102</v>
      </c>
      <c r="B29" s="185" t="s">
        <v>103</v>
      </c>
      <c r="C29" s="41">
        <v>813096</v>
      </c>
      <c r="D29" s="41">
        <v>813096</v>
      </c>
      <c r="E29" s="41">
        <v>813096</v>
      </c>
      <c r="F29" s="41"/>
      <c r="G29" s="162"/>
    </row>
    <row r="30" customHeight="1" spans="1:7">
      <c r="A30" s="186">
        <v>201</v>
      </c>
      <c r="B30" s="186" t="s">
        <v>104</v>
      </c>
      <c r="C30" s="41">
        <v>70000</v>
      </c>
      <c r="D30" s="41">
        <v>70000</v>
      </c>
      <c r="E30" s="158"/>
      <c r="F30" s="158"/>
      <c r="G30" s="162">
        <v>70000</v>
      </c>
    </row>
    <row r="31" customHeight="1" spans="1:7">
      <c r="A31" s="187">
        <v>20102</v>
      </c>
      <c r="B31" s="188" t="s">
        <v>105</v>
      </c>
      <c r="C31" s="189">
        <v>70000</v>
      </c>
      <c r="D31" s="41">
        <v>70000</v>
      </c>
      <c r="E31" s="190"/>
      <c r="F31" s="190"/>
      <c r="G31" s="162">
        <v>70000</v>
      </c>
    </row>
    <row r="32" customHeight="1" spans="1:7">
      <c r="A32" s="191" t="s">
        <v>106</v>
      </c>
      <c r="B32" s="192" t="s">
        <v>107</v>
      </c>
      <c r="C32" s="193">
        <v>70000</v>
      </c>
      <c r="D32" s="194">
        <v>70000</v>
      </c>
      <c r="E32" s="158"/>
      <c r="F32" s="158"/>
      <c r="G32" s="162">
        <v>70000</v>
      </c>
    </row>
    <row r="33" customHeight="1" spans="1:7">
      <c r="A33" s="195" t="s">
        <v>108</v>
      </c>
      <c r="B33" s="195"/>
      <c r="C33" s="41">
        <v>7365329.44</v>
      </c>
      <c r="D33" s="41">
        <v>7365329.44</v>
      </c>
      <c r="E33" s="166">
        <v>6531601</v>
      </c>
      <c r="F33" s="166">
        <v>81500</v>
      </c>
      <c r="G33" s="41">
        <v>752228.44</v>
      </c>
    </row>
  </sheetData>
  <mergeCells count="7">
    <mergeCell ref="A3:G3"/>
    <mergeCell ref="A4:E4"/>
    <mergeCell ref="A5:B5"/>
    <mergeCell ref="D5:F5"/>
    <mergeCell ref="A33:B33"/>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D32" sqref="D32"/>
    </sheetView>
  </sheetViews>
  <sheetFormatPr defaultColWidth="9.13333333333333" defaultRowHeight="14.25" customHeight="1" outlineLevelCol="5"/>
  <cols>
    <col min="1" max="1" width="27.4666666666667" customWidth="1"/>
    <col min="2" max="6" width="31.2" customWidth="1"/>
  </cols>
  <sheetData>
    <row r="1" customHeight="1" spans="1:6">
      <c r="A1" s="1"/>
      <c r="B1" s="1"/>
      <c r="C1" s="1"/>
      <c r="D1" s="1"/>
      <c r="E1" s="1"/>
      <c r="F1" s="1"/>
    </row>
    <row r="2" ht="11.95" customHeight="1" spans="1:6">
      <c r="A2" s="170"/>
      <c r="B2" s="170"/>
      <c r="C2" s="67"/>
      <c r="F2" s="59" t="s">
        <v>132</v>
      </c>
    </row>
    <row r="3" ht="25.6" customHeight="1" spans="1:6">
      <c r="A3" s="171" t="s">
        <v>133</v>
      </c>
      <c r="B3" s="171"/>
      <c r="C3" s="171"/>
      <c r="D3" s="171"/>
      <c r="E3" s="171"/>
      <c r="F3" s="171"/>
    </row>
    <row r="4" ht="15.75" customHeight="1" spans="1:6">
      <c r="A4" s="5" t="str">
        <f>'部门财务收支预算总表01-1'!A4</f>
        <v>单位名称：新平彝族傣族自治县者竜中学</v>
      </c>
      <c r="B4" s="170"/>
      <c r="C4" s="67"/>
      <c r="F4" s="59" t="s">
        <v>134</v>
      </c>
    </row>
    <row r="5" ht="19.5" customHeight="1" spans="1:6">
      <c r="A5" s="10" t="s">
        <v>135</v>
      </c>
      <c r="B5" s="16" t="s">
        <v>136</v>
      </c>
      <c r="C5" s="11" t="s">
        <v>137</v>
      </c>
      <c r="D5" s="12"/>
      <c r="E5" s="13"/>
      <c r="F5" s="16" t="s">
        <v>138</v>
      </c>
    </row>
    <row r="6" ht="19.5" customHeight="1" spans="1:6">
      <c r="A6" s="18"/>
      <c r="B6" s="19"/>
      <c r="C6" s="63" t="s">
        <v>34</v>
      </c>
      <c r="D6" s="63" t="s">
        <v>139</v>
      </c>
      <c r="E6" s="63" t="s">
        <v>140</v>
      </c>
      <c r="F6" s="19"/>
    </row>
    <row r="7" ht="18.85" customHeight="1" spans="1:6">
      <c r="A7" s="172">
        <v>1</v>
      </c>
      <c r="B7" s="172">
        <v>2</v>
      </c>
      <c r="C7" s="173">
        <v>3</v>
      </c>
      <c r="D7" s="172">
        <v>4</v>
      </c>
      <c r="E7" s="172">
        <v>5</v>
      </c>
      <c r="F7" s="172">
        <v>6</v>
      </c>
    </row>
    <row r="8" ht="18.85" customHeight="1" spans="1:6">
      <c r="A8" s="174"/>
      <c r="B8" s="174"/>
      <c r="C8" s="175"/>
      <c r="D8" s="174"/>
      <c r="E8" s="174"/>
      <c r="F8" s="174"/>
    </row>
    <row r="9" customHeight="1" spans="1:1">
      <c r="A9" t="s">
        <v>141</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workbookViewId="0">
      <pane ySplit="1" topLeftCell="A4" activePane="bottomLeft" state="frozen"/>
      <selection/>
      <selection pane="bottomLeft" activeCell="L10" sqref="L10"/>
    </sheetView>
  </sheetViews>
  <sheetFormatPr defaultColWidth="9.13333333333333" defaultRowHeight="14.25" customHeight="1"/>
  <cols>
    <col min="1" max="1" width="28.6666666666667" customWidth="1"/>
    <col min="2" max="3" width="23.8666666666667" customWidth="1"/>
    <col min="4" max="4" width="14.5333333333333" customWidth="1"/>
    <col min="5" max="5" width="18.4666666666667" customWidth="1"/>
    <col min="6" max="6" width="14.8" customWidth="1"/>
    <col min="7" max="7" width="18.8666666666667" customWidth="1"/>
    <col min="8" max="13" width="15.3333333333333" customWidth="1"/>
    <col min="14" max="16" width="14.8" customWidth="1"/>
    <col min="17" max="17" width="14.866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56"/>
      <c r="W2" s="55" t="s">
        <v>142</v>
      </c>
    </row>
    <row r="3" ht="27.85" customHeight="1" spans="1:23">
      <c r="A3" s="25" t="s">
        <v>143</v>
      </c>
      <c r="B3" s="25"/>
      <c r="C3" s="25"/>
      <c r="D3" s="25"/>
      <c r="E3" s="25"/>
      <c r="F3" s="25"/>
      <c r="G3" s="25"/>
      <c r="H3" s="25"/>
      <c r="I3" s="25"/>
      <c r="J3" s="25"/>
      <c r="K3" s="25"/>
      <c r="L3" s="25"/>
      <c r="M3" s="25"/>
      <c r="N3" s="25"/>
      <c r="O3" s="25"/>
      <c r="P3" s="25"/>
      <c r="Q3" s="25"/>
      <c r="R3" s="25"/>
      <c r="S3" s="25"/>
      <c r="T3" s="25"/>
      <c r="U3" s="25"/>
      <c r="V3" s="25"/>
      <c r="W3" s="25"/>
    </row>
    <row r="4" ht="13.6" customHeight="1" spans="1:23">
      <c r="A4" s="5" t="str">
        <f>'部门财务收支预算总表01-1'!A4</f>
        <v>单位名称：新平彝族傣族自治县者竜中学</v>
      </c>
      <c r="B4" s="6"/>
      <c r="C4" s="6"/>
      <c r="D4" s="6"/>
      <c r="E4" s="6"/>
      <c r="F4" s="6"/>
      <c r="G4" s="6"/>
      <c r="H4" s="7"/>
      <c r="I4" s="7"/>
      <c r="J4" s="7"/>
      <c r="K4" s="7"/>
      <c r="L4" s="7"/>
      <c r="M4" s="7"/>
      <c r="N4" s="7"/>
      <c r="O4" s="7"/>
      <c r="P4" s="7"/>
      <c r="Q4" s="7"/>
      <c r="U4" s="156"/>
      <c r="W4" s="120" t="s">
        <v>134</v>
      </c>
    </row>
    <row r="5" ht="21.85" customHeight="1" spans="1:23">
      <c r="A5" s="9" t="s">
        <v>144</v>
      </c>
      <c r="B5" s="9" t="s">
        <v>145</v>
      </c>
      <c r="C5" s="9" t="s">
        <v>146</v>
      </c>
      <c r="D5" s="10" t="s">
        <v>147</v>
      </c>
      <c r="E5" s="10" t="s">
        <v>148</v>
      </c>
      <c r="F5" s="10" t="s">
        <v>149</v>
      </c>
      <c r="G5" s="10" t="s">
        <v>150</v>
      </c>
      <c r="H5" s="63" t="s">
        <v>151</v>
      </c>
      <c r="I5" s="63"/>
      <c r="J5" s="63"/>
      <c r="K5" s="63"/>
      <c r="L5" s="149"/>
      <c r="M5" s="149"/>
      <c r="N5" s="149"/>
      <c r="O5" s="149"/>
      <c r="P5" s="149"/>
      <c r="Q5" s="45"/>
      <c r="R5" s="63"/>
      <c r="S5" s="63"/>
      <c r="T5" s="63"/>
      <c r="U5" s="63"/>
      <c r="V5" s="63"/>
      <c r="W5" s="63"/>
    </row>
    <row r="6" ht="21.85" customHeight="1" spans="1:23">
      <c r="A6" s="14"/>
      <c r="B6" s="14"/>
      <c r="C6" s="14"/>
      <c r="D6" s="15"/>
      <c r="E6" s="15"/>
      <c r="F6" s="15"/>
      <c r="G6" s="15"/>
      <c r="H6" s="63" t="s">
        <v>32</v>
      </c>
      <c r="I6" s="45" t="s">
        <v>35</v>
      </c>
      <c r="J6" s="45"/>
      <c r="K6" s="45"/>
      <c r="L6" s="149"/>
      <c r="M6" s="149"/>
      <c r="N6" s="149" t="s">
        <v>152</v>
      </c>
      <c r="O6" s="149"/>
      <c r="P6" s="149"/>
      <c r="Q6" s="45" t="s">
        <v>38</v>
      </c>
      <c r="R6" s="63" t="s">
        <v>53</v>
      </c>
      <c r="S6" s="45"/>
      <c r="T6" s="45"/>
      <c r="U6" s="45"/>
      <c r="V6" s="45"/>
      <c r="W6" s="45"/>
    </row>
    <row r="7" ht="15.1" customHeight="1" spans="1:23">
      <c r="A7" s="17"/>
      <c r="B7" s="17"/>
      <c r="C7" s="17"/>
      <c r="D7" s="18"/>
      <c r="E7" s="18"/>
      <c r="F7" s="18"/>
      <c r="G7" s="18"/>
      <c r="H7" s="63"/>
      <c r="I7" s="45" t="s">
        <v>153</v>
      </c>
      <c r="J7" s="45" t="s">
        <v>154</v>
      </c>
      <c r="K7" s="45" t="s">
        <v>155</v>
      </c>
      <c r="L7" s="167" t="s">
        <v>156</v>
      </c>
      <c r="M7" s="167" t="s">
        <v>157</v>
      </c>
      <c r="N7" s="167" t="s">
        <v>35</v>
      </c>
      <c r="O7" s="167" t="s">
        <v>36</v>
      </c>
      <c r="P7" s="167" t="s">
        <v>37</v>
      </c>
      <c r="Q7" s="45"/>
      <c r="R7" s="45" t="s">
        <v>34</v>
      </c>
      <c r="S7" s="45" t="s">
        <v>45</v>
      </c>
      <c r="T7" s="45" t="s">
        <v>158</v>
      </c>
      <c r="U7" s="45" t="s">
        <v>41</v>
      </c>
      <c r="V7" s="45" t="s">
        <v>42</v>
      </c>
      <c r="W7" s="45" t="s">
        <v>43</v>
      </c>
    </row>
    <row r="8" ht="27.85" customHeight="1" spans="1:23">
      <c r="A8" s="17"/>
      <c r="B8" s="17"/>
      <c r="C8" s="17"/>
      <c r="D8" s="18"/>
      <c r="E8" s="18"/>
      <c r="F8" s="18"/>
      <c r="G8" s="18"/>
      <c r="H8" s="63"/>
      <c r="I8" s="45"/>
      <c r="J8" s="45"/>
      <c r="K8" s="45"/>
      <c r="L8" s="167"/>
      <c r="M8" s="167"/>
      <c r="N8" s="167"/>
      <c r="O8" s="167"/>
      <c r="P8" s="167"/>
      <c r="Q8" s="45"/>
      <c r="R8" s="45"/>
      <c r="S8" s="45"/>
      <c r="T8" s="45"/>
      <c r="U8" s="45"/>
      <c r="V8" s="45"/>
      <c r="W8" s="45"/>
    </row>
    <row r="9" ht="15.1" customHeight="1" spans="1:23">
      <c r="A9" s="159">
        <v>1</v>
      </c>
      <c r="B9" s="159">
        <v>2</v>
      </c>
      <c r="C9" s="159">
        <v>3</v>
      </c>
      <c r="D9" s="159">
        <v>4</v>
      </c>
      <c r="E9" s="159">
        <v>5</v>
      </c>
      <c r="F9" s="159"/>
      <c r="G9" s="159">
        <v>7</v>
      </c>
      <c r="H9" s="159">
        <v>8</v>
      </c>
      <c r="I9" s="159">
        <v>9</v>
      </c>
      <c r="J9" s="159">
        <v>10</v>
      </c>
      <c r="K9" s="159">
        <v>11</v>
      </c>
      <c r="L9" s="168">
        <v>12</v>
      </c>
      <c r="M9" s="159">
        <v>13</v>
      </c>
      <c r="N9" s="159">
        <v>14</v>
      </c>
      <c r="O9" s="159">
        <v>15</v>
      </c>
      <c r="P9" s="159">
        <v>16</v>
      </c>
      <c r="Q9" s="159">
        <v>17</v>
      </c>
      <c r="R9" s="159">
        <v>18</v>
      </c>
      <c r="S9" s="159">
        <v>19</v>
      </c>
      <c r="T9" s="159">
        <v>20</v>
      </c>
      <c r="U9" s="159">
        <v>21</v>
      </c>
      <c r="V9" s="159">
        <v>22</v>
      </c>
      <c r="W9" s="159">
        <v>23</v>
      </c>
    </row>
    <row r="10" s="158" customFormat="1" ht="21" customHeight="1" spans="1:23">
      <c r="A10" s="160" t="s">
        <v>47</v>
      </c>
      <c r="B10" s="161" t="s">
        <v>159</v>
      </c>
      <c r="C10" s="160" t="s">
        <v>160</v>
      </c>
      <c r="D10" s="160">
        <v>2050203</v>
      </c>
      <c r="E10" s="160" t="s">
        <v>66</v>
      </c>
      <c r="F10" s="160">
        <v>30107</v>
      </c>
      <c r="G10" s="160" t="s">
        <v>161</v>
      </c>
      <c r="H10" s="162">
        <v>204000</v>
      </c>
      <c r="I10" s="162">
        <v>204000</v>
      </c>
      <c r="L10" s="162">
        <v>204000</v>
      </c>
      <c r="M10" s="169"/>
      <c r="N10" s="169"/>
      <c r="O10" s="169"/>
      <c r="P10" s="169"/>
      <c r="Q10" s="169"/>
      <c r="R10" s="169"/>
      <c r="S10" s="169"/>
      <c r="T10" s="169"/>
      <c r="U10" s="169"/>
      <c r="V10" s="169"/>
      <c r="W10" s="169"/>
    </row>
    <row r="11" s="158" customFormat="1" ht="21" customHeight="1" spans="1:23">
      <c r="A11" s="160" t="s">
        <v>47</v>
      </c>
      <c r="B11" s="161" t="s">
        <v>159</v>
      </c>
      <c r="C11" s="160" t="s">
        <v>160</v>
      </c>
      <c r="D11" s="160">
        <v>2050203</v>
      </c>
      <c r="E11" s="160" t="s">
        <v>66</v>
      </c>
      <c r="F11" s="160">
        <v>30107</v>
      </c>
      <c r="G11" s="160" t="s">
        <v>162</v>
      </c>
      <c r="H11" s="162">
        <v>408000</v>
      </c>
      <c r="I11" s="162">
        <v>408000</v>
      </c>
      <c r="L11" s="162">
        <v>408000</v>
      </c>
      <c r="M11" s="169"/>
      <c r="N11" s="169"/>
      <c r="O11" s="169"/>
      <c r="P11" s="169"/>
      <c r="Q11" s="169"/>
      <c r="R11" s="169"/>
      <c r="S11" s="169"/>
      <c r="T11" s="169"/>
      <c r="U11" s="169"/>
      <c r="V11" s="169"/>
      <c r="W11" s="169"/>
    </row>
    <row r="12" s="158" customFormat="1" ht="21" customHeight="1" spans="1:12">
      <c r="A12" s="160" t="s">
        <v>47</v>
      </c>
      <c r="B12" s="161" t="s">
        <v>163</v>
      </c>
      <c r="C12" s="160" t="s">
        <v>164</v>
      </c>
      <c r="D12" s="160">
        <v>2080502</v>
      </c>
      <c r="E12" s="160" t="s">
        <v>80</v>
      </c>
      <c r="F12" s="160">
        <v>30201</v>
      </c>
      <c r="G12" s="160" t="s">
        <v>165</v>
      </c>
      <c r="H12" s="162">
        <v>3300</v>
      </c>
      <c r="I12" s="162">
        <v>3300</v>
      </c>
      <c r="L12" s="162">
        <v>3300</v>
      </c>
    </row>
    <row r="13" s="158" customFormat="1" ht="21" customHeight="1" spans="1:12">
      <c r="A13" s="160" t="s">
        <v>47</v>
      </c>
      <c r="B13" s="161" t="s">
        <v>166</v>
      </c>
      <c r="C13" s="160" t="s">
        <v>167</v>
      </c>
      <c r="D13" s="160">
        <v>2101102</v>
      </c>
      <c r="E13" s="160" t="s">
        <v>95</v>
      </c>
      <c r="F13" s="160">
        <v>30110</v>
      </c>
      <c r="G13" s="160" t="s">
        <v>168</v>
      </c>
      <c r="H13" s="162">
        <v>15885</v>
      </c>
      <c r="I13" s="162">
        <v>15885</v>
      </c>
      <c r="L13" s="162">
        <v>15885</v>
      </c>
    </row>
    <row r="14" s="158" customFormat="1" ht="21" customHeight="1" spans="1:12">
      <c r="A14" s="160" t="s">
        <v>47</v>
      </c>
      <c r="B14" s="161" t="s">
        <v>169</v>
      </c>
      <c r="C14" s="160" t="s">
        <v>170</v>
      </c>
      <c r="D14" s="160">
        <v>2050203</v>
      </c>
      <c r="E14" s="160" t="s">
        <v>66</v>
      </c>
      <c r="F14" s="160">
        <v>30229</v>
      </c>
      <c r="G14" s="160" t="s">
        <v>171</v>
      </c>
      <c r="H14" s="162">
        <v>23800</v>
      </c>
      <c r="I14" s="162">
        <v>23800</v>
      </c>
      <c r="L14" s="162">
        <v>23800</v>
      </c>
    </row>
    <row r="15" s="158" customFormat="1" ht="21" customHeight="1" spans="1:12">
      <c r="A15" s="160" t="s">
        <v>47</v>
      </c>
      <c r="B15" s="161" t="s">
        <v>172</v>
      </c>
      <c r="C15" s="160" t="s">
        <v>103</v>
      </c>
      <c r="D15" s="160">
        <v>2210201</v>
      </c>
      <c r="E15" s="160" t="s">
        <v>103</v>
      </c>
      <c r="F15" s="160">
        <v>30113</v>
      </c>
      <c r="G15" s="160" t="s">
        <v>103</v>
      </c>
      <c r="H15" s="162">
        <v>813096</v>
      </c>
      <c r="I15" s="162">
        <v>813096</v>
      </c>
      <c r="L15" s="162">
        <v>813096</v>
      </c>
    </row>
    <row r="16" s="158" customFormat="1" ht="21" customHeight="1" spans="1:12">
      <c r="A16" s="160" t="s">
        <v>47</v>
      </c>
      <c r="B16" s="161" t="s">
        <v>173</v>
      </c>
      <c r="C16" s="160" t="s">
        <v>174</v>
      </c>
      <c r="D16" s="160">
        <v>2050203</v>
      </c>
      <c r="E16" s="160" t="s">
        <v>66</v>
      </c>
      <c r="F16" s="160">
        <v>30228</v>
      </c>
      <c r="G16" s="160" t="s">
        <v>174</v>
      </c>
      <c r="H16" s="162">
        <v>54400</v>
      </c>
      <c r="I16" s="162">
        <v>54400</v>
      </c>
      <c r="L16" s="162">
        <v>54400</v>
      </c>
    </row>
    <row r="17" s="158" customFormat="1" ht="21" customHeight="1" spans="1:12">
      <c r="A17" s="160" t="s">
        <v>47</v>
      </c>
      <c r="B17" s="161" t="s">
        <v>175</v>
      </c>
      <c r="C17" s="160" t="s">
        <v>176</v>
      </c>
      <c r="D17" s="160">
        <v>2050203</v>
      </c>
      <c r="E17" s="160" t="s">
        <v>66</v>
      </c>
      <c r="F17" s="160">
        <v>30101</v>
      </c>
      <c r="G17" s="160" t="s">
        <v>177</v>
      </c>
      <c r="H17" s="162">
        <v>1606296</v>
      </c>
      <c r="I17" s="162">
        <v>1606296</v>
      </c>
      <c r="L17" s="162">
        <v>1606296</v>
      </c>
    </row>
    <row r="18" s="158" customFormat="1" ht="21" customHeight="1" spans="1:12">
      <c r="A18" s="160" t="s">
        <v>47</v>
      </c>
      <c r="B18" s="161" t="s">
        <v>175</v>
      </c>
      <c r="C18" s="160" t="s">
        <v>176</v>
      </c>
      <c r="D18" s="160">
        <v>2050203</v>
      </c>
      <c r="E18" s="160" t="s">
        <v>66</v>
      </c>
      <c r="F18" s="160">
        <v>30102</v>
      </c>
      <c r="G18" s="160" t="s">
        <v>178</v>
      </c>
      <c r="H18" s="162">
        <v>172476</v>
      </c>
      <c r="I18" s="162">
        <v>172476</v>
      </c>
      <c r="L18" s="162">
        <v>172476</v>
      </c>
    </row>
    <row r="19" s="158" customFormat="1" ht="21" customHeight="1" spans="1:12">
      <c r="A19" s="160" t="s">
        <v>47</v>
      </c>
      <c r="B19" s="161" t="s">
        <v>175</v>
      </c>
      <c r="C19" s="160" t="s">
        <v>176</v>
      </c>
      <c r="D19" s="160">
        <v>2050203</v>
      </c>
      <c r="E19" s="160" t="s">
        <v>66</v>
      </c>
      <c r="F19" s="160">
        <v>30102</v>
      </c>
      <c r="G19" s="160" t="s">
        <v>179</v>
      </c>
      <c r="H19" s="162">
        <v>198000</v>
      </c>
      <c r="I19" s="162">
        <v>198000</v>
      </c>
      <c r="L19" s="162">
        <v>198000</v>
      </c>
    </row>
    <row r="20" s="158" customFormat="1" ht="21" customHeight="1" spans="1:12">
      <c r="A20" s="160" t="s">
        <v>47</v>
      </c>
      <c r="B20" s="161" t="s">
        <v>175</v>
      </c>
      <c r="C20" s="160" t="s">
        <v>176</v>
      </c>
      <c r="D20" s="160">
        <v>2050203</v>
      </c>
      <c r="E20" s="160" t="s">
        <v>66</v>
      </c>
      <c r="F20" s="160">
        <v>30107</v>
      </c>
      <c r="G20" s="160" t="s">
        <v>162</v>
      </c>
      <c r="H20" s="162">
        <v>1020000</v>
      </c>
      <c r="I20" s="162">
        <v>1020000</v>
      </c>
      <c r="L20" s="162">
        <v>1020000</v>
      </c>
    </row>
    <row r="21" s="158" customFormat="1" ht="21" customHeight="1" spans="1:12">
      <c r="A21" s="160" t="s">
        <v>47</v>
      </c>
      <c r="B21" s="161" t="s">
        <v>175</v>
      </c>
      <c r="C21" s="160" t="s">
        <v>176</v>
      </c>
      <c r="D21" s="160">
        <v>2050203</v>
      </c>
      <c r="E21" s="160" t="s">
        <v>66</v>
      </c>
      <c r="F21" s="160">
        <v>30107</v>
      </c>
      <c r="G21" s="160" t="s">
        <v>162</v>
      </c>
      <c r="H21" s="162">
        <v>565680</v>
      </c>
      <c r="I21" s="162">
        <v>565680</v>
      </c>
      <c r="L21" s="162">
        <v>565680</v>
      </c>
    </row>
    <row r="22" s="158" customFormat="1" ht="21" customHeight="1" spans="1:12">
      <c r="A22" s="160" t="s">
        <v>47</v>
      </c>
      <c r="B22" s="161" t="s">
        <v>180</v>
      </c>
      <c r="C22" s="160" t="s">
        <v>181</v>
      </c>
      <c r="D22" s="160">
        <v>2101199</v>
      </c>
      <c r="E22" s="160" t="s">
        <v>97</v>
      </c>
      <c r="F22" s="160">
        <v>30112</v>
      </c>
      <c r="G22" s="160" t="s">
        <v>182</v>
      </c>
      <c r="H22" s="162">
        <v>13367.4</v>
      </c>
      <c r="I22" s="162">
        <v>13367.4</v>
      </c>
      <c r="L22" s="162">
        <v>13367.4</v>
      </c>
    </row>
    <row r="23" s="158" customFormat="1" ht="21" customHeight="1" spans="1:12">
      <c r="A23" s="160" t="s">
        <v>47</v>
      </c>
      <c r="B23" s="161" t="s">
        <v>180</v>
      </c>
      <c r="C23" s="160" t="s">
        <v>181</v>
      </c>
      <c r="D23" s="160">
        <v>2101102</v>
      </c>
      <c r="E23" s="160" t="s">
        <v>95</v>
      </c>
      <c r="F23" s="160">
        <v>30110</v>
      </c>
      <c r="G23" s="160" t="s">
        <v>168</v>
      </c>
      <c r="H23" s="162">
        <v>134152.32</v>
      </c>
      <c r="I23" s="162">
        <v>134152.32</v>
      </c>
      <c r="L23" s="162">
        <v>134152.32</v>
      </c>
    </row>
    <row r="24" s="158" customFormat="1" ht="21" customHeight="1" spans="1:12">
      <c r="A24" s="160" t="s">
        <v>47</v>
      </c>
      <c r="B24" s="161" t="s">
        <v>180</v>
      </c>
      <c r="C24" s="160" t="s">
        <v>181</v>
      </c>
      <c r="D24" s="160">
        <v>2101102</v>
      </c>
      <c r="E24" s="160" t="s">
        <v>95</v>
      </c>
      <c r="F24" s="160">
        <v>30110</v>
      </c>
      <c r="G24" s="160" t="s">
        <v>168</v>
      </c>
      <c r="H24" s="162">
        <v>334543.2</v>
      </c>
      <c r="I24" s="162">
        <v>334543.2</v>
      </c>
      <c r="L24" s="162">
        <v>334543.2</v>
      </c>
    </row>
    <row r="25" s="158" customFormat="1" ht="21" customHeight="1" spans="1:12">
      <c r="A25" s="160" t="s">
        <v>47</v>
      </c>
      <c r="B25" s="161" t="s">
        <v>180</v>
      </c>
      <c r="C25" s="160" t="s">
        <v>181</v>
      </c>
      <c r="D25" s="160">
        <v>2101102</v>
      </c>
      <c r="E25" s="160" t="s">
        <v>183</v>
      </c>
      <c r="F25" s="160">
        <v>30110</v>
      </c>
      <c r="G25" s="160" t="s">
        <v>168</v>
      </c>
      <c r="H25" s="162">
        <v>10036.56</v>
      </c>
      <c r="I25" s="162">
        <v>10036.56</v>
      </c>
      <c r="L25" s="162">
        <v>10036.56</v>
      </c>
    </row>
    <row r="26" s="158" customFormat="1" ht="21" customHeight="1" spans="1:12">
      <c r="A26" s="160" t="s">
        <v>47</v>
      </c>
      <c r="B26" s="161" t="s">
        <v>180</v>
      </c>
      <c r="C26" s="160" t="s">
        <v>181</v>
      </c>
      <c r="D26" s="160">
        <v>2089999</v>
      </c>
      <c r="E26" s="160" t="s">
        <v>88</v>
      </c>
      <c r="F26" s="160">
        <v>30112</v>
      </c>
      <c r="G26" s="160" t="s">
        <v>182</v>
      </c>
      <c r="H26" s="162">
        <v>33505.32</v>
      </c>
      <c r="I26" s="162">
        <v>33505.32</v>
      </c>
      <c r="L26" s="162">
        <v>33505.32</v>
      </c>
    </row>
    <row r="27" s="158" customFormat="1" ht="21" customHeight="1" spans="1:12">
      <c r="A27" s="160" t="s">
        <v>47</v>
      </c>
      <c r="B27" s="161" t="s">
        <v>180</v>
      </c>
      <c r="C27" s="160" t="s">
        <v>181</v>
      </c>
      <c r="D27" s="160">
        <v>2080505</v>
      </c>
      <c r="E27" s="160" t="s">
        <v>82</v>
      </c>
      <c r="F27" s="160">
        <v>30108</v>
      </c>
      <c r="G27" s="160" t="s">
        <v>184</v>
      </c>
      <c r="H27" s="162">
        <v>1002563.2</v>
      </c>
      <c r="I27" s="162">
        <v>1002563.2</v>
      </c>
      <c r="L27" s="162">
        <v>1002563.2</v>
      </c>
    </row>
    <row r="28" s="158" customFormat="1" ht="21" customHeight="1" spans="1:12">
      <c r="A28" s="163" t="s">
        <v>32</v>
      </c>
      <c r="B28" s="164"/>
      <c r="C28" s="164"/>
      <c r="D28" s="164"/>
      <c r="E28" s="164"/>
      <c r="F28" s="164"/>
      <c r="G28" s="165"/>
      <c r="H28" s="166">
        <v>6613101</v>
      </c>
      <c r="I28" s="166">
        <v>6613101</v>
      </c>
      <c r="L28" s="166">
        <v>6613101</v>
      </c>
    </row>
  </sheetData>
  <mergeCells count="30">
    <mergeCell ref="A3:W3"/>
    <mergeCell ref="A4:G4"/>
    <mergeCell ref="H5:W5"/>
    <mergeCell ref="I6:M6"/>
    <mergeCell ref="N6:P6"/>
    <mergeCell ref="R6:W6"/>
    <mergeCell ref="A28:G2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tabSelected="1" zoomScale="120" zoomScaleNormal="120" workbookViewId="0">
      <pane ySplit="1" topLeftCell="A15" activePane="bottomLeft" state="frozen"/>
      <selection/>
      <selection pane="bottomLeft" activeCell="C18" sqref="C18"/>
    </sheetView>
  </sheetViews>
  <sheetFormatPr defaultColWidth="9.13333333333333" defaultRowHeight="14.25" customHeight="1"/>
  <cols>
    <col min="1" max="1" width="14.5333333333333" customWidth="1"/>
    <col min="2" max="2" width="21" customWidth="1"/>
    <col min="3" max="3" width="31.3333333333333" customWidth="1"/>
    <col min="4" max="4" width="23.8666666666667" customWidth="1"/>
    <col min="5" max="5" width="15.5333333333333" customWidth="1"/>
    <col min="6" max="6" width="19.8" customWidth="1"/>
    <col min="7" max="7" width="22.5" customWidth="1"/>
    <col min="8" max="8" width="19.8" customWidth="1"/>
    <col min="9" max="16" width="14.2" customWidth="1"/>
    <col min="17" max="17" width="13.5333333333333" customWidth="1"/>
    <col min="18" max="23" width="15.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56"/>
      <c r="W2" s="55" t="s">
        <v>185</v>
      </c>
    </row>
    <row r="3" ht="27.85" customHeight="1" spans="1:23">
      <c r="A3" s="25" t="s">
        <v>186</v>
      </c>
      <c r="B3" s="25"/>
      <c r="C3" s="25"/>
      <c r="D3" s="25"/>
      <c r="E3" s="25"/>
      <c r="F3" s="25"/>
      <c r="G3" s="25"/>
      <c r="H3" s="25"/>
      <c r="I3" s="25"/>
      <c r="J3" s="25"/>
      <c r="K3" s="25"/>
      <c r="L3" s="25"/>
      <c r="M3" s="25"/>
      <c r="N3" s="25"/>
      <c r="O3" s="25"/>
      <c r="P3" s="25"/>
      <c r="Q3" s="25"/>
      <c r="R3" s="25"/>
      <c r="S3" s="25"/>
      <c r="T3" s="25"/>
      <c r="U3" s="25"/>
      <c r="V3" s="25"/>
      <c r="W3" s="25"/>
    </row>
    <row r="4" ht="13.6" customHeight="1" spans="1:23">
      <c r="A4" s="5" t="str">
        <f>'部门财务收支预算总表01-1'!A4</f>
        <v>单位名称：新平彝族傣族自治县者竜中学</v>
      </c>
      <c r="B4" s="141" t="str">
        <f t="shared" ref="B4" si="0">"单位名称："&amp;"绩效评价中心"</f>
        <v>单位名称：绩效评价中心</v>
      </c>
      <c r="C4" s="141"/>
      <c r="D4" s="141"/>
      <c r="E4" s="141"/>
      <c r="F4" s="141"/>
      <c r="G4" s="141"/>
      <c r="H4" s="141"/>
      <c r="I4" s="141"/>
      <c r="J4" s="7"/>
      <c r="K4" s="7"/>
      <c r="L4" s="7"/>
      <c r="M4" s="7"/>
      <c r="N4" s="7"/>
      <c r="O4" s="7"/>
      <c r="P4" s="7"/>
      <c r="Q4" s="7"/>
      <c r="U4" s="156"/>
      <c r="W4" s="120" t="s">
        <v>134</v>
      </c>
    </row>
    <row r="5" ht="21.85" customHeight="1" spans="1:23">
      <c r="A5" s="9" t="s">
        <v>187</v>
      </c>
      <c r="B5" s="9" t="s">
        <v>145</v>
      </c>
      <c r="C5" s="9" t="s">
        <v>146</v>
      </c>
      <c r="D5" s="9" t="s">
        <v>188</v>
      </c>
      <c r="E5" s="10" t="s">
        <v>147</v>
      </c>
      <c r="F5" s="10" t="s">
        <v>148</v>
      </c>
      <c r="G5" s="10" t="s">
        <v>149</v>
      </c>
      <c r="H5" s="10" t="s">
        <v>150</v>
      </c>
      <c r="I5" s="63" t="s">
        <v>32</v>
      </c>
      <c r="J5" s="63" t="s">
        <v>189</v>
      </c>
      <c r="K5" s="63"/>
      <c r="L5" s="63"/>
      <c r="M5" s="63"/>
      <c r="N5" s="149" t="s">
        <v>152</v>
      </c>
      <c r="O5" s="149"/>
      <c r="P5" s="149"/>
      <c r="Q5" s="10" t="s">
        <v>38</v>
      </c>
      <c r="R5" s="11" t="s">
        <v>53</v>
      </c>
      <c r="S5" s="12"/>
      <c r="T5" s="12"/>
      <c r="U5" s="12"/>
      <c r="V5" s="12"/>
      <c r="W5" s="13"/>
    </row>
    <row r="6" ht="21.85" customHeight="1" spans="1:23">
      <c r="A6" s="14"/>
      <c r="B6" s="14"/>
      <c r="C6" s="14"/>
      <c r="D6" s="14"/>
      <c r="E6" s="15"/>
      <c r="F6" s="15"/>
      <c r="G6" s="15"/>
      <c r="H6" s="15"/>
      <c r="I6" s="63"/>
      <c r="J6" s="45" t="s">
        <v>35</v>
      </c>
      <c r="K6" s="45"/>
      <c r="L6" s="45" t="s">
        <v>36</v>
      </c>
      <c r="M6" s="45" t="s">
        <v>37</v>
      </c>
      <c r="N6" s="150" t="s">
        <v>35</v>
      </c>
      <c r="O6" s="150" t="s">
        <v>36</v>
      </c>
      <c r="P6" s="150" t="s">
        <v>37</v>
      </c>
      <c r="Q6" s="15"/>
      <c r="R6" s="10" t="s">
        <v>34</v>
      </c>
      <c r="S6" s="10" t="s">
        <v>45</v>
      </c>
      <c r="T6" s="10" t="s">
        <v>158</v>
      </c>
      <c r="U6" s="10" t="s">
        <v>41</v>
      </c>
      <c r="V6" s="10" t="s">
        <v>42</v>
      </c>
      <c r="W6" s="10" t="s">
        <v>43</v>
      </c>
    </row>
    <row r="7" ht="40.6" customHeight="1" spans="1:23">
      <c r="A7" s="14"/>
      <c r="B7" s="14"/>
      <c r="C7" s="14"/>
      <c r="D7" s="14"/>
      <c r="E7" s="15"/>
      <c r="F7" s="15"/>
      <c r="G7" s="15"/>
      <c r="H7" s="15"/>
      <c r="I7" s="16"/>
      <c r="J7" s="10" t="s">
        <v>34</v>
      </c>
      <c r="K7" s="10" t="s">
        <v>190</v>
      </c>
      <c r="L7" s="10"/>
      <c r="M7" s="10"/>
      <c r="N7" s="15"/>
      <c r="O7" s="15"/>
      <c r="P7" s="15"/>
      <c r="Q7" s="15"/>
      <c r="R7" s="15"/>
      <c r="S7" s="15"/>
      <c r="T7" s="15"/>
      <c r="U7" s="26"/>
      <c r="V7" s="15"/>
      <c r="W7" s="15"/>
    </row>
    <row r="8" s="140" customFormat="1" ht="15.1" customHeight="1" spans="1:23">
      <c r="A8" s="142">
        <v>1</v>
      </c>
      <c r="B8" s="142">
        <v>2</v>
      </c>
      <c r="C8" s="142">
        <v>3</v>
      </c>
      <c r="D8" s="143">
        <v>4</v>
      </c>
      <c r="E8" s="111">
        <v>5</v>
      </c>
      <c r="F8" s="111">
        <v>6</v>
      </c>
      <c r="G8" s="111">
        <v>7</v>
      </c>
      <c r="H8" s="111">
        <v>8</v>
      </c>
      <c r="I8" s="111">
        <v>9</v>
      </c>
      <c r="J8" s="151">
        <v>10</v>
      </c>
      <c r="K8" s="152">
        <v>11</v>
      </c>
      <c r="L8" s="152">
        <v>12</v>
      </c>
      <c r="M8" s="152">
        <v>13</v>
      </c>
      <c r="N8" s="152">
        <v>14</v>
      </c>
      <c r="O8" s="152">
        <v>15</v>
      </c>
      <c r="P8" s="152">
        <v>16</v>
      </c>
      <c r="Q8" s="152">
        <v>17</v>
      </c>
      <c r="R8" s="152">
        <v>18</v>
      </c>
      <c r="S8" s="152">
        <v>19</v>
      </c>
      <c r="T8" s="152">
        <v>20</v>
      </c>
      <c r="U8" s="152">
        <v>21</v>
      </c>
      <c r="V8" s="152">
        <v>22</v>
      </c>
      <c r="W8" s="152">
        <v>23</v>
      </c>
    </row>
    <row r="9" s="140" customFormat="1" ht="21" customHeight="1" spans="1:23">
      <c r="A9" s="144"/>
      <c r="B9" s="144"/>
      <c r="C9" s="145" t="s">
        <v>191</v>
      </c>
      <c r="D9" s="144"/>
      <c r="E9" s="144"/>
      <c r="F9" s="144"/>
      <c r="G9" s="144"/>
      <c r="H9" s="144"/>
      <c r="I9" s="153">
        <v>91800</v>
      </c>
      <c r="J9" s="153">
        <v>91800</v>
      </c>
      <c r="K9" s="153">
        <v>91800</v>
      </c>
      <c r="L9" s="154"/>
      <c r="M9" s="154"/>
      <c r="N9" s="154"/>
      <c r="O9" s="154"/>
      <c r="P9" s="154"/>
      <c r="Q9" s="154"/>
      <c r="R9" s="154"/>
      <c r="S9" s="154"/>
      <c r="T9" s="154"/>
      <c r="U9" s="157"/>
      <c r="V9" s="154"/>
      <c r="W9" s="154"/>
    </row>
    <row r="10" s="140" customFormat="1" ht="21" customHeight="1" spans="1:23">
      <c r="A10" s="144" t="s">
        <v>192</v>
      </c>
      <c r="B10" s="144" t="s">
        <v>193</v>
      </c>
      <c r="C10" s="145" t="s">
        <v>191</v>
      </c>
      <c r="D10" s="144" t="s">
        <v>47</v>
      </c>
      <c r="E10" s="144" t="s">
        <v>73</v>
      </c>
      <c r="F10" s="144" t="s">
        <v>74</v>
      </c>
      <c r="G10" s="144" t="s">
        <v>194</v>
      </c>
      <c r="H10" s="144" t="s">
        <v>195</v>
      </c>
      <c r="I10" s="153">
        <v>91800</v>
      </c>
      <c r="J10" s="153">
        <v>91800</v>
      </c>
      <c r="K10" s="153">
        <v>91800</v>
      </c>
      <c r="L10" s="154"/>
      <c r="M10" s="154"/>
      <c r="N10" s="154"/>
      <c r="O10" s="154"/>
      <c r="P10" s="154"/>
      <c r="Q10" s="154"/>
      <c r="R10" s="154"/>
      <c r="S10" s="154"/>
      <c r="T10" s="154"/>
      <c r="U10" s="157"/>
      <c r="V10" s="154"/>
      <c r="W10" s="154"/>
    </row>
    <row r="11" s="140" customFormat="1" ht="21" customHeight="1" spans="1:23">
      <c r="A11" s="146"/>
      <c r="B11" s="146"/>
      <c r="C11" s="145" t="s">
        <v>196</v>
      </c>
      <c r="D11" s="146"/>
      <c r="E11" s="146"/>
      <c r="F11" s="146"/>
      <c r="G11" s="146"/>
      <c r="H11" s="146"/>
      <c r="I11" s="153">
        <v>154229.44</v>
      </c>
      <c r="J11" s="153">
        <v>154229.44</v>
      </c>
      <c r="K11" s="153">
        <v>154229.44</v>
      </c>
      <c r="L11" s="111"/>
      <c r="M11" s="111"/>
      <c r="N11" s="111"/>
      <c r="O11" s="111"/>
      <c r="P11" s="111"/>
      <c r="Q11" s="111"/>
      <c r="R11" s="111"/>
      <c r="S11" s="111"/>
      <c r="T11" s="111"/>
      <c r="U11" s="111"/>
      <c r="V11" s="111"/>
      <c r="W11" s="111"/>
    </row>
    <row r="12" s="140" customFormat="1" ht="21" customHeight="1" spans="1:23">
      <c r="A12" s="144" t="s">
        <v>197</v>
      </c>
      <c r="B12" s="144" t="s">
        <v>198</v>
      </c>
      <c r="C12" s="145" t="s">
        <v>196</v>
      </c>
      <c r="D12" s="144" t="s">
        <v>47</v>
      </c>
      <c r="E12" s="144" t="s">
        <v>65</v>
      </c>
      <c r="F12" s="144" t="s">
        <v>66</v>
      </c>
      <c r="G12" s="144" t="s">
        <v>199</v>
      </c>
      <c r="H12" s="144" t="s">
        <v>200</v>
      </c>
      <c r="I12" s="153">
        <v>12945.6</v>
      </c>
      <c r="J12" s="153">
        <v>12945.6</v>
      </c>
      <c r="K12" s="153">
        <v>12945.6</v>
      </c>
      <c r="L12" s="111"/>
      <c r="M12" s="111"/>
      <c r="N12" s="111"/>
      <c r="O12" s="111"/>
      <c r="P12" s="111"/>
      <c r="Q12" s="111"/>
      <c r="R12" s="111"/>
      <c r="S12" s="111"/>
      <c r="T12" s="111"/>
      <c r="U12" s="111"/>
      <c r="V12" s="111"/>
      <c r="W12" s="111"/>
    </row>
    <row r="13" s="140" customFormat="1" ht="21" customHeight="1" spans="1:23">
      <c r="A13" s="144" t="s">
        <v>197</v>
      </c>
      <c r="B13" s="144" t="s">
        <v>198</v>
      </c>
      <c r="C13" s="145" t="s">
        <v>196</v>
      </c>
      <c r="D13" s="144" t="s">
        <v>47</v>
      </c>
      <c r="E13" s="144" t="s">
        <v>65</v>
      </c>
      <c r="F13" s="144" t="s">
        <v>66</v>
      </c>
      <c r="G13" s="144" t="s">
        <v>199</v>
      </c>
      <c r="H13" s="144" t="s">
        <v>200</v>
      </c>
      <c r="I13" s="153">
        <v>357.12</v>
      </c>
      <c r="J13" s="153">
        <v>357.12</v>
      </c>
      <c r="K13" s="153">
        <v>357.12</v>
      </c>
      <c r="L13" s="111"/>
      <c r="M13" s="111"/>
      <c r="N13" s="111"/>
      <c r="O13" s="111"/>
      <c r="P13" s="111"/>
      <c r="Q13" s="111"/>
      <c r="R13" s="111"/>
      <c r="S13" s="111"/>
      <c r="T13" s="111"/>
      <c r="U13" s="111"/>
      <c r="V13" s="111"/>
      <c r="W13" s="111"/>
    </row>
    <row r="14" s="140" customFormat="1" ht="21" customHeight="1" spans="1:23">
      <c r="A14" s="144" t="s">
        <v>197</v>
      </c>
      <c r="B14" s="144" t="s">
        <v>198</v>
      </c>
      <c r="C14" s="145" t="s">
        <v>196</v>
      </c>
      <c r="D14" s="144" t="s">
        <v>47</v>
      </c>
      <c r="E14" s="144" t="s">
        <v>69</v>
      </c>
      <c r="F14" s="144" t="s">
        <v>70</v>
      </c>
      <c r="G14" s="144" t="s">
        <v>201</v>
      </c>
      <c r="H14" s="144" t="s">
        <v>202</v>
      </c>
      <c r="I14" s="153">
        <v>432</v>
      </c>
      <c r="J14" s="153">
        <v>432</v>
      </c>
      <c r="K14" s="153">
        <v>432</v>
      </c>
      <c r="L14" s="111"/>
      <c r="M14" s="111"/>
      <c r="N14" s="111"/>
      <c r="O14" s="111"/>
      <c r="P14" s="111"/>
      <c r="Q14" s="111"/>
      <c r="R14" s="111"/>
      <c r="S14" s="111"/>
      <c r="T14" s="111"/>
      <c r="U14" s="111"/>
      <c r="V14" s="111"/>
      <c r="W14" s="111"/>
    </row>
    <row r="15" s="140" customFormat="1" ht="21" customHeight="1" spans="1:23">
      <c r="A15" s="144" t="s">
        <v>197</v>
      </c>
      <c r="B15" s="144" t="s">
        <v>198</v>
      </c>
      <c r="C15" s="145" t="s">
        <v>196</v>
      </c>
      <c r="D15" s="144" t="s">
        <v>47</v>
      </c>
      <c r="E15" s="144" t="s">
        <v>65</v>
      </c>
      <c r="F15" s="144" t="s">
        <v>66</v>
      </c>
      <c r="G15" s="144" t="s">
        <v>199</v>
      </c>
      <c r="H15" s="144" t="s">
        <v>200</v>
      </c>
      <c r="I15" s="153">
        <v>45212</v>
      </c>
      <c r="J15" s="153">
        <v>45212</v>
      </c>
      <c r="K15" s="153">
        <v>45212</v>
      </c>
      <c r="L15" s="111"/>
      <c r="M15" s="111"/>
      <c r="N15" s="111"/>
      <c r="O15" s="111"/>
      <c r="P15" s="111"/>
      <c r="Q15" s="111"/>
      <c r="R15" s="111"/>
      <c r="S15" s="111"/>
      <c r="T15" s="111"/>
      <c r="U15" s="111"/>
      <c r="V15" s="111"/>
      <c r="W15" s="111"/>
    </row>
    <row r="16" s="140" customFormat="1" ht="21" customHeight="1" spans="1:23">
      <c r="A16" s="144" t="s">
        <v>197</v>
      </c>
      <c r="B16" s="144" t="s">
        <v>198</v>
      </c>
      <c r="C16" s="145" t="s">
        <v>196</v>
      </c>
      <c r="D16" s="144" t="s">
        <v>47</v>
      </c>
      <c r="E16" s="144" t="s">
        <v>65</v>
      </c>
      <c r="F16" s="144" t="s">
        <v>66</v>
      </c>
      <c r="G16" s="147" t="s">
        <v>203</v>
      </c>
      <c r="H16" s="144" t="s">
        <v>204</v>
      </c>
      <c r="I16" s="153">
        <v>1688</v>
      </c>
      <c r="J16" s="153">
        <v>1688</v>
      </c>
      <c r="K16" s="153">
        <v>1688</v>
      </c>
      <c r="L16" s="111"/>
      <c r="M16" s="111"/>
      <c r="N16" s="111"/>
      <c r="O16" s="111"/>
      <c r="P16" s="111"/>
      <c r="Q16" s="111"/>
      <c r="R16" s="111"/>
      <c r="S16" s="111"/>
      <c r="T16" s="111"/>
      <c r="U16" s="111"/>
      <c r="V16" s="111"/>
      <c r="W16" s="111"/>
    </row>
    <row r="17" s="140" customFormat="1" ht="21" customHeight="1" spans="1:23">
      <c r="A17" s="144" t="s">
        <v>197</v>
      </c>
      <c r="B17" s="144" t="s">
        <v>198</v>
      </c>
      <c r="C17" s="145" t="s">
        <v>196</v>
      </c>
      <c r="D17" s="144" t="s">
        <v>47</v>
      </c>
      <c r="E17" s="144" t="s">
        <v>65</v>
      </c>
      <c r="F17" s="144" t="s">
        <v>66</v>
      </c>
      <c r="G17" s="147" t="s">
        <v>205</v>
      </c>
      <c r="H17" s="144" t="s">
        <v>206</v>
      </c>
      <c r="I17" s="153">
        <v>7572.42</v>
      </c>
      <c r="J17" s="153">
        <v>7572.42</v>
      </c>
      <c r="K17" s="153">
        <v>7572.42</v>
      </c>
      <c r="L17" s="111"/>
      <c r="M17" s="111"/>
      <c r="N17" s="111"/>
      <c r="O17" s="111"/>
      <c r="P17" s="111"/>
      <c r="Q17" s="111"/>
      <c r="R17" s="111"/>
      <c r="S17" s="111"/>
      <c r="T17" s="111"/>
      <c r="U17" s="111"/>
      <c r="V17" s="111"/>
      <c r="W17" s="111"/>
    </row>
    <row r="18" s="140" customFormat="1" ht="21" customHeight="1" spans="1:23">
      <c r="A18" s="144" t="s">
        <v>197</v>
      </c>
      <c r="B18" s="144" t="s">
        <v>198</v>
      </c>
      <c r="C18" s="145" t="s">
        <v>196</v>
      </c>
      <c r="D18" s="144" t="s">
        <v>47</v>
      </c>
      <c r="E18" s="144" t="s">
        <v>65</v>
      </c>
      <c r="F18" s="144" t="s">
        <v>66</v>
      </c>
      <c r="G18" s="144" t="s">
        <v>199</v>
      </c>
      <c r="H18" s="144" t="s">
        <v>200</v>
      </c>
      <c r="I18" s="153">
        <v>3237.97</v>
      </c>
      <c r="J18" s="153">
        <v>3237.97</v>
      </c>
      <c r="K18" s="153">
        <v>3237.97</v>
      </c>
      <c r="L18" s="111"/>
      <c r="M18" s="111"/>
      <c r="N18" s="111"/>
      <c r="O18" s="111"/>
      <c r="P18" s="111"/>
      <c r="Q18" s="111"/>
      <c r="R18" s="111"/>
      <c r="S18" s="111"/>
      <c r="T18" s="111"/>
      <c r="U18" s="111"/>
      <c r="V18" s="111"/>
      <c r="W18" s="111"/>
    </row>
    <row r="19" s="140" customFormat="1" ht="21" customHeight="1" spans="1:23">
      <c r="A19" s="144" t="s">
        <v>197</v>
      </c>
      <c r="B19" s="144" t="s">
        <v>198</v>
      </c>
      <c r="C19" s="145" t="s">
        <v>196</v>
      </c>
      <c r="D19" s="144" t="s">
        <v>47</v>
      </c>
      <c r="E19" s="144" t="s">
        <v>65</v>
      </c>
      <c r="F19" s="144" t="s">
        <v>66</v>
      </c>
      <c r="G19" s="144" t="s">
        <v>199</v>
      </c>
      <c r="H19" s="144" t="s">
        <v>200</v>
      </c>
      <c r="I19" s="153">
        <v>10578</v>
      </c>
      <c r="J19" s="153">
        <v>10578</v>
      </c>
      <c r="K19" s="153">
        <v>10578</v>
      </c>
      <c r="L19" s="111"/>
      <c r="M19" s="111"/>
      <c r="N19" s="111"/>
      <c r="O19" s="111"/>
      <c r="P19" s="111"/>
      <c r="Q19" s="111"/>
      <c r="R19" s="111"/>
      <c r="S19" s="111"/>
      <c r="T19" s="111"/>
      <c r="U19" s="111"/>
      <c r="V19" s="111"/>
      <c r="W19" s="111"/>
    </row>
    <row r="20" s="140" customFormat="1" ht="21" customHeight="1" spans="1:23">
      <c r="A20" s="144" t="s">
        <v>197</v>
      </c>
      <c r="B20" s="144" t="s">
        <v>198</v>
      </c>
      <c r="C20" s="145" t="s">
        <v>196</v>
      </c>
      <c r="D20" s="144" t="s">
        <v>47</v>
      </c>
      <c r="E20" s="144" t="s">
        <v>65</v>
      </c>
      <c r="F20" s="144" t="s">
        <v>66</v>
      </c>
      <c r="G20" s="147" t="s">
        <v>207</v>
      </c>
      <c r="H20" s="144" t="s">
        <v>208</v>
      </c>
      <c r="I20" s="153">
        <v>9020.8</v>
      </c>
      <c r="J20" s="153">
        <v>9020.8</v>
      </c>
      <c r="K20" s="153">
        <v>9020.8</v>
      </c>
      <c r="L20" s="111"/>
      <c r="M20" s="111"/>
      <c r="N20" s="111"/>
      <c r="O20" s="111"/>
      <c r="P20" s="111"/>
      <c r="Q20" s="111"/>
      <c r="R20" s="111"/>
      <c r="S20" s="111"/>
      <c r="T20" s="111"/>
      <c r="U20" s="111"/>
      <c r="V20" s="111"/>
      <c r="W20" s="111"/>
    </row>
    <row r="21" s="140" customFormat="1" ht="21" customHeight="1" spans="1:23">
      <c r="A21" s="144" t="s">
        <v>197</v>
      </c>
      <c r="B21" s="144" t="s">
        <v>198</v>
      </c>
      <c r="C21" s="145" t="s">
        <v>196</v>
      </c>
      <c r="D21" s="144" t="s">
        <v>47</v>
      </c>
      <c r="E21" s="144" t="s">
        <v>65</v>
      </c>
      <c r="F21" s="144" t="s">
        <v>66</v>
      </c>
      <c r="G21" s="147" t="s">
        <v>209</v>
      </c>
      <c r="H21" s="144" t="s">
        <v>210</v>
      </c>
      <c r="I21" s="153">
        <v>3220.53</v>
      </c>
      <c r="J21" s="153">
        <v>3220.53</v>
      </c>
      <c r="K21" s="153">
        <v>3220.53</v>
      </c>
      <c r="L21" s="111"/>
      <c r="M21" s="111"/>
      <c r="N21" s="111"/>
      <c r="O21" s="111"/>
      <c r="P21" s="111"/>
      <c r="Q21" s="111"/>
      <c r="R21" s="111"/>
      <c r="S21" s="111"/>
      <c r="T21" s="111"/>
      <c r="U21" s="111"/>
      <c r="V21" s="111"/>
      <c r="W21" s="111"/>
    </row>
    <row r="22" s="140" customFormat="1" ht="21" customHeight="1" spans="1:23">
      <c r="A22" s="144" t="s">
        <v>197</v>
      </c>
      <c r="B22" s="144" t="s">
        <v>198</v>
      </c>
      <c r="C22" s="145" t="s">
        <v>196</v>
      </c>
      <c r="D22" s="144" t="s">
        <v>47</v>
      </c>
      <c r="E22" s="144" t="s">
        <v>69</v>
      </c>
      <c r="F22" s="144" t="s">
        <v>70</v>
      </c>
      <c r="G22" s="147" t="s">
        <v>201</v>
      </c>
      <c r="H22" s="144" t="s">
        <v>211</v>
      </c>
      <c r="I22" s="153">
        <v>4795</v>
      </c>
      <c r="J22" s="153">
        <v>4795</v>
      </c>
      <c r="K22" s="153">
        <v>4795</v>
      </c>
      <c r="L22" s="111"/>
      <c r="M22" s="111"/>
      <c r="N22" s="111"/>
      <c r="O22" s="111"/>
      <c r="P22" s="111"/>
      <c r="Q22" s="111"/>
      <c r="R22" s="111"/>
      <c r="S22" s="111"/>
      <c r="T22" s="111"/>
      <c r="U22" s="111"/>
      <c r="V22" s="111"/>
      <c r="W22" s="111"/>
    </row>
    <row r="23" s="140" customFormat="1" ht="21" customHeight="1" spans="1:23">
      <c r="A23" s="144" t="s">
        <v>197</v>
      </c>
      <c r="B23" s="144" t="s">
        <v>198</v>
      </c>
      <c r="C23" s="145" t="s">
        <v>196</v>
      </c>
      <c r="D23" s="144" t="s">
        <v>47</v>
      </c>
      <c r="E23" s="144" t="s">
        <v>65</v>
      </c>
      <c r="F23" s="144" t="s">
        <v>66</v>
      </c>
      <c r="G23" s="147" t="s">
        <v>212</v>
      </c>
      <c r="H23" s="144" t="s">
        <v>213</v>
      </c>
      <c r="I23" s="153">
        <v>5170</v>
      </c>
      <c r="J23" s="153">
        <v>5170</v>
      </c>
      <c r="K23" s="153">
        <v>5170</v>
      </c>
      <c r="L23" s="111"/>
      <c r="M23" s="111"/>
      <c r="N23" s="111"/>
      <c r="O23" s="111"/>
      <c r="P23" s="111"/>
      <c r="Q23" s="111"/>
      <c r="R23" s="111"/>
      <c r="S23" s="111"/>
      <c r="T23" s="111"/>
      <c r="U23" s="111"/>
      <c r="V23" s="111"/>
      <c r="W23" s="111"/>
    </row>
    <row r="24" s="140" customFormat="1" ht="21" customHeight="1" spans="1:23">
      <c r="A24" s="144" t="s">
        <v>197</v>
      </c>
      <c r="B24" s="144" t="s">
        <v>198</v>
      </c>
      <c r="C24" s="145" t="s">
        <v>196</v>
      </c>
      <c r="D24" s="144" t="s">
        <v>47</v>
      </c>
      <c r="E24" s="144" t="s">
        <v>65</v>
      </c>
      <c r="F24" s="144" t="s">
        <v>66</v>
      </c>
      <c r="G24" s="144" t="s">
        <v>199</v>
      </c>
      <c r="H24" s="144" t="s">
        <v>200</v>
      </c>
      <c r="I24" s="153">
        <v>50000</v>
      </c>
      <c r="J24" s="153">
        <v>50000</v>
      </c>
      <c r="K24" s="153">
        <v>50000</v>
      </c>
      <c r="L24" s="111"/>
      <c r="M24" s="111"/>
      <c r="N24" s="111"/>
      <c r="O24" s="111"/>
      <c r="P24" s="111"/>
      <c r="Q24" s="111"/>
      <c r="R24" s="111"/>
      <c r="S24" s="111"/>
      <c r="T24" s="111"/>
      <c r="U24" s="111"/>
      <c r="V24" s="111"/>
      <c r="W24" s="111"/>
    </row>
    <row r="25" s="140" customFormat="1" ht="21" customHeight="1" spans="1:23">
      <c r="A25" s="146"/>
      <c r="B25" s="146"/>
      <c r="C25" s="145" t="s">
        <v>214</v>
      </c>
      <c r="D25" s="146"/>
      <c r="E25" s="146"/>
      <c r="F25" s="146"/>
      <c r="G25" s="146"/>
      <c r="H25" s="146"/>
      <c r="I25" s="153">
        <v>35154</v>
      </c>
      <c r="J25" s="153">
        <v>35154</v>
      </c>
      <c r="K25" s="153">
        <v>35154</v>
      </c>
      <c r="L25" s="111"/>
      <c r="M25" s="111"/>
      <c r="N25" s="111"/>
      <c r="O25" s="111"/>
      <c r="P25" s="111"/>
      <c r="Q25" s="111"/>
      <c r="R25" s="111"/>
      <c r="S25" s="111"/>
      <c r="T25" s="111"/>
      <c r="U25" s="111"/>
      <c r="V25" s="111"/>
      <c r="W25" s="111"/>
    </row>
    <row r="26" s="140" customFormat="1" ht="21" customHeight="1" spans="1:23">
      <c r="A26" s="144" t="s">
        <v>197</v>
      </c>
      <c r="B26" s="144" t="s">
        <v>215</v>
      </c>
      <c r="C26" s="145" t="s">
        <v>214</v>
      </c>
      <c r="D26" s="144" t="s">
        <v>47</v>
      </c>
      <c r="E26" s="144" t="s">
        <v>85</v>
      </c>
      <c r="F26" s="144" t="s">
        <v>86</v>
      </c>
      <c r="G26" s="144" t="s">
        <v>216</v>
      </c>
      <c r="H26" s="144" t="s">
        <v>217</v>
      </c>
      <c r="I26" s="153">
        <v>35154</v>
      </c>
      <c r="J26" s="153">
        <v>35154</v>
      </c>
      <c r="K26" s="153">
        <v>35154</v>
      </c>
      <c r="L26" s="111"/>
      <c r="M26" s="111"/>
      <c r="N26" s="111"/>
      <c r="O26" s="111"/>
      <c r="P26" s="111"/>
      <c r="Q26" s="111"/>
      <c r="R26" s="111"/>
      <c r="S26" s="111"/>
      <c r="T26" s="111"/>
      <c r="U26" s="111"/>
      <c r="V26" s="111"/>
      <c r="W26" s="111"/>
    </row>
    <row r="27" s="140" customFormat="1" ht="21" customHeight="1" spans="1:23">
      <c r="A27" s="146"/>
      <c r="B27" s="146"/>
      <c r="C27" s="145" t="s">
        <v>218</v>
      </c>
      <c r="D27" s="146"/>
      <c r="E27" s="146"/>
      <c r="F27" s="146"/>
      <c r="G27" s="146"/>
      <c r="H27" s="146"/>
      <c r="I27" s="153">
        <v>348845</v>
      </c>
      <c r="J27" s="153">
        <v>348845</v>
      </c>
      <c r="K27" s="153">
        <v>348845</v>
      </c>
      <c r="L27" s="111"/>
      <c r="M27" s="111"/>
      <c r="N27" s="111"/>
      <c r="O27" s="111"/>
      <c r="P27" s="111"/>
      <c r="Q27" s="111"/>
      <c r="R27" s="111"/>
      <c r="S27" s="111"/>
      <c r="T27" s="111"/>
      <c r="U27" s="111"/>
      <c r="V27" s="111"/>
      <c r="W27" s="111"/>
    </row>
    <row r="28" s="140" customFormat="1" ht="21" customHeight="1" spans="1:23">
      <c r="A28" s="144" t="s">
        <v>197</v>
      </c>
      <c r="B28" s="144" t="s">
        <v>219</v>
      </c>
      <c r="C28" s="145" t="s">
        <v>218</v>
      </c>
      <c r="D28" s="144" t="s">
        <v>47</v>
      </c>
      <c r="E28" s="144" t="s">
        <v>65</v>
      </c>
      <c r="F28" s="144" t="s">
        <v>66</v>
      </c>
      <c r="G28" s="144" t="s">
        <v>220</v>
      </c>
      <c r="H28" s="144" t="s">
        <v>221</v>
      </c>
      <c r="I28" s="153">
        <v>25245</v>
      </c>
      <c r="J28" s="153">
        <v>25245</v>
      </c>
      <c r="K28" s="153">
        <v>25245</v>
      </c>
      <c r="L28" s="111"/>
      <c r="M28" s="111"/>
      <c r="N28" s="111"/>
      <c r="O28" s="111"/>
      <c r="P28" s="111"/>
      <c r="Q28" s="111"/>
      <c r="R28" s="111"/>
      <c r="S28" s="111"/>
      <c r="T28" s="111"/>
      <c r="U28" s="111"/>
      <c r="V28" s="111"/>
      <c r="W28" s="111"/>
    </row>
    <row r="29" s="140" customFormat="1" ht="21" customHeight="1" spans="1:23">
      <c r="A29" s="144" t="s">
        <v>197</v>
      </c>
      <c r="B29" s="144" t="s">
        <v>219</v>
      </c>
      <c r="C29" s="145" t="s">
        <v>218</v>
      </c>
      <c r="D29" s="144" t="s">
        <v>47</v>
      </c>
      <c r="E29" s="144" t="s">
        <v>65</v>
      </c>
      <c r="F29" s="144" t="s">
        <v>66</v>
      </c>
      <c r="G29" s="144" t="s">
        <v>220</v>
      </c>
      <c r="H29" s="144" t="s">
        <v>221</v>
      </c>
      <c r="I29" s="153">
        <v>131800</v>
      </c>
      <c r="J29" s="153">
        <v>131800</v>
      </c>
      <c r="K29" s="153">
        <v>131800</v>
      </c>
      <c r="L29" s="111"/>
      <c r="M29" s="111"/>
      <c r="N29" s="111"/>
      <c r="O29" s="111"/>
      <c r="P29" s="111"/>
      <c r="Q29" s="111"/>
      <c r="R29" s="111"/>
      <c r="S29" s="111"/>
      <c r="T29" s="111"/>
      <c r="U29" s="111"/>
      <c r="V29" s="111"/>
      <c r="W29" s="111"/>
    </row>
    <row r="30" s="140" customFormat="1" ht="21" customHeight="1" spans="1:23">
      <c r="A30" s="144" t="s">
        <v>197</v>
      </c>
      <c r="B30" s="144" t="s">
        <v>219</v>
      </c>
      <c r="C30" s="145" t="s">
        <v>218</v>
      </c>
      <c r="D30" s="144" t="s">
        <v>47</v>
      </c>
      <c r="E30" s="144" t="s">
        <v>65</v>
      </c>
      <c r="F30" s="144" t="s">
        <v>66</v>
      </c>
      <c r="G30" s="144" t="s">
        <v>220</v>
      </c>
      <c r="H30" s="144" t="s">
        <v>221</v>
      </c>
      <c r="I30" s="153">
        <v>53500</v>
      </c>
      <c r="J30" s="153">
        <v>53500</v>
      </c>
      <c r="K30" s="153">
        <v>53500</v>
      </c>
      <c r="L30" s="111"/>
      <c r="M30" s="111"/>
      <c r="N30" s="111"/>
      <c r="O30" s="111"/>
      <c r="P30" s="111"/>
      <c r="Q30" s="111"/>
      <c r="R30" s="111"/>
      <c r="S30" s="111"/>
      <c r="T30" s="111"/>
      <c r="U30" s="111"/>
      <c r="V30" s="111"/>
      <c r="W30" s="111"/>
    </row>
    <row r="31" s="140" customFormat="1" ht="21" customHeight="1" spans="1:23">
      <c r="A31" s="144" t="s">
        <v>197</v>
      </c>
      <c r="B31" s="144" t="s">
        <v>219</v>
      </c>
      <c r="C31" s="145" t="s">
        <v>218</v>
      </c>
      <c r="D31" s="144" t="s">
        <v>47</v>
      </c>
      <c r="E31" s="144" t="s">
        <v>65</v>
      </c>
      <c r="F31" s="144" t="s">
        <v>66</v>
      </c>
      <c r="G31" s="144" t="s">
        <v>220</v>
      </c>
      <c r="H31" s="144" t="s">
        <v>221</v>
      </c>
      <c r="I31" s="153">
        <v>18900</v>
      </c>
      <c r="J31" s="153">
        <v>18900</v>
      </c>
      <c r="K31" s="153">
        <v>18900</v>
      </c>
      <c r="L31" s="111"/>
      <c r="M31" s="111"/>
      <c r="N31" s="111"/>
      <c r="O31" s="111"/>
      <c r="P31" s="111"/>
      <c r="Q31" s="111"/>
      <c r="R31" s="111"/>
      <c r="S31" s="111"/>
      <c r="T31" s="111"/>
      <c r="U31" s="111"/>
      <c r="V31" s="111"/>
      <c r="W31" s="111"/>
    </row>
    <row r="32" s="140" customFormat="1" ht="21" customHeight="1" spans="1:23">
      <c r="A32" s="144" t="s">
        <v>197</v>
      </c>
      <c r="B32" s="144" t="s">
        <v>219</v>
      </c>
      <c r="C32" s="145" t="s">
        <v>218</v>
      </c>
      <c r="D32" s="144" t="s">
        <v>47</v>
      </c>
      <c r="E32" s="144" t="s">
        <v>65</v>
      </c>
      <c r="F32" s="144" t="s">
        <v>66</v>
      </c>
      <c r="G32" s="144" t="s">
        <v>220</v>
      </c>
      <c r="H32" s="144" t="s">
        <v>221</v>
      </c>
      <c r="I32" s="153">
        <v>119400</v>
      </c>
      <c r="J32" s="153">
        <v>119400</v>
      </c>
      <c r="K32" s="153">
        <v>119400</v>
      </c>
      <c r="L32" s="111"/>
      <c r="M32" s="111"/>
      <c r="N32" s="111"/>
      <c r="O32" s="111"/>
      <c r="P32" s="111"/>
      <c r="Q32" s="111"/>
      <c r="R32" s="111"/>
      <c r="S32" s="111"/>
      <c r="T32" s="111"/>
      <c r="U32" s="111"/>
      <c r="V32" s="111"/>
      <c r="W32" s="111"/>
    </row>
    <row r="33" s="140" customFormat="1" ht="21" customHeight="1" spans="1:23">
      <c r="A33" s="144"/>
      <c r="B33" s="144"/>
      <c r="C33" s="145" t="s">
        <v>222</v>
      </c>
      <c r="D33" s="144"/>
      <c r="E33" s="144"/>
      <c r="F33" s="144"/>
      <c r="G33" s="144"/>
      <c r="H33" s="144"/>
      <c r="I33" s="153">
        <v>52200</v>
      </c>
      <c r="J33" s="153">
        <v>52200</v>
      </c>
      <c r="K33" s="153">
        <v>52200</v>
      </c>
      <c r="L33" s="111"/>
      <c r="M33" s="111"/>
      <c r="N33" s="111"/>
      <c r="O33" s="111"/>
      <c r="P33" s="111"/>
      <c r="Q33" s="111"/>
      <c r="R33" s="111"/>
      <c r="S33" s="111"/>
      <c r="T33" s="111"/>
      <c r="U33" s="111"/>
      <c r="V33" s="111"/>
      <c r="W33" s="111"/>
    </row>
    <row r="34" s="140" customFormat="1" ht="21" customHeight="1" spans="1:23">
      <c r="A34" s="144" t="s">
        <v>197</v>
      </c>
      <c r="B34" s="144" t="s">
        <v>223</v>
      </c>
      <c r="C34" s="145" t="s">
        <v>222</v>
      </c>
      <c r="D34" s="144" t="s">
        <v>47</v>
      </c>
      <c r="E34" s="144" t="s">
        <v>65</v>
      </c>
      <c r="F34" s="144" t="s">
        <v>66</v>
      </c>
      <c r="G34" s="144" t="s">
        <v>220</v>
      </c>
      <c r="H34" s="144" t="s">
        <v>221</v>
      </c>
      <c r="I34" s="153">
        <v>52200</v>
      </c>
      <c r="J34" s="153">
        <v>52200</v>
      </c>
      <c r="K34" s="153">
        <v>52200</v>
      </c>
      <c r="L34" s="111"/>
      <c r="M34" s="111"/>
      <c r="N34" s="111"/>
      <c r="O34" s="111"/>
      <c r="P34" s="111"/>
      <c r="Q34" s="111"/>
      <c r="R34" s="111"/>
      <c r="S34" s="111"/>
      <c r="T34" s="111"/>
      <c r="U34" s="111"/>
      <c r="V34" s="111"/>
      <c r="W34" s="111"/>
    </row>
    <row r="35" s="140" customFormat="1" ht="21" customHeight="1" spans="1:23">
      <c r="A35" s="144"/>
      <c r="B35" s="144"/>
      <c r="C35" s="145" t="s">
        <v>224</v>
      </c>
      <c r="D35" s="144"/>
      <c r="E35" s="144"/>
      <c r="F35" s="144"/>
      <c r="G35" s="144"/>
      <c r="H35" s="144"/>
      <c r="I35" s="153">
        <v>70000</v>
      </c>
      <c r="J35" s="153">
        <v>70000</v>
      </c>
      <c r="K35" s="153">
        <v>70000</v>
      </c>
      <c r="L35" s="111"/>
      <c r="M35" s="111"/>
      <c r="N35" s="111"/>
      <c r="O35" s="111"/>
      <c r="P35" s="111"/>
      <c r="Q35" s="111"/>
      <c r="R35" s="111"/>
      <c r="S35" s="111"/>
      <c r="T35" s="111"/>
      <c r="U35" s="111"/>
      <c r="V35" s="111"/>
      <c r="W35" s="111"/>
    </row>
    <row r="36" s="140" customFormat="1" ht="21" customHeight="1" spans="1:23">
      <c r="A36" s="148" t="s">
        <v>225</v>
      </c>
      <c r="B36" s="260" t="s">
        <v>226</v>
      </c>
      <c r="C36" s="145" t="s">
        <v>224</v>
      </c>
      <c r="D36" s="144" t="s">
        <v>47</v>
      </c>
      <c r="E36" s="144" t="s">
        <v>106</v>
      </c>
      <c r="F36" s="144" t="s">
        <v>107</v>
      </c>
      <c r="G36" s="144">
        <v>31005</v>
      </c>
      <c r="H36" s="144" t="s">
        <v>227</v>
      </c>
      <c r="I36" s="153">
        <v>70000</v>
      </c>
      <c r="J36" s="153">
        <v>70000</v>
      </c>
      <c r="K36" s="153">
        <v>70000</v>
      </c>
      <c r="L36" s="111"/>
      <c r="M36" s="111"/>
      <c r="N36" s="111"/>
      <c r="O36" s="111"/>
      <c r="P36" s="111"/>
      <c r="Q36" s="111"/>
      <c r="R36" s="111"/>
      <c r="S36" s="111"/>
      <c r="T36" s="111"/>
      <c r="U36" s="111"/>
      <c r="V36" s="111"/>
      <c r="W36" s="111"/>
    </row>
    <row r="37" ht="21" customHeight="1" spans="1:23">
      <c r="A37" s="24" t="s">
        <v>32</v>
      </c>
      <c r="B37" s="24"/>
      <c r="C37" s="24"/>
      <c r="D37" s="24"/>
      <c r="E37" s="24"/>
      <c r="F37" s="24"/>
      <c r="G37" s="24"/>
      <c r="H37" s="24"/>
      <c r="I37" s="23">
        <v>752228.44</v>
      </c>
      <c r="J37" s="23">
        <v>752228.44</v>
      </c>
      <c r="K37" s="23">
        <v>752228.44</v>
      </c>
      <c r="L37" s="155"/>
      <c r="M37" s="111"/>
      <c r="N37" s="111"/>
      <c r="O37" s="111"/>
      <c r="P37" s="111"/>
      <c r="Q37" s="111"/>
      <c r="R37" s="111"/>
      <c r="S37" s="111"/>
      <c r="T37" s="111"/>
      <c r="U37" s="111"/>
      <c r="V37" s="111"/>
      <c r="W37" s="111"/>
    </row>
  </sheetData>
  <mergeCells count="28">
    <mergeCell ref="A3:W3"/>
    <mergeCell ref="A4:I4"/>
    <mergeCell ref="J5:M5"/>
    <mergeCell ref="N5:P5"/>
    <mergeCell ref="R5:W5"/>
    <mergeCell ref="J6:K6"/>
    <mergeCell ref="A37:H37"/>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workbookViewId="0">
      <pane ySplit="1" topLeftCell="A7" activePane="bottomLeft" state="frozen"/>
      <selection/>
      <selection pane="bottomLeft" activeCell="B20" sqref="B20"/>
    </sheetView>
  </sheetViews>
  <sheetFormatPr defaultColWidth="9.13333333333333" defaultRowHeight="11.95" customHeight="1"/>
  <cols>
    <col min="1" max="1" width="34.2" customWidth="1"/>
    <col min="2" max="2" width="29" customWidth="1"/>
    <col min="3" max="3" width="17.2" customWidth="1"/>
    <col min="4" max="4" width="21" customWidth="1"/>
    <col min="5" max="5" width="23.5333333333333" customWidth="1"/>
    <col min="6" max="6" width="11.2" customWidth="1"/>
    <col min="7" max="7" width="10.3333333333333" customWidth="1"/>
    <col min="8" max="8" width="9.33333333333333" customWidth="1"/>
    <col min="9" max="9" width="13.4666666666667" customWidth="1"/>
    <col min="10" max="10" width="27.4666666666667" customWidth="1"/>
  </cols>
  <sheetData>
    <row r="1" customHeight="1" spans="1:10">
      <c r="A1" s="1"/>
      <c r="B1" s="1"/>
      <c r="C1" s="1"/>
      <c r="D1" s="1"/>
      <c r="E1" s="1"/>
      <c r="F1" s="1"/>
      <c r="G1" s="1"/>
      <c r="H1" s="1"/>
      <c r="I1" s="1"/>
      <c r="J1" s="1"/>
    </row>
    <row r="2" customHeight="1" spans="10:10">
      <c r="J2" s="54" t="s">
        <v>228</v>
      </c>
    </row>
    <row r="3" ht="28.5" customHeight="1" spans="1:10">
      <c r="A3" s="43" t="s">
        <v>229</v>
      </c>
      <c r="B3" s="25"/>
      <c r="C3" s="25"/>
      <c r="D3" s="25"/>
      <c r="E3" s="25"/>
      <c r="F3" s="44"/>
      <c r="G3" s="25"/>
      <c r="H3" s="44"/>
      <c r="I3" s="44"/>
      <c r="J3" s="25"/>
    </row>
    <row r="4" ht="15.1" customHeight="1" spans="1:1">
      <c r="A4" s="5" t="str">
        <f>'部门财务收支预算总表01-1'!A4</f>
        <v>单位名称：新平彝族傣族自治县者竜中学</v>
      </c>
    </row>
    <row r="5" ht="14.25" customHeight="1" spans="1:10">
      <c r="A5" s="45" t="s">
        <v>230</v>
      </c>
      <c r="B5" s="45" t="s">
        <v>231</v>
      </c>
      <c r="C5" s="45" t="s">
        <v>232</v>
      </c>
      <c r="D5" s="45" t="s">
        <v>233</v>
      </c>
      <c r="E5" s="45" t="s">
        <v>234</v>
      </c>
      <c r="F5" s="46" t="s">
        <v>235</v>
      </c>
      <c r="G5" s="45" t="s">
        <v>236</v>
      </c>
      <c r="H5" s="46" t="s">
        <v>237</v>
      </c>
      <c r="I5" s="46" t="s">
        <v>238</v>
      </c>
      <c r="J5" s="45" t="s">
        <v>239</v>
      </c>
    </row>
    <row r="6" ht="14.25" customHeight="1" spans="1:10">
      <c r="A6" s="45">
        <v>1</v>
      </c>
      <c r="B6" s="45">
        <v>2</v>
      </c>
      <c r="C6" s="45">
        <v>3</v>
      </c>
      <c r="D6" s="45">
        <v>4</v>
      </c>
      <c r="E6" s="45">
        <v>5</v>
      </c>
      <c r="F6" s="46">
        <v>6</v>
      </c>
      <c r="G6" s="45">
        <v>7</v>
      </c>
      <c r="H6" s="46">
        <v>8</v>
      </c>
      <c r="I6" s="46">
        <v>9</v>
      </c>
      <c r="J6" s="45">
        <v>10</v>
      </c>
    </row>
    <row r="7" s="95" customFormat="1" ht="305" customHeight="1" spans="1:10">
      <c r="A7" s="124" t="s">
        <v>196</v>
      </c>
      <c r="B7" s="125" t="s">
        <v>240</v>
      </c>
      <c r="C7" s="102"/>
      <c r="D7" s="99"/>
      <c r="E7" s="99"/>
      <c r="F7" s="99"/>
      <c r="G7" s="99"/>
      <c r="H7" s="99"/>
      <c r="I7" s="99"/>
      <c r="J7" s="99"/>
    </row>
    <row r="8" s="95" customFormat="1" ht="20.25" customHeight="1" spans="1:10">
      <c r="A8" s="98"/>
      <c r="B8" s="125"/>
      <c r="C8" s="98" t="s">
        <v>241</v>
      </c>
      <c r="D8" s="126" t="s">
        <v>242</v>
      </c>
      <c r="E8" s="127" t="s">
        <v>243</v>
      </c>
      <c r="F8" s="101" t="s">
        <v>244</v>
      </c>
      <c r="G8" s="128" t="s">
        <v>245</v>
      </c>
      <c r="H8" s="101" t="s">
        <v>246</v>
      </c>
      <c r="I8" s="101" t="s">
        <v>247</v>
      </c>
      <c r="J8" s="127" t="s">
        <v>248</v>
      </c>
    </row>
    <row r="9" s="95" customFormat="1" ht="20.25" customHeight="1" spans="1:10">
      <c r="A9" s="98"/>
      <c r="B9" s="125"/>
      <c r="C9" s="98" t="s">
        <v>241</v>
      </c>
      <c r="D9" s="126" t="s">
        <v>242</v>
      </c>
      <c r="E9" s="127" t="s">
        <v>249</v>
      </c>
      <c r="F9" s="101" t="s">
        <v>244</v>
      </c>
      <c r="G9" s="128" t="s">
        <v>126</v>
      </c>
      <c r="H9" s="101" t="s">
        <v>246</v>
      </c>
      <c r="I9" s="101" t="s">
        <v>247</v>
      </c>
      <c r="J9" s="127" t="s">
        <v>248</v>
      </c>
    </row>
    <row r="10" s="95" customFormat="1" ht="20.25" customHeight="1" spans="1:10">
      <c r="A10" s="98"/>
      <c r="B10" s="125"/>
      <c r="C10" s="98" t="s">
        <v>241</v>
      </c>
      <c r="D10" s="126" t="s">
        <v>250</v>
      </c>
      <c r="E10" s="127" t="s">
        <v>251</v>
      </c>
      <c r="F10" s="101" t="s">
        <v>244</v>
      </c>
      <c r="G10" s="128" t="s">
        <v>252</v>
      </c>
      <c r="H10" s="101" t="s">
        <v>253</v>
      </c>
      <c r="I10" s="101" t="s">
        <v>247</v>
      </c>
      <c r="J10" s="127" t="s">
        <v>254</v>
      </c>
    </row>
    <row r="11" s="95" customFormat="1" ht="20.25" customHeight="1" spans="1:10">
      <c r="A11" s="98"/>
      <c r="B11" s="125"/>
      <c r="C11" s="98" t="s">
        <v>241</v>
      </c>
      <c r="D11" s="126" t="s">
        <v>255</v>
      </c>
      <c r="E11" s="127" t="s">
        <v>256</v>
      </c>
      <c r="F11" s="101" t="s">
        <v>257</v>
      </c>
      <c r="G11" s="128" t="s">
        <v>258</v>
      </c>
      <c r="H11" s="101" t="s">
        <v>259</v>
      </c>
      <c r="I11" s="101" t="s">
        <v>247</v>
      </c>
      <c r="J11" s="127" t="s">
        <v>260</v>
      </c>
    </row>
    <row r="12" s="95" customFormat="1" ht="20.25" customHeight="1" spans="1:10">
      <c r="A12" s="98"/>
      <c r="B12" s="125"/>
      <c r="C12" s="98" t="s">
        <v>261</v>
      </c>
      <c r="D12" s="126" t="s">
        <v>262</v>
      </c>
      <c r="E12" s="127" t="s">
        <v>263</v>
      </c>
      <c r="F12" s="101" t="s">
        <v>244</v>
      </c>
      <c r="G12" s="128" t="s">
        <v>252</v>
      </c>
      <c r="H12" s="101" t="s">
        <v>253</v>
      </c>
      <c r="I12" s="101" t="s">
        <v>247</v>
      </c>
      <c r="J12" s="127" t="s">
        <v>264</v>
      </c>
    </row>
    <row r="13" s="95" customFormat="1" ht="20.25" customHeight="1" spans="1:10">
      <c r="A13" s="98"/>
      <c r="B13" s="125"/>
      <c r="C13" s="98" t="s">
        <v>265</v>
      </c>
      <c r="D13" s="126" t="s">
        <v>266</v>
      </c>
      <c r="E13" s="127" t="s">
        <v>267</v>
      </c>
      <c r="F13" s="101" t="s">
        <v>244</v>
      </c>
      <c r="G13" s="128" t="s">
        <v>268</v>
      </c>
      <c r="H13" s="101" t="s">
        <v>253</v>
      </c>
      <c r="I13" s="101" t="s">
        <v>247</v>
      </c>
      <c r="J13" s="127" t="s">
        <v>269</v>
      </c>
    </row>
    <row r="14" s="95" customFormat="1" ht="57" customHeight="1" spans="1:10">
      <c r="A14" s="124" t="s">
        <v>214</v>
      </c>
      <c r="B14" s="125" t="s">
        <v>270</v>
      </c>
      <c r="C14" s="98"/>
      <c r="D14" s="98"/>
      <c r="E14" s="98"/>
      <c r="F14" s="98"/>
      <c r="G14" s="98"/>
      <c r="H14" s="98"/>
      <c r="I14" s="98"/>
      <c r="J14" s="98"/>
    </row>
    <row r="15" s="95" customFormat="1" ht="20.25" customHeight="1" spans="1:10">
      <c r="A15" s="98"/>
      <c r="B15" s="125"/>
      <c r="C15" s="98" t="s">
        <v>241</v>
      </c>
      <c r="D15" s="126" t="s">
        <v>242</v>
      </c>
      <c r="E15" s="127" t="s">
        <v>271</v>
      </c>
      <c r="F15" s="101" t="s">
        <v>244</v>
      </c>
      <c r="G15" s="128" t="s">
        <v>127</v>
      </c>
      <c r="H15" s="101" t="s">
        <v>272</v>
      </c>
      <c r="I15" s="101" t="s">
        <v>247</v>
      </c>
      <c r="J15" s="127" t="s">
        <v>273</v>
      </c>
    </row>
    <row r="16" s="95" customFormat="1" ht="20.25" customHeight="1" spans="1:10">
      <c r="A16" s="98"/>
      <c r="B16" s="125"/>
      <c r="C16" s="98" t="s">
        <v>241</v>
      </c>
      <c r="D16" s="126" t="s">
        <v>250</v>
      </c>
      <c r="E16" s="127" t="s">
        <v>274</v>
      </c>
      <c r="F16" s="101" t="s">
        <v>244</v>
      </c>
      <c r="G16" s="128" t="s">
        <v>252</v>
      </c>
      <c r="H16" s="101" t="s">
        <v>253</v>
      </c>
      <c r="I16" s="101" t="s">
        <v>247</v>
      </c>
      <c r="J16" s="127" t="s">
        <v>275</v>
      </c>
    </row>
    <row r="17" s="95" customFormat="1" ht="20.25" customHeight="1" spans="1:10">
      <c r="A17" s="98"/>
      <c r="B17" s="125"/>
      <c r="C17" s="98" t="s">
        <v>241</v>
      </c>
      <c r="D17" s="126" t="s">
        <v>255</v>
      </c>
      <c r="E17" s="127" t="s">
        <v>276</v>
      </c>
      <c r="F17" s="101" t="s">
        <v>244</v>
      </c>
      <c r="G17" s="128" t="s">
        <v>252</v>
      </c>
      <c r="H17" s="101" t="s">
        <v>253</v>
      </c>
      <c r="I17" s="101" t="s">
        <v>247</v>
      </c>
      <c r="J17" s="127" t="s">
        <v>277</v>
      </c>
    </row>
    <row r="18" s="95" customFormat="1" ht="20.25" customHeight="1" spans="1:10">
      <c r="A18" s="98"/>
      <c r="B18" s="125"/>
      <c r="C18" s="98" t="s">
        <v>261</v>
      </c>
      <c r="D18" s="126" t="s">
        <v>262</v>
      </c>
      <c r="E18" s="127" t="s">
        <v>278</v>
      </c>
      <c r="F18" s="101" t="s">
        <v>244</v>
      </c>
      <c r="G18" s="128" t="s">
        <v>279</v>
      </c>
      <c r="H18" s="101" t="s">
        <v>280</v>
      </c>
      <c r="I18" s="101" t="s">
        <v>281</v>
      </c>
      <c r="J18" s="127" t="s">
        <v>282</v>
      </c>
    </row>
    <row r="19" s="95" customFormat="1" ht="20.25" customHeight="1" spans="1:10">
      <c r="A19" s="98"/>
      <c r="B19" s="125"/>
      <c r="C19" s="98" t="s">
        <v>265</v>
      </c>
      <c r="D19" s="126" t="s">
        <v>266</v>
      </c>
      <c r="E19" s="127" t="s">
        <v>283</v>
      </c>
      <c r="F19" s="101" t="s">
        <v>284</v>
      </c>
      <c r="G19" s="128" t="s">
        <v>268</v>
      </c>
      <c r="H19" s="101" t="s">
        <v>253</v>
      </c>
      <c r="I19" s="101" t="s">
        <v>247</v>
      </c>
      <c r="J19" s="127" t="s">
        <v>285</v>
      </c>
    </row>
    <row r="20" s="95" customFormat="1" ht="300" customHeight="1" spans="1:10">
      <c r="A20" s="124" t="s">
        <v>218</v>
      </c>
      <c r="B20" s="125" t="s">
        <v>286</v>
      </c>
      <c r="C20" s="98"/>
      <c r="D20" s="98"/>
      <c r="E20" s="98"/>
      <c r="F20" s="98"/>
      <c r="G20" s="98"/>
      <c r="H20" s="98"/>
      <c r="I20" s="98"/>
      <c r="J20" s="98"/>
    </row>
    <row r="21" s="95" customFormat="1" ht="20.25" customHeight="1" spans="1:10">
      <c r="A21" s="98"/>
      <c r="B21" s="125"/>
      <c r="C21" s="98" t="s">
        <v>241</v>
      </c>
      <c r="D21" s="126" t="s">
        <v>242</v>
      </c>
      <c r="E21" s="127" t="s">
        <v>287</v>
      </c>
      <c r="F21" s="101" t="s">
        <v>244</v>
      </c>
      <c r="G21" s="128" t="s">
        <v>288</v>
      </c>
      <c r="H21" s="101" t="s">
        <v>246</v>
      </c>
      <c r="I21" s="101" t="s">
        <v>247</v>
      </c>
      <c r="J21" s="127" t="s">
        <v>289</v>
      </c>
    </row>
    <row r="22" s="95" customFormat="1" ht="20.25" customHeight="1" spans="1:10">
      <c r="A22" s="98"/>
      <c r="B22" s="125"/>
      <c r="C22" s="98" t="s">
        <v>241</v>
      </c>
      <c r="D22" s="126" t="s">
        <v>250</v>
      </c>
      <c r="E22" s="127" t="s">
        <v>290</v>
      </c>
      <c r="F22" s="101" t="s">
        <v>244</v>
      </c>
      <c r="G22" s="128" t="s">
        <v>252</v>
      </c>
      <c r="H22" s="101" t="s">
        <v>253</v>
      </c>
      <c r="I22" s="101" t="s">
        <v>247</v>
      </c>
      <c r="J22" s="127" t="s">
        <v>291</v>
      </c>
    </row>
    <row r="23" s="95" customFormat="1" ht="20.25" customHeight="1" spans="1:10">
      <c r="A23" s="98"/>
      <c r="B23" s="125"/>
      <c r="C23" s="98" t="s">
        <v>241</v>
      </c>
      <c r="D23" s="126" t="s">
        <v>255</v>
      </c>
      <c r="E23" s="127" t="s">
        <v>292</v>
      </c>
      <c r="F23" s="101" t="s">
        <v>257</v>
      </c>
      <c r="G23" s="128" t="s">
        <v>258</v>
      </c>
      <c r="H23" s="101" t="s">
        <v>259</v>
      </c>
      <c r="I23" s="101" t="s">
        <v>247</v>
      </c>
      <c r="J23" s="127" t="s">
        <v>291</v>
      </c>
    </row>
    <row r="24" s="95" customFormat="1" ht="20.25" customHeight="1" spans="1:10">
      <c r="A24" s="98"/>
      <c r="B24" s="125"/>
      <c r="C24" s="98" t="s">
        <v>261</v>
      </c>
      <c r="D24" s="126" t="s">
        <v>262</v>
      </c>
      <c r="E24" s="127" t="s">
        <v>293</v>
      </c>
      <c r="F24" s="101" t="s">
        <v>244</v>
      </c>
      <c r="G24" s="128" t="s">
        <v>294</v>
      </c>
      <c r="H24" s="101" t="s">
        <v>295</v>
      </c>
      <c r="I24" s="101" t="s">
        <v>281</v>
      </c>
      <c r="J24" s="127" t="s">
        <v>296</v>
      </c>
    </row>
    <row r="25" s="95" customFormat="1" ht="20.25" customHeight="1" spans="1:10">
      <c r="A25" s="98"/>
      <c r="B25" s="125"/>
      <c r="C25" s="98" t="s">
        <v>265</v>
      </c>
      <c r="D25" s="126" t="s">
        <v>266</v>
      </c>
      <c r="E25" s="127" t="s">
        <v>297</v>
      </c>
      <c r="F25" s="101" t="s">
        <v>284</v>
      </c>
      <c r="G25" s="128" t="s">
        <v>268</v>
      </c>
      <c r="H25" s="101" t="s">
        <v>253</v>
      </c>
      <c r="I25" s="101" t="s">
        <v>247</v>
      </c>
      <c r="J25" s="127" t="s">
        <v>298</v>
      </c>
    </row>
    <row r="26" s="95" customFormat="1" ht="118" customHeight="1" spans="1:10">
      <c r="A26" s="124" t="s">
        <v>191</v>
      </c>
      <c r="B26" s="125" t="s">
        <v>299</v>
      </c>
      <c r="C26" s="98"/>
      <c r="D26" s="98"/>
      <c r="E26" s="98"/>
      <c r="F26" s="98"/>
      <c r="G26" s="98"/>
      <c r="H26" s="98"/>
      <c r="I26" s="98"/>
      <c r="J26" s="98"/>
    </row>
    <row r="27" s="95" customFormat="1" ht="20.25" customHeight="1" spans="1:10">
      <c r="A27" s="98"/>
      <c r="B27" s="125"/>
      <c r="C27" s="98" t="s">
        <v>241</v>
      </c>
      <c r="D27" s="126" t="s">
        <v>242</v>
      </c>
      <c r="E27" s="127" t="s">
        <v>300</v>
      </c>
      <c r="F27" s="101" t="s">
        <v>244</v>
      </c>
      <c r="G27" s="128" t="s">
        <v>125</v>
      </c>
      <c r="H27" s="101" t="s">
        <v>301</v>
      </c>
      <c r="I27" s="101" t="s">
        <v>247</v>
      </c>
      <c r="J27" s="127" t="s">
        <v>273</v>
      </c>
    </row>
    <row r="28" s="95" customFormat="1" ht="20.25" customHeight="1" spans="1:10">
      <c r="A28" s="98"/>
      <c r="B28" s="125"/>
      <c r="C28" s="98" t="s">
        <v>241</v>
      </c>
      <c r="D28" s="126" t="s">
        <v>250</v>
      </c>
      <c r="E28" s="127" t="s">
        <v>302</v>
      </c>
      <c r="F28" s="101" t="s">
        <v>244</v>
      </c>
      <c r="G28" s="128" t="s">
        <v>268</v>
      </c>
      <c r="H28" s="101" t="s">
        <v>253</v>
      </c>
      <c r="I28" s="101" t="s">
        <v>247</v>
      </c>
      <c r="J28" s="127" t="s">
        <v>275</v>
      </c>
    </row>
    <row r="29" s="95" customFormat="1" ht="20.25" customHeight="1" spans="1:10">
      <c r="A29" s="98"/>
      <c r="B29" s="125"/>
      <c r="C29" s="98" t="s">
        <v>241</v>
      </c>
      <c r="D29" s="126" t="s">
        <v>242</v>
      </c>
      <c r="E29" s="127" t="s">
        <v>303</v>
      </c>
      <c r="F29" s="101" t="s">
        <v>244</v>
      </c>
      <c r="G29" s="128" t="s">
        <v>304</v>
      </c>
      <c r="H29" s="101" t="s">
        <v>305</v>
      </c>
      <c r="I29" s="101" t="s">
        <v>247</v>
      </c>
      <c r="J29" s="127" t="s">
        <v>306</v>
      </c>
    </row>
    <row r="30" s="95" customFormat="1" ht="20.25" customHeight="1" spans="1:10">
      <c r="A30" s="98"/>
      <c r="B30" s="125"/>
      <c r="C30" s="98" t="s">
        <v>261</v>
      </c>
      <c r="D30" s="126" t="s">
        <v>262</v>
      </c>
      <c r="E30" s="127" t="s">
        <v>307</v>
      </c>
      <c r="F30" s="101" t="s">
        <v>244</v>
      </c>
      <c r="G30" s="128" t="s">
        <v>308</v>
      </c>
      <c r="H30" s="101" t="s">
        <v>280</v>
      </c>
      <c r="I30" s="101" t="s">
        <v>281</v>
      </c>
      <c r="J30" s="127" t="s">
        <v>282</v>
      </c>
    </row>
    <row r="31" s="95" customFormat="1" ht="20.25" customHeight="1" spans="1:10">
      <c r="A31" s="98"/>
      <c r="B31" s="125"/>
      <c r="C31" s="98" t="s">
        <v>265</v>
      </c>
      <c r="D31" s="126" t="s">
        <v>266</v>
      </c>
      <c r="E31" s="127" t="s">
        <v>309</v>
      </c>
      <c r="F31" s="101" t="s">
        <v>284</v>
      </c>
      <c r="G31" s="128" t="s">
        <v>310</v>
      </c>
      <c r="H31" s="101" t="s">
        <v>253</v>
      </c>
      <c r="I31" s="101" t="s">
        <v>247</v>
      </c>
      <c r="J31" s="127" t="s">
        <v>285</v>
      </c>
    </row>
    <row r="32" s="95" customFormat="1" ht="314" customHeight="1" spans="1:10">
      <c r="A32" s="129" t="s">
        <v>222</v>
      </c>
      <c r="B32" s="130" t="s">
        <v>311</v>
      </c>
      <c r="C32" s="131"/>
      <c r="D32" s="131"/>
      <c r="E32" s="131"/>
      <c r="F32" s="131"/>
      <c r="G32" s="131"/>
      <c r="H32" s="131"/>
      <c r="I32" s="131"/>
      <c r="J32" s="131"/>
    </row>
    <row r="33" s="95" customFormat="1" ht="20.25" customHeight="1" spans="1:10">
      <c r="A33" s="132"/>
      <c r="B33" s="133"/>
      <c r="C33" s="132" t="s">
        <v>241</v>
      </c>
      <c r="D33" s="134" t="s">
        <v>242</v>
      </c>
      <c r="E33" s="135" t="s">
        <v>312</v>
      </c>
      <c r="F33" s="136" t="s">
        <v>244</v>
      </c>
      <c r="G33" s="137" t="s">
        <v>313</v>
      </c>
      <c r="H33" s="136" t="s">
        <v>246</v>
      </c>
      <c r="I33" s="136" t="s">
        <v>247</v>
      </c>
      <c r="J33" s="135" t="s">
        <v>314</v>
      </c>
    </row>
    <row r="34" s="95" customFormat="1" ht="20.25" customHeight="1" spans="1:10">
      <c r="A34" s="132"/>
      <c r="B34" s="133"/>
      <c r="C34" s="132" t="s">
        <v>241</v>
      </c>
      <c r="D34" s="134" t="s">
        <v>250</v>
      </c>
      <c r="E34" s="135" t="s">
        <v>290</v>
      </c>
      <c r="F34" s="136" t="s">
        <v>244</v>
      </c>
      <c r="G34" s="137" t="s">
        <v>252</v>
      </c>
      <c r="H34" s="136" t="s">
        <v>253</v>
      </c>
      <c r="I34" s="136" t="s">
        <v>247</v>
      </c>
      <c r="J34" s="135" t="s">
        <v>315</v>
      </c>
    </row>
    <row r="35" s="95" customFormat="1" ht="20.25" customHeight="1" spans="1:10">
      <c r="A35" s="132"/>
      <c r="B35" s="133"/>
      <c r="C35" s="132" t="s">
        <v>241</v>
      </c>
      <c r="D35" s="134" t="s">
        <v>255</v>
      </c>
      <c r="E35" s="135" t="s">
        <v>316</v>
      </c>
      <c r="F35" s="136" t="s">
        <v>317</v>
      </c>
      <c r="G35" s="137" t="s">
        <v>258</v>
      </c>
      <c r="H35" s="136" t="s">
        <v>259</v>
      </c>
      <c r="I35" s="136" t="s">
        <v>247</v>
      </c>
      <c r="J35" s="135" t="s">
        <v>318</v>
      </c>
    </row>
    <row r="36" s="95" customFormat="1" ht="20.25" customHeight="1" spans="1:10">
      <c r="A36" s="132"/>
      <c r="B36" s="133"/>
      <c r="C36" s="132" t="s">
        <v>261</v>
      </c>
      <c r="D36" s="134" t="s">
        <v>262</v>
      </c>
      <c r="E36" s="135" t="s">
        <v>319</v>
      </c>
      <c r="F36" s="136" t="s">
        <v>244</v>
      </c>
      <c r="G36" s="137" t="s">
        <v>320</v>
      </c>
      <c r="H36" s="136" t="s">
        <v>253</v>
      </c>
      <c r="I36" s="136" t="s">
        <v>281</v>
      </c>
      <c r="J36" s="135" t="s">
        <v>321</v>
      </c>
    </row>
    <row r="37" s="95" customFormat="1" ht="20.25" customHeight="1" spans="1:10">
      <c r="A37" s="132"/>
      <c r="B37" s="133"/>
      <c r="C37" s="132" t="s">
        <v>261</v>
      </c>
      <c r="D37" s="134" t="s">
        <v>322</v>
      </c>
      <c r="E37" s="135" t="s">
        <v>323</v>
      </c>
      <c r="F37" s="136" t="s">
        <v>244</v>
      </c>
      <c r="G37" s="137" t="s">
        <v>324</v>
      </c>
      <c r="H37" s="136" t="s">
        <v>295</v>
      </c>
      <c r="I37" s="136" t="s">
        <v>281</v>
      </c>
      <c r="J37" s="135" t="s">
        <v>323</v>
      </c>
    </row>
    <row r="38" s="95" customFormat="1" ht="20.25" customHeight="1" spans="1:10">
      <c r="A38" s="132"/>
      <c r="B38" s="133"/>
      <c r="C38" s="132" t="s">
        <v>265</v>
      </c>
      <c r="D38" s="134" t="s">
        <v>266</v>
      </c>
      <c r="E38" s="135" t="s">
        <v>325</v>
      </c>
      <c r="F38" s="136" t="s">
        <v>244</v>
      </c>
      <c r="G38" s="137" t="s">
        <v>310</v>
      </c>
      <c r="H38" s="136" t="s">
        <v>253</v>
      </c>
      <c r="I38" s="136" t="s">
        <v>247</v>
      </c>
      <c r="J38" s="135" t="s">
        <v>326</v>
      </c>
    </row>
    <row r="39" ht="57" customHeight="1" spans="1:10">
      <c r="A39" s="138" t="s">
        <v>224</v>
      </c>
      <c r="B39" s="138" t="s">
        <v>327</v>
      </c>
      <c r="C39" s="135" t="s">
        <v>241</v>
      </c>
      <c r="D39" s="135" t="s">
        <v>242</v>
      </c>
      <c r="E39" s="135" t="s">
        <v>328</v>
      </c>
      <c r="F39" s="135" t="s">
        <v>329</v>
      </c>
      <c r="G39" s="135" t="s">
        <v>310</v>
      </c>
      <c r="H39" s="135" t="s">
        <v>253</v>
      </c>
      <c r="I39" s="135" t="s">
        <v>247</v>
      </c>
      <c r="J39" s="135" t="s">
        <v>330</v>
      </c>
    </row>
    <row r="40" ht="27" customHeight="1" spans="1:10">
      <c r="A40" s="139"/>
      <c r="B40" s="139"/>
      <c r="C40" s="135" t="s">
        <v>241</v>
      </c>
      <c r="D40" s="135" t="s">
        <v>242</v>
      </c>
      <c r="E40" s="135" t="s">
        <v>331</v>
      </c>
      <c r="F40" s="135" t="s">
        <v>284</v>
      </c>
      <c r="G40" s="135" t="s">
        <v>126</v>
      </c>
      <c r="H40" s="135" t="s">
        <v>301</v>
      </c>
      <c r="I40" s="135" t="s">
        <v>247</v>
      </c>
      <c r="J40" s="135" t="s">
        <v>332</v>
      </c>
    </row>
    <row r="41" ht="42" customHeight="1" spans="1:10">
      <c r="A41" s="139"/>
      <c r="B41" s="139"/>
      <c r="C41" s="135" t="s">
        <v>241</v>
      </c>
      <c r="D41" s="135" t="s">
        <v>250</v>
      </c>
      <c r="E41" s="135" t="s">
        <v>333</v>
      </c>
      <c r="F41" s="135" t="s">
        <v>284</v>
      </c>
      <c r="G41" s="135" t="s">
        <v>310</v>
      </c>
      <c r="H41" s="135" t="s">
        <v>253</v>
      </c>
      <c r="I41" s="135" t="s">
        <v>247</v>
      </c>
      <c r="J41" s="135" t="s">
        <v>334</v>
      </c>
    </row>
    <row r="42" ht="27" customHeight="1" spans="1:10">
      <c r="A42" s="139"/>
      <c r="B42" s="139"/>
      <c r="C42" s="135" t="s">
        <v>261</v>
      </c>
      <c r="D42" s="135" t="s">
        <v>322</v>
      </c>
      <c r="E42" s="135" t="s">
        <v>335</v>
      </c>
      <c r="F42" s="135" t="s">
        <v>284</v>
      </c>
      <c r="G42" s="135" t="s">
        <v>258</v>
      </c>
      <c r="H42" s="135" t="s">
        <v>295</v>
      </c>
      <c r="I42" s="135" t="s">
        <v>247</v>
      </c>
      <c r="J42" s="135" t="s">
        <v>336</v>
      </c>
    </row>
    <row r="43" ht="48" customHeight="1" spans="1:10">
      <c r="A43" s="139"/>
      <c r="B43" s="139"/>
      <c r="C43" s="135" t="s">
        <v>265</v>
      </c>
      <c r="D43" s="135" t="s">
        <v>266</v>
      </c>
      <c r="E43" s="135" t="s">
        <v>337</v>
      </c>
      <c r="F43" s="135" t="s">
        <v>284</v>
      </c>
      <c r="G43" s="135" t="s">
        <v>268</v>
      </c>
      <c r="H43" s="135" t="s">
        <v>253</v>
      </c>
      <c r="I43" s="135" t="s">
        <v>247</v>
      </c>
      <c r="J43" s="135" t="s">
        <v>338</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E29" sqref="E29"/>
    </sheetView>
  </sheetViews>
  <sheetFormatPr defaultColWidth="9.13333333333333" defaultRowHeight="14.25" customHeight="1" outlineLevelCol="5"/>
  <cols>
    <col min="1" max="1" width="29" customWidth="1"/>
    <col min="2" max="2" width="28.5333333333333" customWidth="1"/>
    <col min="3" max="3" width="31.5333333333333" customWidth="1"/>
    <col min="4" max="6" width="33.4666666666667" customWidth="1"/>
  </cols>
  <sheetData>
    <row r="1" customHeight="1" spans="1:6">
      <c r="A1" s="1"/>
      <c r="B1" s="1"/>
      <c r="C1" s="1"/>
      <c r="D1" s="1"/>
      <c r="E1" s="1"/>
      <c r="F1" s="1"/>
    </row>
    <row r="2" ht="15.75" customHeight="1" spans="6:6">
      <c r="F2" s="55" t="s">
        <v>339</v>
      </c>
    </row>
    <row r="3" ht="28.5" customHeight="1" spans="1:6">
      <c r="A3" s="25" t="s">
        <v>340</v>
      </c>
      <c r="B3" s="25"/>
      <c r="C3" s="25"/>
      <c r="D3" s="25"/>
      <c r="E3" s="25"/>
      <c r="F3" s="25"/>
    </row>
    <row r="4" ht="15.1" customHeight="1" spans="1:6">
      <c r="A4" s="118" t="str">
        <f>'部门财务收支预算总表01-1'!A4</f>
        <v>单位名称：新平彝族傣族自治县者竜中学</v>
      </c>
      <c r="B4" s="119"/>
      <c r="C4" s="119"/>
      <c r="D4" s="58"/>
      <c r="E4" s="58"/>
      <c r="F4" s="120" t="s">
        <v>3</v>
      </c>
    </row>
    <row r="5" ht="18.85" customHeight="1" spans="1:6">
      <c r="A5" s="10" t="s">
        <v>144</v>
      </c>
      <c r="B5" s="10" t="s">
        <v>50</v>
      </c>
      <c r="C5" s="10" t="s">
        <v>51</v>
      </c>
      <c r="D5" s="16" t="s">
        <v>341</v>
      </c>
      <c r="E5" s="63"/>
      <c r="F5" s="63"/>
    </row>
    <row r="6" ht="29.95" customHeight="1" spans="1:6">
      <c r="A6" s="19"/>
      <c r="B6" s="19"/>
      <c r="C6" s="19"/>
      <c r="D6" s="16" t="s">
        <v>32</v>
      </c>
      <c r="E6" s="63" t="s">
        <v>59</v>
      </c>
      <c r="F6" s="63" t="s">
        <v>60</v>
      </c>
    </row>
    <row r="7" ht="16.6" customHeight="1" spans="1:6">
      <c r="A7" s="63">
        <v>1</v>
      </c>
      <c r="B7" s="63">
        <v>2</v>
      </c>
      <c r="C7" s="63">
        <v>3</v>
      </c>
      <c r="D7" s="63">
        <v>4</v>
      </c>
      <c r="E7" s="63">
        <v>5</v>
      </c>
      <c r="F7" s="63">
        <v>6</v>
      </c>
    </row>
    <row r="8" ht="20.35" customHeight="1" spans="1:6">
      <c r="A8" s="27"/>
      <c r="B8" s="64"/>
      <c r="C8" s="121"/>
      <c r="D8" s="64"/>
      <c r="E8" s="64"/>
      <c r="F8" s="64"/>
    </row>
    <row r="9" ht="17.2" customHeight="1" spans="1:6">
      <c r="A9" s="122" t="s">
        <v>108</v>
      </c>
      <c r="B9" s="123"/>
      <c r="C9" s="123"/>
      <c r="D9" s="64"/>
      <c r="E9" s="64"/>
      <c r="F9" s="64"/>
    </row>
    <row r="10" customHeight="1" spans="1:1">
      <c r="A10" t="s">
        <v>141</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pane ySplit="1" topLeftCell="A2" activePane="bottomLeft" state="frozen"/>
      <selection/>
      <selection pane="bottomLeft" activeCell="C24" sqref="C24"/>
    </sheetView>
  </sheetViews>
  <sheetFormatPr defaultColWidth="9.13333333333333" defaultRowHeight="14.25" customHeight="1"/>
  <cols>
    <col min="1" max="1" width="39.1333333333333" customWidth="1"/>
    <col min="2" max="2" width="21.6666666666667" customWidth="1"/>
    <col min="3" max="3" width="35.2" customWidth="1"/>
    <col min="4" max="4" width="7.66666666666667" customWidth="1"/>
    <col min="5" max="5" width="10.2" customWidth="1"/>
    <col min="6" max="11" width="14.8" customWidth="1"/>
    <col min="12" max="16" width="12.5333333333333" customWidth="1"/>
    <col min="17" max="17" width="10.4666666666667"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14" t="s">
        <v>342</v>
      </c>
    </row>
    <row r="3" ht="27.85" customHeight="1" spans="1:17">
      <c r="A3" s="56" t="s">
        <v>343</v>
      </c>
      <c r="B3" s="25"/>
      <c r="C3" s="25"/>
      <c r="D3" s="25"/>
      <c r="E3" s="25"/>
      <c r="F3" s="25"/>
      <c r="G3" s="25"/>
      <c r="H3" s="25"/>
      <c r="I3" s="25"/>
      <c r="J3" s="25"/>
      <c r="K3" s="44"/>
      <c r="L3" s="25"/>
      <c r="M3" s="25"/>
      <c r="N3" s="25"/>
      <c r="O3" s="44"/>
      <c r="P3" s="44"/>
      <c r="Q3" s="25"/>
    </row>
    <row r="4" ht="18.85" customHeight="1" spans="1:17">
      <c r="A4" s="96" t="str">
        <f>'部门财务收支预算总表01-1'!A4</f>
        <v>单位名称：新平彝族傣族自治县者竜中学</v>
      </c>
      <c r="B4" s="7"/>
      <c r="C4" s="7"/>
      <c r="D4" s="7"/>
      <c r="E4" s="7"/>
      <c r="F4" s="7"/>
      <c r="G4" s="7"/>
      <c r="H4" s="7"/>
      <c r="I4" s="7"/>
      <c r="J4" s="7"/>
      <c r="O4" s="65"/>
      <c r="P4" s="65"/>
      <c r="Q4" s="115" t="s">
        <v>134</v>
      </c>
    </row>
    <row r="5" ht="15.75" customHeight="1" spans="1:17">
      <c r="A5" s="10" t="s">
        <v>344</v>
      </c>
      <c r="B5" s="71" t="s">
        <v>345</v>
      </c>
      <c r="C5" s="71" t="s">
        <v>346</v>
      </c>
      <c r="D5" s="71" t="s">
        <v>347</v>
      </c>
      <c r="E5" s="71" t="s">
        <v>348</v>
      </c>
      <c r="F5" s="71" t="s">
        <v>349</v>
      </c>
      <c r="G5" s="72" t="s">
        <v>151</v>
      </c>
      <c r="H5" s="72"/>
      <c r="I5" s="72"/>
      <c r="J5" s="72"/>
      <c r="K5" s="73"/>
      <c r="L5" s="72"/>
      <c r="M5" s="72"/>
      <c r="N5" s="72"/>
      <c r="O5" s="88"/>
      <c r="P5" s="73"/>
      <c r="Q5" s="89"/>
    </row>
    <row r="6" ht="17.2" customHeight="1" spans="1:17">
      <c r="A6" s="15"/>
      <c r="B6" s="74"/>
      <c r="C6" s="74"/>
      <c r="D6" s="74"/>
      <c r="E6" s="74"/>
      <c r="F6" s="74"/>
      <c r="G6" s="74" t="s">
        <v>32</v>
      </c>
      <c r="H6" s="74" t="s">
        <v>35</v>
      </c>
      <c r="I6" s="74" t="s">
        <v>350</v>
      </c>
      <c r="J6" s="74" t="s">
        <v>351</v>
      </c>
      <c r="K6" s="75" t="s">
        <v>352</v>
      </c>
      <c r="L6" s="90" t="s">
        <v>353</v>
      </c>
      <c r="M6" s="90"/>
      <c r="N6" s="90"/>
      <c r="O6" s="91"/>
      <c r="P6" s="92"/>
      <c r="Q6" s="76"/>
    </row>
    <row r="7" ht="54" customHeight="1" spans="1:17">
      <c r="A7" s="18"/>
      <c r="B7" s="76"/>
      <c r="C7" s="76"/>
      <c r="D7" s="76"/>
      <c r="E7" s="76"/>
      <c r="F7" s="76"/>
      <c r="G7" s="76"/>
      <c r="H7" s="76" t="s">
        <v>34</v>
      </c>
      <c r="I7" s="76"/>
      <c r="J7" s="76"/>
      <c r="K7" s="77"/>
      <c r="L7" s="76" t="s">
        <v>34</v>
      </c>
      <c r="M7" s="76" t="s">
        <v>45</v>
      </c>
      <c r="N7" s="76" t="s">
        <v>158</v>
      </c>
      <c r="O7" s="93" t="s">
        <v>41</v>
      </c>
      <c r="P7" s="77" t="s">
        <v>42</v>
      </c>
      <c r="Q7" s="76" t="s">
        <v>43</v>
      </c>
    </row>
    <row r="8" ht="19.5" customHeight="1" spans="1:17">
      <c r="A8" s="63">
        <v>1</v>
      </c>
      <c r="B8" s="63">
        <v>2</v>
      </c>
      <c r="C8" s="63">
        <v>3</v>
      </c>
      <c r="D8" s="11">
        <v>4</v>
      </c>
      <c r="E8" s="63">
        <v>5</v>
      </c>
      <c r="F8" s="11">
        <v>6</v>
      </c>
      <c r="G8" s="63">
        <v>7</v>
      </c>
      <c r="H8" s="11">
        <v>8</v>
      </c>
      <c r="I8" s="63">
        <v>9</v>
      </c>
      <c r="J8" s="11">
        <v>10</v>
      </c>
      <c r="K8" s="63">
        <v>11</v>
      </c>
      <c r="L8" s="11">
        <v>12</v>
      </c>
      <c r="M8" s="63">
        <v>13</v>
      </c>
      <c r="N8" s="11">
        <v>14</v>
      </c>
      <c r="O8" s="63">
        <v>15</v>
      </c>
      <c r="P8" s="11">
        <v>16</v>
      </c>
      <c r="Q8" s="116"/>
    </row>
    <row r="9" s="95" customFormat="1" ht="21" customHeight="1" spans="1:17">
      <c r="A9" s="97" t="s">
        <v>196</v>
      </c>
      <c r="B9" s="98"/>
      <c r="C9" s="98"/>
      <c r="D9" s="99"/>
      <c r="E9" s="99"/>
      <c r="F9" s="99">
        <v>29000</v>
      </c>
      <c r="G9" s="99"/>
      <c r="H9" s="100"/>
      <c r="I9" s="100"/>
      <c r="J9" s="100"/>
      <c r="K9" s="100"/>
      <c r="L9" s="100"/>
      <c r="M9" s="99"/>
      <c r="N9" s="100"/>
      <c r="O9" s="100"/>
      <c r="P9" s="112"/>
      <c r="Q9" s="110"/>
    </row>
    <row r="10" s="95" customFormat="1" ht="21" customHeight="1" spans="1:17">
      <c r="A10" s="98"/>
      <c r="B10" s="98" t="s">
        <v>354</v>
      </c>
      <c r="C10" s="98" t="str">
        <f>"A05040101"&amp;"  "&amp;"复印纸"</f>
        <v>A05040101  复印纸</v>
      </c>
      <c r="D10" s="101" t="s">
        <v>355</v>
      </c>
      <c r="E10" s="102">
        <v>35</v>
      </c>
      <c r="F10" s="99">
        <v>10500</v>
      </c>
      <c r="G10" s="100"/>
      <c r="H10" s="100"/>
      <c r="I10" s="100"/>
      <c r="J10" s="100"/>
      <c r="K10" s="100"/>
      <c r="L10" s="100"/>
      <c r="M10" s="100"/>
      <c r="N10" s="100"/>
      <c r="O10" s="100"/>
      <c r="P10" s="112"/>
      <c r="Q10" s="117"/>
    </row>
    <row r="11" s="95" customFormat="1" ht="21" customHeight="1" spans="1:17">
      <c r="A11" s="98"/>
      <c r="B11" s="98" t="s">
        <v>356</v>
      </c>
      <c r="C11" s="98" t="str">
        <f>"C2309019901"&amp;"  "&amp;"公文用纸、资料汇编、信封印刷服务"</f>
        <v>C2309019901  公文用纸、资料汇编、信封印刷服务</v>
      </c>
      <c r="D11" s="101" t="s">
        <v>357</v>
      </c>
      <c r="E11" s="102">
        <v>1</v>
      </c>
      <c r="F11" s="99">
        <v>5000</v>
      </c>
      <c r="G11" s="100"/>
      <c r="H11" s="100"/>
      <c r="I11" s="100"/>
      <c r="J11" s="100"/>
      <c r="K11" s="100"/>
      <c r="L11" s="100"/>
      <c r="M11" s="100"/>
      <c r="N11" s="100"/>
      <c r="O11" s="100"/>
      <c r="P11" s="112"/>
      <c r="Q11" s="117"/>
    </row>
    <row r="12" s="95" customFormat="1" ht="21" customHeight="1" spans="1:17">
      <c r="A12" s="103"/>
      <c r="B12" s="103" t="s">
        <v>358</v>
      </c>
      <c r="C12" s="103" t="str">
        <f>"A05040101"&amp;"  "&amp;"复印纸"</f>
        <v>A05040101  复印纸</v>
      </c>
      <c r="D12" s="104" t="s">
        <v>359</v>
      </c>
      <c r="E12" s="105">
        <v>90</v>
      </c>
      <c r="F12" s="106">
        <v>13500</v>
      </c>
      <c r="G12" s="107"/>
      <c r="H12" s="107"/>
      <c r="I12" s="107"/>
      <c r="J12" s="107"/>
      <c r="K12" s="107"/>
      <c r="L12" s="107"/>
      <c r="M12" s="107"/>
      <c r="N12" s="107"/>
      <c r="O12" s="107"/>
      <c r="P12" s="113"/>
      <c r="Q12" s="117"/>
    </row>
    <row r="13" ht="21" customHeight="1" spans="1:17">
      <c r="A13" s="108" t="s">
        <v>32</v>
      </c>
      <c r="B13" s="108"/>
      <c r="C13" s="108"/>
      <c r="D13" s="109"/>
      <c r="E13" s="109"/>
      <c r="F13" s="110">
        <v>29000</v>
      </c>
      <c r="G13" s="111"/>
      <c r="H13" s="111"/>
      <c r="I13" s="111"/>
      <c r="J13" s="111"/>
      <c r="K13" s="111"/>
      <c r="L13" s="111"/>
      <c r="M13" s="111"/>
      <c r="N13" s="111"/>
      <c r="O13" s="111"/>
      <c r="P13" s="111"/>
      <c r="Q13" s="111"/>
    </row>
  </sheetData>
  <mergeCells count="16">
    <mergeCell ref="A3:Q3"/>
    <mergeCell ref="A4:F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2"/>
  <sheetViews>
    <sheetView showZeros="0" workbookViewId="0">
      <pane ySplit="1" topLeftCell="A2" activePane="bottomLeft" state="frozen"/>
      <selection/>
      <selection pane="bottomLeft" activeCell="H25" sqref="H25"/>
    </sheetView>
  </sheetViews>
  <sheetFormatPr defaultColWidth="9.13333333333333" defaultRowHeight="14.25" customHeight="1"/>
  <cols>
    <col min="1" max="1" width="31.4666666666667" customWidth="1"/>
    <col min="2" max="2" width="21.6666666666667" customWidth="1"/>
    <col min="3" max="3" width="26.6666666666667" customWidth="1"/>
    <col min="4" max="14" width="16.5333333333333"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4"/>
      <c r="M2" s="84"/>
      <c r="N2" s="85" t="s">
        <v>360</v>
      </c>
    </row>
    <row r="3" ht="27.85" customHeight="1" spans="1:14">
      <c r="A3" s="56" t="s">
        <v>361</v>
      </c>
      <c r="B3" s="69"/>
      <c r="C3" s="69"/>
      <c r="D3" s="69"/>
      <c r="E3" s="69"/>
      <c r="F3" s="69"/>
      <c r="G3" s="69"/>
      <c r="H3" s="70"/>
      <c r="I3" s="69"/>
      <c r="J3" s="69"/>
      <c r="K3" s="69"/>
      <c r="L3" s="44"/>
      <c r="M3" s="70"/>
      <c r="N3" s="69"/>
    </row>
    <row r="4" ht="18.85" customHeight="1" spans="1:14">
      <c r="A4" s="57" t="str">
        <f>'部门财务收支预算总表01-1'!A4</f>
        <v>单位名称：新平彝族傣族自治县者竜中学</v>
      </c>
      <c r="B4" s="58"/>
      <c r="C4" s="58"/>
      <c r="D4" s="58"/>
      <c r="E4" s="58"/>
      <c r="F4" s="58"/>
      <c r="G4" s="58"/>
      <c r="H4" s="68"/>
      <c r="I4" s="67"/>
      <c r="J4" s="67"/>
      <c r="K4" s="67"/>
      <c r="L4" s="65"/>
      <c r="M4" s="86"/>
      <c r="N4" s="87" t="s">
        <v>134</v>
      </c>
    </row>
    <row r="5" ht="15.75" customHeight="1" spans="1:14">
      <c r="A5" s="10" t="s">
        <v>344</v>
      </c>
      <c r="B5" s="71" t="s">
        <v>362</v>
      </c>
      <c r="C5" s="71" t="s">
        <v>363</v>
      </c>
      <c r="D5" s="72" t="s">
        <v>151</v>
      </c>
      <c r="E5" s="72"/>
      <c r="F5" s="72"/>
      <c r="G5" s="72"/>
      <c r="H5" s="73"/>
      <c r="I5" s="72"/>
      <c r="J5" s="72"/>
      <c r="K5" s="72"/>
      <c r="L5" s="88"/>
      <c r="M5" s="73"/>
      <c r="N5" s="89"/>
    </row>
    <row r="6" ht="17.2" customHeight="1" spans="1:14">
      <c r="A6" s="15"/>
      <c r="B6" s="74"/>
      <c r="C6" s="74"/>
      <c r="D6" s="74" t="s">
        <v>32</v>
      </c>
      <c r="E6" s="74" t="s">
        <v>35</v>
      </c>
      <c r="F6" s="74" t="s">
        <v>350</v>
      </c>
      <c r="G6" s="74" t="s">
        <v>351</v>
      </c>
      <c r="H6" s="75" t="s">
        <v>352</v>
      </c>
      <c r="I6" s="90" t="s">
        <v>353</v>
      </c>
      <c r="J6" s="90"/>
      <c r="K6" s="90"/>
      <c r="L6" s="91"/>
      <c r="M6" s="92"/>
      <c r="N6" s="76"/>
    </row>
    <row r="7" ht="54" customHeight="1" spans="1:14">
      <c r="A7" s="18"/>
      <c r="B7" s="76"/>
      <c r="C7" s="76"/>
      <c r="D7" s="76"/>
      <c r="E7" s="76"/>
      <c r="F7" s="76"/>
      <c r="G7" s="76"/>
      <c r="H7" s="77"/>
      <c r="I7" s="76" t="s">
        <v>34</v>
      </c>
      <c r="J7" s="76" t="s">
        <v>45</v>
      </c>
      <c r="K7" s="76" t="s">
        <v>158</v>
      </c>
      <c r="L7" s="93" t="s">
        <v>41</v>
      </c>
      <c r="M7" s="77" t="s">
        <v>42</v>
      </c>
      <c r="N7" s="76" t="s">
        <v>43</v>
      </c>
    </row>
    <row r="8" ht="19.5" customHeight="1" spans="1:16">
      <c r="A8" s="63">
        <v>1</v>
      </c>
      <c r="B8" s="63">
        <v>2</v>
      </c>
      <c r="C8" s="63">
        <v>3</v>
      </c>
      <c r="D8" s="11">
        <v>4</v>
      </c>
      <c r="E8" s="63">
        <v>5</v>
      </c>
      <c r="F8" s="11">
        <v>6</v>
      </c>
      <c r="G8" s="63">
        <v>7</v>
      </c>
      <c r="H8" s="11">
        <v>8</v>
      </c>
      <c r="I8" s="63">
        <v>9</v>
      </c>
      <c r="J8" s="11">
        <v>10</v>
      </c>
      <c r="K8" s="63">
        <v>11</v>
      </c>
      <c r="L8" s="11">
        <v>12</v>
      </c>
      <c r="M8" s="63">
        <v>13</v>
      </c>
      <c r="N8" s="11">
        <v>14</v>
      </c>
      <c r="O8" s="63">
        <v>15</v>
      </c>
      <c r="P8" s="66">
        <v>16</v>
      </c>
    </row>
    <row r="9" ht="20.95" customHeight="1" spans="1:14">
      <c r="A9" s="78"/>
      <c r="B9" s="79"/>
      <c r="C9" s="79"/>
      <c r="D9" s="80"/>
      <c r="E9" s="80"/>
      <c r="F9" s="80"/>
      <c r="G9" s="80"/>
      <c r="H9" s="80"/>
      <c r="I9" s="80"/>
      <c r="J9" s="80"/>
      <c r="K9" s="80"/>
      <c r="L9" s="94"/>
      <c r="M9" s="80"/>
      <c r="N9" s="80"/>
    </row>
    <row r="10" ht="20.95" customHeight="1" spans="1:14">
      <c r="A10" s="78"/>
      <c r="B10" s="79"/>
      <c r="C10" s="79"/>
      <c r="D10" s="80"/>
      <c r="E10" s="80"/>
      <c r="F10" s="80"/>
      <c r="G10" s="80"/>
      <c r="H10" s="80"/>
      <c r="I10" s="80"/>
      <c r="J10" s="80"/>
      <c r="K10" s="80"/>
      <c r="L10" s="94"/>
      <c r="M10" s="80"/>
      <c r="N10" s="80"/>
    </row>
    <row r="11" ht="20.95" customHeight="1" spans="1:14">
      <c r="A11" s="81" t="s">
        <v>108</v>
      </c>
      <c r="B11" s="82"/>
      <c r="C11" s="83"/>
      <c r="D11" s="80"/>
      <c r="E11" s="80"/>
      <c r="F11" s="80"/>
      <c r="G11" s="80"/>
      <c r="H11" s="80"/>
      <c r="I11" s="80"/>
      <c r="J11" s="80"/>
      <c r="K11" s="80"/>
      <c r="L11" s="94"/>
      <c r="M11" s="80"/>
      <c r="N11" s="80"/>
    </row>
    <row r="12" customHeight="1" spans="1:1">
      <c r="A12" t="s">
        <v>141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A10" sqref="A10"/>
    </sheetView>
  </sheetViews>
  <sheetFormatPr defaultColWidth="9.13333333333333" defaultRowHeight="14.25" customHeight="1"/>
  <cols>
    <col min="1" max="1" width="42" customWidth="1"/>
    <col min="2" max="8" width="17.2"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5"/>
      <c r="P2" s="54" t="s">
        <v>364</v>
      </c>
    </row>
    <row r="3" ht="27.85" customHeight="1" spans="1:16">
      <c r="A3" s="56" t="s">
        <v>365</v>
      </c>
      <c r="B3" s="25"/>
      <c r="C3" s="25"/>
      <c r="D3" s="25"/>
      <c r="E3" s="25"/>
      <c r="F3" s="25"/>
      <c r="G3" s="25"/>
      <c r="H3" s="25"/>
      <c r="I3" s="25"/>
      <c r="J3" s="25"/>
      <c r="K3" s="25"/>
      <c r="L3" s="25"/>
      <c r="M3" s="25"/>
      <c r="N3" s="25"/>
      <c r="O3" s="25"/>
      <c r="P3" s="25"/>
    </row>
    <row r="4" ht="18" customHeight="1" spans="1:16">
      <c r="A4" s="57" t="str">
        <f>'部门财务收支预算总表01-1'!A4</f>
        <v>单位名称：新平彝族傣族自治县者竜中学</v>
      </c>
      <c r="B4" s="58"/>
      <c r="C4" s="58"/>
      <c r="D4" s="59"/>
      <c r="P4" s="65" t="s">
        <v>134</v>
      </c>
    </row>
    <row r="5" ht="19.5" customHeight="1" spans="1:16">
      <c r="A5" s="16" t="s">
        <v>366</v>
      </c>
      <c r="B5" s="11" t="s">
        <v>151</v>
      </c>
      <c r="C5" s="12"/>
      <c r="D5" s="12"/>
      <c r="E5" s="60" t="s">
        <v>367</v>
      </c>
      <c r="F5" s="60"/>
      <c r="G5" s="60"/>
      <c r="H5" s="60"/>
      <c r="I5" s="60"/>
      <c r="J5" s="60"/>
      <c r="K5" s="60"/>
      <c r="L5" s="60"/>
      <c r="M5" s="60"/>
      <c r="N5" s="60"/>
      <c r="O5" s="60"/>
      <c r="P5" s="60"/>
    </row>
    <row r="6" ht="40.6" customHeight="1" spans="1:16">
      <c r="A6" s="19"/>
      <c r="B6" s="26" t="s">
        <v>32</v>
      </c>
      <c r="C6" s="10" t="s">
        <v>35</v>
      </c>
      <c r="D6" s="61" t="s">
        <v>368</v>
      </c>
      <c r="E6" s="62" t="s">
        <v>369</v>
      </c>
      <c r="F6" s="62" t="s">
        <v>370</v>
      </c>
      <c r="G6" s="62" t="s">
        <v>371</v>
      </c>
      <c r="H6" s="62" t="s">
        <v>372</v>
      </c>
      <c r="I6" s="62" t="s">
        <v>373</v>
      </c>
      <c r="J6" s="62" t="s">
        <v>374</v>
      </c>
      <c r="K6" s="62" t="s">
        <v>375</v>
      </c>
      <c r="L6" s="62" t="s">
        <v>376</v>
      </c>
      <c r="M6" s="62" t="s">
        <v>377</v>
      </c>
      <c r="N6" s="62" t="s">
        <v>378</v>
      </c>
      <c r="O6" s="62" t="s">
        <v>379</v>
      </c>
      <c r="P6" s="62" t="s">
        <v>380</v>
      </c>
    </row>
    <row r="7" ht="19.5" customHeight="1" spans="1:16">
      <c r="A7" s="63">
        <v>1</v>
      </c>
      <c r="B7" s="63">
        <v>2</v>
      </c>
      <c r="C7" s="63">
        <v>3</v>
      </c>
      <c r="D7" s="11">
        <v>4</v>
      </c>
      <c r="E7" s="63">
        <v>5</v>
      </c>
      <c r="F7" s="11">
        <v>6</v>
      </c>
      <c r="G7" s="63">
        <v>7</v>
      </c>
      <c r="H7" s="11">
        <v>8</v>
      </c>
      <c r="I7" s="63">
        <v>9</v>
      </c>
      <c r="J7" s="11">
        <v>10</v>
      </c>
      <c r="K7" s="63">
        <v>11</v>
      </c>
      <c r="L7" s="11">
        <v>12</v>
      </c>
      <c r="M7" s="63">
        <v>13</v>
      </c>
      <c r="N7" s="11">
        <v>14</v>
      </c>
      <c r="O7" s="63">
        <v>15</v>
      </c>
      <c r="P7" s="66">
        <v>16</v>
      </c>
    </row>
    <row r="8" ht="28.5" customHeight="1" spans="1:16">
      <c r="A8" s="27"/>
      <c r="B8" s="64"/>
      <c r="C8" s="64"/>
      <c r="D8" s="64"/>
      <c r="E8" s="64"/>
      <c r="F8" s="64"/>
      <c r="G8" s="64"/>
      <c r="H8" s="64"/>
      <c r="I8" s="64"/>
      <c r="J8" s="64"/>
      <c r="K8" s="64"/>
      <c r="L8" s="64"/>
      <c r="M8" s="64"/>
      <c r="N8" s="64"/>
      <c r="O8" s="64"/>
      <c r="P8" s="64"/>
    </row>
    <row r="9" ht="29.95" customHeight="1" spans="1:16">
      <c r="A9" s="27"/>
      <c r="B9" s="64"/>
      <c r="C9" s="64"/>
      <c r="D9" s="64"/>
      <c r="E9" s="64"/>
      <c r="F9" s="64"/>
      <c r="G9" s="64"/>
      <c r="H9" s="64"/>
      <c r="I9" s="64"/>
      <c r="J9" s="64"/>
      <c r="K9" s="64"/>
      <c r="L9" s="64"/>
      <c r="M9" s="64"/>
      <c r="N9" s="64"/>
      <c r="O9" s="64"/>
      <c r="P9" s="64"/>
    </row>
    <row r="10" customHeight="1" spans="1:1">
      <c r="A10" t="s">
        <v>141</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27" sqref="C27"/>
    </sheetView>
  </sheetViews>
  <sheetFormatPr defaultColWidth="9.13333333333333" defaultRowHeight="11.95" customHeight="1"/>
  <cols>
    <col min="1" max="1" width="34.2" customWidth="1"/>
    <col min="2" max="2" width="29" customWidth="1"/>
    <col min="3" max="3" width="16.3333333333333" customWidth="1"/>
    <col min="4" max="4" width="15.5333333333333" customWidth="1"/>
    <col min="5" max="5" width="23.5333333333333" customWidth="1"/>
    <col min="6" max="6" width="11.2" customWidth="1"/>
    <col min="7" max="7" width="14.8666666666667" customWidth="1"/>
    <col min="8" max="8" width="10.8666666666667" customWidth="1"/>
    <col min="9" max="9" width="13.4666666666667" customWidth="1"/>
    <col min="10" max="10" width="32" customWidth="1"/>
  </cols>
  <sheetData>
    <row r="1" customHeight="1" spans="1:10">
      <c r="A1" s="1"/>
      <c r="B1" s="1"/>
      <c r="C1" s="1"/>
      <c r="D1" s="1"/>
      <c r="E1" s="1"/>
      <c r="F1" s="1"/>
      <c r="G1" s="1"/>
      <c r="H1" s="1"/>
      <c r="I1" s="1"/>
      <c r="J1" s="1"/>
    </row>
    <row r="2" customHeight="1" spans="10:10">
      <c r="J2" s="54" t="s">
        <v>381</v>
      </c>
    </row>
    <row r="3" ht="28.5" customHeight="1" spans="1:10">
      <c r="A3" s="43" t="s">
        <v>382</v>
      </c>
      <c r="B3" s="25"/>
      <c r="C3" s="25"/>
      <c r="D3" s="25"/>
      <c r="E3" s="25"/>
      <c r="F3" s="44"/>
      <c r="G3" s="25"/>
      <c r="H3" s="44"/>
      <c r="I3" s="44"/>
      <c r="J3" s="25"/>
    </row>
    <row r="4" ht="17.2" customHeight="1" spans="1:1">
      <c r="A4" s="5" t="str">
        <f>'部门财务收支预算总表01-1'!A4</f>
        <v>单位名称：新平彝族傣族自治县者竜中学</v>
      </c>
    </row>
    <row r="5" ht="44.2" customHeight="1" spans="1:10">
      <c r="A5" s="45" t="s">
        <v>230</v>
      </c>
      <c r="B5" s="45" t="s">
        <v>231</v>
      </c>
      <c r="C5" s="45" t="s">
        <v>232</v>
      </c>
      <c r="D5" s="45" t="s">
        <v>233</v>
      </c>
      <c r="E5" s="45" t="s">
        <v>234</v>
      </c>
      <c r="F5" s="46" t="s">
        <v>235</v>
      </c>
      <c r="G5" s="45" t="s">
        <v>236</v>
      </c>
      <c r="H5" s="46" t="s">
        <v>237</v>
      </c>
      <c r="I5" s="46" t="s">
        <v>238</v>
      </c>
      <c r="J5" s="45" t="s">
        <v>239</v>
      </c>
    </row>
    <row r="6" ht="14.25" customHeight="1" spans="1:10">
      <c r="A6" s="45">
        <v>1</v>
      </c>
      <c r="B6" s="45">
        <v>2</v>
      </c>
      <c r="C6" s="45">
        <v>3</v>
      </c>
      <c r="D6" s="45">
        <v>4</v>
      </c>
      <c r="E6" s="45">
        <v>5</v>
      </c>
      <c r="F6" s="46">
        <v>6</v>
      </c>
      <c r="G6" s="45">
        <v>7</v>
      </c>
      <c r="H6" s="46">
        <v>8</v>
      </c>
      <c r="I6" s="46">
        <v>9</v>
      </c>
      <c r="J6" s="45">
        <v>10</v>
      </c>
    </row>
    <row r="7" ht="42.1" customHeight="1" spans="1:10">
      <c r="A7" s="47"/>
      <c r="B7" s="48"/>
      <c r="C7" s="48"/>
      <c r="D7" s="48"/>
      <c r="E7" s="49"/>
      <c r="F7" s="50"/>
      <c r="G7" s="49"/>
      <c r="H7" s="50"/>
      <c r="I7" s="50"/>
      <c r="J7" s="49"/>
    </row>
    <row r="8" ht="42.1" customHeight="1" spans="1:10">
      <c r="A8" s="47"/>
      <c r="B8" s="51"/>
      <c r="C8" s="52"/>
      <c r="D8" s="53"/>
      <c r="E8" s="51"/>
      <c r="F8" s="53"/>
      <c r="G8" s="47"/>
      <c r="H8" s="53"/>
      <c r="I8" s="53"/>
      <c r="J8" s="47"/>
    </row>
    <row r="9" customHeight="1" spans="1:1">
      <c r="A9" t="s">
        <v>141</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2"/>
  <sheetViews>
    <sheetView showZeros="0" workbookViewId="0">
      <pane ySplit="1" topLeftCell="A2" activePane="bottomLeft" state="frozen"/>
      <selection/>
      <selection pane="bottomLeft" activeCell="A10" sqref="A10"/>
    </sheetView>
  </sheetViews>
  <sheetFormatPr defaultColWidth="8.86666666666667" defaultRowHeight="15.1" customHeight="1" outlineLevelCol="7"/>
  <cols>
    <col min="1" max="1" width="36" customWidth="1"/>
    <col min="2" max="2" width="19.8" customWidth="1"/>
    <col min="3" max="3" width="33.3333333333333" customWidth="1"/>
    <col min="4" max="4" width="34.8" customWidth="1"/>
    <col min="5" max="5" width="14.4666666666667" customWidth="1"/>
    <col min="6" max="6" width="17.2" customWidth="1"/>
    <col min="7" max="7" width="17.3333333333333" customWidth="1"/>
    <col min="8" max="8" width="28.3333333333333" customWidth="1"/>
  </cols>
  <sheetData>
    <row r="1" customHeight="1" spans="1:8">
      <c r="A1" s="33"/>
      <c r="B1" s="33"/>
      <c r="C1" s="33"/>
      <c r="D1" s="33"/>
      <c r="E1" s="33"/>
      <c r="F1" s="33"/>
      <c r="G1" s="33"/>
      <c r="H1" s="33"/>
    </row>
    <row r="2" ht="18.85" customHeight="1" spans="1:8">
      <c r="A2" s="34"/>
      <c r="B2" s="34"/>
      <c r="C2" s="34"/>
      <c r="D2" s="34"/>
      <c r="E2" s="34"/>
      <c r="F2" s="34"/>
      <c r="G2" s="34"/>
      <c r="H2" s="35" t="s">
        <v>383</v>
      </c>
    </row>
    <row r="3" ht="30.6" customHeight="1" spans="1:8">
      <c r="A3" s="36" t="s">
        <v>384</v>
      </c>
      <c r="B3" s="36"/>
      <c r="C3" s="36"/>
      <c r="D3" s="36"/>
      <c r="E3" s="36"/>
      <c r="F3" s="36"/>
      <c r="G3" s="36"/>
      <c r="H3" s="36"/>
    </row>
    <row r="4" ht="18.85" customHeight="1" spans="1:8">
      <c r="A4" s="37" t="str">
        <f>'部门财务收支预算总表01-1'!A4</f>
        <v>单位名称：新平彝族傣族自治县者竜中学</v>
      </c>
      <c r="B4" s="34"/>
      <c r="C4" s="34"/>
      <c r="D4" s="34"/>
      <c r="E4" s="34"/>
      <c r="F4" s="34"/>
      <c r="G4" s="34"/>
      <c r="H4" s="34"/>
    </row>
    <row r="5" ht="18.85" customHeight="1" spans="1:8">
      <c r="A5" s="38" t="s">
        <v>144</v>
      </c>
      <c r="B5" s="38" t="s">
        <v>385</v>
      </c>
      <c r="C5" s="38" t="s">
        <v>386</v>
      </c>
      <c r="D5" s="38" t="s">
        <v>387</v>
      </c>
      <c r="E5" s="38" t="s">
        <v>388</v>
      </c>
      <c r="F5" s="38" t="s">
        <v>389</v>
      </c>
      <c r="G5" s="38"/>
      <c r="H5" s="38"/>
    </row>
    <row r="6" ht="18.85" customHeight="1" spans="1:8">
      <c r="A6" s="38"/>
      <c r="B6" s="38"/>
      <c r="C6" s="38"/>
      <c r="D6" s="38"/>
      <c r="E6" s="38"/>
      <c r="F6" s="38" t="s">
        <v>348</v>
      </c>
      <c r="G6" s="38" t="s">
        <v>390</v>
      </c>
      <c r="H6" s="38" t="s">
        <v>391</v>
      </c>
    </row>
    <row r="7" ht="18.85" customHeight="1" spans="1:8">
      <c r="A7" s="20" t="s">
        <v>125</v>
      </c>
      <c r="B7" s="20" t="s">
        <v>126</v>
      </c>
      <c r="C7" s="20" t="s">
        <v>127</v>
      </c>
      <c r="D7" s="20" t="s">
        <v>128</v>
      </c>
      <c r="E7" s="20" t="s">
        <v>129</v>
      </c>
      <c r="F7" s="20" t="s">
        <v>130</v>
      </c>
      <c r="G7" s="20" t="s">
        <v>131</v>
      </c>
      <c r="H7" s="20" t="s">
        <v>392</v>
      </c>
    </row>
    <row r="8" ht="29.95" customHeight="1" spans="1:8">
      <c r="A8" s="39"/>
      <c r="B8" s="38" t="s">
        <v>393</v>
      </c>
      <c r="C8" s="39"/>
      <c r="D8" s="39" t="s">
        <v>394</v>
      </c>
      <c r="E8" s="38"/>
      <c r="F8" s="40"/>
      <c r="G8" s="41"/>
      <c r="H8" s="41"/>
    </row>
    <row r="9" ht="20.2" customHeight="1" spans="1:8">
      <c r="A9" s="38" t="s">
        <v>32</v>
      </c>
      <c r="B9" s="38"/>
      <c r="C9" s="38"/>
      <c r="D9" s="38"/>
      <c r="E9" s="38"/>
      <c r="F9" s="40"/>
      <c r="G9" s="41"/>
      <c r="H9" s="41"/>
    </row>
    <row r="10" customHeight="1" spans="1:1">
      <c r="A10" t="s">
        <v>141</v>
      </c>
    </row>
    <row r="18" customHeight="1" spans="2:4">
      <c r="B18" s="38"/>
      <c r="D18" s="42"/>
    </row>
    <row r="22" customHeight="1" spans="2:4">
      <c r="B22" s="38"/>
      <c r="D22" s="42"/>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20" sqref="B20"/>
    </sheetView>
  </sheetViews>
  <sheetFormatPr defaultColWidth="9.13333333333333" defaultRowHeight="14.25" customHeight="1"/>
  <cols>
    <col min="1" max="1" width="16.3333333333333" customWidth="1"/>
    <col min="2" max="2" width="29" customWidth="1"/>
    <col min="3" max="3" width="23.8666666666667" customWidth="1"/>
    <col min="4" max="7" width="19.5333333333333" customWidth="1"/>
    <col min="8" max="8" width="15.4666666666667" customWidth="1"/>
    <col min="9" max="11" width="19.5333333333333" customWidth="1"/>
  </cols>
  <sheetData>
    <row r="1" customHeight="1" spans="1:11">
      <c r="A1" s="1"/>
      <c r="B1" s="1"/>
      <c r="C1" s="1"/>
      <c r="D1" s="1"/>
      <c r="E1" s="1"/>
      <c r="F1" s="1"/>
      <c r="G1" s="1"/>
      <c r="H1" s="1"/>
      <c r="I1" s="1"/>
      <c r="J1" s="1"/>
      <c r="K1" s="1"/>
    </row>
    <row r="2" ht="13.6" customHeight="1" spans="4:11">
      <c r="D2" s="2"/>
      <c r="E2" s="2"/>
      <c r="F2" s="2"/>
      <c r="G2" s="2"/>
      <c r="K2" s="3" t="s">
        <v>395</v>
      </c>
    </row>
    <row r="3" ht="27.85" customHeight="1" spans="1:11">
      <c r="A3" s="25" t="s">
        <v>396</v>
      </c>
      <c r="B3" s="25"/>
      <c r="C3" s="25"/>
      <c r="D3" s="25"/>
      <c r="E3" s="25"/>
      <c r="F3" s="25"/>
      <c r="G3" s="25"/>
      <c r="H3" s="25"/>
      <c r="I3" s="25"/>
      <c r="J3" s="25"/>
      <c r="K3" s="25"/>
    </row>
    <row r="4" ht="13.6" customHeight="1" spans="1:11">
      <c r="A4" s="5" t="str">
        <f>'部门财务收支预算总表01-1'!A4</f>
        <v>单位名称：新平彝族傣族自治县者竜中学</v>
      </c>
      <c r="B4" s="6"/>
      <c r="C4" s="6"/>
      <c r="D4" s="6"/>
      <c r="E4" s="6"/>
      <c r="F4" s="6"/>
      <c r="G4" s="6"/>
      <c r="H4" s="7"/>
      <c r="I4" s="7"/>
      <c r="J4" s="7"/>
      <c r="K4" s="8" t="s">
        <v>134</v>
      </c>
    </row>
    <row r="5" ht="21.85" customHeight="1" spans="1:11">
      <c r="A5" s="9" t="s">
        <v>187</v>
      </c>
      <c r="B5" s="9" t="s">
        <v>146</v>
      </c>
      <c r="C5" s="9" t="s">
        <v>188</v>
      </c>
      <c r="D5" s="10" t="s">
        <v>147</v>
      </c>
      <c r="E5" s="10" t="s">
        <v>148</v>
      </c>
      <c r="F5" s="10" t="s">
        <v>149</v>
      </c>
      <c r="G5" s="10" t="s">
        <v>150</v>
      </c>
      <c r="H5" s="16" t="s">
        <v>32</v>
      </c>
      <c r="I5" s="11" t="s">
        <v>397</v>
      </c>
      <c r="J5" s="12"/>
      <c r="K5" s="13"/>
    </row>
    <row r="6" ht="21.85" customHeight="1" spans="1:11">
      <c r="A6" s="14"/>
      <c r="B6" s="14"/>
      <c r="C6" s="14"/>
      <c r="D6" s="15"/>
      <c r="E6" s="15"/>
      <c r="F6" s="15"/>
      <c r="G6" s="15"/>
      <c r="H6" s="26"/>
      <c r="I6" s="10" t="s">
        <v>35</v>
      </c>
      <c r="J6" s="10" t="s">
        <v>36</v>
      </c>
      <c r="K6" s="10" t="s">
        <v>37</v>
      </c>
    </row>
    <row r="7" ht="40.6" customHeight="1" spans="1:11">
      <c r="A7" s="17"/>
      <c r="B7" s="17"/>
      <c r="C7" s="17"/>
      <c r="D7" s="18"/>
      <c r="E7" s="18"/>
      <c r="F7" s="18"/>
      <c r="G7" s="18"/>
      <c r="H7" s="19"/>
      <c r="I7" s="18" t="s">
        <v>34</v>
      </c>
      <c r="J7" s="18"/>
      <c r="K7" s="18"/>
    </row>
    <row r="8" ht="18.85" customHeight="1" spans="1:8">
      <c r="A8" s="20" t="s">
        <v>125</v>
      </c>
      <c r="B8" s="20" t="s">
        <v>126</v>
      </c>
      <c r="C8" s="20" t="s">
        <v>127</v>
      </c>
      <c r="D8" s="20" t="s">
        <v>128</v>
      </c>
      <c r="E8" s="20" t="s">
        <v>129</v>
      </c>
      <c r="F8" s="20" t="s">
        <v>130</v>
      </c>
      <c r="G8" s="20" t="s">
        <v>131</v>
      </c>
      <c r="H8" s="20" t="s">
        <v>392</v>
      </c>
    </row>
    <row r="9" ht="30.6" customHeight="1" spans="1:11">
      <c r="A9" s="27"/>
      <c r="B9" s="28"/>
      <c r="C9" s="27"/>
      <c r="D9" s="27"/>
      <c r="E9" s="27"/>
      <c r="F9" s="27"/>
      <c r="G9" s="27"/>
      <c r="H9" s="29"/>
      <c r="I9" s="29"/>
      <c r="J9" s="29"/>
      <c r="K9" s="29"/>
    </row>
    <row r="10" ht="30.6" customHeight="1" spans="1:11">
      <c r="A10" s="28"/>
      <c r="B10" s="28"/>
      <c r="C10" s="28"/>
      <c r="D10" s="28"/>
      <c r="E10" s="28"/>
      <c r="F10" s="28"/>
      <c r="G10" s="28"/>
      <c r="H10" s="29"/>
      <c r="I10" s="29"/>
      <c r="J10" s="29"/>
      <c r="K10" s="29"/>
    </row>
    <row r="11" ht="18.85" customHeight="1" spans="1:11">
      <c r="A11" s="30" t="s">
        <v>108</v>
      </c>
      <c r="B11" s="31"/>
      <c r="C11" s="31"/>
      <c r="D11" s="31"/>
      <c r="E11" s="31"/>
      <c r="F11" s="31"/>
      <c r="G11" s="32"/>
      <c r="H11" s="29"/>
      <c r="I11" s="29"/>
      <c r="J11" s="29"/>
      <c r="K11" s="29"/>
    </row>
    <row r="12" customHeight="1" spans="1:1">
      <c r="A12" t="s">
        <v>141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D26" sqref="D26"/>
    </sheetView>
  </sheetViews>
  <sheetFormatPr defaultColWidth="9.13333333333333" defaultRowHeight="14.25" customHeight="1" outlineLevelCol="6"/>
  <cols>
    <col min="1" max="1" width="37.8" customWidth="1"/>
    <col min="2" max="2" width="28" customWidth="1"/>
    <col min="3" max="3" width="37.5333333333333" customWidth="1"/>
    <col min="4" max="4" width="17" customWidth="1"/>
    <col min="5" max="7" width="27" customWidth="1"/>
  </cols>
  <sheetData>
    <row r="1" customHeight="1" spans="1:7">
      <c r="A1" s="1"/>
      <c r="B1" s="1"/>
      <c r="C1" s="1"/>
      <c r="D1" s="1"/>
      <c r="E1" s="1"/>
      <c r="F1" s="1"/>
      <c r="G1" s="1"/>
    </row>
    <row r="2" ht="13.6" customHeight="1" spans="4:7">
      <c r="D2" s="2"/>
      <c r="G2" s="3" t="s">
        <v>398</v>
      </c>
    </row>
    <row r="3" ht="27.85" customHeight="1" spans="1:7">
      <c r="A3" s="4" t="s">
        <v>399</v>
      </c>
      <c r="B3" s="4"/>
      <c r="C3" s="4"/>
      <c r="D3" s="4"/>
      <c r="E3" s="4"/>
      <c r="F3" s="4"/>
      <c r="G3" s="4"/>
    </row>
    <row r="4" ht="13.6" customHeight="1" spans="1:7">
      <c r="A4" s="5" t="str">
        <f>'部门财务收支预算总表01-1'!A4</f>
        <v>单位名称：新平彝族傣族自治县者竜中学</v>
      </c>
      <c r="B4" s="6"/>
      <c r="C4" s="6"/>
      <c r="D4" s="6"/>
      <c r="E4" s="7"/>
      <c r="F4" s="7"/>
      <c r="G4" s="8" t="s">
        <v>134</v>
      </c>
    </row>
    <row r="5" ht="21.85" customHeight="1" spans="1:7">
      <c r="A5" s="9" t="s">
        <v>188</v>
      </c>
      <c r="B5" s="9" t="s">
        <v>187</v>
      </c>
      <c r="C5" s="9" t="s">
        <v>146</v>
      </c>
      <c r="D5" s="10" t="s">
        <v>400</v>
      </c>
      <c r="E5" s="11" t="s">
        <v>35</v>
      </c>
      <c r="F5" s="12"/>
      <c r="G5" s="13"/>
    </row>
    <row r="6" ht="21.85" customHeight="1" spans="1:7">
      <c r="A6" s="14"/>
      <c r="B6" s="14"/>
      <c r="C6" s="14"/>
      <c r="D6" s="15"/>
      <c r="E6" s="16" t="s">
        <v>401</v>
      </c>
      <c r="F6" s="10" t="s">
        <v>402</v>
      </c>
      <c r="G6" s="10" t="s">
        <v>403</v>
      </c>
    </row>
    <row r="7" ht="40.6" customHeight="1" spans="1:7">
      <c r="A7" s="17"/>
      <c r="B7" s="17"/>
      <c r="C7" s="17"/>
      <c r="D7" s="18"/>
      <c r="E7" s="19"/>
      <c r="F7" s="18" t="s">
        <v>34</v>
      </c>
      <c r="G7" s="18"/>
    </row>
    <row r="8" ht="21" customHeight="1" spans="1:7">
      <c r="A8" s="20" t="s">
        <v>125</v>
      </c>
      <c r="B8" s="20" t="s">
        <v>126</v>
      </c>
      <c r="C8" s="20" t="s">
        <v>127</v>
      </c>
      <c r="D8" s="20" t="s">
        <v>128</v>
      </c>
      <c r="E8" s="20" t="s">
        <v>129</v>
      </c>
      <c r="F8" s="20" t="s">
        <v>130</v>
      </c>
      <c r="G8" s="20" t="s">
        <v>131</v>
      </c>
    </row>
    <row r="9" ht="21" customHeight="1" spans="1:7">
      <c r="A9" s="21" t="s">
        <v>47</v>
      </c>
      <c r="B9" s="21" t="s">
        <v>192</v>
      </c>
      <c r="C9" s="22" t="s">
        <v>191</v>
      </c>
      <c r="D9" s="21" t="s">
        <v>404</v>
      </c>
      <c r="E9" s="23">
        <v>91800</v>
      </c>
      <c r="F9" s="23"/>
      <c r="G9" s="23"/>
    </row>
    <row r="10" ht="21" customHeight="1" spans="1:7">
      <c r="A10" s="21" t="s">
        <v>47</v>
      </c>
      <c r="B10" s="21" t="s">
        <v>197</v>
      </c>
      <c r="C10" s="22" t="s">
        <v>196</v>
      </c>
      <c r="D10" s="21" t="s">
        <v>404</v>
      </c>
      <c r="E10" s="23">
        <v>13734.72</v>
      </c>
      <c r="F10" s="23"/>
      <c r="G10" s="23"/>
    </row>
    <row r="11" ht="21" customHeight="1" spans="1:7">
      <c r="A11" s="21" t="s">
        <v>47</v>
      </c>
      <c r="B11" s="21" t="s">
        <v>197</v>
      </c>
      <c r="C11" s="22" t="s">
        <v>214</v>
      </c>
      <c r="D11" s="21" t="s">
        <v>404</v>
      </c>
      <c r="E11" s="23">
        <v>35154</v>
      </c>
      <c r="F11" s="23"/>
      <c r="G11" s="23"/>
    </row>
    <row r="12" ht="21" customHeight="1" spans="1:7">
      <c r="A12" s="21" t="s">
        <v>47</v>
      </c>
      <c r="B12" s="21" t="s">
        <v>197</v>
      </c>
      <c r="C12" s="22" t="s">
        <v>218</v>
      </c>
      <c r="D12" s="21" t="s">
        <v>404</v>
      </c>
      <c r="E12" s="23">
        <v>25245</v>
      </c>
      <c r="F12" s="23"/>
      <c r="G12" s="23"/>
    </row>
    <row r="13" ht="21" customHeight="1" spans="1:7">
      <c r="A13" s="21" t="s">
        <v>47</v>
      </c>
      <c r="B13" s="21" t="s">
        <v>197</v>
      </c>
      <c r="C13" s="22" t="s">
        <v>222</v>
      </c>
      <c r="D13" s="21" t="s">
        <v>404</v>
      </c>
      <c r="E13" s="23">
        <v>52200</v>
      </c>
      <c r="F13" s="23"/>
      <c r="G13" s="23"/>
    </row>
    <row r="14" ht="21" customHeight="1" spans="1:7">
      <c r="A14" s="24" t="s">
        <v>32</v>
      </c>
      <c r="B14" s="24"/>
      <c r="C14" s="24"/>
      <c r="D14" s="24"/>
      <c r="E14" s="23">
        <v>218133.72</v>
      </c>
      <c r="F14" s="23"/>
      <c r="G14" s="23"/>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哈哈哈</dc:creator>
  <cp:lastModifiedBy>Administrator</cp:lastModifiedBy>
  <dcterms:created xsi:type="dcterms:W3CDTF">2025-01-21T02:50:00Z</dcterms:created>
  <cp:lastPrinted>2025-02-13T02:07:00Z</cp:lastPrinted>
  <dcterms:modified xsi:type="dcterms:W3CDTF">2025-02-21T02:30:57Z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2052-11.8.2.12300</vt:lpwstr>
  </property>
</Properties>
</file>