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<sst xmlns="http://schemas.openxmlformats.org/spreadsheetml/2006/main" count="1026" uniqueCount="430">
  <si>
    <t>预算01-1表</t>
  </si>
  <si>
    <t>2025年财务收支预算总表</t>
  </si>
  <si>
    <t>单位名称：新平彝族傣族自治县戛洒第一中学</t>
  </si>
  <si>
    <t>单位:元</t>
  </si>
  <si>
    <t>收        入</t>
  </si>
  <si>
    <t>支        出</t>
  </si>
  <si>
    <t>项      目</t>
  </si>
  <si>
    <t>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</si>
  <si>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</si>
  <si>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</si>
  <si>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</si>
  <si>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</si>
  <si>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</si>
  <si>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</si>
  <si>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</si>
  <si>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</si>
  <si>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</si>
  <si>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</si>
  <si>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五、城乡社区支出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</si>
  <si>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</si>
  <si>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</si>
  <si>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</si>
  <si>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</si>
  <si>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</si>
  <si>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</si>
  <si>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</si>
  <si>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</si>
  <si>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</si>
  <si>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</si>
  <si>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</si>
  <si>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</si>
  <si>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</si>
  <si>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</si>
  <si>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</si>
  <si>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</si>
  <si>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</si>
  <si>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</si>
  <si>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</si>
  <si>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</si>
  <si>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</si>
  <si>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</si>
  <si>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</si>
  <si>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</si>
  <si>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</si>
  <si>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</si>
  <si>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</si>
  <si>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</si>
  <si>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</si>
  <si>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</si>
  <si>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</si>
  <si>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</si>
  <si>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105029</t>
  </si>
  <si>
    <t>新平彝族傣族自治县戛洒第一中学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</si>
  <si>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</si>
  <si>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</si>
  <si>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</si>
  <si>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</si>
  <si>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</si>
  <si>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</si>
  <si>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</si>
  <si>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</si>
  <si>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</si>
  <si>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</si>
  <si>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</si>
  <si>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</si>
  <si>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</si>
  <si>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</si>
  <si>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</si>
  <si>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</si>
  <si>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</si>
  <si>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</si>
  <si>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</si>
  <si>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</si>
  <si>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</si>
  <si>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</si>
  <si>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</si>
  <si>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</si>
  <si>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</si>
  <si>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</si>
  <si>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</si>
  <si>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</si>
  <si>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</si>
  <si>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</si>
  <si>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</si>
  <si>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</si>
  <si>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</si>
  <si>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</si>
  <si>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</si>
  <si>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</si>
  <si>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</si>
  <si>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</si>
  <si>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</si>
  <si>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</si>
  <si>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</si>
  <si>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</si>
  <si>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</si>
  <si>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</si>
  <si>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</si>
  <si>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</si>
  <si>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</si>
  <si>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</si>
  <si>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</si>
  <si>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</si>
  <si>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</si>
  <si>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城乡社区支出</t>
  </si>
  <si>
    <t>其他城乡社区支出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</si>
  <si>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</si>
  <si>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</si>
  <si>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</si>
  <si>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</si>
  <si>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</si>
  <si>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</si>
  <si>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</si>
  <si>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</si>
  <si>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</si>
  <si>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</si>
  <si>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</si>
  <si>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</si>
  <si>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</si>
  <si>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</si>
  <si>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</si>
  <si>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</si>
  <si>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</si>
  <si>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</si>
  <si>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</si>
  <si>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</si>
  <si>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</si>
  <si>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</si>
  <si>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</si>
  <si>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</si>
  <si>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</si>
  <si>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</si>
  <si>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</si>
  <si>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</si>
  <si>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</si>
  <si>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</si>
  <si>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</si>
  <si>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</si>
  <si>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</si>
  <si>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</si>
  <si>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</si>
  <si>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</si>
  <si>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</si>
  <si>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</si>
  <si>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注明：本单位无此事项，此表无数据。</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</si>
  <si>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</si>
  <si>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</si>
  <si>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</si>
  <si>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</si>
  <si>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</si>
  <si>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</si>
  <si>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</si>
  <si>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</si>
  <si>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</si>
  <si>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</si>
  <si>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</si>
  <si>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</si>
  <si>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</si>
  <si>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</si>
  <si>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</si>
  <si>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</si>
  <si>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</si>
  <si>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530427210000000014581</t>
  </si>
  <si>
    <t>事业人员工资支出</t>
  </si>
  <si>
    <t>30101</t>
  </si>
  <si>
    <t>基本工资</t>
  </si>
  <si>
    <t>30102</t>
  </si>
  <si>
    <t>津贴补贴</t>
  </si>
  <si>
    <t>30107</t>
  </si>
  <si>
    <t>绩效工资</t>
  </si>
  <si>
    <t>530427210000000014583</t>
  </si>
  <si>
    <t>社会保障缴费</t>
  </si>
  <si>
    <t>30110</t>
  </si>
  <si>
    <t>职工基本医疗保险缴费</t>
  </si>
  <si>
    <t>530427210000000014584</t>
  </si>
  <si>
    <t>30113</t>
  </si>
  <si>
    <t>530427210000000014588</t>
  </si>
  <si>
    <t>工会经费</t>
  </si>
  <si>
    <t>30228</t>
  </si>
  <si>
    <t>530427231100001455262</t>
  </si>
  <si>
    <t>奖励性绩效工资(地方)</t>
  </si>
  <si>
    <t>530427231100001455263</t>
  </si>
  <si>
    <t>退休干部公用经费</t>
  </si>
  <si>
    <t>30201</t>
  </si>
  <si>
    <t>办公费</t>
  </si>
  <si>
    <t>530427210000000016190</t>
  </si>
  <si>
    <t>一般公用经费</t>
  </si>
  <si>
    <t>福利费</t>
  </si>
  <si>
    <t>530427241100002117922</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</si>
  <si>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</si>
  <si>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</si>
  <si>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</si>
  <si>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</si>
  <si>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</si>
  <si>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</si>
  <si>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</si>
  <si>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</si>
  <si>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</si>
  <si>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</si>
  <si>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</si>
  <si>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</si>
  <si>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</si>
  <si>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</si>
  <si>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</si>
  <si>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530427241100002719043</t>
  </si>
  <si>
    <t>30227</t>
  </si>
  <si>
    <t>委托业务费</t>
  </si>
  <si>
    <t>城乡义务教育阶段公用经费(含特殊和不足100人)专项资金</t>
  </si>
  <si>
    <t>312 民生类</t>
  </si>
  <si>
    <t>530427210000000019691</t>
  </si>
  <si>
    <t>30205</t>
  </si>
  <si>
    <t>水费</t>
  </si>
  <si>
    <t>30206</t>
  </si>
  <si>
    <t>电费</t>
  </si>
  <si>
    <t>维修（护）费</t>
  </si>
  <si>
    <t>印刷费</t>
  </si>
  <si>
    <t xml:space="preserve">31002 </t>
  </si>
  <si>
    <t>办公设备购置</t>
  </si>
  <si>
    <t xml:space="preserve">30231 </t>
  </si>
  <si>
    <t>公务用车运行维护费</t>
  </si>
  <si>
    <t>机关事业单位职工及军人抚恤补助资金</t>
  </si>
  <si>
    <t>农村义务教育学生营养改善计划专项资金</t>
  </si>
  <si>
    <t>530427221100000270478</t>
  </si>
  <si>
    <t>30308</t>
  </si>
  <si>
    <t>助学金</t>
  </si>
  <si>
    <t>义务教育家庭经济困难学生生活补助资金</t>
  </si>
  <si>
    <t>530427210000000018773</t>
  </si>
  <si>
    <t>质量优秀集体奖项目专项资金</t>
  </si>
  <si>
    <t>530427251100003781713</t>
  </si>
  <si>
    <t>30309</t>
  </si>
  <si>
    <t>奖励金</t>
  </si>
  <si>
    <t>绿美校园建设省级奖补资金</t>
  </si>
  <si>
    <t>530427241100003191584</t>
  </si>
  <si>
    <t>基础设施建设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</si>
  <si>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</si>
  <si>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</si>
  <si>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</si>
  <si>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</si>
  <si>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</si>
  <si>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</si>
  <si>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</si>
  <si>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</si>
  <si>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</si>
  <si>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</si>
  <si>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</si>
  <si>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</si>
  <si>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目标：1、做好本部门人员、公用经费保障，按规定落实干部职工各项待遇，支持部门正常履职。
2、做好本年度离休干部遗属生活困难补助发放工作，完成月金额1500元，全年18000元发放工作。</t>
  </si>
  <si>
    <t>产出指标</t>
  </si>
  <si>
    <t>数量指标</t>
  </si>
  <si>
    <t>离休干部遗属</t>
  </si>
  <si>
    <t>=</t>
  </si>
  <si>
    <t>1.00</t>
  </si>
  <si>
    <t>人</t>
  </si>
  <si>
    <t>定量指标</t>
  </si>
  <si>
    <t>反映离休干部遗属的情况</t>
  </si>
  <si>
    <t>时效指标</t>
  </si>
  <si>
    <t>财政通知支付后发放时间</t>
  </si>
  <si>
    <t>&lt;=</t>
  </si>
  <si>
    <t>天</t>
  </si>
  <si>
    <t>反映财政通知支付后发放时间及时率</t>
  </si>
  <si>
    <t>成本指标</t>
  </si>
  <si>
    <t>经济成本指标</t>
  </si>
  <si>
    <t>1500</t>
  </si>
  <si>
    <t>元/人*月</t>
  </si>
  <si>
    <t>反映遗属生活补助标准</t>
  </si>
  <si>
    <t>效益指标</t>
  </si>
  <si>
    <t>社会效益</t>
  </si>
  <si>
    <t>部门运转</t>
  </si>
  <si>
    <t>有效运转</t>
  </si>
  <si>
    <t>%</t>
  </si>
  <si>
    <t>定性指标</t>
  </si>
  <si>
    <t>反映部门运转的情况</t>
  </si>
  <si>
    <t>满意度指标</t>
  </si>
  <si>
    <t>服务对象满意度</t>
  </si>
  <si>
    <t>单位人员满意度</t>
  </si>
  <si>
    <t>&gt;=</t>
  </si>
  <si>
    <t>90</t>
  </si>
  <si>
    <t>反映单位人员满意度的情况</t>
  </si>
  <si>
    <t>目标：戛洒一中在校学生983人，享受家庭经济困难学生生活补助451人，1、春季学期困难补助于2024年6月30日前完成补助资金发放工作
2、秋季学期困难补助于2024年12月31日完成发放工作。总计为67.65万元。</t>
  </si>
  <si>
    <t>享受困难补助学生人数</t>
  </si>
  <si>
    <t>451</t>
  </si>
  <si>
    <t>反映享受困难补助学生人数</t>
  </si>
  <si>
    <t>保障贫困学生接受教育</t>
  </si>
  <si>
    <t>有效保障</t>
  </si>
  <si>
    <t>反映保障贫困学生接受教育的情况</t>
  </si>
  <si>
    <t>受助家庭满意度</t>
  </si>
  <si>
    <t>95</t>
  </si>
  <si>
    <t>反映受助家庭满意度的情况</t>
  </si>
  <si>
    <t>根据《新平彝族傣族自治县人民政府关于新平县教育体育系统校园安保服务项目费用纳入县级财政保障的专题会议纪要》，本单位安保服务费91800.00元申请纳入年初预算。。通过项目实施，进一步清理规范教育体育系统编外聘用人员，优化好人员结构、强化人员管理，充分发挥人力资源使用效益。</t>
  </si>
  <si>
    <t>采购安保服务数</t>
  </si>
  <si>
    <t>项</t>
  </si>
  <si>
    <t>反映安保服务数情况。</t>
  </si>
  <si>
    <t>质量指标</t>
  </si>
  <si>
    <t>服务费拨付及时率</t>
  </si>
  <si>
    <t>反映服务费拨付及时情况。</t>
  </si>
  <si>
    <t>91800</t>
  </si>
  <si>
    <t>元</t>
  </si>
  <si>
    <t>反映项目资金总额情况</t>
  </si>
  <si>
    <t>优化人员结构</t>
  </si>
  <si>
    <t>有效优化</t>
  </si>
  <si>
    <t>是/否</t>
  </si>
  <si>
    <t>反映优化好人员结构、强化人员管理，充分发挥人力资源使用效益情况。</t>
  </si>
  <si>
    <t>聘用单位满意度</t>
  </si>
  <si>
    <t>反映使用单位满意度情况。</t>
  </si>
  <si>
    <t>预算年度目标：，完成奖励资金20000.00元的发放工作，表扬优秀、树立典型，激发全县广大教师立德修身、敬业立学、教书育人的良好风貌，大力营造尊师重教的良好社会氛围。</t>
  </si>
  <si>
    <t>奖励资金发放人数</t>
  </si>
  <si>
    <t>39</t>
  </si>
  <si>
    <t>反映奖励资金发放人数</t>
  </si>
  <si>
    <t>资金发放及时率</t>
  </si>
  <si>
    <t>20</t>
  </si>
  <si>
    <t>反映资金发放及时率</t>
  </si>
  <si>
    <t>20000</t>
  </si>
  <si>
    <t>反映奖励资金总额</t>
  </si>
  <si>
    <t>可持续影响</t>
  </si>
  <si>
    <t>有效提升教师积极性</t>
  </si>
  <si>
    <t>有效提升</t>
  </si>
  <si>
    <t>反映是否有效提升教师积极性</t>
  </si>
  <si>
    <t>获得奖励的教师满意度</t>
  </si>
  <si>
    <t>反映获得奖励教师的满意度</t>
  </si>
  <si>
    <t>年度目标：根据云南省人民政府《关于进一步完善城乡义务教育经费保障机制的通知》（云政发[2016]74号），玉溪市财政局玉溪市教育局关于转发云南省城乡义务教育学校公用经费管理办法的通知（玉财教〔2017〕172号）。玉财教〔2023〕122号_玉溪市财政局玉溪市教育体育局关于下达2023年第二批城乡义务教育补助直达资金的通知，城乡义务教育实施标准初中生1240元/生/年。中央、省、市按8：1.4:0.6的比例承担，实现到2025年6月下旬合计支付71.09万元，达成年度目标的57.84%；到2025年12月下旬合计支付122.91万元，达成年度目标的100%，完成此项目的年度目标，支付学校日常教育教学工作所需的办公费、水电费、差旅费、培训费，保障学校日常教育教学工作有效运行。</t>
  </si>
  <si>
    <t>初中寄宿应补助人数</t>
  </si>
  <si>
    <t>960</t>
  </si>
  <si>
    <t>反映初中寄宿应补助人数达到967人得满分</t>
  </si>
  <si>
    <t>特殊教育学生数</t>
  </si>
  <si>
    <t>反映特殊教育学生数达到5人得满分</t>
  </si>
  <si>
    <t>补助学生覆盖率</t>
  </si>
  <si>
    <t>100</t>
  </si>
  <si>
    <t>反映是否实现补助学生全覆盖</t>
  </si>
  <si>
    <t>困难学生教育保障率</t>
  </si>
  <si>
    <t>反映是否有效保障学校正常运行</t>
  </si>
  <si>
    <t>学生及家长满意度</t>
  </si>
  <si>
    <t>反映师生满意度</t>
  </si>
  <si>
    <t>年度目标：
1.2025年内完成营养改善计划资金96.00万元支付工作；
2.减轻困难学生家庭的经济负担，使其专心投入学习，学习成绩有所提升；
3.推进学校教育教学工作的有效开展。</t>
  </si>
  <si>
    <t>享受补助学生人数</t>
  </si>
  <si>
    <t>反映享受补助学生人数的情况</t>
  </si>
  <si>
    <t>财政通知支付后完成支付时间</t>
  </si>
  <si>
    <t>反映财政通知支付后完成支付时间</t>
  </si>
  <si>
    <t>1000</t>
  </si>
  <si>
    <t>元/学年</t>
  </si>
  <si>
    <t>反映营养改善学生享受补助金额</t>
  </si>
  <si>
    <t>受益贫困学生覆盖率</t>
  </si>
  <si>
    <t>反映在校学生享受覆盖率</t>
  </si>
  <si>
    <t>义务教育学生家长满意度</t>
  </si>
  <si>
    <t>反映义务教育学生家长满意度的情况</t>
  </si>
  <si>
    <t>年度目标：根据《新平县2023年度城乡绿化美化省级财政直接奖补资金使用方案》，下达戛洒第一中学绿美校园奖补资金50.00万元。用于制作绿美校园宣传标牌、栽种乔木、灌木、花卉、建造、制作水景观。通过项目实施，为学生提供一个舒适的学习环境，提高学生的学习效率和积极性，促进学生的身心健康。提高学生的学习效率，改善教学环境，增强教师的教学信心，保证教学的质量和效果。改善条件，继续提升学校的硬件水平，营造和谐的育人环境</t>
  </si>
  <si>
    <t>苗木采购、移植数量</t>
  </si>
  <si>
    <t xml:space="preserve">1529 </t>
  </si>
  <si>
    <t>株</t>
  </si>
  <si>
    <t xml:space="preserve">反映苗木采购、移植数量
</t>
  </si>
  <si>
    <t>绿化面积</t>
  </si>
  <si>
    <t>12200</t>
  </si>
  <si>
    <t>平方米</t>
  </si>
  <si>
    <t xml:space="preserve">反映校园绿化面积
</t>
  </si>
  <si>
    <t>苗木成活率</t>
  </si>
  <si>
    <t xml:space="preserve">反映苗木成活率
</t>
  </si>
  <si>
    <t>500000</t>
  </si>
  <si>
    <t xml:space="preserve">反映项目支付成本
</t>
  </si>
  <si>
    <t>是否有效开展学校运转工作</t>
  </si>
  <si>
    <t>有效开展</t>
  </si>
  <si>
    <t xml:space="preserve">反映是否有效开展学校运转工作
</t>
  </si>
  <si>
    <t>师生满意度</t>
  </si>
  <si>
    <t>&gt;</t>
  </si>
  <si>
    <t xml:space="preserve">反映师生满意度
</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</si>
  <si>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</si>
  <si>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</si>
  <si>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</si>
  <si>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</si>
  <si>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</si>
  <si>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</si>
  <si>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</si>
  <si>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</si>
  <si>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</si>
  <si>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</si>
  <si>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</si>
  <si>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</si>
  <si>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</si>
  <si>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</si>
  <si>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</si>
  <si>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六门冰柜</t>
  </si>
  <si>
    <t>复印纸</t>
  </si>
  <si>
    <t>台式电脑</t>
  </si>
  <si>
    <t>戛洒一中公车燃油费</t>
  </si>
  <si>
    <t>戛洒一中公车维修保养服务</t>
  </si>
  <si>
    <t>空调</t>
  </si>
  <si>
    <t>戛洒一中公车保险费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</si>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</sst>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s>
  <fonts count="45">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sz val="9"/>
      <name val="SimSun"/>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16"/>
      <color theme="1"/>
      <name val="Times New Roman"/>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3" borderId="23" applyNumberFormat="0" applyAlignment="0" applyProtection="0">
      <alignment vertical="center"/>
    </xf>
    <xf numFmtId="0" fontId="34" fillId="4" borderId="24" applyNumberFormat="0" applyAlignment="0" applyProtection="0">
      <alignment vertical="center"/>
    </xf>
    <xf numFmtId="0" fontId="35" fillId="4" borderId="23" applyNumberFormat="0" applyAlignment="0" applyProtection="0">
      <alignment vertical="center"/>
    </xf>
    <xf numFmtId="0" fontId="36" fillId="5"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xf numFmtId="0" fontId="44" fillId="0" borderId="0">
      <alignment vertical="center"/>
    </xf>
    <xf numFmtId="0" fontId="44" fillId="0" borderId="0"/>
  </cellStyleXfs>
  <cellXfs count="218">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9" fontId="6" fillId="0" borderId="7" xfId="0" applyNumberFormat="1" applyFont="1" applyFill="1" applyBorder="1" applyAlignment="1">
      <alignment horizontal="right"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6" fillId="0" borderId="7" xfId="55" applyFont="1" applyAlignment="1">
      <alignment horizontal="center" vertical="center" wrapText="1"/>
    </xf>
    <xf numFmtId="49" fontId="11" fillId="0" borderId="7" xfId="55" applyFont="1">
      <alignment horizontal="left" vertical="center" wrapText="1"/>
    </xf>
    <xf numFmtId="178" fontId="9" fillId="0" borderId="7" xfId="51">
      <alignment horizontal="right" vertical="center"/>
    </xf>
    <xf numFmtId="179" fontId="9" fillId="0" borderId="7" xfId="52">
      <alignment horizontal="right" vertical="center"/>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7"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7" fillId="0" borderId="0" xfId="0" applyFont="1" applyAlignment="1">
      <alignment horizontal="left" vertical="center"/>
    </xf>
    <xf numFmtId="0" fontId="4" fillId="0" borderId="7" xfId="0" applyFont="1" applyBorder="1" applyAlignment="1">
      <alignment horizontal="left" vertical="center" wrapText="1"/>
    </xf>
    <xf numFmtId="0" fontId="14" fillId="0" borderId="0" xfId="0" applyFont="1" applyFill="1" applyAlignment="1">
      <alignment vertical="top"/>
    </xf>
    <xf numFmtId="49" fontId="9" fillId="0" borderId="7" xfId="55" applyNumberFormat="1" applyFont="1" applyBorder="1" applyAlignment="1">
      <alignment horizontal="left" vertical="center" wrapText="1" inden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0" fontId="6" fillId="0" borderId="16" xfId="0" applyFont="1" applyFill="1" applyBorder="1" applyAlignment="1">
      <alignment horizontal="left" vertical="center" wrapText="1"/>
    </xf>
    <xf numFmtId="49" fontId="9" fillId="0" borderId="16" xfId="55" applyNumberFormat="1" applyFont="1" applyBorder="1">
      <alignment horizontal="left" vertical="center" wrapText="1"/>
    </xf>
    <xf numFmtId="0" fontId="0" fillId="0" borderId="16" xfId="0" applyBorder="1"/>
    <xf numFmtId="0" fontId="0" fillId="0" borderId="17" xfId="0" applyBorder="1"/>
    <xf numFmtId="0" fontId="0" fillId="0" borderId="17" xfId="0" applyBorder="1" applyAlignment="1">
      <alignment horizontal="left"/>
    </xf>
    <xf numFmtId="49" fontId="9" fillId="0" borderId="17" xfId="55" applyNumberFormat="1" applyFont="1" applyBorder="1">
      <alignment horizontal="left" vertical="center" wrapText="1"/>
    </xf>
    <xf numFmtId="179" fontId="9" fillId="0" borderId="17" xfId="55" applyNumberFormat="1" applyFont="1" applyBorder="1" applyAlignment="1">
      <alignment horizontal="center" vertical="center" wrapText="1"/>
    </xf>
    <xf numFmtId="49" fontId="9" fillId="0" borderId="17" xfId="55" applyNumberFormat="1" applyFont="1" applyBorder="1" applyAlignment="1">
      <alignment horizontal="center" vertical="center" wrapText="1"/>
    </xf>
    <xf numFmtId="179" fontId="9" fillId="0" borderId="17" xfId="55" applyNumberFormat="1" applyFont="1" applyBorder="1">
      <alignment horizontal="left" vertical="center" wrapText="1"/>
    </xf>
    <xf numFmtId="0" fontId="5" fillId="0" borderId="0" xfId="0" applyFont="1" applyAlignment="1">
      <alignment horizontal="left"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0" fontId="1" fillId="0" borderId="0" xfId="0" applyFont="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81" fontId="1" fillId="0" borderId="7" xfId="0" applyNumberFormat="1" applyFont="1" applyBorder="1" applyAlignment="1">
      <alignment horizontal="center" vertical="center"/>
    </xf>
    <xf numFmtId="179" fontId="9" fillId="0" borderId="7" xfId="52" applyNumberFormat="1" applyFont="1" applyBorder="1">
      <alignment horizontal="right" vertical="center"/>
    </xf>
    <xf numFmtId="0" fontId="16" fillId="0" borderId="0" xfId="0" applyFont="1" applyAlignment="1">
      <alignment horizontal="justify"/>
    </xf>
    <xf numFmtId="179" fontId="9" fillId="0" borderId="7" xfId="0" applyNumberFormat="1" applyFont="1" applyFill="1" applyBorder="1" applyAlignment="1">
      <alignment horizontal="right" vertical="center"/>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7" fillId="0" borderId="7" xfId="0" applyFont="1" applyBorder="1" applyAlignment="1">
      <alignment horizontal="center"/>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top" wrapText="1"/>
    </xf>
    <xf numFmtId="0" fontId="6" fillId="0" borderId="7" xfId="0" applyFont="1" applyFill="1" applyBorder="1" applyAlignment="1">
      <alignment horizontal="center" vertical="center"/>
    </xf>
    <xf numFmtId="0" fontId="15" fillId="0" borderId="7" xfId="0" applyFont="1" applyBorder="1" applyAlignment="1">
      <alignment horizontal="center" vertical="center" wrapText="1"/>
    </xf>
    <xf numFmtId="0" fontId="17" fillId="0" borderId="18" xfId="0" applyFont="1" applyBorder="1" applyAlignment="1">
      <alignment horizontal="center"/>
    </xf>
    <xf numFmtId="0" fontId="17" fillId="0" borderId="16" xfId="0" applyFont="1" applyBorder="1" applyAlignment="1">
      <alignment horizontal="center"/>
    </xf>
    <xf numFmtId="0" fontId="17" fillId="0" borderId="19" xfId="0" applyFont="1" applyBorder="1" applyAlignment="1">
      <alignment horizontal="center"/>
    </xf>
    <xf numFmtId="0" fontId="17" fillId="0" borderId="17" xfId="0" applyFont="1" applyBorder="1" applyAlignment="1">
      <alignment horizontal="center"/>
    </xf>
    <xf numFmtId="179" fontId="5" fillId="0" borderId="19" xfId="52" applyFont="1" applyBorder="1">
      <alignment horizontal="right" vertical="center"/>
    </xf>
    <xf numFmtId="179" fontId="5" fillId="0" borderId="17" xfId="52" applyFont="1" applyBorder="1">
      <alignment horizontal="right" vertical="center"/>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0" fontId="9" fillId="0" borderId="7" xfId="0" applyFont="1" applyFill="1" applyBorder="1" applyAlignment="1">
      <alignment horizontal="left" vertical="center" wrapText="1" indent="1"/>
    </xf>
    <xf numFmtId="179" fontId="9" fillId="0" borderId="7" xfId="52" applyNumberFormat="1" applyFont="1">
      <alignment horizontal="right" vertical="center"/>
    </xf>
    <xf numFmtId="0" fontId="9" fillId="0" borderId="7" xfId="0" applyFont="1" applyFill="1" applyBorder="1" applyAlignment="1">
      <alignment horizontal="left" vertical="center" wrapText="1" indent="2"/>
    </xf>
    <xf numFmtId="179" fontId="9" fillId="0" borderId="0" xfId="52" applyNumberFormat="1" applyFont="1" applyBorder="1">
      <alignment horizontal="righ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179" fontId="9" fillId="0" borderId="0" xfId="0" applyNumberFormat="1" applyFont="1" applyFill="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0" fontId="5" fillId="0" borderId="7" xfId="0" applyFont="1" applyBorder="1" applyAlignment="1">
      <alignment vertical="center"/>
    </xf>
    <xf numFmtId="0" fontId="9" fillId="0" borderId="7" xfId="0" applyFont="1" applyFill="1" applyBorder="1" applyAlignment="1">
      <alignment horizontal="lef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49" fontId="5" fillId="0" borderId="7" xfId="55" applyFont="1">
      <alignment horizontal="left" vertical="center" wrapText="1"/>
    </xf>
    <xf numFmtId="0" fontId="5" fillId="0" borderId="7"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0" fontId="3" fillId="0" borderId="6" xfId="0" applyFont="1" applyBorder="1" applyAlignment="1">
      <alignment horizontal="left" vertical="center"/>
    </xf>
    <xf numFmtId="0" fontId="22" fillId="0" borderId="6" xfId="0" applyFont="1" applyBorder="1" applyAlignment="1">
      <alignment horizontal="center" vertical="center"/>
    </xf>
    <xf numFmtId="179" fontId="24" fillId="0" borderId="7" xfId="0" applyNumberFormat="1" applyFont="1" applyFill="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xfId="58"/>
    <cellStyle name="常规 2 4"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13" sqref="B13"/>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5" t="s">
        <v>0</v>
      </c>
    </row>
    <row r="3" ht="36" customHeight="1" spans="1:4">
      <c r="A3" s="46" t="s">
        <v>1</v>
      </c>
      <c r="B3" s="209"/>
      <c r="C3" s="209"/>
      <c r="D3" s="209"/>
    </row>
    <row r="4" ht="20.95" customHeight="1" spans="1:4">
      <c r="A4" s="95" t="s">
        <v>2</v>
      </c>
      <c r="B4" s="173"/>
      <c r="C4" s="173"/>
      <c r="D4" s="104"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85" t="s">
        <v>9</v>
      </c>
      <c r="B8" s="137">
        <v>21257941.69</v>
      </c>
      <c r="C8" s="178" t="s">
        <v>10</v>
      </c>
      <c r="D8" s="135">
        <v>14207749.41</v>
      </c>
    </row>
    <row r="9" ht="25.4" customHeight="1" spans="1:4">
      <c r="A9" s="185" t="s">
        <v>11</v>
      </c>
      <c r="B9" s="135"/>
      <c r="C9" s="178" t="s">
        <v>12</v>
      </c>
      <c r="D9" s="135">
        <v>2495354.4</v>
      </c>
    </row>
    <row r="10" ht="25.4" customHeight="1" spans="1:4">
      <c r="A10" s="185" t="s">
        <v>13</v>
      </c>
      <c r="B10" s="135"/>
      <c r="C10" s="178" t="s">
        <v>14</v>
      </c>
      <c r="D10" s="135">
        <v>1639311.88</v>
      </c>
    </row>
    <row r="11" ht="25.4" customHeight="1" spans="1:4">
      <c r="A11" s="185" t="s">
        <v>15</v>
      </c>
      <c r="B11" s="135"/>
      <c r="C11" s="178" t="s">
        <v>16</v>
      </c>
      <c r="D11" s="135">
        <v>2435526</v>
      </c>
    </row>
    <row r="12" ht="25.4" customHeight="1" spans="1:4">
      <c r="A12" s="185" t="s">
        <v>17</v>
      </c>
      <c r="B12" s="135">
        <v>20000</v>
      </c>
      <c r="C12" s="181" t="s">
        <v>18</v>
      </c>
      <c r="D12" s="155">
        <v>500000</v>
      </c>
    </row>
    <row r="13" ht="25.4" customHeight="1" spans="1:4">
      <c r="A13" s="185" t="s">
        <v>19</v>
      </c>
      <c r="B13" s="135"/>
      <c r="C13" s="181"/>
      <c r="D13" s="155"/>
    </row>
    <row r="14" ht="25.4" customHeight="1" spans="1:4">
      <c r="A14" s="185" t="s">
        <v>20</v>
      </c>
      <c r="B14" s="135"/>
      <c r="C14" s="181"/>
      <c r="D14" s="155"/>
    </row>
    <row r="15" ht="25.4" customHeight="1" spans="1:4">
      <c r="A15" s="185" t="s">
        <v>21</v>
      </c>
      <c r="B15" s="135"/>
      <c r="C15" s="181"/>
      <c r="D15" s="155"/>
    </row>
    <row r="16" ht="25.4" customHeight="1" spans="1:4">
      <c r="A16" s="210" t="s">
        <v>22</v>
      </c>
      <c r="B16" s="135"/>
      <c r="C16" s="181"/>
      <c r="D16" s="155"/>
    </row>
    <row r="17" ht="25.4" customHeight="1" spans="1:4">
      <c r="A17" s="210" t="s">
        <v>23</v>
      </c>
      <c r="B17" s="135">
        <v>20000</v>
      </c>
      <c r="C17" s="181"/>
      <c r="D17" s="155"/>
    </row>
    <row r="18" ht="25.4" customHeight="1" spans="1:4">
      <c r="A18" s="211" t="s">
        <v>24</v>
      </c>
      <c r="B18" s="212">
        <v>21277941.69</v>
      </c>
      <c r="C18" s="183" t="s">
        <v>25</v>
      </c>
      <c r="D18" s="212">
        <v>21277941.69</v>
      </c>
    </row>
    <row r="19" ht="25.4" customHeight="1" spans="1:4">
      <c r="A19" s="213" t="s">
        <v>26</v>
      </c>
      <c r="B19" s="135"/>
      <c r="C19" s="214" t="s">
        <v>27</v>
      </c>
      <c r="D19" s="215"/>
    </row>
    <row r="20" ht="25.4" customHeight="1" spans="1:4">
      <c r="A20" s="216" t="s">
        <v>28</v>
      </c>
      <c r="B20" s="212"/>
      <c r="C20" s="182" t="s">
        <v>28</v>
      </c>
      <c r="D20" s="94"/>
    </row>
    <row r="21" ht="25.4" customHeight="1" spans="1:4">
      <c r="A21" s="216" t="s">
        <v>29</v>
      </c>
      <c r="B21" s="155"/>
      <c r="C21" s="182" t="s">
        <v>30</v>
      </c>
      <c r="D21" s="94"/>
    </row>
    <row r="22" ht="25.4" customHeight="1" spans="1:4">
      <c r="A22" s="217" t="s">
        <v>31</v>
      </c>
      <c r="B22" s="212">
        <v>21277941.69</v>
      </c>
      <c r="C22" s="183" t="s">
        <v>32</v>
      </c>
      <c r="D22" s="212">
        <v>21277941.69</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E18" sqref="E18"/>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87"/>
      <c r="J2" s="199"/>
      <c r="R2" s="3" t="s">
        <v>33</v>
      </c>
    </row>
    <row r="3" ht="36" customHeight="1" spans="1:19">
      <c r="A3" s="188" t="s">
        <v>34</v>
      </c>
      <c r="B3" s="28"/>
      <c r="C3" s="28"/>
      <c r="D3" s="28"/>
      <c r="E3" s="28"/>
      <c r="F3" s="28"/>
      <c r="G3" s="28"/>
      <c r="H3" s="28"/>
      <c r="I3" s="28"/>
      <c r="J3" s="47"/>
      <c r="K3" s="28"/>
      <c r="L3" s="28"/>
      <c r="M3" s="28"/>
      <c r="N3" s="28"/>
      <c r="O3" s="28"/>
      <c r="P3" s="28"/>
      <c r="Q3" s="28"/>
      <c r="R3" s="28"/>
      <c r="S3" s="28"/>
    </row>
    <row r="4" ht="20.3" customHeight="1" spans="1:19">
      <c r="A4" s="95" t="str">
        <f>'部门财务收支预算总表01-1'!A4</f>
        <v>单位名称：新平彝族傣族自治县戛洒第一中学</v>
      </c>
      <c r="B4" s="7"/>
      <c r="C4" s="7"/>
      <c r="D4" s="7"/>
      <c r="E4" s="7"/>
      <c r="F4" s="7"/>
      <c r="G4" s="7"/>
      <c r="H4" s="7"/>
      <c r="I4" s="7"/>
      <c r="J4" s="200"/>
      <c r="K4" s="7"/>
      <c r="L4" s="7"/>
      <c r="M4" s="7"/>
      <c r="N4" s="8"/>
      <c r="O4" s="8"/>
      <c r="P4" s="8"/>
      <c r="Q4" s="8"/>
      <c r="R4" s="8" t="s">
        <v>3</v>
      </c>
      <c r="S4" s="8" t="s">
        <v>3</v>
      </c>
    </row>
    <row r="5" ht="18.85" customHeight="1" spans="1:19">
      <c r="A5" s="189" t="s">
        <v>35</v>
      </c>
      <c r="B5" s="190" t="s">
        <v>36</v>
      </c>
      <c r="C5" s="190" t="s">
        <v>37</v>
      </c>
      <c r="D5" s="191" t="s">
        <v>38</v>
      </c>
      <c r="E5" s="192"/>
      <c r="F5" s="192"/>
      <c r="G5" s="192"/>
      <c r="H5" s="192"/>
      <c r="I5" s="192"/>
      <c r="J5" s="201"/>
      <c r="K5" s="192"/>
      <c r="L5" s="192"/>
      <c r="M5" s="192"/>
      <c r="N5" s="202"/>
      <c r="O5" s="202" t="s">
        <v>26</v>
      </c>
      <c r="P5" s="202"/>
      <c r="Q5" s="202"/>
      <c r="R5" s="202"/>
      <c r="S5" s="202"/>
    </row>
    <row r="6" ht="18" customHeight="1" spans="1:19">
      <c r="A6" s="193"/>
      <c r="B6" s="194"/>
      <c r="C6" s="194"/>
      <c r="D6" s="194" t="s">
        <v>39</v>
      </c>
      <c r="E6" s="194" t="s">
        <v>40</v>
      </c>
      <c r="F6" s="194" t="s">
        <v>41</v>
      </c>
      <c r="G6" s="194" t="s">
        <v>42</v>
      </c>
      <c r="H6" s="194" t="s">
        <v>43</v>
      </c>
      <c r="I6" s="203" t="s">
        <v>44</v>
      </c>
      <c r="J6" s="204"/>
      <c r="K6" s="203" t="s">
        <v>45</v>
      </c>
      <c r="L6" s="203" t="s">
        <v>46</v>
      </c>
      <c r="M6" s="203" t="s">
        <v>47</v>
      </c>
      <c r="N6" s="205" t="s">
        <v>48</v>
      </c>
      <c r="O6" s="206" t="s">
        <v>39</v>
      </c>
      <c r="P6" s="206" t="s">
        <v>40</v>
      </c>
      <c r="Q6" s="206" t="s">
        <v>41</v>
      </c>
      <c r="R6" s="206" t="s">
        <v>42</v>
      </c>
      <c r="S6" s="206" t="s">
        <v>49</v>
      </c>
    </row>
    <row r="7" ht="29.3" customHeight="1" spans="1:19">
      <c r="A7" s="195"/>
      <c r="B7" s="196"/>
      <c r="C7" s="196"/>
      <c r="D7" s="196"/>
      <c r="E7" s="196"/>
      <c r="F7" s="196"/>
      <c r="G7" s="196"/>
      <c r="H7" s="196"/>
      <c r="I7" s="207" t="s">
        <v>39</v>
      </c>
      <c r="J7" s="207" t="s">
        <v>50</v>
      </c>
      <c r="K7" s="207" t="s">
        <v>45</v>
      </c>
      <c r="L7" s="207" t="s">
        <v>46</v>
      </c>
      <c r="M7" s="207" t="s">
        <v>47</v>
      </c>
      <c r="N7" s="207" t="s">
        <v>48</v>
      </c>
      <c r="O7" s="207"/>
      <c r="P7" s="207"/>
      <c r="Q7" s="207"/>
      <c r="R7" s="207"/>
      <c r="S7" s="207"/>
    </row>
    <row r="8" ht="16.55" customHeight="1" spans="1:19">
      <c r="A8" s="169">
        <v>1</v>
      </c>
      <c r="B8" s="20">
        <v>2</v>
      </c>
      <c r="C8" s="20">
        <v>3</v>
      </c>
      <c r="D8" s="20">
        <v>4</v>
      </c>
      <c r="E8" s="169">
        <v>5</v>
      </c>
      <c r="F8" s="20">
        <v>6</v>
      </c>
      <c r="G8" s="20">
        <v>7</v>
      </c>
      <c r="H8" s="169">
        <v>8</v>
      </c>
      <c r="I8" s="20">
        <v>9</v>
      </c>
      <c r="J8" s="35">
        <v>10</v>
      </c>
      <c r="K8" s="35">
        <v>11</v>
      </c>
      <c r="L8" s="208">
        <v>12</v>
      </c>
      <c r="M8" s="35">
        <v>13</v>
      </c>
      <c r="N8" s="35">
        <v>14</v>
      </c>
      <c r="O8" s="35">
        <v>15</v>
      </c>
      <c r="P8" s="35">
        <v>16</v>
      </c>
      <c r="Q8" s="35">
        <v>17</v>
      </c>
      <c r="R8" s="35">
        <v>18</v>
      </c>
      <c r="S8" s="35">
        <v>19</v>
      </c>
    </row>
    <row r="9" ht="31.45" customHeight="1" spans="1:19">
      <c r="A9" s="141" t="s">
        <v>51</v>
      </c>
      <c r="B9" s="141" t="s">
        <v>52</v>
      </c>
      <c r="C9" s="135">
        <v>21277941.69</v>
      </c>
      <c r="D9" s="137">
        <v>21257941.69</v>
      </c>
      <c r="E9" s="137">
        <v>21257941.69</v>
      </c>
      <c r="F9" s="94"/>
      <c r="G9" s="94"/>
      <c r="H9" s="94"/>
      <c r="I9" s="135">
        <v>20000</v>
      </c>
      <c r="J9" s="94"/>
      <c r="K9" s="94"/>
      <c r="L9" s="94"/>
      <c r="M9" s="94"/>
      <c r="N9" s="94">
        <v>20000</v>
      </c>
      <c r="O9" s="94"/>
      <c r="P9" s="94"/>
      <c r="Q9" s="94"/>
      <c r="R9" s="94"/>
      <c r="S9" s="94"/>
    </row>
    <row r="10" ht="16.55" customHeight="1" spans="1:19">
      <c r="A10" s="197" t="s">
        <v>37</v>
      </c>
      <c r="B10" s="198"/>
      <c r="C10" s="135">
        <v>21277941.69</v>
      </c>
      <c r="D10" s="137">
        <v>21257941.69</v>
      </c>
      <c r="E10" s="137">
        <v>21257941.69</v>
      </c>
      <c r="F10" s="94"/>
      <c r="G10" s="94"/>
      <c r="H10" s="94"/>
      <c r="I10" s="135">
        <v>20000</v>
      </c>
      <c r="J10" s="94"/>
      <c r="K10" s="94"/>
      <c r="L10" s="94"/>
      <c r="M10" s="94"/>
      <c r="N10" s="94">
        <v>20000</v>
      </c>
      <c r="O10" s="94"/>
      <c r="P10" s="94"/>
      <c r="Q10" s="94"/>
      <c r="R10" s="94"/>
      <c r="S10"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12" activePane="bottomLeft" state="frozen"/>
      <selection/>
      <selection pane="bottomLeft" activeCell="G17" sqref="G17"/>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6" t="s">
        <v>53</v>
      </c>
    </row>
    <row r="3" ht="28.5" customHeight="1" spans="1:15">
      <c r="A3" s="28" t="s">
        <v>54</v>
      </c>
      <c r="B3" s="28"/>
      <c r="C3" s="28"/>
      <c r="D3" s="28"/>
      <c r="E3" s="28"/>
      <c r="F3" s="28"/>
      <c r="G3" s="28"/>
      <c r="H3" s="28"/>
      <c r="I3" s="28"/>
      <c r="J3" s="28"/>
      <c r="K3" s="28"/>
      <c r="L3" s="28"/>
      <c r="M3" s="28"/>
      <c r="N3" s="28"/>
      <c r="O3" s="28"/>
    </row>
    <row r="4" ht="15.05" customHeight="1" spans="1:15">
      <c r="A4" s="106" t="str">
        <f>'部门财务收支预算总表01-1'!A4</f>
        <v>单位名称：新平彝族傣族自治县戛洒第一中学</v>
      </c>
      <c r="B4" s="107"/>
      <c r="C4" s="59"/>
      <c r="D4" s="59"/>
      <c r="E4" s="59"/>
      <c r="F4" s="59"/>
      <c r="G4" s="7"/>
      <c r="H4" s="59"/>
      <c r="I4" s="59"/>
      <c r="J4" s="7"/>
      <c r="K4" s="59"/>
      <c r="L4" s="59"/>
      <c r="M4" s="7"/>
      <c r="N4" s="7"/>
      <c r="O4" s="108" t="s">
        <v>3</v>
      </c>
    </row>
    <row r="5" ht="18.85" customHeight="1" spans="1:15">
      <c r="A5" s="10" t="s">
        <v>55</v>
      </c>
      <c r="B5" s="10" t="s">
        <v>56</v>
      </c>
      <c r="C5" s="16" t="s">
        <v>37</v>
      </c>
      <c r="D5" s="64" t="s">
        <v>40</v>
      </c>
      <c r="E5" s="64"/>
      <c r="F5" s="64"/>
      <c r="G5" s="186" t="s">
        <v>41</v>
      </c>
      <c r="H5" s="10" t="s">
        <v>42</v>
      </c>
      <c r="I5" s="10" t="s">
        <v>57</v>
      </c>
      <c r="J5" s="11" t="s">
        <v>58</v>
      </c>
      <c r="K5" s="72" t="s">
        <v>59</v>
      </c>
      <c r="L5" s="72" t="s">
        <v>60</v>
      </c>
      <c r="M5" s="72" t="s">
        <v>61</v>
      </c>
      <c r="N5" s="72" t="s">
        <v>62</v>
      </c>
      <c r="O5" s="89" t="s">
        <v>63</v>
      </c>
    </row>
    <row r="6" ht="29.95" customHeight="1" spans="1:15">
      <c r="A6" s="19"/>
      <c r="B6" s="19"/>
      <c r="C6" s="19"/>
      <c r="D6" s="64" t="s">
        <v>39</v>
      </c>
      <c r="E6" s="64" t="s">
        <v>64</v>
      </c>
      <c r="F6" s="64" t="s">
        <v>65</v>
      </c>
      <c r="G6" s="19"/>
      <c r="H6" s="19"/>
      <c r="I6" s="19"/>
      <c r="J6" s="64" t="s">
        <v>39</v>
      </c>
      <c r="K6" s="93" t="s">
        <v>59</v>
      </c>
      <c r="L6" s="93" t="s">
        <v>60</v>
      </c>
      <c r="M6" s="93" t="s">
        <v>61</v>
      </c>
      <c r="N6" s="93" t="s">
        <v>62</v>
      </c>
      <c r="O6" s="93" t="s">
        <v>63</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20.25" customHeight="1" spans="1:15">
      <c r="A8" s="141" t="s">
        <v>66</v>
      </c>
      <c r="B8" s="141" t="s">
        <v>67</v>
      </c>
      <c r="C8" s="135">
        <v>14207749.41</v>
      </c>
      <c r="D8" s="135">
        <v>14187749.41</v>
      </c>
      <c r="E8" s="135">
        <v>12705538.72</v>
      </c>
      <c r="F8" s="135">
        <v>1482210.69</v>
      </c>
      <c r="G8" s="64"/>
      <c r="H8" s="49"/>
      <c r="I8" s="49"/>
      <c r="J8" s="135">
        <v>20000</v>
      </c>
      <c r="K8" s="49"/>
      <c r="L8" s="49"/>
      <c r="M8" s="49"/>
      <c r="N8" s="49"/>
      <c r="O8" s="135">
        <v>20000</v>
      </c>
    </row>
    <row r="9" ht="20.25" customHeight="1" spans="1:15">
      <c r="A9" s="165" t="s">
        <v>68</v>
      </c>
      <c r="B9" s="165" t="s">
        <v>69</v>
      </c>
      <c r="C9" s="135">
        <v>14066909.41</v>
      </c>
      <c r="D9" s="166">
        <v>14046909.41</v>
      </c>
      <c r="E9" s="135">
        <v>12705538.72</v>
      </c>
      <c r="F9" s="135">
        <v>1341370.69</v>
      </c>
      <c r="G9" s="64"/>
      <c r="H9" s="49"/>
      <c r="I9" s="49"/>
      <c r="J9" s="135">
        <v>20000</v>
      </c>
      <c r="K9" s="49"/>
      <c r="L9" s="49"/>
      <c r="M9" s="49"/>
      <c r="N9" s="49"/>
      <c r="O9" s="135">
        <v>20000</v>
      </c>
    </row>
    <row r="10" ht="20.25" customHeight="1" spans="1:15">
      <c r="A10" s="167" t="s">
        <v>70</v>
      </c>
      <c r="B10" s="167" t="s">
        <v>71</v>
      </c>
      <c r="C10" s="135">
        <v>14046909.41</v>
      </c>
      <c r="D10" s="135">
        <v>14046909.41</v>
      </c>
      <c r="E10" s="135">
        <v>12705538.72</v>
      </c>
      <c r="F10" s="135">
        <v>1341370.69</v>
      </c>
      <c r="G10" s="64"/>
      <c r="H10" s="49"/>
      <c r="I10" s="49"/>
      <c r="J10" s="135"/>
      <c r="K10" s="49"/>
      <c r="L10" s="49"/>
      <c r="M10" s="49"/>
      <c r="N10" s="49"/>
      <c r="O10" s="135"/>
    </row>
    <row r="11" ht="20.25" customHeight="1" spans="1:15">
      <c r="A11" s="167" t="s">
        <v>72</v>
      </c>
      <c r="B11" s="167" t="s">
        <v>73</v>
      </c>
      <c r="C11" s="135">
        <v>40000</v>
      </c>
      <c r="D11" s="135">
        <v>20000</v>
      </c>
      <c r="E11" s="135"/>
      <c r="F11" s="135"/>
      <c r="G11" s="64"/>
      <c r="H11" s="49"/>
      <c r="I11" s="49"/>
      <c r="J11" s="135">
        <v>20000</v>
      </c>
      <c r="K11" s="49"/>
      <c r="L11" s="49"/>
      <c r="M11" s="49"/>
      <c r="N11" s="49"/>
      <c r="O11" s="135">
        <v>20000</v>
      </c>
    </row>
    <row r="12" ht="20.25" customHeight="1" spans="1:15">
      <c r="A12" s="165" t="s">
        <v>74</v>
      </c>
      <c r="B12" s="165" t="s">
        <v>75</v>
      </c>
      <c r="C12" s="135">
        <v>49040</v>
      </c>
      <c r="D12" s="135">
        <v>49040</v>
      </c>
      <c r="E12" s="135"/>
      <c r="F12" s="135">
        <v>49040</v>
      </c>
      <c r="G12" s="64"/>
      <c r="H12" s="49"/>
      <c r="I12" s="49"/>
      <c r="J12" s="135"/>
      <c r="K12" s="49"/>
      <c r="L12" s="49"/>
      <c r="M12" s="49"/>
      <c r="N12" s="49"/>
      <c r="O12" s="135"/>
    </row>
    <row r="13" ht="20.25" customHeight="1" spans="1:15">
      <c r="A13" s="167" t="s">
        <v>76</v>
      </c>
      <c r="B13" s="167" t="s">
        <v>77</v>
      </c>
      <c r="C13" s="135">
        <v>49040</v>
      </c>
      <c r="D13" s="135">
        <v>49040</v>
      </c>
      <c r="E13" s="135">
        <v>911049.01</v>
      </c>
      <c r="F13" s="135">
        <v>49040</v>
      </c>
      <c r="G13" s="64"/>
      <c r="H13" s="49"/>
      <c r="I13" s="49"/>
      <c r="J13" s="135"/>
      <c r="K13" s="49"/>
      <c r="L13" s="49"/>
      <c r="M13" s="49"/>
      <c r="N13" s="49"/>
      <c r="O13" s="135"/>
    </row>
    <row r="14" ht="20.25" customHeight="1" spans="1:15">
      <c r="A14" s="165" t="s">
        <v>78</v>
      </c>
      <c r="B14" s="165" t="s">
        <v>79</v>
      </c>
      <c r="C14" s="135">
        <v>91800</v>
      </c>
      <c r="D14" s="135">
        <v>91800</v>
      </c>
      <c r="E14" s="135"/>
      <c r="F14" s="135">
        <v>91800</v>
      </c>
      <c r="G14" s="64"/>
      <c r="H14" s="49"/>
      <c r="I14" s="49"/>
      <c r="J14" s="135"/>
      <c r="K14" s="49"/>
      <c r="L14" s="49"/>
      <c r="M14" s="49"/>
      <c r="N14" s="49"/>
      <c r="O14" s="135"/>
    </row>
    <row r="15" ht="20.25" customHeight="1" spans="1:15">
      <c r="A15" s="167" t="s">
        <v>80</v>
      </c>
      <c r="B15" s="167" t="s">
        <v>81</v>
      </c>
      <c r="C15" s="135">
        <v>91800</v>
      </c>
      <c r="D15" s="135">
        <v>91800</v>
      </c>
      <c r="E15" s="135"/>
      <c r="F15" s="135">
        <v>91800</v>
      </c>
      <c r="G15" s="64"/>
      <c r="H15" s="49"/>
      <c r="I15" s="49"/>
      <c r="J15" s="135"/>
      <c r="K15" s="49"/>
      <c r="L15" s="49"/>
      <c r="M15" s="49"/>
      <c r="N15" s="49"/>
      <c r="O15" s="135"/>
    </row>
    <row r="16" ht="20.25" customHeight="1" spans="1:15">
      <c r="A16" s="141" t="s">
        <v>82</v>
      </c>
      <c r="B16" s="141" t="s">
        <v>83</v>
      </c>
      <c r="C16" s="135">
        <v>2495354.4</v>
      </c>
      <c r="D16" s="135">
        <v>2495354.4</v>
      </c>
      <c r="E16" s="135">
        <v>2477354.4</v>
      </c>
      <c r="F16" s="135">
        <v>18000</v>
      </c>
      <c r="G16" s="64"/>
      <c r="H16" s="49"/>
      <c r="I16" s="49"/>
      <c r="J16" s="135"/>
      <c r="K16" s="49"/>
      <c r="L16" s="49"/>
      <c r="M16" s="49"/>
      <c r="N16" s="49"/>
      <c r="O16" s="135"/>
    </row>
    <row r="17" ht="20.25" customHeight="1" spans="1:15">
      <c r="A17" s="165" t="s">
        <v>84</v>
      </c>
      <c r="B17" s="165" t="s">
        <v>85</v>
      </c>
      <c r="C17" s="135">
        <v>2477354.4</v>
      </c>
      <c r="D17" s="135">
        <v>2477354.4</v>
      </c>
      <c r="E17" s="135">
        <v>2477354.4</v>
      </c>
      <c r="F17" s="135"/>
      <c r="G17" s="64"/>
      <c r="H17" s="49"/>
      <c r="I17" s="49"/>
      <c r="J17" s="135"/>
      <c r="K17" s="49"/>
      <c r="L17" s="49"/>
      <c r="M17" s="49"/>
      <c r="N17" s="49"/>
      <c r="O17" s="135"/>
    </row>
    <row r="18" ht="20.25" customHeight="1" spans="1:15">
      <c r="A18" s="167" t="s">
        <v>86</v>
      </c>
      <c r="B18" s="167" t="s">
        <v>87</v>
      </c>
      <c r="C18" s="135">
        <v>4500</v>
      </c>
      <c r="D18" s="135">
        <v>4500</v>
      </c>
      <c r="E18" s="135">
        <v>4500</v>
      </c>
      <c r="F18" s="135"/>
      <c r="G18" s="64"/>
      <c r="H18" s="49"/>
      <c r="I18" s="49"/>
      <c r="J18" s="135"/>
      <c r="K18" s="49"/>
      <c r="L18" s="49"/>
      <c r="M18" s="49"/>
      <c r="N18" s="49"/>
      <c r="O18" s="135"/>
    </row>
    <row r="19" ht="20.25" customHeight="1" spans="1:15">
      <c r="A19" s="167" t="s">
        <v>88</v>
      </c>
      <c r="B19" s="167" t="s">
        <v>89</v>
      </c>
      <c r="C19" s="135">
        <v>2472854.4</v>
      </c>
      <c r="D19" s="135">
        <v>2472854.4</v>
      </c>
      <c r="E19" s="135">
        <v>2472854.4</v>
      </c>
      <c r="F19" s="135"/>
      <c r="G19" s="64"/>
      <c r="H19" s="49"/>
      <c r="I19" s="49"/>
      <c r="J19" s="135"/>
      <c r="K19" s="49"/>
      <c r="L19" s="49"/>
      <c r="M19" s="49"/>
      <c r="N19" s="49"/>
      <c r="O19" s="135"/>
    </row>
    <row r="20" ht="20.25" customHeight="1" spans="1:15">
      <c r="A20" s="165" t="s">
        <v>90</v>
      </c>
      <c r="B20" s="165" t="s">
        <v>91</v>
      </c>
      <c r="C20" s="135">
        <v>18000</v>
      </c>
      <c r="D20" s="135">
        <v>18000</v>
      </c>
      <c r="E20" s="135"/>
      <c r="F20" s="135">
        <v>18000</v>
      </c>
      <c r="G20" s="64"/>
      <c r="H20" s="49"/>
      <c r="I20" s="49"/>
      <c r="J20" s="135"/>
      <c r="K20" s="49"/>
      <c r="L20" s="49"/>
      <c r="M20" s="49"/>
      <c r="N20" s="49"/>
      <c r="O20" s="135"/>
    </row>
    <row r="21" ht="20.25" customHeight="1" spans="1:15">
      <c r="A21" s="167" t="s">
        <v>92</v>
      </c>
      <c r="B21" s="167" t="s">
        <v>93</v>
      </c>
      <c r="C21" s="135">
        <v>18000</v>
      </c>
      <c r="D21" s="135">
        <v>18000</v>
      </c>
      <c r="E21" s="135"/>
      <c r="F21" s="135">
        <v>18000</v>
      </c>
      <c r="G21" s="64"/>
      <c r="H21" s="49"/>
      <c r="I21" s="49"/>
      <c r="J21" s="135"/>
      <c r="K21" s="49"/>
      <c r="L21" s="49"/>
      <c r="M21" s="49"/>
      <c r="N21" s="49"/>
      <c r="O21" s="135"/>
    </row>
    <row r="22" ht="20.25" customHeight="1" spans="1:15">
      <c r="A22" s="141" t="s">
        <v>94</v>
      </c>
      <c r="B22" s="141" t="s">
        <v>95</v>
      </c>
      <c r="C22" s="135">
        <v>1639311.88</v>
      </c>
      <c r="D22" s="135">
        <v>1639311.88</v>
      </c>
      <c r="E22" s="135">
        <v>1639311.88</v>
      </c>
      <c r="F22" s="135"/>
      <c r="G22" s="64"/>
      <c r="H22" s="49"/>
      <c r="I22" s="49"/>
      <c r="J22" s="135"/>
      <c r="K22" s="49"/>
      <c r="L22" s="49"/>
      <c r="M22" s="49"/>
      <c r="N22" s="49"/>
      <c r="O22" s="135"/>
    </row>
    <row r="23" ht="20.25" customHeight="1" spans="1:15">
      <c r="A23" s="165" t="s">
        <v>96</v>
      </c>
      <c r="B23" s="165" t="s">
        <v>97</v>
      </c>
      <c r="C23" s="135">
        <v>1639311.88</v>
      </c>
      <c r="D23" s="135">
        <v>1639311.88</v>
      </c>
      <c r="E23" s="135">
        <v>1639311.88</v>
      </c>
      <c r="F23" s="135"/>
      <c r="G23" s="64"/>
      <c r="H23" s="49"/>
      <c r="I23" s="49"/>
      <c r="J23" s="135"/>
      <c r="K23" s="49"/>
      <c r="L23" s="49"/>
      <c r="M23" s="49"/>
      <c r="N23" s="49"/>
      <c r="O23" s="135"/>
    </row>
    <row r="24" ht="20.25" customHeight="1" spans="1:15">
      <c r="A24" s="167" t="s">
        <v>98</v>
      </c>
      <c r="B24" s="167" t="s">
        <v>99</v>
      </c>
      <c r="C24" s="135">
        <v>1066123.84</v>
      </c>
      <c r="D24" s="135">
        <v>1066123.84</v>
      </c>
      <c r="E24" s="135">
        <v>1066123.84</v>
      </c>
      <c r="F24" s="135"/>
      <c r="G24" s="64"/>
      <c r="H24" s="49"/>
      <c r="I24" s="49"/>
      <c r="J24" s="135"/>
      <c r="K24" s="49"/>
      <c r="L24" s="49"/>
      <c r="M24" s="49"/>
      <c r="N24" s="49"/>
      <c r="O24" s="135"/>
    </row>
    <row r="25" ht="20.25" customHeight="1" spans="1:15">
      <c r="A25" s="167" t="s">
        <v>100</v>
      </c>
      <c r="B25" s="167" t="s">
        <v>101</v>
      </c>
      <c r="C25" s="135">
        <v>523730.64</v>
      </c>
      <c r="D25" s="135">
        <v>523730.64</v>
      </c>
      <c r="E25" s="135">
        <v>523730.64</v>
      </c>
      <c r="F25" s="135"/>
      <c r="G25" s="64"/>
      <c r="H25" s="49"/>
      <c r="I25" s="49"/>
      <c r="J25" s="135"/>
      <c r="K25" s="49"/>
      <c r="L25" s="49"/>
      <c r="M25" s="49"/>
      <c r="N25" s="49"/>
      <c r="O25" s="135"/>
    </row>
    <row r="26" ht="20.25" customHeight="1" spans="1:15">
      <c r="A26" s="167" t="s">
        <v>102</v>
      </c>
      <c r="B26" s="167" t="s">
        <v>103</v>
      </c>
      <c r="C26" s="135">
        <v>49457.4</v>
      </c>
      <c r="D26" s="135">
        <v>49457.4</v>
      </c>
      <c r="E26" s="135">
        <v>49457.4</v>
      </c>
      <c r="F26" s="135"/>
      <c r="G26" s="64"/>
      <c r="H26" s="49"/>
      <c r="I26" s="49"/>
      <c r="J26" s="135"/>
      <c r="K26" s="49"/>
      <c r="L26" s="49"/>
      <c r="M26" s="49"/>
      <c r="N26" s="49"/>
      <c r="O26" s="135"/>
    </row>
    <row r="27" ht="20.25" customHeight="1" spans="1:15">
      <c r="A27" s="141">
        <v>212</v>
      </c>
      <c r="B27" s="141" t="s">
        <v>104</v>
      </c>
      <c r="C27" s="135">
        <v>500000</v>
      </c>
      <c r="D27" s="135">
        <v>500000</v>
      </c>
      <c r="E27" s="135"/>
      <c r="F27" s="135">
        <v>500000</v>
      </c>
      <c r="G27" s="64"/>
      <c r="H27" s="49"/>
      <c r="I27" s="49"/>
      <c r="J27" s="135"/>
      <c r="K27" s="49"/>
      <c r="L27" s="49"/>
      <c r="M27" s="49"/>
      <c r="N27" s="49"/>
      <c r="O27" s="135"/>
    </row>
    <row r="28" ht="20.25" customHeight="1" spans="1:15">
      <c r="A28" s="165">
        <v>21299</v>
      </c>
      <c r="B28" s="165" t="s">
        <v>105</v>
      </c>
      <c r="C28" s="135">
        <v>500000</v>
      </c>
      <c r="D28" s="135">
        <v>500000</v>
      </c>
      <c r="E28" s="135"/>
      <c r="F28" s="135">
        <v>500000</v>
      </c>
      <c r="G28" s="64"/>
      <c r="H28" s="49"/>
      <c r="I28" s="49"/>
      <c r="J28" s="135"/>
      <c r="K28" s="49"/>
      <c r="L28" s="49"/>
      <c r="M28" s="49"/>
      <c r="N28" s="49"/>
      <c r="O28" s="135"/>
    </row>
    <row r="29" ht="20.25" customHeight="1" spans="1:15">
      <c r="A29" s="167">
        <v>2129999</v>
      </c>
      <c r="B29" s="167" t="s">
        <v>105</v>
      </c>
      <c r="C29" s="135">
        <v>500000</v>
      </c>
      <c r="D29" s="135">
        <v>500000</v>
      </c>
      <c r="E29" s="135"/>
      <c r="F29" s="135">
        <v>500000</v>
      </c>
      <c r="G29" s="64"/>
      <c r="H29" s="49"/>
      <c r="I29" s="49"/>
      <c r="J29" s="135"/>
      <c r="K29" s="49"/>
      <c r="L29" s="49"/>
      <c r="M29" s="49"/>
      <c r="N29" s="49"/>
      <c r="O29" s="135"/>
    </row>
    <row r="30" ht="20.25" customHeight="1" spans="1:15">
      <c r="A30" s="141" t="s">
        <v>106</v>
      </c>
      <c r="B30" s="141" t="s">
        <v>107</v>
      </c>
      <c r="C30" s="135">
        <v>2435526</v>
      </c>
      <c r="D30" s="135">
        <v>2435526</v>
      </c>
      <c r="E30" s="135">
        <v>2435526</v>
      </c>
      <c r="F30" s="135"/>
      <c r="G30" s="64"/>
      <c r="H30" s="49"/>
      <c r="I30" s="49"/>
      <c r="J30" s="135"/>
      <c r="K30" s="49"/>
      <c r="L30" s="49"/>
      <c r="M30" s="49"/>
      <c r="N30" s="49"/>
      <c r="O30" s="135"/>
    </row>
    <row r="31" ht="20.25" customHeight="1" spans="1:15">
      <c r="A31" s="165" t="s">
        <v>108</v>
      </c>
      <c r="B31" s="165" t="s">
        <v>109</v>
      </c>
      <c r="C31" s="135">
        <v>2435526</v>
      </c>
      <c r="D31" s="135">
        <v>2435526</v>
      </c>
      <c r="E31" s="135">
        <v>2435526</v>
      </c>
      <c r="F31" s="135"/>
      <c r="G31" s="64"/>
      <c r="H31" s="49"/>
      <c r="I31" s="49"/>
      <c r="J31" s="135"/>
      <c r="K31" s="49"/>
      <c r="L31" s="49"/>
      <c r="M31" s="49"/>
      <c r="N31" s="49"/>
      <c r="O31" s="135"/>
    </row>
    <row r="32" ht="20.25" customHeight="1" spans="1:15">
      <c r="A32" s="167" t="s">
        <v>110</v>
      </c>
      <c r="B32" s="167" t="s">
        <v>111</v>
      </c>
      <c r="C32" s="135">
        <v>2435526</v>
      </c>
      <c r="D32" s="135">
        <v>2435526</v>
      </c>
      <c r="E32" s="135">
        <v>2435526</v>
      </c>
      <c r="F32" s="135"/>
      <c r="G32" s="64"/>
      <c r="H32" s="49"/>
      <c r="I32" s="49"/>
      <c r="J32" s="49"/>
      <c r="K32" s="49"/>
      <c r="L32" s="49"/>
      <c r="M32" s="49"/>
      <c r="N32" s="49"/>
      <c r="O32" s="64"/>
    </row>
    <row r="33" ht="17.2" customHeight="1" spans="1:15">
      <c r="A33" s="109" t="s">
        <v>112</v>
      </c>
      <c r="B33" s="110" t="s">
        <v>112</v>
      </c>
      <c r="C33" s="135">
        <v>21277941.69</v>
      </c>
      <c r="D33" s="137">
        <v>21257941.69</v>
      </c>
      <c r="E33" s="137">
        <v>19257731</v>
      </c>
      <c r="F33" s="137">
        <v>2000210.69</v>
      </c>
      <c r="G33" s="64"/>
      <c r="H33" s="155"/>
      <c r="I33" s="155"/>
      <c r="J33" s="155">
        <v>20000</v>
      </c>
      <c r="K33" s="155"/>
      <c r="L33" s="155"/>
      <c r="M33" s="94"/>
      <c r="N33" s="155"/>
      <c r="O33" s="155">
        <v>20000</v>
      </c>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C23" sqref="C23"/>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4" t="s">
        <v>113</v>
      </c>
    </row>
    <row r="3" ht="31.6" customHeight="1" spans="1:4">
      <c r="A3" s="46" t="s">
        <v>114</v>
      </c>
      <c r="B3" s="172"/>
      <c r="C3" s="172"/>
      <c r="D3" s="172"/>
    </row>
    <row r="4" ht="17.2" customHeight="1" spans="1:4">
      <c r="A4" s="5" t="str">
        <f>'部门财务收支预算总表01-1'!A4</f>
        <v>单位名称：新平彝族傣族自治县戛洒第一中学</v>
      </c>
      <c r="B4" s="173"/>
      <c r="C4" s="173"/>
      <c r="D4" s="105" t="s">
        <v>3</v>
      </c>
    </row>
    <row r="5" ht="24.75" customHeight="1" spans="1:4">
      <c r="A5" s="11" t="s">
        <v>4</v>
      </c>
      <c r="B5" s="13"/>
      <c r="C5" s="11" t="s">
        <v>5</v>
      </c>
      <c r="D5" s="13"/>
    </row>
    <row r="6" ht="15.75" customHeight="1" spans="1:4">
      <c r="A6" s="16" t="s">
        <v>6</v>
      </c>
      <c r="B6" s="174" t="s">
        <v>7</v>
      </c>
      <c r="C6" s="16" t="s">
        <v>115</v>
      </c>
      <c r="D6" s="174" t="s">
        <v>7</v>
      </c>
    </row>
    <row r="7" ht="14.1" customHeight="1" spans="1:4">
      <c r="A7" s="19"/>
      <c r="B7" s="18"/>
      <c r="C7" s="19"/>
      <c r="D7" s="18"/>
    </row>
    <row r="8" ht="29.15" customHeight="1" spans="1:4">
      <c r="A8" s="175" t="s">
        <v>116</v>
      </c>
      <c r="B8" s="176">
        <v>21257941.69</v>
      </c>
      <c r="C8" s="175" t="s">
        <v>117</v>
      </c>
      <c r="D8" s="176">
        <v>21257941.69</v>
      </c>
    </row>
    <row r="9" ht="29.15" customHeight="1" spans="1:4">
      <c r="A9" s="177" t="s">
        <v>118</v>
      </c>
      <c r="B9" s="137">
        <v>21257941.69</v>
      </c>
      <c r="C9" s="178" t="s">
        <v>10</v>
      </c>
      <c r="D9" s="135">
        <v>14187749.41</v>
      </c>
    </row>
    <row r="10" ht="29.15" customHeight="1" spans="1:4">
      <c r="A10" s="177" t="s">
        <v>119</v>
      </c>
      <c r="B10" s="94"/>
      <c r="C10" s="178" t="s">
        <v>12</v>
      </c>
      <c r="D10" s="135">
        <v>2495354.4</v>
      </c>
    </row>
    <row r="11" ht="29.15" customHeight="1" spans="1:4">
      <c r="A11" s="177" t="s">
        <v>120</v>
      </c>
      <c r="B11" s="94"/>
      <c r="C11" s="178" t="s">
        <v>14</v>
      </c>
      <c r="D11" s="135">
        <v>1639311.88</v>
      </c>
    </row>
    <row r="12" ht="29.15" customHeight="1" spans="1:4">
      <c r="A12" s="179" t="s">
        <v>121</v>
      </c>
      <c r="B12" s="180"/>
      <c r="C12" s="178" t="s">
        <v>16</v>
      </c>
      <c r="D12" s="135">
        <v>2435526</v>
      </c>
    </row>
    <row r="13" ht="29.15" customHeight="1" spans="1:4">
      <c r="A13" s="177" t="s">
        <v>118</v>
      </c>
      <c r="B13" s="155"/>
      <c r="C13" s="181" t="s">
        <v>18</v>
      </c>
      <c r="D13" s="155">
        <v>500000</v>
      </c>
    </row>
    <row r="14" ht="29.15" customHeight="1" spans="1:4">
      <c r="A14" s="182" t="s">
        <v>119</v>
      </c>
      <c r="B14" s="155"/>
      <c r="C14" s="183"/>
      <c r="D14" s="180"/>
    </row>
    <row r="15" ht="29.15" customHeight="1" spans="1:4">
      <c r="A15" s="182" t="s">
        <v>120</v>
      </c>
      <c r="B15" s="180"/>
      <c r="C15" s="183"/>
      <c r="D15" s="180"/>
    </row>
    <row r="16" ht="29.15" customHeight="1" spans="1:4">
      <c r="A16" s="184"/>
      <c r="B16" s="180"/>
      <c r="C16" s="185" t="s">
        <v>122</v>
      </c>
      <c r="D16" s="180"/>
    </row>
    <row r="17" ht="29.15" customHeight="1" spans="1:4">
      <c r="A17" s="184" t="s">
        <v>123</v>
      </c>
      <c r="B17" s="180">
        <v>21257941.69</v>
      </c>
      <c r="C17" s="183" t="s">
        <v>32</v>
      </c>
      <c r="D17" s="180">
        <v>21257941.69</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32"/>
  <sheetViews>
    <sheetView showZeros="0" workbookViewId="0">
      <pane ySplit="1" topLeftCell="A6" activePane="bottomLeft" state="frozen"/>
      <selection/>
      <selection pane="bottomLeft" activeCell="B35" sqref="B35"/>
    </sheetView>
  </sheetViews>
  <sheetFormatPr defaultColWidth="9.10833333333333" defaultRowHeight="14.25" customHeight="1" outlineLevelCol="7"/>
  <cols>
    <col min="1" max="1" width="20.1083333333333" customWidth="1"/>
    <col min="2" max="2" width="37.3333333333333" customWidth="1"/>
    <col min="3" max="3" width="24.2166666666667" customWidth="1"/>
    <col min="4" max="6" width="25" customWidth="1"/>
    <col min="7" max="8" width="24.2166666666667" customWidth="1"/>
    <col min="9" max="10" width="11.5"/>
  </cols>
  <sheetData>
    <row r="1" customHeight="1" spans="1:8">
      <c r="A1" s="1"/>
      <c r="B1" s="1"/>
      <c r="C1" s="1"/>
      <c r="D1" s="1"/>
      <c r="E1" s="1"/>
      <c r="F1" s="1"/>
      <c r="G1" s="1"/>
      <c r="H1" s="1"/>
    </row>
    <row r="2" ht="11.95" customHeight="1" spans="4:8">
      <c r="D2" s="139"/>
      <c r="F2" s="56"/>
      <c r="G2" s="56" t="s">
        <v>124</v>
      </c>
      <c r="H2" s="56"/>
    </row>
    <row r="3" ht="38.95" customHeight="1" spans="1:8">
      <c r="A3" s="4" t="s">
        <v>125</v>
      </c>
      <c r="B3" s="4"/>
      <c r="C3" s="4"/>
      <c r="D3" s="4"/>
      <c r="E3" s="4"/>
      <c r="F3" s="4"/>
      <c r="G3" s="4"/>
      <c r="H3" s="4"/>
    </row>
    <row r="4" ht="18" customHeight="1" spans="1:8">
      <c r="A4" s="5" t="str">
        <f>'部门财务收支预算总表01-1'!A4</f>
        <v>单位名称：新平彝族傣族自治县戛洒第一中学</v>
      </c>
      <c r="F4" s="108"/>
      <c r="G4" s="108" t="s">
        <v>3</v>
      </c>
      <c r="H4" s="108"/>
    </row>
    <row r="5" ht="20.3" customHeight="1" spans="1:8">
      <c r="A5" s="157" t="s">
        <v>126</v>
      </c>
      <c r="B5" s="158"/>
      <c r="C5" s="159" t="s">
        <v>37</v>
      </c>
      <c r="D5" s="12" t="s">
        <v>64</v>
      </c>
      <c r="E5" s="12"/>
      <c r="F5" s="13"/>
      <c r="G5" s="159" t="s">
        <v>65</v>
      </c>
      <c r="H5" s="160"/>
    </row>
    <row r="6" ht="20.3" customHeight="1" spans="1:8">
      <c r="A6" s="161" t="s">
        <v>55</v>
      </c>
      <c r="B6" s="162" t="s">
        <v>56</v>
      </c>
      <c r="C6" s="96"/>
      <c r="D6" s="96" t="s">
        <v>39</v>
      </c>
      <c r="E6" s="96" t="s">
        <v>127</v>
      </c>
      <c r="F6" s="96" t="s">
        <v>128</v>
      </c>
      <c r="G6" s="96"/>
      <c r="H6" s="160"/>
    </row>
    <row r="7" ht="13.6" customHeight="1" spans="1:8">
      <c r="A7" s="163" t="s">
        <v>129</v>
      </c>
      <c r="B7" s="163" t="s">
        <v>130</v>
      </c>
      <c r="C7" s="163" t="s">
        <v>131</v>
      </c>
      <c r="D7" s="64"/>
      <c r="E7" s="163" t="s">
        <v>132</v>
      </c>
      <c r="F7" s="163" t="s">
        <v>133</v>
      </c>
      <c r="G7" s="163" t="s">
        <v>134</v>
      </c>
      <c r="H7" s="164"/>
    </row>
    <row r="8" ht="20.25" customHeight="1" spans="1:7">
      <c r="A8" s="141" t="s">
        <v>66</v>
      </c>
      <c r="B8" s="141" t="s">
        <v>67</v>
      </c>
      <c r="C8" s="135">
        <v>14187749.41</v>
      </c>
      <c r="D8" s="135">
        <v>12705538.72</v>
      </c>
      <c r="E8" s="135">
        <v>12480138.72</v>
      </c>
      <c r="F8" s="135">
        <v>225400</v>
      </c>
      <c r="G8" s="135">
        <v>1482210.69</v>
      </c>
    </row>
    <row r="9" ht="20.25" customHeight="1" spans="1:7">
      <c r="A9" s="165" t="s">
        <v>68</v>
      </c>
      <c r="B9" s="165" t="s">
        <v>69</v>
      </c>
      <c r="C9" s="166">
        <v>14046909.41</v>
      </c>
      <c r="D9" s="135">
        <v>12705538.72</v>
      </c>
      <c r="E9" s="135">
        <v>12480138.72</v>
      </c>
      <c r="F9" s="135">
        <v>225400</v>
      </c>
      <c r="G9" s="135">
        <v>1341370.69</v>
      </c>
    </row>
    <row r="10" ht="20.25" customHeight="1" spans="1:7">
      <c r="A10" s="167" t="s">
        <v>70</v>
      </c>
      <c r="B10" s="167" t="s">
        <v>71</v>
      </c>
      <c r="C10" s="135">
        <v>14046909.41</v>
      </c>
      <c r="D10" s="135">
        <v>12705538.72</v>
      </c>
      <c r="E10" s="135">
        <v>12480138.72</v>
      </c>
      <c r="F10" s="135">
        <v>225400</v>
      </c>
      <c r="G10" s="135">
        <v>1341370.69</v>
      </c>
    </row>
    <row r="11" ht="20.25" customHeight="1" spans="1:7">
      <c r="A11" s="165" t="s">
        <v>74</v>
      </c>
      <c r="B11" s="165" t="s">
        <v>75</v>
      </c>
      <c r="C11" s="135">
        <v>49040</v>
      </c>
      <c r="D11" s="135"/>
      <c r="E11" s="135"/>
      <c r="F11" s="135"/>
      <c r="G11" s="135">
        <v>49040</v>
      </c>
    </row>
    <row r="12" ht="20.25" customHeight="1" spans="1:7">
      <c r="A12" s="167" t="s">
        <v>76</v>
      </c>
      <c r="B12" s="167" t="s">
        <v>77</v>
      </c>
      <c r="C12" s="135">
        <v>49040</v>
      </c>
      <c r="D12" s="135"/>
      <c r="E12" s="135"/>
      <c r="F12" s="135"/>
      <c r="G12" s="135">
        <v>49040</v>
      </c>
    </row>
    <row r="13" ht="20.25" customHeight="1" spans="1:7">
      <c r="A13" s="165" t="s">
        <v>78</v>
      </c>
      <c r="B13" s="165" t="s">
        <v>79</v>
      </c>
      <c r="C13" s="135">
        <v>91800</v>
      </c>
      <c r="D13" s="135"/>
      <c r="E13" s="135"/>
      <c r="F13" s="135"/>
      <c r="G13" s="135">
        <v>91800</v>
      </c>
    </row>
    <row r="14" ht="20.25" customHeight="1" spans="1:7">
      <c r="A14" s="167" t="s">
        <v>80</v>
      </c>
      <c r="B14" s="167" t="s">
        <v>81</v>
      </c>
      <c r="C14" s="135">
        <v>91800</v>
      </c>
      <c r="D14" s="135"/>
      <c r="E14" s="135"/>
      <c r="F14" s="135"/>
      <c r="G14" s="135">
        <v>91800</v>
      </c>
    </row>
    <row r="15" ht="20.25" customHeight="1" spans="1:8">
      <c r="A15" s="141" t="s">
        <v>82</v>
      </c>
      <c r="B15" s="141" t="s">
        <v>83</v>
      </c>
      <c r="C15" s="135">
        <v>2495354.4</v>
      </c>
      <c r="D15" s="135">
        <v>2477354.4</v>
      </c>
      <c r="E15" s="135">
        <v>2472854.4</v>
      </c>
      <c r="F15" s="135">
        <v>4500</v>
      </c>
      <c r="G15" s="135">
        <v>18000</v>
      </c>
      <c r="H15" s="168"/>
    </row>
    <row r="16" ht="20.25" customHeight="1" spans="1:8">
      <c r="A16" s="165" t="s">
        <v>84</v>
      </c>
      <c r="B16" s="165" t="s">
        <v>85</v>
      </c>
      <c r="C16" s="135">
        <v>2477354.4</v>
      </c>
      <c r="D16" s="135">
        <v>2477354.4</v>
      </c>
      <c r="E16" s="135">
        <v>2472854.4</v>
      </c>
      <c r="F16" s="135">
        <v>4500</v>
      </c>
      <c r="G16" s="135"/>
      <c r="H16" s="168"/>
    </row>
    <row r="17" ht="20.25" customHeight="1" spans="1:8">
      <c r="A17" s="167" t="s">
        <v>86</v>
      </c>
      <c r="B17" s="167" t="s">
        <v>87</v>
      </c>
      <c r="C17" s="135">
        <v>4500</v>
      </c>
      <c r="D17" s="135">
        <v>4500</v>
      </c>
      <c r="E17" s="135"/>
      <c r="F17" s="135">
        <v>4500</v>
      </c>
      <c r="G17" s="135"/>
      <c r="H17" s="168"/>
    </row>
    <row r="18" ht="20.25" customHeight="1" spans="1:8">
      <c r="A18" s="167" t="s">
        <v>88</v>
      </c>
      <c r="B18" s="167" t="s">
        <v>89</v>
      </c>
      <c r="C18" s="135">
        <v>2472854.4</v>
      </c>
      <c r="D18" s="135">
        <v>2472854.4</v>
      </c>
      <c r="E18" s="135">
        <v>2472854.4</v>
      </c>
      <c r="F18" s="135"/>
      <c r="G18" s="135"/>
      <c r="H18" s="168"/>
    </row>
    <row r="19" ht="20.25" customHeight="1" spans="1:8">
      <c r="A19" s="165" t="s">
        <v>90</v>
      </c>
      <c r="B19" s="165" t="s">
        <v>91</v>
      </c>
      <c r="C19" s="135">
        <v>18000</v>
      </c>
      <c r="D19" s="135"/>
      <c r="E19" s="135"/>
      <c r="F19" s="135"/>
      <c r="G19" s="135">
        <v>18000</v>
      </c>
      <c r="H19" s="168"/>
    </row>
    <row r="20" ht="20.25" customHeight="1" spans="1:8">
      <c r="A20" s="167" t="s">
        <v>92</v>
      </c>
      <c r="B20" s="167" t="s">
        <v>93</v>
      </c>
      <c r="C20" s="135">
        <v>18000</v>
      </c>
      <c r="D20" s="135"/>
      <c r="E20" s="135"/>
      <c r="F20" s="135"/>
      <c r="G20" s="135">
        <v>18000</v>
      </c>
      <c r="H20" s="168"/>
    </row>
    <row r="21" ht="20.25" customHeight="1" spans="1:8">
      <c r="A21" s="141" t="s">
        <v>94</v>
      </c>
      <c r="B21" s="141" t="s">
        <v>95</v>
      </c>
      <c r="C21" s="135">
        <v>1639311.88</v>
      </c>
      <c r="D21" s="135">
        <v>1639311.88</v>
      </c>
      <c r="E21" s="135">
        <v>1639311.88</v>
      </c>
      <c r="F21" s="135"/>
      <c r="G21" s="135"/>
      <c r="H21" s="168"/>
    </row>
    <row r="22" ht="20.25" customHeight="1" spans="1:8">
      <c r="A22" s="165" t="s">
        <v>96</v>
      </c>
      <c r="B22" s="165" t="s">
        <v>97</v>
      </c>
      <c r="C22" s="135">
        <v>1639311.88</v>
      </c>
      <c r="D22" s="135">
        <v>1639311.88</v>
      </c>
      <c r="E22" s="135">
        <v>1639311.88</v>
      </c>
      <c r="F22" s="135"/>
      <c r="G22" s="135"/>
      <c r="H22" s="168"/>
    </row>
    <row r="23" ht="20.25" customHeight="1" spans="1:8">
      <c r="A23" s="167" t="s">
        <v>98</v>
      </c>
      <c r="B23" s="167" t="s">
        <v>99</v>
      </c>
      <c r="C23" s="135">
        <v>1066123.84</v>
      </c>
      <c r="D23" s="135">
        <v>1066123.84</v>
      </c>
      <c r="E23" s="135">
        <v>1066123.84</v>
      </c>
      <c r="F23" s="135"/>
      <c r="G23" s="135"/>
      <c r="H23" s="168"/>
    </row>
    <row r="24" ht="20.25" customHeight="1" spans="1:8">
      <c r="A24" s="167" t="s">
        <v>100</v>
      </c>
      <c r="B24" s="167" t="s">
        <v>101</v>
      </c>
      <c r="C24" s="135">
        <v>523730.64</v>
      </c>
      <c r="D24" s="135">
        <v>523730.64</v>
      </c>
      <c r="E24" s="135">
        <v>523730.64</v>
      </c>
      <c r="F24" s="135"/>
      <c r="G24" s="135"/>
      <c r="H24" s="168"/>
    </row>
    <row r="25" ht="20.25" customHeight="1" spans="1:8">
      <c r="A25" s="167" t="s">
        <v>102</v>
      </c>
      <c r="B25" s="167" t="s">
        <v>103</v>
      </c>
      <c r="C25" s="135">
        <v>49457.4</v>
      </c>
      <c r="D25" s="135">
        <v>49457.4</v>
      </c>
      <c r="E25" s="135">
        <v>49457.4</v>
      </c>
      <c r="F25" s="135"/>
      <c r="G25" s="135"/>
      <c r="H25" s="168"/>
    </row>
    <row r="26" ht="20.25" customHeight="1" spans="1:8">
      <c r="A26" s="141">
        <v>212</v>
      </c>
      <c r="B26" s="141" t="s">
        <v>104</v>
      </c>
      <c r="C26" s="135">
        <v>500000</v>
      </c>
      <c r="D26" s="135"/>
      <c r="E26" s="135"/>
      <c r="F26" s="135"/>
      <c r="G26" s="135">
        <v>500000</v>
      </c>
      <c r="H26" s="168"/>
    </row>
    <row r="27" ht="20.25" customHeight="1" spans="1:8">
      <c r="A27" s="165">
        <v>21299</v>
      </c>
      <c r="B27" s="165" t="s">
        <v>105</v>
      </c>
      <c r="C27" s="135">
        <v>500000</v>
      </c>
      <c r="D27" s="135"/>
      <c r="E27" s="135"/>
      <c r="F27" s="135"/>
      <c r="G27" s="135">
        <v>500000</v>
      </c>
      <c r="H27" s="168"/>
    </row>
    <row r="28" ht="20.25" customHeight="1" spans="1:8">
      <c r="A28" s="167">
        <v>2129999</v>
      </c>
      <c r="B28" s="167" t="s">
        <v>105</v>
      </c>
      <c r="C28" s="135">
        <v>500000</v>
      </c>
      <c r="D28" s="135"/>
      <c r="E28" s="135"/>
      <c r="F28" s="135"/>
      <c r="G28" s="135">
        <v>500000</v>
      </c>
      <c r="H28" s="168"/>
    </row>
    <row r="29" ht="20.25" customHeight="1" spans="1:8">
      <c r="A29" s="141" t="s">
        <v>106</v>
      </c>
      <c r="B29" s="141" t="s">
        <v>107</v>
      </c>
      <c r="C29" s="135">
        <v>2435526</v>
      </c>
      <c r="D29" s="135">
        <v>2435526</v>
      </c>
      <c r="E29" s="135">
        <v>2435526</v>
      </c>
      <c r="F29" s="135"/>
      <c r="G29" s="135"/>
      <c r="H29" s="168"/>
    </row>
    <row r="30" ht="20.25" customHeight="1" spans="1:8">
      <c r="A30" s="165" t="s">
        <v>108</v>
      </c>
      <c r="B30" s="165" t="s">
        <v>109</v>
      </c>
      <c r="C30" s="135">
        <v>2435526</v>
      </c>
      <c r="D30" s="135">
        <v>2435526</v>
      </c>
      <c r="E30" s="135">
        <v>2435526</v>
      </c>
      <c r="F30" s="135"/>
      <c r="G30" s="135"/>
      <c r="H30" s="168"/>
    </row>
    <row r="31" ht="20.25" customHeight="1" spans="1:8">
      <c r="A31" s="167" t="s">
        <v>110</v>
      </c>
      <c r="B31" s="167" t="s">
        <v>111</v>
      </c>
      <c r="C31" s="135">
        <v>2435526</v>
      </c>
      <c r="D31" s="135">
        <v>2435526</v>
      </c>
      <c r="E31" s="135">
        <v>2435526</v>
      </c>
      <c r="F31" s="135"/>
      <c r="G31" s="135"/>
      <c r="H31" s="168"/>
    </row>
    <row r="32" ht="20.25" customHeight="1" spans="1:8">
      <c r="A32" s="169" t="s">
        <v>112</v>
      </c>
      <c r="B32" s="170" t="s">
        <v>112</v>
      </c>
      <c r="C32" s="137">
        <v>21257941.69</v>
      </c>
      <c r="D32" s="137">
        <v>19257731</v>
      </c>
      <c r="E32" s="137">
        <v>19027831</v>
      </c>
      <c r="F32" s="137">
        <v>229900</v>
      </c>
      <c r="G32" s="137">
        <v>2000210.69</v>
      </c>
      <c r="H32" s="171"/>
    </row>
  </sheetData>
  <mergeCells count="7">
    <mergeCell ref="A3:G3"/>
    <mergeCell ref="A4:E4"/>
    <mergeCell ref="A5:B5"/>
    <mergeCell ref="D5:F5"/>
    <mergeCell ref="A32:B32"/>
    <mergeCell ref="C5:C6"/>
    <mergeCell ref="G5:G6"/>
  </mergeCells>
  <pageMargins left="0.75" right="0.75" top="1" bottom="1" header="0.5" footer="0.5"/>
  <pageSetup paperSize="9" scale="6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6" sqref="B16"/>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51"/>
      <c r="B2" s="151"/>
      <c r="C2" s="67"/>
      <c r="F2" s="60" t="s">
        <v>135</v>
      </c>
    </row>
    <row r="3" ht="25.55" customHeight="1" spans="1:6">
      <c r="A3" s="152" t="s">
        <v>136</v>
      </c>
      <c r="B3" s="152"/>
      <c r="C3" s="152"/>
      <c r="D3" s="152"/>
      <c r="E3" s="152"/>
      <c r="F3" s="152"/>
    </row>
    <row r="4" ht="15.75" customHeight="1" spans="1:6">
      <c r="A4" s="5" t="str">
        <f>'部门财务收支预算总表01-1'!A4</f>
        <v>单位名称：新平彝族傣族自治县戛洒第一中学</v>
      </c>
      <c r="B4" s="151"/>
      <c r="C4" s="67"/>
      <c r="F4" s="60" t="s">
        <v>137</v>
      </c>
    </row>
    <row r="5" ht="19.5" customHeight="1" spans="1:6">
      <c r="A5" s="10" t="s">
        <v>138</v>
      </c>
      <c r="B5" s="16" t="s">
        <v>139</v>
      </c>
      <c r="C5" s="11" t="s">
        <v>140</v>
      </c>
      <c r="D5" s="12"/>
      <c r="E5" s="13"/>
      <c r="F5" s="16" t="s">
        <v>141</v>
      </c>
    </row>
    <row r="6" ht="19.5" customHeight="1" spans="1:6">
      <c r="A6" s="18"/>
      <c r="B6" s="19"/>
      <c r="C6" s="64" t="s">
        <v>39</v>
      </c>
      <c r="D6" s="64" t="s">
        <v>142</v>
      </c>
      <c r="E6" s="64" t="s">
        <v>143</v>
      </c>
      <c r="F6" s="19"/>
    </row>
    <row r="7" ht="18.85" customHeight="1" spans="1:6">
      <c r="A7" s="153">
        <v>1</v>
      </c>
      <c r="B7" s="153">
        <v>2</v>
      </c>
      <c r="C7" s="154">
        <v>3</v>
      </c>
      <c r="D7" s="153">
        <v>4</v>
      </c>
      <c r="E7" s="153">
        <v>5</v>
      </c>
      <c r="F7" s="153">
        <v>6</v>
      </c>
    </row>
    <row r="8" ht="18.85" customHeight="1" spans="1:6">
      <c r="A8" s="155"/>
      <c r="B8" s="155"/>
      <c r="C8" s="156"/>
      <c r="D8" s="155"/>
      <c r="E8" s="155"/>
      <c r="F8" s="155"/>
    </row>
    <row r="9" customHeight="1" spans="1:1">
      <c r="A9" t="s">
        <v>144</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D1" workbookViewId="0">
      <pane ySplit="1" topLeftCell="A2" activePane="bottomLeft" state="frozen"/>
      <selection/>
      <selection pane="bottomLeft" activeCell="L32" sqref="L32"/>
    </sheetView>
  </sheetViews>
  <sheetFormatPr defaultColWidth="9.10833333333333" defaultRowHeight="14.25" customHeight="1"/>
  <cols>
    <col min="1" max="1" width="28.6583333333333" customWidth="1"/>
    <col min="2" max="3" width="23.8916666666667" customWidth="1"/>
    <col min="4" max="4" width="14.55" customWidth="1"/>
    <col min="5" max="5" width="26.375" customWidth="1"/>
    <col min="6" max="6" width="14.7833333333333" customWidth="1"/>
    <col min="7" max="7" width="23.7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9"/>
      <c r="W2" s="56" t="s">
        <v>145</v>
      </c>
    </row>
    <row r="3" ht="27.85" customHeight="1" spans="1:23">
      <c r="A3" s="28" t="s">
        <v>146</v>
      </c>
      <c r="B3" s="28"/>
      <c r="C3" s="28"/>
      <c r="D3" s="28"/>
      <c r="E3" s="28"/>
      <c r="F3" s="28"/>
      <c r="G3" s="28"/>
      <c r="H3" s="28"/>
      <c r="I3" s="28"/>
      <c r="J3" s="28"/>
      <c r="K3" s="28"/>
      <c r="L3" s="28"/>
      <c r="M3" s="28"/>
      <c r="N3" s="28"/>
      <c r="O3" s="28"/>
      <c r="P3" s="28"/>
      <c r="Q3" s="28"/>
      <c r="R3" s="28"/>
      <c r="S3" s="28"/>
      <c r="T3" s="28"/>
      <c r="U3" s="28"/>
      <c r="V3" s="28"/>
      <c r="W3" s="28"/>
    </row>
    <row r="4" ht="13.6" customHeight="1" spans="1:23">
      <c r="A4" s="5" t="str">
        <f>'部门财务收支预算总表01-1'!A4</f>
        <v>单位名称：新平彝族傣族自治县戛洒第一中学</v>
      </c>
      <c r="B4" s="6"/>
      <c r="C4" s="6"/>
      <c r="D4" s="6"/>
      <c r="E4" s="6"/>
      <c r="F4" s="6"/>
      <c r="G4" s="6"/>
      <c r="H4" s="7"/>
      <c r="I4" s="7"/>
      <c r="J4" s="7"/>
      <c r="K4" s="7"/>
      <c r="L4" s="7"/>
      <c r="M4" s="7"/>
      <c r="N4" s="7"/>
      <c r="O4" s="7"/>
      <c r="P4" s="7"/>
      <c r="Q4" s="7"/>
      <c r="U4" s="139"/>
      <c r="W4" s="108" t="s">
        <v>137</v>
      </c>
    </row>
    <row r="5" ht="21.8" customHeight="1" spans="1:23">
      <c r="A5" s="9" t="s">
        <v>147</v>
      </c>
      <c r="B5" s="9" t="s">
        <v>148</v>
      </c>
      <c r="C5" s="9" t="s">
        <v>149</v>
      </c>
      <c r="D5" s="10" t="s">
        <v>150</v>
      </c>
      <c r="E5" s="10" t="s">
        <v>151</v>
      </c>
      <c r="F5" s="10" t="s">
        <v>152</v>
      </c>
      <c r="G5" s="10" t="s">
        <v>153</v>
      </c>
      <c r="H5" s="64" t="s">
        <v>154</v>
      </c>
      <c r="I5" s="64"/>
      <c r="J5" s="64"/>
      <c r="K5" s="64"/>
      <c r="L5" s="132"/>
      <c r="M5" s="132"/>
      <c r="N5" s="132"/>
      <c r="O5" s="132"/>
      <c r="P5" s="132"/>
      <c r="Q5" s="48"/>
      <c r="R5" s="64"/>
      <c r="S5" s="64"/>
      <c r="T5" s="64"/>
      <c r="U5" s="64"/>
      <c r="V5" s="64"/>
      <c r="W5" s="64"/>
    </row>
    <row r="6" ht="21.8" customHeight="1" spans="1:23">
      <c r="A6" s="14"/>
      <c r="B6" s="14"/>
      <c r="C6" s="14"/>
      <c r="D6" s="15"/>
      <c r="E6" s="15"/>
      <c r="F6" s="15"/>
      <c r="G6" s="15"/>
      <c r="H6" s="64" t="s">
        <v>37</v>
      </c>
      <c r="I6" s="48" t="s">
        <v>40</v>
      </c>
      <c r="J6" s="48"/>
      <c r="K6" s="48"/>
      <c r="L6" s="132"/>
      <c r="M6" s="132"/>
      <c r="N6" s="132" t="s">
        <v>155</v>
      </c>
      <c r="O6" s="132"/>
      <c r="P6" s="132"/>
      <c r="Q6" s="48" t="s">
        <v>43</v>
      </c>
      <c r="R6" s="64" t="s">
        <v>58</v>
      </c>
      <c r="S6" s="48"/>
      <c r="T6" s="48"/>
      <c r="U6" s="48"/>
      <c r="V6" s="48"/>
      <c r="W6" s="48"/>
    </row>
    <row r="7" ht="15.05" customHeight="1" spans="1:23">
      <c r="A7" s="17"/>
      <c r="B7" s="17"/>
      <c r="C7" s="17"/>
      <c r="D7" s="18"/>
      <c r="E7" s="18"/>
      <c r="F7" s="18"/>
      <c r="G7" s="18"/>
      <c r="H7" s="64"/>
      <c r="I7" s="48" t="s">
        <v>156</v>
      </c>
      <c r="J7" s="48" t="s">
        <v>157</v>
      </c>
      <c r="K7" s="48" t="s">
        <v>158</v>
      </c>
      <c r="L7" s="144" t="s">
        <v>159</v>
      </c>
      <c r="M7" s="144" t="s">
        <v>160</v>
      </c>
      <c r="N7" s="144" t="s">
        <v>40</v>
      </c>
      <c r="O7" s="144" t="s">
        <v>41</v>
      </c>
      <c r="P7" s="144" t="s">
        <v>42</v>
      </c>
      <c r="Q7" s="48"/>
      <c r="R7" s="48" t="s">
        <v>39</v>
      </c>
      <c r="S7" s="48" t="s">
        <v>50</v>
      </c>
      <c r="T7" s="48" t="s">
        <v>161</v>
      </c>
      <c r="U7" s="48" t="s">
        <v>46</v>
      </c>
      <c r="V7" s="48" t="s">
        <v>47</v>
      </c>
      <c r="W7" s="48" t="s">
        <v>48</v>
      </c>
    </row>
    <row r="8" ht="27.85" customHeight="1" spans="1:23">
      <c r="A8" s="17"/>
      <c r="B8" s="17"/>
      <c r="C8" s="17"/>
      <c r="D8" s="18"/>
      <c r="E8" s="18"/>
      <c r="F8" s="18"/>
      <c r="G8" s="18"/>
      <c r="H8" s="64"/>
      <c r="I8" s="48"/>
      <c r="J8" s="48"/>
      <c r="K8" s="48"/>
      <c r="L8" s="144"/>
      <c r="M8" s="144"/>
      <c r="N8" s="144"/>
      <c r="O8" s="144"/>
      <c r="P8" s="144"/>
      <c r="Q8" s="48"/>
      <c r="R8" s="48"/>
      <c r="S8" s="48"/>
      <c r="T8" s="48"/>
      <c r="U8" s="48"/>
      <c r="V8" s="48"/>
      <c r="W8" s="48"/>
    </row>
    <row r="9" ht="15.05" customHeight="1" spans="1:23">
      <c r="A9" s="140">
        <v>1</v>
      </c>
      <c r="B9" s="140">
        <v>2</v>
      </c>
      <c r="C9" s="140">
        <v>3</v>
      </c>
      <c r="D9" s="140">
        <v>4</v>
      </c>
      <c r="E9" s="140">
        <v>5</v>
      </c>
      <c r="F9" s="140">
        <v>6</v>
      </c>
      <c r="G9" s="140">
        <v>7</v>
      </c>
      <c r="H9" s="140">
        <v>8</v>
      </c>
      <c r="I9" s="140">
        <v>9</v>
      </c>
      <c r="J9" s="140">
        <v>10</v>
      </c>
      <c r="K9" s="140">
        <v>11</v>
      </c>
      <c r="L9" s="140">
        <v>12</v>
      </c>
      <c r="M9" s="140">
        <v>13</v>
      </c>
      <c r="N9" s="140">
        <v>14</v>
      </c>
      <c r="O9" s="140">
        <v>15</v>
      </c>
      <c r="P9" s="140">
        <v>16</v>
      </c>
      <c r="Q9" s="140">
        <v>17</v>
      </c>
      <c r="R9" s="140">
        <v>18</v>
      </c>
      <c r="S9" s="140">
        <v>19</v>
      </c>
      <c r="T9" s="140">
        <v>20</v>
      </c>
      <c r="U9" s="140">
        <v>21</v>
      </c>
      <c r="V9" s="140">
        <v>22</v>
      </c>
      <c r="W9" s="140">
        <v>23</v>
      </c>
    </row>
    <row r="10" ht="15.05" customHeight="1" spans="1:23">
      <c r="A10" s="129" t="s">
        <v>52</v>
      </c>
      <c r="B10" s="129" t="s">
        <v>162</v>
      </c>
      <c r="C10" s="130" t="s">
        <v>163</v>
      </c>
      <c r="D10" s="129" t="s">
        <v>70</v>
      </c>
      <c r="E10" s="129" t="s">
        <v>71</v>
      </c>
      <c r="F10" s="129" t="s">
        <v>164</v>
      </c>
      <c r="G10" s="129" t="s">
        <v>165</v>
      </c>
      <c r="H10" s="135">
        <v>4909908</v>
      </c>
      <c r="I10" s="135">
        <v>490.9908</v>
      </c>
      <c r="J10" s="135"/>
      <c r="K10" s="135"/>
      <c r="L10" s="135">
        <v>490.9908</v>
      </c>
      <c r="M10" s="135"/>
      <c r="N10" s="145"/>
      <c r="O10" s="146"/>
      <c r="P10" s="146"/>
      <c r="Q10" s="146"/>
      <c r="R10" s="146"/>
      <c r="S10" s="146"/>
      <c r="T10" s="146"/>
      <c r="U10" s="146"/>
      <c r="V10" s="146"/>
      <c r="W10" s="146"/>
    </row>
    <row r="11" ht="15.05" customHeight="1" spans="1:23">
      <c r="A11" s="129" t="s">
        <v>52</v>
      </c>
      <c r="B11" s="129" t="s">
        <v>162</v>
      </c>
      <c r="C11" s="130" t="s">
        <v>163</v>
      </c>
      <c r="D11" s="129" t="s">
        <v>70</v>
      </c>
      <c r="E11" s="129" t="s">
        <v>71</v>
      </c>
      <c r="F11" s="129" t="s">
        <v>166</v>
      </c>
      <c r="G11" s="129" t="s">
        <v>167</v>
      </c>
      <c r="H11" s="135">
        <v>538740</v>
      </c>
      <c r="I11" s="135">
        <v>53.874</v>
      </c>
      <c r="J11" s="135"/>
      <c r="K11" s="135"/>
      <c r="L11" s="135">
        <v>53.874</v>
      </c>
      <c r="M11" s="135"/>
      <c r="N11" s="147"/>
      <c r="O11" s="148"/>
      <c r="P11" s="148"/>
      <c r="Q11" s="148"/>
      <c r="R11" s="148"/>
      <c r="S11" s="148"/>
      <c r="T11" s="148"/>
      <c r="U11" s="148"/>
      <c r="V11" s="148"/>
      <c r="W11" s="148"/>
    </row>
    <row r="12" ht="15.05" customHeight="1" spans="1:23">
      <c r="A12" s="129" t="s">
        <v>52</v>
      </c>
      <c r="B12" s="129" t="s">
        <v>162</v>
      </c>
      <c r="C12" s="130" t="s">
        <v>163</v>
      </c>
      <c r="D12" s="129" t="s">
        <v>70</v>
      </c>
      <c r="E12" s="129" t="s">
        <v>71</v>
      </c>
      <c r="F12" s="129" t="s">
        <v>166</v>
      </c>
      <c r="G12" s="129" t="s">
        <v>167</v>
      </c>
      <c r="H12" s="135">
        <v>588000</v>
      </c>
      <c r="I12" s="135">
        <v>58.8</v>
      </c>
      <c r="J12" s="135"/>
      <c r="K12" s="135"/>
      <c r="L12" s="135">
        <v>58.8</v>
      </c>
      <c r="M12" s="135"/>
      <c r="N12" s="147"/>
      <c r="O12" s="148"/>
      <c r="P12" s="148"/>
      <c r="Q12" s="148"/>
      <c r="R12" s="148"/>
      <c r="S12" s="148"/>
      <c r="T12" s="148"/>
      <c r="U12" s="148"/>
      <c r="V12" s="148"/>
      <c r="W12" s="148"/>
    </row>
    <row r="13" ht="15.05" customHeight="1" spans="1:23">
      <c r="A13" s="129" t="s">
        <v>52</v>
      </c>
      <c r="B13" s="129" t="s">
        <v>162</v>
      </c>
      <c r="C13" s="130" t="s">
        <v>163</v>
      </c>
      <c r="D13" s="129" t="s">
        <v>70</v>
      </c>
      <c r="E13" s="129" t="s">
        <v>71</v>
      </c>
      <c r="F13" s="129" t="s">
        <v>168</v>
      </c>
      <c r="G13" s="129" t="s">
        <v>169</v>
      </c>
      <c r="H13" s="135">
        <v>1652940</v>
      </c>
      <c r="I13" s="135">
        <v>165.294</v>
      </c>
      <c r="J13" s="135"/>
      <c r="K13" s="135"/>
      <c r="L13" s="135">
        <v>165.294</v>
      </c>
      <c r="M13" s="135"/>
      <c r="N13" s="147"/>
      <c r="O13" s="148"/>
      <c r="P13" s="148"/>
      <c r="Q13" s="148"/>
      <c r="R13" s="148"/>
      <c r="S13" s="148"/>
      <c r="T13" s="148"/>
      <c r="U13" s="148"/>
      <c r="V13" s="148"/>
      <c r="W13" s="148"/>
    </row>
    <row r="14" ht="15.05" customHeight="1" spans="1:23">
      <c r="A14" s="129" t="s">
        <v>52</v>
      </c>
      <c r="B14" s="129" t="s">
        <v>162</v>
      </c>
      <c r="C14" s="130" t="s">
        <v>163</v>
      </c>
      <c r="D14" s="129" t="s">
        <v>70</v>
      </c>
      <c r="E14" s="129" t="s">
        <v>71</v>
      </c>
      <c r="F14" s="129" t="s">
        <v>168</v>
      </c>
      <c r="G14" s="129" t="s">
        <v>169</v>
      </c>
      <c r="H14" s="135">
        <v>2940000</v>
      </c>
      <c r="I14" s="135">
        <v>294</v>
      </c>
      <c r="J14" s="135"/>
      <c r="K14" s="135"/>
      <c r="L14" s="135">
        <v>294</v>
      </c>
      <c r="M14" s="135"/>
      <c r="N14" s="147"/>
      <c r="O14" s="148"/>
      <c r="P14" s="148"/>
      <c r="Q14" s="148"/>
      <c r="R14" s="148"/>
      <c r="S14" s="148"/>
      <c r="T14" s="148"/>
      <c r="U14" s="148"/>
      <c r="V14" s="148"/>
      <c r="W14" s="148"/>
    </row>
    <row r="15" ht="15.05" customHeight="1" spans="1:23">
      <c r="A15" s="129" t="s">
        <v>52</v>
      </c>
      <c r="B15" s="129" t="s">
        <v>170</v>
      </c>
      <c r="C15" s="130" t="s">
        <v>171</v>
      </c>
      <c r="D15" s="129" t="s">
        <v>98</v>
      </c>
      <c r="E15" s="129" t="s">
        <v>99</v>
      </c>
      <c r="F15" s="129" t="s">
        <v>172</v>
      </c>
      <c r="G15" s="129" t="s">
        <v>173</v>
      </c>
      <c r="H15" s="135">
        <v>39889</v>
      </c>
      <c r="I15" s="135">
        <v>3.9889</v>
      </c>
      <c r="J15" s="135"/>
      <c r="K15" s="135"/>
      <c r="L15" s="135">
        <v>3.9889</v>
      </c>
      <c r="M15" s="135"/>
      <c r="N15" s="147"/>
      <c r="O15" s="148"/>
      <c r="P15" s="148"/>
      <c r="Q15" s="148"/>
      <c r="R15" s="148"/>
      <c r="S15" s="148"/>
      <c r="T15" s="148"/>
      <c r="U15" s="148"/>
      <c r="V15" s="148"/>
      <c r="W15" s="148"/>
    </row>
    <row r="16" ht="15.05" customHeight="1" spans="1:23">
      <c r="A16" s="129" t="s">
        <v>52</v>
      </c>
      <c r="B16" s="129" t="s">
        <v>174</v>
      </c>
      <c r="C16" s="130" t="s">
        <v>111</v>
      </c>
      <c r="D16" s="129" t="s">
        <v>110</v>
      </c>
      <c r="E16" s="129" t="s">
        <v>111</v>
      </c>
      <c r="F16" s="129" t="s">
        <v>175</v>
      </c>
      <c r="G16" s="129" t="s">
        <v>111</v>
      </c>
      <c r="H16" s="135">
        <v>2435526</v>
      </c>
      <c r="I16" s="135">
        <v>243.5526</v>
      </c>
      <c r="J16" s="135"/>
      <c r="K16" s="135"/>
      <c r="L16" s="135">
        <v>243.5526</v>
      </c>
      <c r="M16" s="135"/>
      <c r="N16" s="147"/>
      <c r="O16" s="148"/>
      <c r="P16" s="148"/>
      <c r="Q16" s="148"/>
      <c r="R16" s="148"/>
      <c r="S16" s="148"/>
      <c r="T16" s="148"/>
      <c r="U16" s="148"/>
      <c r="V16" s="148"/>
      <c r="W16" s="148"/>
    </row>
    <row r="17" ht="15.05" customHeight="1" spans="1:23">
      <c r="A17" s="129" t="s">
        <v>52</v>
      </c>
      <c r="B17" s="129" t="s">
        <v>176</v>
      </c>
      <c r="C17" s="130" t="s">
        <v>177</v>
      </c>
      <c r="D17" s="129" t="s">
        <v>70</v>
      </c>
      <c r="E17" s="129" t="s">
        <v>71</v>
      </c>
      <c r="F17" s="129" t="s">
        <v>178</v>
      </c>
      <c r="G17" s="129" t="s">
        <v>177</v>
      </c>
      <c r="H17" s="135">
        <v>156800</v>
      </c>
      <c r="I17" s="135">
        <v>15.68</v>
      </c>
      <c r="J17" s="135"/>
      <c r="K17" s="135"/>
      <c r="L17" s="135">
        <v>15.68</v>
      </c>
      <c r="M17" s="135"/>
      <c r="N17" s="147"/>
      <c r="O17" s="148"/>
      <c r="P17" s="148"/>
      <c r="Q17" s="148"/>
      <c r="R17" s="148"/>
      <c r="S17" s="148"/>
      <c r="T17" s="148"/>
      <c r="U17" s="148"/>
      <c r="V17" s="148"/>
      <c r="W17" s="148"/>
    </row>
    <row r="18" ht="15.05" customHeight="1" spans="1:23">
      <c r="A18" s="129" t="s">
        <v>52</v>
      </c>
      <c r="B18" s="129" t="s">
        <v>179</v>
      </c>
      <c r="C18" s="130" t="s">
        <v>180</v>
      </c>
      <c r="D18" s="129" t="s">
        <v>70</v>
      </c>
      <c r="E18" s="129" t="s">
        <v>71</v>
      </c>
      <c r="F18" s="129" t="s">
        <v>168</v>
      </c>
      <c r="G18" s="129" t="s">
        <v>169</v>
      </c>
      <c r="H18" s="135">
        <v>588000</v>
      </c>
      <c r="I18" s="135">
        <v>58.8</v>
      </c>
      <c r="J18" s="135"/>
      <c r="K18" s="135"/>
      <c r="L18" s="135">
        <v>58.8</v>
      </c>
      <c r="M18" s="135"/>
      <c r="N18" s="147"/>
      <c r="O18" s="148"/>
      <c r="P18" s="148"/>
      <c r="Q18" s="148"/>
      <c r="R18" s="148"/>
      <c r="S18" s="148"/>
      <c r="T18" s="148"/>
      <c r="U18" s="148"/>
      <c r="V18" s="148"/>
      <c r="W18" s="148"/>
    </row>
    <row r="19" ht="15.05" customHeight="1" spans="1:23">
      <c r="A19" s="129" t="s">
        <v>52</v>
      </c>
      <c r="B19" s="129" t="s">
        <v>179</v>
      </c>
      <c r="C19" s="130" t="s">
        <v>180</v>
      </c>
      <c r="D19" s="129" t="s">
        <v>70</v>
      </c>
      <c r="E19" s="129" t="s">
        <v>71</v>
      </c>
      <c r="F19" s="129" t="s">
        <v>168</v>
      </c>
      <c r="G19" s="129" t="s">
        <v>169</v>
      </c>
      <c r="H19" s="135">
        <v>1176000</v>
      </c>
      <c r="I19" s="135">
        <v>117.6</v>
      </c>
      <c r="J19" s="135"/>
      <c r="K19" s="135"/>
      <c r="L19" s="135">
        <v>117.6</v>
      </c>
      <c r="M19" s="135"/>
      <c r="N19" s="147"/>
      <c r="O19" s="148"/>
      <c r="P19" s="148"/>
      <c r="Q19" s="148"/>
      <c r="R19" s="148"/>
      <c r="S19" s="148"/>
      <c r="T19" s="148"/>
      <c r="U19" s="148"/>
      <c r="V19" s="148"/>
      <c r="W19" s="148"/>
    </row>
    <row r="20" ht="15.05" customHeight="1" spans="1:23">
      <c r="A20" s="129" t="s">
        <v>52</v>
      </c>
      <c r="B20" s="129" t="s">
        <v>181</v>
      </c>
      <c r="C20" s="130" t="s">
        <v>182</v>
      </c>
      <c r="D20" s="129" t="s">
        <v>86</v>
      </c>
      <c r="E20" s="129" t="s">
        <v>87</v>
      </c>
      <c r="F20" s="129" t="s">
        <v>183</v>
      </c>
      <c r="G20" s="129" t="s">
        <v>184</v>
      </c>
      <c r="H20" s="135">
        <v>4500</v>
      </c>
      <c r="I20" s="135">
        <v>0.45</v>
      </c>
      <c r="J20" s="135"/>
      <c r="K20" s="135"/>
      <c r="L20" s="135">
        <v>0.45</v>
      </c>
      <c r="M20" s="135"/>
      <c r="N20" s="147"/>
      <c r="O20" s="148"/>
      <c r="P20" s="148"/>
      <c r="Q20" s="148"/>
      <c r="R20" s="148"/>
      <c r="S20" s="148"/>
      <c r="T20" s="148"/>
      <c r="U20" s="148"/>
      <c r="V20" s="148"/>
      <c r="W20" s="148"/>
    </row>
    <row r="21" ht="15.05" customHeight="1" spans="1:23">
      <c r="A21" s="129" t="s">
        <v>52</v>
      </c>
      <c r="B21" s="141" t="s">
        <v>185</v>
      </c>
      <c r="C21" s="130" t="s">
        <v>186</v>
      </c>
      <c r="D21" s="129" t="s">
        <v>70</v>
      </c>
      <c r="E21" s="129" t="s">
        <v>71</v>
      </c>
      <c r="F21" s="142">
        <v>30229</v>
      </c>
      <c r="G21" s="142" t="s">
        <v>187</v>
      </c>
      <c r="H21" s="135">
        <v>68600</v>
      </c>
      <c r="I21" s="135">
        <v>68600</v>
      </c>
      <c r="J21" s="135"/>
      <c r="K21" s="135"/>
      <c r="L21" s="135">
        <v>68600</v>
      </c>
      <c r="M21" s="135"/>
      <c r="N21" s="147"/>
      <c r="O21" s="148"/>
      <c r="P21" s="148"/>
      <c r="Q21" s="148"/>
      <c r="R21" s="148"/>
      <c r="S21" s="148"/>
      <c r="T21" s="148"/>
      <c r="U21" s="148"/>
      <c r="V21" s="148"/>
      <c r="W21" s="148"/>
    </row>
    <row r="22" ht="15.05" customHeight="1" spans="1:23">
      <c r="A22" s="129" t="s">
        <v>52</v>
      </c>
      <c r="B22" s="129" t="s">
        <v>188</v>
      </c>
      <c r="C22" s="130" t="s">
        <v>189</v>
      </c>
      <c r="D22" s="129" t="s">
        <v>70</v>
      </c>
      <c r="E22" s="129" t="s">
        <v>71</v>
      </c>
      <c r="F22" s="129" t="s">
        <v>190</v>
      </c>
      <c r="G22" s="129" t="s">
        <v>191</v>
      </c>
      <c r="H22" s="135">
        <v>86550.72</v>
      </c>
      <c r="I22" s="135">
        <v>8.655072</v>
      </c>
      <c r="J22" s="135"/>
      <c r="K22" s="135"/>
      <c r="L22" s="135">
        <v>8.655072</v>
      </c>
      <c r="M22" s="135"/>
      <c r="N22" s="147"/>
      <c r="O22" s="148"/>
      <c r="P22" s="148"/>
      <c r="Q22" s="148"/>
      <c r="R22" s="148"/>
      <c r="S22" s="148"/>
      <c r="T22" s="148"/>
      <c r="U22" s="148"/>
      <c r="V22" s="148"/>
      <c r="W22" s="148"/>
    </row>
    <row r="23" ht="15.05" customHeight="1" spans="1:23">
      <c r="A23" s="129" t="s">
        <v>52</v>
      </c>
      <c r="B23" s="129" t="s">
        <v>188</v>
      </c>
      <c r="C23" s="130" t="s">
        <v>189</v>
      </c>
      <c r="D23" s="129" t="s">
        <v>88</v>
      </c>
      <c r="E23" s="129" t="s">
        <v>89</v>
      </c>
      <c r="F23" s="129" t="s">
        <v>192</v>
      </c>
      <c r="G23" s="129" t="s">
        <v>193</v>
      </c>
      <c r="H23" s="135">
        <v>2472854.4</v>
      </c>
      <c r="I23" s="135">
        <v>247.28544</v>
      </c>
      <c r="J23" s="135"/>
      <c r="K23" s="135"/>
      <c r="L23" s="135">
        <v>247.28544</v>
      </c>
      <c r="M23" s="135"/>
      <c r="N23" s="147"/>
      <c r="O23" s="148"/>
      <c r="P23" s="148"/>
      <c r="Q23" s="148"/>
      <c r="R23" s="148"/>
      <c r="S23" s="148"/>
      <c r="T23" s="148"/>
      <c r="U23" s="148"/>
      <c r="V23" s="148"/>
      <c r="W23" s="148"/>
    </row>
    <row r="24" ht="15.05" customHeight="1" spans="1:23">
      <c r="A24" s="129" t="s">
        <v>52</v>
      </c>
      <c r="B24" s="129" t="s">
        <v>188</v>
      </c>
      <c r="C24" s="130" t="s">
        <v>189</v>
      </c>
      <c r="D24" s="129" t="s">
        <v>98</v>
      </c>
      <c r="E24" s="129" t="s">
        <v>99</v>
      </c>
      <c r="F24" s="129" t="s">
        <v>172</v>
      </c>
      <c r="G24" s="129" t="s">
        <v>173</v>
      </c>
      <c r="H24" s="135">
        <v>1026234.84</v>
      </c>
      <c r="I24" s="135">
        <v>102.623484</v>
      </c>
      <c r="J24" s="135"/>
      <c r="K24" s="135"/>
      <c r="L24" s="135">
        <v>102.623484</v>
      </c>
      <c r="M24" s="135"/>
      <c r="N24" s="147"/>
      <c r="O24" s="148"/>
      <c r="P24" s="148"/>
      <c r="Q24" s="148"/>
      <c r="R24" s="148"/>
      <c r="S24" s="148"/>
      <c r="T24" s="148"/>
      <c r="U24" s="148"/>
      <c r="V24" s="148"/>
      <c r="W24" s="148"/>
    </row>
    <row r="25" ht="15.05" customHeight="1" spans="1:23">
      <c r="A25" s="129" t="s">
        <v>52</v>
      </c>
      <c r="B25" s="129" t="s">
        <v>188</v>
      </c>
      <c r="C25" s="130" t="s">
        <v>189</v>
      </c>
      <c r="D25" s="129" t="s">
        <v>100</v>
      </c>
      <c r="E25" s="129" t="s">
        <v>101</v>
      </c>
      <c r="F25" s="129" t="s">
        <v>194</v>
      </c>
      <c r="G25" s="129" t="s">
        <v>195</v>
      </c>
      <c r="H25" s="135">
        <v>523730.64</v>
      </c>
      <c r="I25" s="135">
        <v>52.373064</v>
      </c>
      <c r="J25" s="135"/>
      <c r="K25" s="135"/>
      <c r="L25" s="135">
        <v>52.373064</v>
      </c>
      <c r="M25" s="135"/>
      <c r="N25" s="147"/>
      <c r="O25" s="148"/>
      <c r="P25" s="148"/>
      <c r="Q25" s="148"/>
      <c r="R25" s="148"/>
      <c r="S25" s="148"/>
      <c r="T25" s="148"/>
      <c r="U25" s="148"/>
      <c r="V25" s="148"/>
      <c r="W25" s="148"/>
    </row>
    <row r="26" ht="18.85" customHeight="1" spans="1:23">
      <c r="A26" s="129" t="s">
        <v>52</v>
      </c>
      <c r="B26" s="129" t="s">
        <v>188</v>
      </c>
      <c r="C26" s="130" t="s">
        <v>189</v>
      </c>
      <c r="D26" s="129" t="s">
        <v>102</v>
      </c>
      <c r="E26" s="129" t="s">
        <v>103</v>
      </c>
      <c r="F26" s="129" t="s">
        <v>190</v>
      </c>
      <c r="G26" s="129" t="s">
        <v>191</v>
      </c>
      <c r="H26" s="135">
        <v>49457.4</v>
      </c>
      <c r="I26" s="135">
        <v>4.94574</v>
      </c>
      <c r="J26" s="135"/>
      <c r="K26" s="135"/>
      <c r="L26" s="135">
        <v>4.94574</v>
      </c>
      <c r="M26" s="135"/>
      <c r="N26" s="149"/>
      <c r="O26" s="150"/>
      <c r="P26" s="150"/>
      <c r="Q26" s="150"/>
      <c r="R26" s="150"/>
      <c r="S26" s="150"/>
      <c r="T26" s="150"/>
      <c r="U26" s="150"/>
      <c r="V26" s="150"/>
      <c r="W26" s="150"/>
    </row>
    <row r="27" ht="31.45" customHeight="1" spans="1:23">
      <c r="A27" s="143" t="s">
        <v>37</v>
      </c>
      <c r="B27" s="143"/>
      <c r="C27" s="143"/>
      <c r="D27" s="143"/>
      <c r="E27" s="143"/>
      <c r="F27" s="143"/>
      <c r="G27" s="143"/>
      <c r="H27" s="137">
        <v>19257731</v>
      </c>
      <c r="I27" s="137">
        <v>19257731</v>
      </c>
      <c r="J27" s="135"/>
      <c r="K27" s="135"/>
      <c r="L27" s="137">
        <v>19257731</v>
      </c>
      <c r="M27" s="135"/>
      <c r="N27" s="149"/>
      <c r="O27" s="150"/>
      <c r="P27" s="150"/>
      <c r="Q27" s="150"/>
      <c r="R27" s="150"/>
      <c r="S27" s="150"/>
      <c r="T27" s="150"/>
      <c r="U27" s="150"/>
      <c r="V27" s="150"/>
      <c r="W27" s="150"/>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topLeftCell="C1" workbookViewId="0">
      <pane ySplit="1" topLeftCell="A6" activePane="bottomLeft" state="frozen"/>
      <selection/>
      <selection pane="bottomLeft" activeCell="C28" sqref="C28"/>
    </sheetView>
  </sheetViews>
  <sheetFormatPr defaultColWidth="9.10833333333333" defaultRowHeight="14.25" customHeight="1"/>
  <cols>
    <col min="1" max="1" width="14.55" customWidth="1"/>
    <col min="2" max="2" width="21" customWidth="1"/>
    <col min="3" max="3" width="44.375" customWidth="1"/>
    <col min="4" max="4" width="26.875" customWidth="1"/>
    <col min="5" max="5" width="15.55" customWidth="1"/>
    <col min="6" max="6" width="20.375" customWidth="1"/>
    <col min="7" max="7" width="14.8916666666667" customWidth="1"/>
    <col min="8" max="8" width="15.375"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9"/>
      <c r="W2" s="56" t="s">
        <v>196</v>
      </c>
    </row>
    <row r="3" ht="27.85" customHeight="1" spans="1:23">
      <c r="A3" s="28" t="s">
        <v>197</v>
      </c>
      <c r="B3" s="28"/>
      <c r="C3" s="28"/>
      <c r="D3" s="28"/>
      <c r="E3" s="28"/>
      <c r="F3" s="28"/>
      <c r="G3" s="28"/>
      <c r="H3" s="28"/>
      <c r="I3" s="28"/>
      <c r="J3" s="28"/>
      <c r="K3" s="28"/>
      <c r="L3" s="28"/>
      <c r="M3" s="28"/>
      <c r="N3" s="28"/>
      <c r="O3" s="28"/>
      <c r="P3" s="28"/>
      <c r="Q3" s="28"/>
      <c r="R3" s="28"/>
      <c r="S3" s="28"/>
      <c r="T3" s="28"/>
      <c r="U3" s="28"/>
      <c r="V3" s="28"/>
      <c r="W3" s="28"/>
    </row>
    <row r="4" ht="13.6" customHeight="1" spans="1:23">
      <c r="A4" s="5" t="str">
        <f>'部门财务收支预算总表01-1'!A4</f>
        <v>单位名称：新平彝族傣族自治县戛洒第一中学</v>
      </c>
      <c r="B4" s="128" t="str">
        <f t="shared" ref="B4" si="0">"单位名称："&amp;"绩效评价中心"</f>
        <v>单位名称：绩效评价中心</v>
      </c>
      <c r="C4" s="128"/>
      <c r="D4" s="128"/>
      <c r="E4" s="128"/>
      <c r="F4" s="128"/>
      <c r="G4" s="128"/>
      <c r="H4" s="128"/>
      <c r="I4" s="128"/>
      <c r="J4" s="7"/>
      <c r="K4" s="7"/>
      <c r="L4" s="7"/>
      <c r="M4" s="7"/>
      <c r="N4" s="7"/>
      <c r="O4" s="7"/>
      <c r="P4" s="7"/>
      <c r="Q4" s="7"/>
      <c r="U4" s="139"/>
      <c r="W4" s="108" t="s">
        <v>137</v>
      </c>
    </row>
    <row r="5" ht="21.8" customHeight="1" spans="1:23">
      <c r="A5" s="9" t="s">
        <v>198</v>
      </c>
      <c r="B5" s="9" t="s">
        <v>148</v>
      </c>
      <c r="C5" s="9" t="s">
        <v>149</v>
      </c>
      <c r="D5" s="9" t="s">
        <v>199</v>
      </c>
      <c r="E5" s="10" t="s">
        <v>150</v>
      </c>
      <c r="F5" s="10" t="s">
        <v>151</v>
      </c>
      <c r="G5" s="10" t="s">
        <v>152</v>
      </c>
      <c r="H5" s="10" t="s">
        <v>153</v>
      </c>
      <c r="I5" s="64" t="s">
        <v>37</v>
      </c>
      <c r="J5" s="64" t="s">
        <v>200</v>
      </c>
      <c r="K5" s="64"/>
      <c r="L5" s="64"/>
      <c r="M5" s="64"/>
      <c r="N5" s="132" t="s">
        <v>155</v>
      </c>
      <c r="O5" s="132"/>
      <c r="P5" s="132"/>
      <c r="Q5" s="10" t="s">
        <v>43</v>
      </c>
      <c r="R5" s="11" t="s">
        <v>58</v>
      </c>
      <c r="S5" s="12"/>
      <c r="T5" s="12"/>
      <c r="U5" s="12"/>
      <c r="V5" s="12"/>
      <c r="W5" s="13"/>
    </row>
    <row r="6" ht="21.8" customHeight="1" spans="1:23">
      <c r="A6" s="14"/>
      <c r="B6" s="14"/>
      <c r="C6" s="14"/>
      <c r="D6" s="14"/>
      <c r="E6" s="15"/>
      <c r="F6" s="15"/>
      <c r="G6" s="15"/>
      <c r="H6" s="15"/>
      <c r="I6" s="64"/>
      <c r="J6" s="48" t="s">
        <v>40</v>
      </c>
      <c r="K6" s="48"/>
      <c r="L6" s="48" t="s">
        <v>41</v>
      </c>
      <c r="M6" s="48" t="s">
        <v>42</v>
      </c>
      <c r="N6" s="133" t="s">
        <v>40</v>
      </c>
      <c r="O6" s="133" t="s">
        <v>41</v>
      </c>
      <c r="P6" s="133" t="s">
        <v>42</v>
      </c>
      <c r="Q6" s="15"/>
      <c r="R6" s="10" t="s">
        <v>39</v>
      </c>
      <c r="S6" s="10" t="s">
        <v>50</v>
      </c>
      <c r="T6" s="10" t="s">
        <v>161</v>
      </c>
      <c r="U6" s="10" t="s">
        <v>46</v>
      </c>
      <c r="V6" s="10" t="s">
        <v>47</v>
      </c>
      <c r="W6" s="10" t="s">
        <v>48</v>
      </c>
    </row>
    <row r="7" ht="40.6" customHeight="1" spans="1:23">
      <c r="A7" s="17"/>
      <c r="B7" s="17"/>
      <c r="C7" s="17"/>
      <c r="D7" s="17"/>
      <c r="E7" s="18"/>
      <c r="F7" s="18"/>
      <c r="G7" s="18"/>
      <c r="H7" s="18"/>
      <c r="I7" s="64"/>
      <c r="J7" s="48" t="s">
        <v>39</v>
      </c>
      <c r="K7" s="48" t="s">
        <v>201</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0.25" customHeight="1" spans="1:23">
      <c r="A9" s="129"/>
      <c r="B9" s="129"/>
      <c r="C9" s="130" t="s">
        <v>202</v>
      </c>
      <c r="D9" s="129"/>
      <c r="E9" s="129"/>
      <c r="F9" s="129"/>
      <c r="G9" s="129"/>
      <c r="H9" s="129"/>
      <c r="I9" s="27">
        <v>91800</v>
      </c>
      <c r="J9" s="27">
        <v>91800</v>
      </c>
      <c r="K9" s="27">
        <v>91800</v>
      </c>
      <c r="L9" s="20"/>
      <c r="M9" s="20"/>
      <c r="N9" s="20"/>
      <c r="O9" s="20"/>
      <c r="P9" s="20"/>
      <c r="Q9" s="20"/>
      <c r="R9" s="20"/>
      <c r="S9" s="20"/>
      <c r="T9" s="20"/>
      <c r="U9" s="20"/>
      <c r="V9" s="20"/>
      <c r="W9" s="20"/>
    </row>
    <row r="10" ht="20.25" customHeight="1" spans="1:23">
      <c r="A10" s="129" t="s">
        <v>203</v>
      </c>
      <c r="B10" s="129" t="s">
        <v>204</v>
      </c>
      <c r="C10" s="130" t="s">
        <v>202</v>
      </c>
      <c r="D10" s="129" t="s">
        <v>52</v>
      </c>
      <c r="E10" s="129" t="s">
        <v>80</v>
      </c>
      <c r="F10" s="129" t="s">
        <v>81</v>
      </c>
      <c r="G10" s="129" t="s">
        <v>205</v>
      </c>
      <c r="H10" s="129" t="s">
        <v>206</v>
      </c>
      <c r="I10" s="27">
        <v>91800</v>
      </c>
      <c r="J10" s="27">
        <v>91800</v>
      </c>
      <c r="K10" s="27">
        <v>91800</v>
      </c>
      <c r="L10" s="20"/>
      <c r="M10" s="20"/>
      <c r="N10" s="20"/>
      <c r="O10" s="20"/>
      <c r="P10" s="20"/>
      <c r="Q10" s="20"/>
      <c r="R10" s="20"/>
      <c r="S10" s="20"/>
      <c r="T10" s="20"/>
      <c r="U10" s="20"/>
      <c r="V10" s="20"/>
      <c r="W10" s="20"/>
    </row>
    <row r="11" ht="20.25" customHeight="1" spans="1:23">
      <c r="A11" s="99"/>
      <c r="B11" s="99"/>
      <c r="C11" s="130" t="s">
        <v>207</v>
      </c>
      <c r="D11" s="99"/>
      <c r="E11" s="99"/>
      <c r="F11" s="99"/>
      <c r="G11" s="99"/>
      <c r="H11" s="99"/>
      <c r="I11" s="27">
        <v>558825.69</v>
      </c>
      <c r="J11" s="27">
        <v>558825.69</v>
      </c>
      <c r="K11" s="27">
        <v>558825.69</v>
      </c>
      <c r="L11" s="20"/>
      <c r="M11" s="20"/>
      <c r="N11" s="20"/>
      <c r="O11" s="20"/>
      <c r="P11" s="20"/>
      <c r="Q11" s="20"/>
      <c r="R11" s="20"/>
      <c r="S11" s="20"/>
      <c r="T11" s="20"/>
      <c r="U11" s="20"/>
      <c r="V11" s="20"/>
      <c r="W11" s="20"/>
    </row>
    <row r="12" ht="20.25" customHeight="1" spans="1:23">
      <c r="A12" s="129" t="s">
        <v>208</v>
      </c>
      <c r="B12" s="129" t="s">
        <v>209</v>
      </c>
      <c r="C12" s="130" t="s">
        <v>207</v>
      </c>
      <c r="D12" s="129" t="s">
        <v>52</v>
      </c>
      <c r="E12" s="129" t="s">
        <v>70</v>
      </c>
      <c r="F12" s="129" t="s">
        <v>71</v>
      </c>
      <c r="G12" s="129" t="s">
        <v>183</v>
      </c>
      <c r="H12" s="129" t="s">
        <v>184</v>
      </c>
      <c r="I12" s="27">
        <v>294012.95</v>
      </c>
      <c r="J12" s="27">
        <v>294012.95</v>
      </c>
      <c r="K12" s="27">
        <v>294012.95</v>
      </c>
      <c r="L12" s="20"/>
      <c r="M12" s="20"/>
      <c r="N12" s="20"/>
      <c r="O12" s="20"/>
      <c r="P12" s="20"/>
      <c r="Q12" s="20"/>
      <c r="R12" s="20"/>
      <c r="S12" s="20"/>
      <c r="T12" s="20"/>
      <c r="U12" s="20"/>
      <c r="V12" s="20"/>
      <c r="W12" s="20"/>
    </row>
    <row r="13" ht="20.25" customHeight="1" spans="1:23">
      <c r="A13" s="129" t="s">
        <v>208</v>
      </c>
      <c r="B13" s="129" t="s">
        <v>209</v>
      </c>
      <c r="C13" s="130" t="s">
        <v>207</v>
      </c>
      <c r="D13" s="129" t="s">
        <v>52</v>
      </c>
      <c r="E13" s="129" t="s">
        <v>70</v>
      </c>
      <c r="F13" s="129" t="s">
        <v>71</v>
      </c>
      <c r="G13" s="129" t="s">
        <v>210</v>
      </c>
      <c r="H13" s="129" t="s">
        <v>211</v>
      </c>
      <c r="I13" s="27">
        <v>7994.2</v>
      </c>
      <c r="J13" s="27">
        <v>7994.2</v>
      </c>
      <c r="K13" s="27">
        <v>7994.2</v>
      </c>
      <c r="L13" s="20"/>
      <c r="M13" s="20"/>
      <c r="N13" s="20"/>
      <c r="O13" s="20"/>
      <c r="P13" s="20"/>
      <c r="Q13" s="20"/>
      <c r="R13" s="20"/>
      <c r="S13" s="20"/>
      <c r="T13" s="20"/>
      <c r="U13" s="20"/>
      <c r="V13" s="20"/>
      <c r="W13" s="20"/>
    </row>
    <row r="14" ht="20.25" customHeight="1" spans="1:23">
      <c r="A14" s="129" t="s">
        <v>208</v>
      </c>
      <c r="B14" s="129" t="s">
        <v>209</v>
      </c>
      <c r="C14" s="130" t="s">
        <v>207</v>
      </c>
      <c r="D14" s="129" t="s">
        <v>52</v>
      </c>
      <c r="E14" s="129" t="s">
        <v>70</v>
      </c>
      <c r="F14" s="129" t="s">
        <v>71</v>
      </c>
      <c r="G14" s="129" t="s">
        <v>212</v>
      </c>
      <c r="H14" s="129" t="s">
        <v>213</v>
      </c>
      <c r="I14" s="27">
        <v>64535.1</v>
      </c>
      <c r="J14" s="27">
        <v>64535.1</v>
      </c>
      <c r="K14" s="27">
        <v>64535.1</v>
      </c>
      <c r="L14" s="134"/>
      <c r="M14" s="20"/>
      <c r="N14" s="20"/>
      <c r="O14" s="20"/>
      <c r="P14" s="20"/>
      <c r="Q14" s="20"/>
      <c r="R14" s="20"/>
      <c r="S14" s="20"/>
      <c r="T14" s="20"/>
      <c r="U14" s="20"/>
      <c r="V14" s="20"/>
      <c r="W14" s="20"/>
    </row>
    <row r="15" ht="20.25" customHeight="1" spans="1:23">
      <c r="A15" s="129" t="s">
        <v>208</v>
      </c>
      <c r="B15" s="129" t="s">
        <v>209</v>
      </c>
      <c r="C15" s="130" t="s">
        <v>207</v>
      </c>
      <c r="D15" s="129" t="s">
        <v>52</v>
      </c>
      <c r="E15" s="129" t="s">
        <v>70</v>
      </c>
      <c r="F15" s="129" t="s">
        <v>71</v>
      </c>
      <c r="G15" s="129">
        <v>30213</v>
      </c>
      <c r="H15" s="129" t="s">
        <v>214</v>
      </c>
      <c r="I15" s="27">
        <v>77974.9</v>
      </c>
      <c r="J15" s="27">
        <v>77974.9</v>
      </c>
      <c r="K15" s="27">
        <v>77974.9</v>
      </c>
      <c r="L15" s="20"/>
      <c r="M15" s="20"/>
      <c r="N15" s="20"/>
      <c r="O15" s="20"/>
      <c r="P15" s="20"/>
      <c r="Q15" s="20"/>
      <c r="R15" s="20"/>
      <c r="S15" s="20"/>
      <c r="T15" s="20"/>
      <c r="U15" s="20"/>
      <c r="V15" s="20"/>
      <c r="W15" s="20"/>
    </row>
    <row r="16" ht="20.25" customHeight="1" spans="1:23">
      <c r="A16" s="129" t="s">
        <v>208</v>
      </c>
      <c r="B16" s="129" t="s">
        <v>209</v>
      </c>
      <c r="C16" s="130" t="s">
        <v>207</v>
      </c>
      <c r="D16" s="129" t="s">
        <v>52</v>
      </c>
      <c r="E16" s="129" t="s">
        <v>70</v>
      </c>
      <c r="F16" s="129" t="s">
        <v>71</v>
      </c>
      <c r="G16" s="129">
        <v>30202</v>
      </c>
      <c r="H16" s="129" t="s">
        <v>215</v>
      </c>
      <c r="I16" s="27">
        <v>38122.5</v>
      </c>
      <c r="J16" s="27">
        <v>38122.5</v>
      </c>
      <c r="K16" s="27">
        <v>38122.5</v>
      </c>
      <c r="L16" s="20"/>
      <c r="M16" s="20"/>
      <c r="N16" s="20"/>
      <c r="O16" s="20"/>
      <c r="P16" s="20"/>
      <c r="Q16" s="20"/>
      <c r="R16" s="20"/>
      <c r="S16" s="20"/>
      <c r="T16" s="20"/>
      <c r="U16" s="20"/>
      <c r="V16" s="20"/>
      <c r="W16" s="20"/>
    </row>
    <row r="17" ht="20.25" customHeight="1" spans="1:23">
      <c r="A17" s="129" t="s">
        <v>208</v>
      </c>
      <c r="B17" s="129" t="s">
        <v>209</v>
      </c>
      <c r="C17" s="130" t="s">
        <v>207</v>
      </c>
      <c r="D17" s="129" t="s">
        <v>52</v>
      </c>
      <c r="E17" s="129" t="s">
        <v>70</v>
      </c>
      <c r="F17" s="129" t="s">
        <v>71</v>
      </c>
      <c r="G17" s="129" t="s">
        <v>216</v>
      </c>
      <c r="H17" s="129" t="s">
        <v>217</v>
      </c>
      <c r="I17" s="27">
        <v>10000</v>
      </c>
      <c r="J17" s="27">
        <v>10000</v>
      </c>
      <c r="K17" s="27">
        <v>10000</v>
      </c>
      <c r="L17" s="20"/>
      <c r="M17" s="20"/>
      <c r="N17" s="20"/>
      <c r="O17" s="20"/>
      <c r="P17" s="20"/>
      <c r="Q17" s="20"/>
      <c r="R17" s="20"/>
      <c r="S17" s="20"/>
      <c r="T17" s="20"/>
      <c r="U17" s="20"/>
      <c r="V17" s="20"/>
      <c r="W17" s="20"/>
    </row>
    <row r="18" ht="20.25" customHeight="1" spans="1:23">
      <c r="A18" s="129" t="s">
        <v>208</v>
      </c>
      <c r="B18" s="129" t="s">
        <v>209</v>
      </c>
      <c r="C18" s="130" t="s">
        <v>207</v>
      </c>
      <c r="D18" s="129" t="s">
        <v>52</v>
      </c>
      <c r="E18" s="129" t="s">
        <v>70</v>
      </c>
      <c r="F18" s="129" t="s">
        <v>71</v>
      </c>
      <c r="G18" s="129" t="s">
        <v>218</v>
      </c>
      <c r="H18" s="129" t="s">
        <v>219</v>
      </c>
      <c r="I18" s="27">
        <v>17146.04</v>
      </c>
      <c r="J18" s="27">
        <v>17146.04</v>
      </c>
      <c r="K18" s="27">
        <v>17146.04</v>
      </c>
      <c r="L18" s="20"/>
      <c r="M18" s="20"/>
      <c r="N18" s="20"/>
      <c r="O18" s="20"/>
      <c r="P18" s="20"/>
      <c r="Q18" s="20"/>
      <c r="R18" s="20"/>
      <c r="S18" s="20"/>
      <c r="T18" s="20"/>
      <c r="U18" s="20"/>
      <c r="V18" s="20"/>
      <c r="W18" s="20"/>
    </row>
    <row r="19" ht="20.25" customHeight="1" spans="1:23">
      <c r="A19" s="129" t="s">
        <v>208</v>
      </c>
      <c r="B19" s="129" t="s">
        <v>209</v>
      </c>
      <c r="C19" s="130" t="s">
        <v>207</v>
      </c>
      <c r="D19" s="129" t="s">
        <v>52</v>
      </c>
      <c r="E19" s="129" t="s">
        <v>76</v>
      </c>
      <c r="F19" s="129" t="s">
        <v>77</v>
      </c>
      <c r="G19" s="129" t="s">
        <v>183</v>
      </c>
      <c r="H19" s="129" t="s">
        <v>184</v>
      </c>
      <c r="I19" s="27">
        <v>49040</v>
      </c>
      <c r="J19" s="27">
        <v>49040</v>
      </c>
      <c r="K19" s="27">
        <v>49040</v>
      </c>
      <c r="L19" s="20"/>
      <c r="M19" s="20"/>
      <c r="N19" s="20"/>
      <c r="O19" s="20"/>
      <c r="P19" s="20"/>
      <c r="Q19" s="20"/>
      <c r="R19" s="20"/>
      <c r="S19" s="20"/>
      <c r="T19" s="20"/>
      <c r="U19" s="20"/>
      <c r="V19" s="20"/>
      <c r="W19" s="20"/>
    </row>
    <row r="20" ht="20.25" customHeight="1" spans="1:23">
      <c r="A20" s="99"/>
      <c r="B20" s="99"/>
      <c r="C20" s="130" t="s">
        <v>220</v>
      </c>
      <c r="D20" s="99"/>
      <c r="E20" s="99"/>
      <c r="F20" s="99"/>
      <c r="G20" s="99"/>
      <c r="H20" s="99"/>
      <c r="I20" s="135">
        <v>18000</v>
      </c>
      <c r="J20" s="135">
        <v>18000</v>
      </c>
      <c r="K20" s="135">
        <v>18000</v>
      </c>
      <c r="L20" s="20"/>
      <c r="M20" s="20"/>
      <c r="N20" s="20"/>
      <c r="O20" s="20"/>
      <c r="P20" s="20"/>
      <c r="Q20" s="20"/>
      <c r="R20" s="20"/>
      <c r="S20" s="20"/>
      <c r="T20" s="20"/>
      <c r="U20" s="20"/>
      <c r="V20" s="20"/>
      <c r="W20" s="20"/>
    </row>
    <row r="21" ht="20.25" customHeight="1" spans="1:23">
      <c r="A21" s="99"/>
      <c r="B21" s="99"/>
      <c r="C21" s="130" t="s">
        <v>221</v>
      </c>
      <c r="D21" s="99"/>
      <c r="E21" s="99"/>
      <c r="F21" s="99"/>
      <c r="G21" s="99"/>
      <c r="H21" s="99"/>
      <c r="I21" s="135">
        <v>172800</v>
      </c>
      <c r="J21" s="135">
        <v>172800</v>
      </c>
      <c r="K21" s="135">
        <v>172800</v>
      </c>
      <c r="L21" s="20"/>
      <c r="M21" s="20"/>
      <c r="N21" s="20"/>
      <c r="O21" s="20"/>
      <c r="P21" s="20"/>
      <c r="Q21" s="20"/>
      <c r="R21" s="20"/>
      <c r="S21" s="20"/>
      <c r="T21" s="20"/>
      <c r="U21" s="20"/>
      <c r="V21" s="20"/>
      <c r="W21" s="20"/>
    </row>
    <row r="22" ht="20.25" customHeight="1" spans="1:23">
      <c r="A22" s="129" t="s">
        <v>208</v>
      </c>
      <c r="B22" s="129" t="s">
        <v>222</v>
      </c>
      <c r="C22" s="130" t="s">
        <v>221</v>
      </c>
      <c r="D22" s="129" t="s">
        <v>52</v>
      </c>
      <c r="E22" s="129" t="s">
        <v>70</v>
      </c>
      <c r="F22" s="129" t="s">
        <v>71</v>
      </c>
      <c r="G22" s="129" t="s">
        <v>223</v>
      </c>
      <c r="H22" s="129" t="s">
        <v>224</v>
      </c>
      <c r="I22" s="135">
        <v>172800</v>
      </c>
      <c r="J22" s="135">
        <v>172800</v>
      </c>
      <c r="K22" s="135">
        <v>172800</v>
      </c>
      <c r="L22" s="20"/>
      <c r="M22" s="20"/>
      <c r="N22" s="20"/>
      <c r="O22" s="20"/>
      <c r="P22" s="20"/>
      <c r="Q22" s="20"/>
      <c r="R22" s="20"/>
      <c r="S22" s="20"/>
      <c r="T22" s="20"/>
      <c r="U22" s="20"/>
      <c r="V22" s="20"/>
      <c r="W22" s="20"/>
    </row>
    <row r="23" ht="20.25" customHeight="1" spans="1:23">
      <c r="A23" s="99"/>
      <c r="B23" s="99"/>
      <c r="C23" s="130" t="s">
        <v>225</v>
      </c>
      <c r="D23" s="99"/>
      <c r="E23" s="99"/>
      <c r="F23" s="99"/>
      <c r="G23" s="99"/>
      <c r="H23" s="99"/>
      <c r="I23" s="27">
        <v>658785</v>
      </c>
      <c r="J23" s="27">
        <v>658785</v>
      </c>
      <c r="K23" s="27">
        <v>658785</v>
      </c>
      <c r="L23" s="20"/>
      <c r="M23" s="20"/>
      <c r="N23" s="20"/>
      <c r="O23" s="20"/>
      <c r="P23" s="20"/>
      <c r="Q23" s="20"/>
      <c r="R23" s="20"/>
      <c r="S23" s="20"/>
      <c r="T23" s="20"/>
      <c r="U23" s="20"/>
      <c r="V23" s="20"/>
      <c r="W23" s="20"/>
    </row>
    <row r="24" ht="20.25" customHeight="1" spans="1:23">
      <c r="A24" s="129" t="s">
        <v>208</v>
      </c>
      <c r="B24" s="129" t="s">
        <v>226</v>
      </c>
      <c r="C24" s="130" t="s">
        <v>225</v>
      </c>
      <c r="D24" s="129" t="s">
        <v>52</v>
      </c>
      <c r="E24" s="129" t="s">
        <v>70</v>
      </c>
      <c r="F24" s="129" t="s">
        <v>71</v>
      </c>
      <c r="G24" s="129" t="s">
        <v>223</v>
      </c>
      <c r="H24" s="129" t="s">
        <v>224</v>
      </c>
      <c r="I24" s="27">
        <v>658785</v>
      </c>
      <c r="J24" s="27">
        <v>658785</v>
      </c>
      <c r="K24" s="27">
        <v>658785</v>
      </c>
      <c r="L24" s="20"/>
      <c r="M24" s="20"/>
      <c r="N24" s="20"/>
      <c r="O24" s="20"/>
      <c r="P24" s="20"/>
      <c r="Q24" s="20"/>
      <c r="R24" s="20"/>
      <c r="S24" s="20"/>
      <c r="T24" s="20"/>
      <c r="U24" s="20"/>
      <c r="V24" s="20"/>
      <c r="W24" s="20"/>
    </row>
    <row r="25" ht="20.25" customHeight="1" spans="1:23">
      <c r="A25" s="99"/>
      <c r="B25" s="99"/>
      <c r="C25" s="130" t="s">
        <v>227</v>
      </c>
      <c r="D25" s="99"/>
      <c r="E25" s="99"/>
      <c r="F25" s="99"/>
      <c r="G25" s="99"/>
      <c r="H25" s="99"/>
      <c r="I25" s="27">
        <v>20000</v>
      </c>
      <c r="J25" s="27"/>
      <c r="K25" s="27"/>
      <c r="L25" s="20"/>
      <c r="M25" s="20"/>
      <c r="N25" s="20"/>
      <c r="O25" s="20"/>
      <c r="P25" s="20"/>
      <c r="Q25" s="20"/>
      <c r="R25" s="20"/>
      <c r="S25" s="20"/>
      <c r="T25" s="20"/>
      <c r="U25" s="20"/>
      <c r="V25" s="20"/>
      <c r="W25" s="20"/>
    </row>
    <row r="26" ht="20.25" customHeight="1" spans="1:23">
      <c r="A26" s="129" t="s">
        <v>203</v>
      </c>
      <c r="B26" s="129" t="s">
        <v>228</v>
      </c>
      <c r="C26" s="130" t="s">
        <v>227</v>
      </c>
      <c r="D26" s="129" t="s">
        <v>52</v>
      </c>
      <c r="E26" s="129" t="s">
        <v>72</v>
      </c>
      <c r="F26" s="129" t="s">
        <v>73</v>
      </c>
      <c r="G26" s="129" t="s">
        <v>229</v>
      </c>
      <c r="H26" s="129" t="s">
        <v>230</v>
      </c>
      <c r="I26" s="27">
        <v>20000</v>
      </c>
      <c r="J26" s="27"/>
      <c r="K26" s="27"/>
      <c r="L26" s="136"/>
      <c r="M26" s="20"/>
      <c r="N26" s="20"/>
      <c r="O26" s="20"/>
      <c r="P26" s="20"/>
      <c r="Q26" s="20"/>
      <c r="R26" s="20"/>
      <c r="S26" s="20"/>
      <c r="T26" s="20"/>
      <c r="U26" s="20"/>
      <c r="V26" s="20"/>
      <c r="W26" s="20"/>
    </row>
    <row r="27" ht="20.25" customHeight="1" spans="1:23">
      <c r="A27" s="131"/>
      <c r="B27" s="20"/>
      <c r="C27" s="130" t="s">
        <v>231</v>
      </c>
      <c r="D27" s="131"/>
      <c r="E27" s="131"/>
      <c r="F27" s="131"/>
      <c r="G27" s="131"/>
      <c r="H27" s="131"/>
      <c r="I27" s="27">
        <v>500000</v>
      </c>
      <c r="J27" s="27"/>
      <c r="K27" s="27"/>
      <c r="L27" s="20"/>
      <c r="M27" s="20"/>
      <c r="N27" s="20"/>
      <c r="O27" s="20"/>
      <c r="P27" s="20"/>
      <c r="Q27" s="20"/>
      <c r="R27" s="20"/>
      <c r="S27" s="20"/>
      <c r="T27" s="20"/>
      <c r="U27" s="20"/>
      <c r="V27" s="20"/>
      <c r="W27" s="20"/>
    </row>
    <row r="28" ht="20.25" customHeight="1" spans="1:23">
      <c r="A28" s="129" t="s">
        <v>203</v>
      </c>
      <c r="B28" s="218" t="s">
        <v>232</v>
      </c>
      <c r="C28" s="130" t="s">
        <v>231</v>
      </c>
      <c r="D28" s="129" t="s">
        <v>52</v>
      </c>
      <c r="E28" s="129">
        <v>2129999</v>
      </c>
      <c r="F28" s="129" t="s">
        <v>105</v>
      </c>
      <c r="G28" s="129">
        <v>31005</v>
      </c>
      <c r="H28" s="129" t="s">
        <v>233</v>
      </c>
      <c r="I28" s="27">
        <v>500000</v>
      </c>
      <c r="J28" s="27">
        <v>500000</v>
      </c>
      <c r="K28" s="27">
        <v>500000</v>
      </c>
      <c r="L28" s="20"/>
      <c r="M28" s="20"/>
      <c r="N28" s="20"/>
      <c r="O28" s="20"/>
      <c r="P28" s="20"/>
      <c r="Q28" s="20"/>
      <c r="R28" s="20"/>
      <c r="S28" s="20"/>
      <c r="T28" s="20"/>
      <c r="U28" s="20"/>
      <c r="V28" s="20"/>
      <c r="W28" s="20"/>
    </row>
    <row r="29" ht="18.85" customHeight="1" spans="1:23">
      <c r="A29" s="32" t="s">
        <v>112</v>
      </c>
      <c r="B29" s="33"/>
      <c r="C29" s="33"/>
      <c r="D29" s="33"/>
      <c r="E29" s="33"/>
      <c r="F29" s="33"/>
      <c r="G29" s="33"/>
      <c r="H29" s="34"/>
      <c r="I29" s="137">
        <v>2020210.69</v>
      </c>
      <c r="J29" s="137">
        <v>2000210.69</v>
      </c>
      <c r="K29" s="137">
        <v>2000210.69</v>
      </c>
      <c r="L29" s="138"/>
      <c r="M29" s="138"/>
      <c r="N29" s="138"/>
      <c r="O29" s="138"/>
      <c r="P29" s="138"/>
      <c r="Q29" s="138"/>
      <c r="R29" s="138"/>
      <c r="S29" s="138"/>
      <c r="T29" s="138"/>
      <c r="U29" s="94"/>
      <c r="V29" s="138"/>
      <c r="W29" s="138"/>
    </row>
  </sheetData>
  <mergeCells count="28">
    <mergeCell ref="A3:W3"/>
    <mergeCell ref="A4:I4"/>
    <mergeCell ref="J5:M5"/>
    <mergeCell ref="N5:P5"/>
    <mergeCell ref="R5:W5"/>
    <mergeCell ref="J6:K6"/>
    <mergeCell ref="A29:H2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workbookViewId="0">
      <pane ySplit="1" topLeftCell="A36" activePane="bottomLeft" state="frozen"/>
      <selection/>
      <selection pane="bottomLeft" activeCell="D53" sqref="D53"/>
    </sheetView>
  </sheetViews>
  <sheetFormatPr defaultColWidth="9.10833333333333" defaultRowHeight="11.95" customHeight="1"/>
  <cols>
    <col min="1" max="1" width="43.2416666666667" customWidth="1"/>
    <col min="2" max="2" width="67.7416666666667" style="111" customWidth="1"/>
    <col min="3" max="3" width="24.075" customWidth="1"/>
    <col min="4" max="4" width="27.8666666666667" customWidth="1"/>
    <col min="5" max="5" width="28.1833333333333" customWidth="1"/>
    <col min="6" max="6" width="17.3916666666667" customWidth="1"/>
    <col min="7" max="7" width="16.85" customWidth="1"/>
    <col min="8" max="8" width="22.3083333333333" customWidth="1"/>
    <col min="9" max="9" width="24.3583333333333" customWidth="1"/>
    <col min="10" max="10" width="78.05" customWidth="1"/>
  </cols>
  <sheetData>
    <row r="1" customHeight="1" spans="1:10">
      <c r="A1" s="1"/>
      <c r="B1" s="112"/>
      <c r="C1" s="1"/>
      <c r="D1" s="1"/>
      <c r="E1" s="1"/>
      <c r="F1" s="1"/>
      <c r="G1" s="1"/>
      <c r="H1" s="1"/>
      <c r="I1" s="1"/>
      <c r="J1" s="1"/>
    </row>
    <row r="2" customHeight="1" spans="10:10">
      <c r="J2" s="55" t="s">
        <v>234</v>
      </c>
    </row>
    <row r="3" ht="28.5" customHeight="1" spans="1:10">
      <c r="A3" s="46" t="s">
        <v>235</v>
      </c>
      <c r="B3" s="113"/>
      <c r="C3" s="28"/>
      <c r="D3" s="28"/>
      <c r="E3" s="28"/>
      <c r="F3" s="47"/>
      <c r="G3" s="28"/>
      <c r="H3" s="47"/>
      <c r="I3" s="47"/>
      <c r="J3" s="28"/>
    </row>
    <row r="4" ht="15.05" customHeight="1" spans="1:1">
      <c r="A4" s="5" t="str">
        <f>'部门财务收支预算总表01-1'!A4</f>
        <v>单位名称：新平彝族傣族自治县戛洒第一中学</v>
      </c>
    </row>
    <row r="5" ht="14.25" customHeight="1" spans="1:10">
      <c r="A5" s="48" t="s">
        <v>236</v>
      </c>
      <c r="B5" s="114" t="s">
        <v>237</v>
      </c>
      <c r="C5" s="48" t="s">
        <v>238</v>
      </c>
      <c r="D5" s="48" t="s">
        <v>239</v>
      </c>
      <c r="E5" s="48" t="s">
        <v>240</v>
      </c>
      <c r="F5" s="49" t="s">
        <v>241</v>
      </c>
      <c r="G5" s="48" t="s">
        <v>242</v>
      </c>
      <c r="H5" s="49" t="s">
        <v>243</v>
      </c>
      <c r="I5" s="49" t="s">
        <v>244</v>
      </c>
      <c r="J5" s="48" t="s">
        <v>245</v>
      </c>
    </row>
    <row r="6" ht="14.25" customHeight="1" spans="1:10">
      <c r="A6" s="48">
        <v>1</v>
      </c>
      <c r="B6" s="114">
        <v>2</v>
      </c>
      <c r="C6" s="48">
        <v>3</v>
      </c>
      <c r="D6" s="48">
        <v>4</v>
      </c>
      <c r="E6" s="48">
        <v>5</v>
      </c>
      <c r="F6" s="49">
        <v>6</v>
      </c>
      <c r="G6" s="48">
        <v>7</v>
      </c>
      <c r="H6" s="49">
        <v>8</v>
      </c>
      <c r="I6" s="49">
        <v>9</v>
      </c>
      <c r="J6" s="48">
        <v>10</v>
      </c>
    </row>
    <row r="7" ht="14.25" customHeight="1" spans="1:10">
      <c r="A7" s="99" t="s">
        <v>52</v>
      </c>
      <c r="B7" s="99"/>
      <c r="C7" s="99"/>
      <c r="D7" s="115"/>
      <c r="E7" s="100"/>
      <c r="F7" s="100"/>
      <c r="G7" s="100"/>
      <c r="H7" s="100"/>
      <c r="I7" s="100"/>
      <c r="J7" s="100"/>
    </row>
    <row r="8" ht="50" customHeight="1" spans="1:10">
      <c r="A8" s="116" t="s">
        <v>220</v>
      </c>
      <c r="B8" s="99" t="s">
        <v>246</v>
      </c>
      <c r="C8" s="102"/>
      <c r="D8" s="102"/>
      <c r="E8" s="100"/>
      <c r="F8" s="100"/>
      <c r="G8" s="100"/>
      <c r="H8" s="100"/>
      <c r="I8" s="100"/>
      <c r="J8" s="100"/>
    </row>
    <row r="9" ht="17.25" customHeight="1" spans="1:10">
      <c r="A9" s="99"/>
      <c r="B9" s="99"/>
      <c r="C9" s="99" t="s">
        <v>247</v>
      </c>
      <c r="D9" s="117" t="s">
        <v>248</v>
      </c>
      <c r="E9" s="118" t="s">
        <v>249</v>
      </c>
      <c r="F9" s="101" t="s">
        <v>250</v>
      </c>
      <c r="G9" s="102" t="s">
        <v>251</v>
      </c>
      <c r="H9" s="101" t="s">
        <v>252</v>
      </c>
      <c r="I9" s="101" t="s">
        <v>253</v>
      </c>
      <c r="J9" s="118" t="s">
        <v>254</v>
      </c>
    </row>
    <row r="10" ht="17.25" customHeight="1" spans="1:10">
      <c r="A10" s="99"/>
      <c r="B10" s="99"/>
      <c r="C10" s="99" t="s">
        <v>247</v>
      </c>
      <c r="D10" s="117" t="s">
        <v>255</v>
      </c>
      <c r="E10" s="118" t="s">
        <v>256</v>
      </c>
      <c r="F10" s="101" t="s">
        <v>257</v>
      </c>
      <c r="G10" s="102" t="s">
        <v>133</v>
      </c>
      <c r="H10" s="101" t="s">
        <v>258</v>
      </c>
      <c r="I10" s="101" t="s">
        <v>253</v>
      </c>
      <c r="J10" s="118" t="s">
        <v>259</v>
      </c>
    </row>
    <row r="11" ht="17.25" customHeight="1" spans="1:10">
      <c r="A11" s="99"/>
      <c r="B11" s="99"/>
      <c r="C11" s="99" t="s">
        <v>247</v>
      </c>
      <c r="D11" s="117" t="s">
        <v>260</v>
      </c>
      <c r="E11" s="118" t="s">
        <v>261</v>
      </c>
      <c r="F11" s="101" t="s">
        <v>250</v>
      </c>
      <c r="G11" s="102" t="s">
        <v>262</v>
      </c>
      <c r="H11" s="101" t="s">
        <v>263</v>
      </c>
      <c r="I11" s="101" t="s">
        <v>253</v>
      </c>
      <c r="J11" s="118" t="s">
        <v>264</v>
      </c>
    </row>
    <row r="12" ht="17.25" customHeight="1" spans="1:10">
      <c r="A12" s="99"/>
      <c r="B12" s="99"/>
      <c r="C12" s="99" t="s">
        <v>265</v>
      </c>
      <c r="D12" s="117" t="s">
        <v>266</v>
      </c>
      <c r="E12" s="118" t="s">
        <v>267</v>
      </c>
      <c r="F12" s="101" t="s">
        <v>250</v>
      </c>
      <c r="G12" s="102" t="s">
        <v>268</v>
      </c>
      <c r="H12" s="101" t="s">
        <v>269</v>
      </c>
      <c r="I12" s="101" t="s">
        <v>270</v>
      </c>
      <c r="J12" s="118" t="s">
        <v>271</v>
      </c>
    </row>
    <row r="13" ht="17.25" customHeight="1" spans="1:10">
      <c r="A13" s="99"/>
      <c r="B13" s="99"/>
      <c r="C13" s="99" t="s">
        <v>272</v>
      </c>
      <c r="D13" s="117" t="s">
        <v>273</v>
      </c>
      <c r="E13" s="118" t="s">
        <v>274</v>
      </c>
      <c r="F13" s="101" t="s">
        <v>275</v>
      </c>
      <c r="G13" s="102" t="s">
        <v>276</v>
      </c>
      <c r="H13" s="101" t="s">
        <v>269</v>
      </c>
      <c r="I13" s="101" t="s">
        <v>270</v>
      </c>
      <c r="J13" s="118" t="s">
        <v>277</v>
      </c>
    </row>
    <row r="14" ht="61" customHeight="1" spans="1:10">
      <c r="A14" s="116" t="s">
        <v>225</v>
      </c>
      <c r="B14" s="99" t="s">
        <v>278</v>
      </c>
      <c r="C14" s="99"/>
      <c r="D14" s="99"/>
      <c r="E14" s="99"/>
      <c r="F14" s="99"/>
      <c r="G14" s="99"/>
      <c r="H14" s="99"/>
      <c r="I14" s="99"/>
      <c r="J14" s="99"/>
    </row>
    <row r="15" ht="17.25" customHeight="1" spans="1:10">
      <c r="A15" s="99"/>
      <c r="B15" s="99"/>
      <c r="C15" s="99" t="s">
        <v>247</v>
      </c>
      <c r="D15" s="117" t="s">
        <v>248</v>
      </c>
      <c r="E15" s="118" t="s">
        <v>279</v>
      </c>
      <c r="F15" s="101" t="s">
        <v>275</v>
      </c>
      <c r="G15" s="102" t="s">
        <v>280</v>
      </c>
      <c r="H15" s="101" t="s">
        <v>252</v>
      </c>
      <c r="I15" s="101" t="s">
        <v>253</v>
      </c>
      <c r="J15" s="118" t="s">
        <v>281</v>
      </c>
    </row>
    <row r="16" ht="17.25" customHeight="1" spans="1:10">
      <c r="A16" s="99"/>
      <c r="B16" s="99"/>
      <c r="C16" s="99" t="s">
        <v>247</v>
      </c>
      <c r="D16" s="117" t="s">
        <v>255</v>
      </c>
      <c r="E16" s="118" t="s">
        <v>256</v>
      </c>
      <c r="F16" s="101" t="s">
        <v>257</v>
      </c>
      <c r="G16" s="102" t="s">
        <v>133</v>
      </c>
      <c r="H16" s="101" t="s">
        <v>258</v>
      </c>
      <c r="I16" s="101" t="s">
        <v>253</v>
      </c>
      <c r="J16" s="118" t="s">
        <v>259</v>
      </c>
    </row>
    <row r="17" ht="17.25" customHeight="1" spans="1:10">
      <c r="A17" s="99"/>
      <c r="B17" s="99"/>
      <c r="C17" s="99" t="s">
        <v>265</v>
      </c>
      <c r="D17" s="117" t="s">
        <v>266</v>
      </c>
      <c r="E17" s="118" t="s">
        <v>282</v>
      </c>
      <c r="F17" s="101" t="s">
        <v>250</v>
      </c>
      <c r="G17" s="102" t="s">
        <v>283</v>
      </c>
      <c r="H17" s="101" t="s">
        <v>269</v>
      </c>
      <c r="I17" s="101" t="s">
        <v>270</v>
      </c>
      <c r="J17" s="118" t="s">
        <v>284</v>
      </c>
    </row>
    <row r="18" ht="17.25" customHeight="1" spans="1:10">
      <c r="A18" s="99"/>
      <c r="B18" s="99"/>
      <c r="C18" s="99" t="s">
        <v>272</v>
      </c>
      <c r="D18" s="117" t="s">
        <v>273</v>
      </c>
      <c r="E18" s="118" t="s">
        <v>285</v>
      </c>
      <c r="F18" s="101" t="s">
        <v>275</v>
      </c>
      <c r="G18" s="102" t="s">
        <v>286</v>
      </c>
      <c r="H18" s="101" t="s">
        <v>269</v>
      </c>
      <c r="I18" s="101" t="s">
        <v>253</v>
      </c>
      <c r="J18" s="118" t="s">
        <v>287</v>
      </c>
    </row>
    <row r="19" ht="61" customHeight="1" spans="1:10">
      <c r="A19" s="116" t="s">
        <v>202</v>
      </c>
      <c r="B19" s="99" t="s">
        <v>288</v>
      </c>
      <c r="C19" s="99"/>
      <c r="D19" s="99"/>
      <c r="E19" s="99"/>
      <c r="F19" s="99"/>
      <c r="G19" s="99"/>
      <c r="H19" s="99"/>
      <c r="I19" s="99"/>
      <c r="J19" s="99"/>
    </row>
    <row r="20" ht="17.25" customHeight="1" spans="1:10">
      <c r="A20" s="99"/>
      <c r="B20" s="99"/>
      <c r="C20" s="99" t="s">
        <v>247</v>
      </c>
      <c r="D20" s="117" t="s">
        <v>248</v>
      </c>
      <c r="E20" s="118" t="s">
        <v>289</v>
      </c>
      <c r="F20" s="101" t="s">
        <v>250</v>
      </c>
      <c r="G20" s="102" t="s">
        <v>129</v>
      </c>
      <c r="H20" s="101" t="s">
        <v>290</v>
      </c>
      <c r="I20" s="101" t="s">
        <v>253</v>
      </c>
      <c r="J20" s="118" t="s">
        <v>291</v>
      </c>
    </row>
    <row r="21" ht="17.25" customHeight="1" spans="1:10">
      <c r="A21" s="99"/>
      <c r="B21" s="99"/>
      <c r="C21" s="99" t="s">
        <v>247</v>
      </c>
      <c r="D21" s="117" t="s">
        <v>292</v>
      </c>
      <c r="E21" s="118" t="s">
        <v>293</v>
      </c>
      <c r="F21" s="101" t="s">
        <v>275</v>
      </c>
      <c r="G21" s="102" t="s">
        <v>286</v>
      </c>
      <c r="H21" s="101" t="s">
        <v>269</v>
      </c>
      <c r="I21" s="101" t="s">
        <v>253</v>
      </c>
      <c r="J21" s="118" t="s">
        <v>294</v>
      </c>
    </row>
    <row r="22" ht="17.25" customHeight="1" spans="1:10">
      <c r="A22" s="99"/>
      <c r="B22" s="99"/>
      <c r="C22" s="99" t="s">
        <v>247</v>
      </c>
      <c r="D22" s="117" t="s">
        <v>248</v>
      </c>
      <c r="E22" s="118" t="s">
        <v>261</v>
      </c>
      <c r="F22" s="101" t="s">
        <v>250</v>
      </c>
      <c r="G22" s="102" t="s">
        <v>295</v>
      </c>
      <c r="H22" s="101" t="s">
        <v>296</v>
      </c>
      <c r="I22" s="101" t="s">
        <v>253</v>
      </c>
      <c r="J22" s="118" t="s">
        <v>297</v>
      </c>
    </row>
    <row r="23" ht="21" customHeight="1" spans="1:10">
      <c r="A23" s="99"/>
      <c r="B23" s="99"/>
      <c r="C23" s="99" t="s">
        <v>265</v>
      </c>
      <c r="D23" s="117" t="s">
        <v>266</v>
      </c>
      <c r="E23" s="118" t="s">
        <v>298</v>
      </c>
      <c r="F23" s="101" t="s">
        <v>250</v>
      </c>
      <c r="G23" s="102" t="s">
        <v>299</v>
      </c>
      <c r="H23" s="101" t="s">
        <v>300</v>
      </c>
      <c r="I23" s="101" t="s">
        <v>270</v>
      </c>
      <c r="J23" s="118" t="s">
        <v>301</v>
      </c>
    </row>
    <row r="24" ht="18" customHeight="1" spans="1:10">
      <c r="A24" s="99"/>
      <c r="B24" s="99"/>
      <c r="C24" s="99" t="s">
        <v>272</v>
      </c>
      <c r="D24" s="117" t="s">
        <v>273</v>
      </c>
      <c r="E24" s="118" t="s">
        <v>302</v>
      </c>
      <c r="F24" s="101" t="s">
        <v>275</v>
      </c>
      <c r="G24" s="102" t="s">
        <v>286</v>
      </c>
      <c r="H24" s="101" t="s">
        <v>269</v>
      </c>
      <c r="I24" s="101" t="s">
        <v>253</v>
      </c>
      <c r="J24" s="118" t="s">
        <v>303</v>
      </c>
    </row>
    <row r="25" ht="39" customHeight="1" spans="1:10">
      <c r="A25" s="116" t="s">
        <v>227</v>
      </c>
      <c r="B25" s="99" t="s">
        <v>304</v>
      </c>
      <c r="C25" s="99"/>
      <c r="D25" s="99"/>
      <c r="E25" s="99"/>
      <c r="F25" s="99"/>
      <c r="G25" s="99"/>
      <c r="H25" s="99"/>
      <c r="I25" s="99"/>
      <c r="J25" s="99"/>
    </row>
    <row r="26" ht="17.25" customHeight="1" spans="1:10">
      <c r="A26" s="99"/>
      <c r="B26" s="99"/>
      <c r="C26" s="99" t="s">
        <v>247</v>
      </c>
      <c r="D26" s="117" t="s">
        <v>248</v>
      </c>
      <c r="E26" s="118" t="s">
        <v>305</v>
      </c>
      <c r="F26" s="101" t="s">
        <v>275</v>
      </c>
      <c r="G26" s="102" t="s">
        <v>306</v>
      </c>
      <c r="H26" s="101" t="s">
        <v>252</v>
      </c>
      <c r="I26" s="101" t="s">
        <v>253</v>
      </c>
      <c r="J26" s="118" t="s">
        <v>307</v>
      </c>
    </row>
    <row r="27" ht="17.25" customHeight="1" spans="1:10">
      <c r="A27" s="99"/>
      <c r="B27" s="99"/>
      <c r="C27" s="99" t="s">
        <v>247</v>
      </c>
      <c r="D27" s="117" t="s">
        <v>255</v>
      </c>
      <c r="E27" s="118" t="s">
        <v>308</v>
      </c>
      <c r="F27" s="101" t="s">
        <v>257</v>
      </c>
      <c r="G27" s="102" t="s">
        <v>309</v>
      </c>
      <c r="H27" s="101" t="s">
        <v>258</v>
      </c>
      <c r="I27" s="101" t="s">
        <v>253</v>
      </c>
      <c r="J27" s="118" t="s">
        <v>310</v>
      </c>
    </row>
    <row r="28" ht="17.25" customHeight="1" spans="1:10">
      <c r="A28" s="99"/>
      <c r="B28" s="99"/>
      <c r="C28" s="99" t="s">
        <v>247</v>
      </c>
      <c r="D28" s="117" t="s">
        <v>260</v>
      </c>
      <c r="E28" s="118" t="s">
        <v>261</v>
      </c>
      <c r="F28" s="101" t="s">
        <v>250</v>
      </c>
      <c r="G28" s="102" t="s">
        <v>311</v>
      </c>
      <c r="H28" s="101" t="s">
        <v>296</v>
      </c>
      <c r="I28" s="101" t="s">
        <v>253</v>
      </c>
      <c r="J28" s="118" t="s">
        <v>312</v>
      </c>
    </row>
    <row r="29" ht="17.25" customHeight="1" spans="1:10">
      <c r="A29" s="99"/>
      <c r="B29" s="99"/>
      <c r="C29" s="99" t="s">
        <v>265</v>
      </c>
      <c r="D29" s="117" t="s">
        <v>313</v>
      </c>
      <c r="E29" s="118" t="s">
        <v>314</v>
      </c>
      <c r="F29" s="101" t="s">
        <v>250</v>
      </c>
      <c r="G29" s="102" t="s">
        <v>315</v>
      </c>
      <c r="H29" s="101" t="s">
        <v>300</v>
      </c>
      <c r="I29" s="101" t="s">
        <v>270</v>
      </c>
      <c r="J29" s="118" t="s">
        <v>316</v>
      </c>
    </row>
    <row r="30" ht="17.25" customHeight="1" spans="1:10">
      <c r="A30" s="99"/>
      <c r="B30" s="99"/>
      <c r="C30" s="99" t="s">
        <v>272</v>
      </c>
      <c r="D30" s="117" t="s">
        <v>273</v>
      </c>
      <c r="E30" s="118" t="s">
        <v>317</v>
      </c>
      <c r="F30" s="101" t="s">
        <v>275</v>
      </c>
      <c r="G30" s="102" t="s">
        <v>286</v>
      </c>
      <c r="H30" s="101" t="s">
        <v>269</v>
      </c>
      <c r="I30" s="101" t="s">
        <v>270</v>
      </c>
      <c r="J30" s="118" t="s">
        <v>318</v>
      </c>
    </row>
    <row r="31" ht="128" customHeight="1" spans="1:10">
      <c r="A31" s="116" t="s">
        <v>207</v>
      </c>
      <c r="B31" s="99" t="s">
        <v>319</v>
      </c>
      <c r="C31" s="99"/>
      <c r="D31" s="99"/>
      <c r="E31" s="99"/>
      <c r="F31" s="99"/>
      <c r="G31" s="99"/>
      <c r="H31" s="99"/>
      <c r="I31" s="99"/>
      <c r="J31" s="99"/>
    </row>
    <row r="32" ht="17.25" customHeight="1" spans="1:10">
      <c r="A32" s="99"/>
      <c r="B32" s="99"/>
      <c r="C32" s="99" t="s">
        <v>247</v>
      </c>
      <c r="D32" s="117" t="s">
        <v>248</v>
      </c>
      <c r="E32" s="118" t="s">
        <v>320</v>
      </c>
      <c r="F32" s="101" t="s">
        <v>275</v>
      </c>
      <c r="G32" s="102" t="s">
        <v>321</v>
      </c>
      <c r="H32" s="101" t="s">
        <v>252</v>
      </c>
      <c r="I32" s="101" t="s">
        <v>253</v>
      </c>
      <c r="J32" s="118" t="s">
        <v>322</v>
      </c>
    </row>
    <row r="33" ht="17.25" customHeight="1" spans="1:10">
      <c r="A33" s="99"/>
      <c r="B33" s="99"/>
      <c r="C33" s="99" t="s">
        <v>247</v>
      </c>
      <c r="D33" s="117" t="s">
        <v>248</v>
      </c>
      <c r="E33" s="118" t="s">
        <v>323</v>
      </c>
      <c r="F33" s="101" t="s">
        <v>275</v>
      </c>
      <c r="G33" s="102" t="s">
        <v>133</v>
      </c>
      <c r="H33" s="101" t="s">
        <v>252</v>
      </c>
      <c r="I33" s="101" t="s">
        <v>253</v>
      </c>
      <c r="J33" s="118" t="s">
        <v>324</v>
      </c>
    </row>
    <row r="34" ht="17.25" customHeight="1" spans="1:10">
      <c r="A34" s="99"/>
      <c r="B34" s="99"/>
      <c r="C34" s="99" t="s">
        <v>247</v>
      </c>
      <c r="D34" s="117" t="s">
        <v>292</v>
      </c>
      <c r="E34" s="118" t="s">
        <v>325</v>
      </c>
      <c r="F34" s="101" t="s">
        <v>250</v>
      </c>
      <c r="G34" s="102" t="s">
        <v>326</v>
      </c>
      <c r="H34" s="101" t="s">
        <v>269</v>
      </c>
      <c r="I34" s="101" t="s">
        <v>270</v>
      </c>
      <c r="J34" s="118" t="s">
        <v>327</v>
      </c>
    </row>
    <row r="35" ht="17.25" customHeight="1" spans="1:10">
      <c r="A35" s="99"/>
      <c r="B35" s="99"/>
      <c r="C35" s="99" t="s">
        <v>265</v>
      </c>
      <c r="D35" s="117" t="s">
        <v>266</v>
      </c>
      <c r="E35" s="118" t="s">
        <v>328</v>
      </c>
      <c r="F35" s="101" t="s">
        <v>275</v>
      </c>
      <c r="G35" s="102" t="s">
        <v>283</v>
      </c>
      <c r="H35" s="101" t="s">
        <v>300</v>
      </c>
      <c r="I35" s="101" t="s">
        <v>270</v>
      </c>
      <c r="J35" s="118" t="s">
        <v>329</v>
      </c>
    </row>
    <row r="36" ht="17.25" customHeight="1" spans="1:10">
      <c r="A36" s="99"/>
      <c r="B36" s="99"/>
      <c r="C36" s="99" t="s">
        <v>272</v>
      </c>
      <c r="D36" s="117" t="s">
        <v>273</v>
      </c>
      <c r="E36" s="118" t="s">
        <v>330</v>
      </c>
      <c r="F36" s="101" t="s">
        <v>275</v>
      </c>
      <c r="G36" s="102" t="s">
        <v>286</v>
      </c>
      <c r="H36" s="101" t="s">
        <v>269</v>
      </c>
      <c r="I36" s="101" t="s">
        <v>270</v>
      </c>
      <c r="J36" s="118" t="s">
        <v>331</v>
      </c>
    </row>
    <row r="37" ht="61" customHeight="1" spans="1:10">
      <c r="A37" s="116" t="s">
        <v>221</v>
      </c>
      <c r="B37" s="99" t="s">
        <v>332</v>
      </c>
      <c r="C37" s="99"/>
      <c r="D37" s="99"/>
      <c r="E37" s="99"/>
      <c r="F37" s="99"/>
      <c r="G37" s="99"/>
      <c r="H37" s="99"/>
      <c r="I37" s="99"/>
      <c r="J37" s="99"/>
    </row>
    <row r="38" ht="17.25" customHeight="1" spans="1:10">
      <c r="A38" s="99"/>
      <c r="B38" s="99"/>
      <c r="C38" s="99" t="s">
        <v>247</v>
      </c>
      <c r="D38" s="117" t="s">
        <v>248</v>
      </c>
      <c r="E38" s="118" t="s">
        <v>333</v>
      </c>
      <c r="F38" s="101" t="s">
        <v>275</v>
      </c>
      <c r="G38" s="102" t="s">
        <v>321</v>
      </c>
      <c r="H38" s="101" t="s">
        <v>252</v>
      </c>
      <c r="I38" s="101" t="s">
        <v>253</v>
      </c>
      <c r="J38" s="118" t="s">
        <v>334</v>
      </c>
    </row>
    <row r="39" ht="17.25" customHeight="1" spans="1:10">
      <c r="A39" s="99"/>
      <c r="B39" s="99"/>
      <c r="C39" s="99" t="s">
        <v>247</v>
      </c>
      <c r="D39" s="117" t="s">
        <v>255</v>
      </c>
      <c r="E39" s="118" t="s">
        <v>335</v>
      </c>
      <c r="F39" s="101" t="s">
        <v>257</v>
      </c>
      <c r="G39" s="102" t="s">
        <v>130</v>
      </c>
      <c r="H39" s="101" t="s">
        <v>258</v>
      </c>
      <c r="I39" s="101" t="s">
        <v>253</v>
      </c>
      <c r="J39" s="118" t="s">
        <v>336</v>
      </c>
    </row>
    <row r="40" ht="17.25" customHeight="1" spans="1:10">
      <c r="A40" s="99"/>
      <c r="B40" s="99"/>
      <c r="C40" s="99" t="s">
        <v>247</v>
      </c>
      <c r="D40" s="117" t="s">
        <v>260</v>
      </c>
      <c r="E40" s="118" t="s">
        <v>261</v>
      </c>
      <c r="F40" s="101" t="s">
        <v>250</v>
      </c>
      <c r="G40" s="102" t="s">
        <v>337</v>
      </c>
      <c r="H40" s="101" t="s">
        <v>338</v>
      </c>
      <c r="I40" s="101" t="s">
        <v>253</v>
      </c>
      <c r="J40" s="118" t="s">
        <v>339</v>
      </c>
    </row>
    <row r="41" ht="17.25" customHeight="1" spans="1:10">
      <c r="A41" s="99"/>
      <c r="B41" s="99"/>
      <c r="C41" s="99" t="s">
        <v>265</v>
      </c>
      <c r="D41" s="117" t="s">
        <v>266</v>
      </c>
      <c r="E41" s="118" t="s">
        <v>340</v>
      </c>
      <c r="F41" s="101" t="s">
        <v>250</v>
      </c>
      <c r="G41" s="102" t="s">
        <v>326</v>
      </c>
      <c r="H41" s="101" t="s">
        <v>269</v>
      </c>
      <c r="I41" s="101" t="s">
        <v>253</v>
      </c>
      <c r="J41" s="118" t="s">
        <v>341</v>
      </c>
    </row>
    <row r="42" ht="17.25" customHeight="1" spans="1:10">
      <c r="A42" s="99"/>
      <c r="B42" s="99"/>
      <c r="C42" s="99" t="s">
        <v>272</v>
      </c>
      <c r="D42" s="117" t="s">
        <v>273</v>
      </c>
      <c r="E42" s="118" t="s">
        <v>342</v>
      </c>
      <c r="F42" s="101" t="s">
        <v>275</v>
      </c>
      <c r="G42" s="102" t="s">
        <v>276</v>
      </c>
      <c r="H42" s="101" t="s">
        <v>269</v>
      </c>
      <c r="I42" s="101" t="s">
        <v>270</v>
      </c>
      <c r="J42" s="118" t="s">
        <v>343</v>
      </c>
    </row>
    <row r="43" ht="83" customHeight="1" spans="1:10">
      <c r="A43" s="119" t="s">
        <v>231</v>
      </c>
      <c r="B43" s="120" t="s">
        <v>344</v>
      </c>
      <c r="C43" s="121"/>
      <c r="D43" s="121"/>
      <c r="E43" s="121"/>
      <c r="F43" s="121"/>
      <c r="G43" s="121"/>
      <c r="H43" s="121"/>
      <c r="I43" s="121"/>
      <c r="J43" s="121"/>
    </row>
    <row r="44" ht="17.25" customHeight="1" spans="1:10">
      <c r="A44" s="122"/>
      <c r="B44" s="123"/>
      <c r="C44" s="124" t="s">
        <v>247</v>
      </c>
      <c r="D44" s="124" t="s">
        <v>248</v>
      </c>
      <c r="E44" s="124" t="s">
        <v>345</v>
      </c>
      <c r="F44" s="125" t="s">
        <v>275</v>
      </c>
      <c r="G44" s="126" t="s">
        <v>346</v>
      </c>
      <c r="H44" s="125" t="s">
        <v>347</v>
      </c>
      <c r="I44" s="125" t="s">
        <v>253</v>
      </c>
      <c r="J44" s="127" t="s">
        <v>348</v>
      </c>
    </row>
    <row r="45" ht="17.25" customHeight="1" spans="1:10">
      <c r="A45" s="122"/>
      <c r="B45" s="123"/>
      <c r="C45" s="124" t="s">
        <v>247</v>
      </c>
      <c r="D45" s="124" t="s">
        <v>248</v>
      </c>
      <c r="E45" s="124" t="s">
        <v>349</v>
      </c>
      <c r="F45" s="125" t="s">
        <v>275</v>
      </c>
      <c r="G45" s="126" t="s">
        <v>350</v>
      </c>
      <c r="H45" s="125" t="s">
        <v>351</v>
      </c>
      <c r="I45" s="125" t="s">
        <v>253</v>
      </c>
      <c r="J45" s="127" t="s">
        <v>352</v>
      </c>
    </row>
    <row r="46" ht="17.25" customHeight="1" spans="1:10">
      <c r="A46" s="122"/>
      <c r="B46" s="123"/>
      <c r="C46" s="124" t="s">
        <v>247</v>
      </c>
      <c r="D46" s="124" t="s">
        <v>292</v>
      </c>
      <c r="E46" s="124" t="s">
        <v>353</v>
      </c>
      <c r="F46" s="125" t="s">
        <v>275</v>
      </c>
      <c r="G46" s="126" t="s">
        <v>286</v>
      </c>
      <c r="H46" s="125" t="s">
        <v>269</v>
      </c>
      <c r="I46" s="125" t="s">
        <v>253</v>
      </c>
      <c r="J46" s="127" t="s">
        <v>354</v>
      </c>
    </row>
    <row r="47" ht="17.25" customHeight="1" spans="1:10">
      <c r="A47" s="122"/>
      <c r="B47" s="123"/>
      <c r="C47" s="124" t="s">
        <v>247</v>
      </c>
      <c r="D47" s="124" t="s">
        <v>260</v>
      </c>
      <c r="E47" s="124" t="s">
        <v>261</v>
      </c>
      <c r="F47" s="125" t="s">
        <v>250</v>
      </c>
      <c r="G47" s="126" t="s">
        <v>355</v>
      </c>
      <c r="H47" s="125" t="s">
        <v>296</v>
      </c>
      <c r="I47" s="125" t="s">
        <v>253</v>
      </c>
      <c r="J47" s="127" t="s">
        <v>356</v>
      </c>
    </row>
    <row r="48" ht="17.25" customHeight="1" spans="1:10">
      <c r="A48" s="122"/>
      <c r="B48" s="123"/>
      <c r="C48" s="124" t="s">
        <v>265</v>
      </c>
      <c r="D48" s="124" t="s">
        <v>266</v>
      </c>
      <c r="E48" s="124" t="s">
        <v>357</v>
      </c>
      <c r="F48" s="125" t="s">
        <v>250</v>
      </c>
      <c r="G48" s="126" t="s">
        <v>358</v>
      </c>
      <c r="H48" s="125" t="s">
        <v>300</v>
      </c>
      <c r="I48" s="125" t="s">
        <v>270</v>
      </c>
      <c r="J48" s="127" t="s">
        <v>359</v>
      </c>
    </row>
    <row r="49" ht="17.25" customHeight="1" spans="1:10">
      <c r="A49" s="122"/>
      <c r="B49" s="123"/>
      <c r="C49" s="124" t="s">
        <v>272</v>
      </c>
      <c r="D49" s="124" t="s">
        <v>273</v>
      </c>
      <c r="E49" s="124" t="s">
        <v>360</v>
      </c>
      <c r="F49" s="125" t="s">
        <v>361</v>
      </c>
      <c r="G49" s="126" t="s">
        <v>286</v>
      </c>
      <c r="H49" s="125" t="s">
        <v>269</v>
      </c>
      <c r="I49" s="125" t="s">
        <v>270</v>
      </c>
      <c r="J49" s="127" t="s">
        <v>362</v>
      </c>
    </row>
  </sheetData>
  <mergeCells count="2">
    <mergeCell ref="A3:J3"/>
    <mergeCell ref="A4:H4"/>
  </mergeCells>
  <pageMargins left="0.75" right="0.75" top="1" bottom="1" header="0.5" footer="0.5"/>
  <pageSetup paperSize="9" scale="3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23" sqref="C23"/>
    </sheetView>
  </sheetViews>
  <sheetFormatPr defaultColWidth="9.10833333333333" defaultRowHeight="14.25" customHeight="1" outlineLevelCol="5"/>
  <cols>
    <col min="1" max="1" width="33"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6" t="s">
        <v>363</v>
      </c>
    </row>
    <row r="3" ht="28.5" customHeight="1" spans="1:6">
      <c r="A3" s="28" t="s">
        <v>364</v>
      </c>
      <c r="B3" s="28"/>
      <c r="C3" s="28"/>
      <c r="D3" s="28"/>
      <c r="E3" s="28"/>
      <c r="F3" s="28"/>
    </row>
    <row r="4" ht="15.05" customHeight="1" spans="1:6">
      <c r="A4" s="106" t="str">
        <f>'部门财务收支预算总表01-1'!A4</f>
        <v>单位名称：新平彝族傣族自治县戛洒第一中学</v>
      </c>
      <c r="B4" s="107"/>
      <c r="C4" s="107"/>
      <c r="D4" s="59"/>
      <c r="E4" s="59"/>
      <c r="F4" s="108" t="s">
        <v>3</v>
      </c>
    </row>
    <row r="5" ht="18.85" customHeight="1" spans="1:6">
      <c r="A5" s="10" t="s">
        <v>147</v>
      </c>
      <c r="B5" s="10" t="s">
        <v>55</v>
      </c>
      <c r="C5" s="10" t="s">
        <v>56</v>
      </c>
      <c r="D5" s="16" t="s">
        <v>365</v>
      </c>
      <c r="E5" s="64"/>
      <c r="F5" s="64"/>
    </row>
    <row r="6" ht="29.95" customHeight="1" spans="1:6">
      <c r="A6" s="19"/>
      <c r="B6" s="19"/>
      <c r="C6" s="19"/>
      <c r="D6" s="16" t="s">
        <v>37</v>
      </c>
      <c r="E6" s="64" t="s">
        <v>64</v>
      </c>
      <c r="F6" s="64" t="s">
        <v>65</v>
      </c>
    </row>
    <row r="7" ht="16.55" customHeight="1" spans="1:6">
      <c r="A7" s="64">
        <v>1</v>
      </c>
      <c r="B7" s="64">
        <v>2</v>
      </c>
      <c r="C7" s="64">
        <v>3</v>
      </c>
      <c r="D7" s="64">
        <v>4</v>
      </c>
      <c r="E7" s="64">
        <v>5</v>
      </c>
      <c r="F7" s="64">
        <v>6</v>
      </c>
    </row>
    <row r="8" ht="20.3" customHeight="1" spans="1:6">
      <c r="A8" s="30"/>
      <c r="B8" s="30"/>
      <c r="C8" s="30"/>
      <c r="D8" s="23"/>
      <c r="E8" s="23"/>
      <c r="F8" s="23"/>
    </row>
    <row r="9" ht="17.2" customHeight="1" spans="1:6">
      <c r="A9" s="109" t="s">
        <v>112</v>
      </c>
      <c r="B9" s="110"/>
      <c r="C9" s="110"/>
      <c r="D9" s="23"/>
      <c r="E9" s="23"/>
      <c r="F9" s="23"/>
    </row>
    <row r="10" customHeight="1" spans="1:1">
      <c r="A10" t="s">
        <v>144</v>
      </c>
    </row>
  </sheetData>
  <mergeCells count="6">
    <mergeCell ref="A3:F3"/>
    <mergeCell ref="D5:F5"/>
    <mergeCell ref="A9:C9"/>
    <mergeCell ref="A5:A6"/>
    <mergeCell ref="B5:B6"/>
    <mergeCell ref="C5:C6"/>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7"/>
  <sheetViews>
    <sheetView showZeros="0" workbookViewId="0">
      <pane ySplit="1" topLeftCell="A2" activePane="bottomLeft" state="frozen"/>
      <selection/>
      <selection pane="bottomLeft" activeCell="G25" sqref="G25"/>
    </sheetView>
  </sheetViews>
  <sheetFormatPr defaultColWidth="9.10833333333333" defaultRowHeight="14.25" customHeight="1"/>
  <cols>
    <col min="1" max="1" width="44.4916666666667" customWidth="1"/>
    <col min="2" max="2" width="24.0916666666667" customWidth="1"/>
    <col min="3" max="3" width="35.4583333333333"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04" t="s">
        <v>366</v>
      </c>
    </row>
    <row r="3" ht="27.85" customHeight="1" spans="1:17">
      <c r="A3" s="57" t="s">
        <v>367</v>
      </c>
      <c r="B3" s="28"/>
      <c r="C3" s="28"/>
      <c r="D3" s="28"/>
      <c r="E3" s="28"/>
      <c r="F3" s="28"/>
      <c r="G3" s="28"/>
      <c r="H3" s="28"/>
      <c r="I3" s="28"/>
      <c r="J3" s="28"/>
      <c r="K3" s="47"/>
      <c r="L3" s="28"/>
      <c r="M3" s="28"/>
      <c r="N3" s="28"/>
      <c r="O3" s="47"/>
      <c r="P3" s="47"/>
      <c r="Q3" s="28"/>
    </row>
    <row r="4" ht="18.85" customHeight="1" spans="1:17">
      <c r="A4" s="95" t="str">
        <f>'部门财务收支预算总表01-1'!A4</f>
        <v>单位名称：新平彝族傣族自治县戛洒第一中学</v>
      </c>
      <c r="B4" s="7"/>
      <c r="C4" s="7"/>
      <c r="D4" s="7"/>
      <c r="E4" s="7"/>
      <c r="F4" s="7"/>
      <c r="G4" s="7"/>
      <c r="H4" s="7"/>
      <c r="I4" s="7"/>
      <c r="J4" s="7"/>
      <c r="O4" s="65"/>
      <c r="P4" s="65"/>
      <c r="Q4" s="105" t="s">
        <v>137</v>
      </c>
    </row>
    <row r="5" ht="15.75" customHeight="1" spans="1:17">
      <c r="A5" s="10" t="s">
        <v>368</v>
      </c>
      <c r="B5" s="71" t="s">
        <v>369</v>
      </c>
      <c r="C5" s="71" t="s">
        <v>370</v>
      </c>
      <c r="D5" s="71" t="s">
        <v>371</v>
      </c>
      <c r="E5" s="71" t="s">
        <v>372</v>
      </c>
      <c r="F5" s="71" t="s">
        <v>373</v>
      </c>
      <c r="G5" s="72" t="s">
        <v>154</v>
      </c>
      <c r="H5" s="72"/>
      <c r="I5" s="72"/>
      <c r="J5" s="72"/>
      <c r="K5" s="73"/>
      <c r="L5" s="72"/>
      <c r="M5" s="72"/>
      <c r="N5" s="72"/>
      <c r="O5" s="88"/>
      <c r="P5" s="73"/>
      <c r="Q5" s="89"/>
    </row>
    <row r="6" ht="17.2" customHeight="1" spans="1:17">
      <c r="A6" s="15"/>
      <c r="B6" s="74"/>
      <c r="C6" s="74"/>
      <c r="D6" s="74"/>
      <c r="E6" s="74"/>
      <c r="F6" s="74"/>
      <c r="G6" s="74" t="s">
        <v>37</v>
      </c>
      <c r="H6" s="74" t="s">
        <v>40</v>
      </c>
      <c r="I6" s="74" t="s">
        <v>374</v>
      </c>
      <c r="J6" s="74" t="s">
        <v>375</v>
      </c>
      <c r="K6" s="75" t="s">
        <v>376</v>
      </c>
      <c r="L6" s="90" t="s">
        <v>377</v>
      </c>
      <c r="M6" s="90"/>
      <c r="N6" s="90"/>
      <c r="O6" s="91"/>
      <c r="P6" s="92"/>
      <c r="Q6" s="76"/>
    </row>
    <row r="7" ht="54" customHeight="1" spans="1:17">
      <c r="A7" s="18"/>
      <c r="B7" s="76"/>
      <c r="C7" s="76"/>
      <c r="D7" s="76"/>
      <c r="E7" s="76"/>
      <c r="F7" s="76"/>
      <c r="G7" s="76"/>
      <c r="H7" s="76" t="s">
        <v>39</v>
      </c>
      <c r="I7" s="76"/>
      <c r="J7" s="76"/>
      <c r="K7" s="77"/>
      <c r="L7" s="76" t="s">
        <v>39</v>
      </c>
      <c r="M7" s="76" t="s">
        <v>50</v>
      </c>
      <c r="N7" s="76" t="s">
        <v>161</v>
      </c>
      <c r="O7" s="93" t="s">
        <v>46</v>
      </c>
      <c r="P7" s="77" t="s">
        <v>47</v>
      </c>
      <c r="Q7" s="76" t="s">
        <v>48</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3" customHeight="1" spans="1:17">
      <c r="A9" s="98" t="s">
        <v>207</v>
      </c>
      <c r="B9" s="99"/>
      <c r="C9" s="99"/>
      <c r="D9" s="100"/>
      <c r="E9" s="100"/>
      <c r="F9" s="100">
        <v>169294</v>
      </c>
      <c r="G9" s="100"/>
      <c r="H9" s="100"/>
      <c r="I9" s="100"/>
      <c r="J9" s="103"/>
      <c r="K9" s="103"/>
      <c r="L9" s="100"/>
      <c r="M9" s="100"/>
      <c r="N9" s="100"/>
      <c r="O9" s="100"/>
      <c r="P9" s="100"/>
      <c r="Q9" s="100"/>
    </row>
    <row r="10" ht="20.25" customHeight="1" spans="1:17">
      <c r="A10" s="99"/>
      <c r="B10" s="99" t="s">
        <v>378</v>
      </c>
      <c r="C10" s="99" t="str">
        <f>"A02052303"&amp;"  "&amp;"冷藏箱柜"</f>
        <v>A02052303  冷藏箱柜</v>
      </c>
      <c r="D10" s="101" t="s">
        <v>296</v>
      </c>
      <c r="E10" s="102">
        <v>3</v>
      </c>
      <c r="F10" s="103">
        <v>16500</v>
      </c>
      <c r="G10" s="100"/>
      <c r="H10" s="103"/>
      <c r="I10" s="103"/>
      <c r="J10" s="103"/>
      <c r="K10" s="103"/>
      <c r="L10" s="100"/>
      <c r="M10" s="100"/>
      <c r="N10" s="100"/>
      <c r="O10" s="100"/>
      <c r="P10" s="100"/>
      <c r="Q10" s="100"/>
    </row>
    <row r="11" ht="20.25" customHeight="1" spans="1:17">
      <c r="A11" s="99"/>
      <c r="B11" s="99" t="s">
        <v>379</v>
      </c>
      <c r="C11" s="99" t="str">
        <f>"A05040101"&amp;"  "&amp;"复印纸"</f>
        <v>A05040101  复印纸</v>
      </c>
      <c r="D11" s="101" t="s">
        <v>296</v>
      </c>
      <c r="E11" s="102">
        <v>600</v>
      </c>
      <c r="F11" s="103">
        <v>90000</v>
      </c>
      <c r="G11" s="100"/>
      <c r="H11" s="103"/>
      <c r="I11" s="103"/>
      <c r="J11" s="103"/>
      <c r="K11" s="103"/>
      <c r="L11" s="100"/>
      <c r="M11" s="100"/>
      <c r="N11" s="100"/>
      <c r="O11" s="100"/>
      <c r="P11" s="100"/>
      <c r="Q11" s="100"/>
    </row>
    <row r="12" ht="20.25" customHeight="1" spans="1:17">
      <c r="A12" s="99"/>
      <c r="B12" s="99" t="s">
        <v>380</v>
      </c>
      <c r="C12" s="99" t="str">
        <f>"A02010105"&amp;"  "&amp;"台式计算机"</f>
        <v>A02010105  台式计算机</v>
      </c>
      <c r="D12" s="101" t="s">
        <v>296</v>
      </c>
      <c r="E12" s="102">
        <v>2</v>
      </c>
      <c r="F12" s="103">
        <v>12000</v>
      </c>
      <c r="G12" s="100"/>
      <c r="H12" s="103"/>
      <c r="I12" s="103"/>
      <c r="J12" s="103"/>
      <c r="K12" s="103"/>
      <c r="L12" s="100"/>
      <c r="M12" s="100"/>
      <c r="N12" s="100"/>
      <c r="O12" s="100"/>
      <c r="P12" s="100"/>
      <c r="Q12" s="100"/>
    </row>
    <row r="13" ht="20.25" customHeight="1" spans="1:17">
      <c r="A13" s="99"/>
      <c r="B13" s="99" t="s">
        <v>381</v>
      </c>
      <c r="C13" s="99" t="str">
        <f>"C23120302"&amp;"  "&amp;"车辆加油、添加燃料服务"</f>
        <v>C23120302  车辆加油、添加燃料服务</v>
      </c>
      <c r="D13" s="101" t="s">
        <v>290</v>
      </c>
      <c r="E13" s="102">
        <v>1</v>
      </c>
      <c r="F13" s="103"/>
      <c r="G13" s="100"/>
      <c r="H13" s="103"/>
      <c r="I13" s="103"/>
      <c r="J13" s="103"/>
      <c r="K13" s="103"/>
      <c r="L13" s="100"/>
      <c r="M13" s="100"/>
      <c r="N13" s="100"/>
      <c r="O13" s="100"/>
      <c r="P13" s="100"/>
      <c r="Q13" s="100"/>
    </row>
    <row r="14" ht="20.25" customHeight="1" spans="1:17">
      <c r="A14" s="99"/>
      <c r="B14" s="99" t="s">
        <v>382</v>
      </c>
      <c r="C14" s="99" t="str">
        <f>"C23120301"&amp;"  "&amp;"车辆维修和保养服务"</f>
        <v>C23120301  车辆维修和保养服务</v>
      </c>
      <c r="D14" s="101" t="s">
        <v>290</v>
      </c>
      <c r="E14" s="102">
        <v>1</v>
      </c>
      <c r="F14" s="103">
        <v>6000</v>
      </c>
      <c r="G14" s="100"/>
      <c r="H14" s="103"/>
      <c r="I14" s="103"/>
      <c r="J14" s="103"/>
      <c r="K14" s="103"/>
      <c r="L14" s="100"/>
      <c r="M14" s="100"/>
      <c r="N14" s="100"/>
      <c r="O14" s="100"/>
      <c r="P14" s="100"/>
      <c r="Q14" s="100"/>
    </row>
    <row r="15" ht="20.25" customHeight="1" spans="1:17">
      <c r="A15" s="99"/>
      <c r="B15" s="99" t="s">
        <v>383</v>
      </c>
      <c r="C15" s="99" t="str">
        <f>"A02061804"&amp;"  "&amp;"空调机"</f>
        <v>A02061804  空调机</v>
      </c>
      <c r="D15" s="101" t="s">
        <v>296</v>
      </c>
      <c r="E15" s="102">
        <v>6</v>
      </c>
      <c r="F15" s="103">
        <v>40794</v>
      </c>
      <c r="G15" s="100"/>
      <c r="H15" s="103"/>
      <c r="I15" s="103"/>
      <c r="J15" s="103"/>
      <c r="K15" s="103"/>
      <c r="L15" s="100"/>
      <c r="M15" s="100"/>
      <c r="N15" s="100"/>
      <c r="O15" s="100"/>
      <c r="P15" s="100"/>
      <c r="Q15" s="100"/>
    </row>
    <row r="16" ht="20.25" customHeight="1" spans="1:17">
      <c r="A16" s="99"/>
      <c r="B16" s="99" t="s">
        <v>384</v>
      </c>
      <c r="C16" s="99" t="str">
        <f>"C1804010201"&amp;"  "&amp;"机动车保险服务"</f>
        <v>C1804010201  机动车保险服务</v>
      </c>
      <c r="D16" s="101" t="s">
        <v>290</v>
      </c>
      <c r="E16" s="102">
        <v>1</v>
      </c>
      <c r="F16" s="103">
        <v>4000</v>
      </c>
      <c r="G16" s="100"/>
      <c r="H16" s="103"/>
      <c r="I16" s="103"/>
      <c r="J16" s="103"/>
      <c r="K16" s="103"/>
      <c r="L16" s="100"/>
      <c r="M16" s="100"/>
      <c r="N16" s="100"/>
      <c r="O16" s="100"/>
      <c r="P16" s="100"/>
      <c r="Q16" s="100"/>
    </row>
    <row r="17" ht="20.25" customHeight="1" spans="1:17">
      <c r="A17" s="102" t="s">
        <v>37</v>
      </c>
      <c r="B17" s="102"/>
      <c r="C17" s="102"/>
      <c r="D17" s="101"/>
      <c r="E17" s="101"/>
      <c r="F17" s="100">
        <v>169294</v>
      </c>
      <c r="G17" s="100"/>
      <c r="H17" s="100"/>
      <c r="I17" s="100"/>
      <c r="J17" s="100"/>
      <c r="K17" s="100"/>
      <c r="L17" s="100"/>
      <c r="M17" s="100"/>
      <c r="N17" s="100"/>
      <c r="O17" s="100"/>
      <c r="P17" s="100"/>
      <c r="Q17" s="100"/>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5"/>
      <c r="M2" s="84"/>
      <c r="N2" s="85" t="s">
        <v>385</v>
      </c>
    </row>
    <row r="3" ht="27.85" customHeight="1" spans="1:14">
      <c r="A3" s="57" t="s">
        <v>386</v>
      </c>
      <c r="B3" s="69"/>
      <c r="C3" s="69"/>
      <c r="D3" s="69"/>
      <c r="E3" s="69"/>
      <c r="F3" s="69"/>
      <c r="G3" s="69"/>
      <c r="H3" s="70"/>
      <c r="I3" s="69"/>
      <c r="J3" s="69"/>
      <c r="K3" s="69"/>
      <c r="L3" s="47"/>
      <c r="M3" s="70"/>
      <c r="N3" s="69"/>
    </row>
    <row r="4" ht="18.85" customHeight="1" spans="1:14">
      <c r="A4" s="58" t="str">
        <f>'部门财务收支预算总表01-1'!A4</f>
        <v>单位名称：新平彝族傣族自治县戛洒第一中学</v>
      </c>
      <c r="B4" s="59"/>
      <c r="C4" s="59"/>
      <c r="D4" s="59"/>
      <c r="E4" s="59"/>
      <c r="F4" s="59"/>
      <c r="G4" s="59"/>
      <c r="H4" s="68"/>
      <c r="I4" s="67"/>
      <c r="J4" s="67"/>
      <c r="K4" s="67"/>
      <c r="L4" s="65"/>
      <c r="M4" s="86"/>
      <c r="N4" s="87" t="s">
        <v>137</v>
      </c>
    </row>
    <row r="5" ht="15.75" customHeight="1" spans="1:14">
      <c r="A5" s="10" t="s">
        <v>368</v>
      </c>
      <c r="B5" s="71" t="s">
        <v>387</v>
      </c>
      <c r="C5" s="71" t="s">
        <v>388</v>
      </c>
      <c r="D5" s="72" t="s">
        <v>154</v>
      </c>
      <c r="E5" s="72"/>
      <c r="F5" s="72"/>
      <c r="G5" s="72"/>
      <c r="H5" s="73"/>
      <c r="I5" s="72"/>
      <c r="J5" s="72"/>
      <c r="K5" s="72"/>
      <c r="L5" s="88"/>
      <c r="M5" s="73"/>
      <c r="N5" s="89"/>
    </row>
    <row r="6" ht="17.2" customHeight="1" spans="1:14">
      <c r="A6" s="15"/>
      <c r="B6" s="74"/>
      <c r="C6" s="74"/>
      <c r="D6" s="74" t="s">
        <v>37</v>
      </c>
      <c r="E6" s="74" t="s">
        <v>40</v>
      </c>
      <c r="F6" s="74" t="s">
        <v>374</v>
      </c>
      <c r="G6" s="74" t="s">
        <v>375</v>
      </c>
      <c r="H6" s="75" t="s">
        <v>376</v>
      </c>
      <c r="I6" s="90" t="s">
        <v>377</v>
      </c>
      <c r="J6" s="90"/>
      <c r="K6" s="90"/>
      <c r="L6" s="91"/>
      <c r="M6" s="92"/>
      <c r="N6" s="76"/>
    </row>
    <row r="7" ht="54" customHeight="1" spans="1:14">
      <c r="A7" s="18"/>
      <c r="B7" s="76"/>
      <c r="C7" s="76"/>
      <c r="D7" s="76"/>
      <c r="E7" s="76"/>
      <c r="F7" s="76"/>
      <c r="G7" s="76"/>
      <c r="H7" s="77"/>
      <c r="I7" s="76" t="s">
        <v>39</v>
      </c>
      <c r="J7" s="76" t="s">
        <v>50</v>
      </c>
      <c r="K7" s="76" t="s">
        <v>161</v>
      </c>
      <c r="L7" s="93" t="s">
        <v>46</v>
      </c>
      <c r="M7" s="77" t="s">
        <v>47</v>
      </c>
      <c r="N7" s="76" t="s">
        <v>48</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112</v>
      </c>
      <c r="B11" s="82"/>
      <c r="C11" s="83"/>
      <c r="D11" s="80"/>
      <c r="E11" s="80"/>
      <c r="F11" s="80"/>
      <c r="G11" s="80"/>
      <c r="H11" s="80"/>
      <c r="I11" s="80"/>
      <c r="J11" s="80"/>
      <c r="K11" s="80"/>
      <c r="L11" s="94"/>
      <c r="M11" s="80"/>
      <c r="N11" s="80"/>
    </row>
    <row r="12" customHeight="1" spans="1:1">
      <c r="A12" t="s">
        <v>144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0" sqref="A10"/>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389</v>
      </c>
    </row>
    <row r="3" ht="27.85" customHeight="1" spans="1:16">
      <c r="A3" s="57" t="s">
        <v>390</v>
      </c>
      <c r="B3" s="28"/>
      <c r="C3" s="28"/>
      <c r="D3" s="28"/>
      <c r="E3" s="28"/>
      <c r="F3" s="28"/>
      <c r="G3" s="28"/>
      <c r="H3" s="28"/>
      <c r="I3" s="28"/>
      <c r="J3" s="28"/>
      <c r="K3" s="28"/>
      <c r="L3" s="28"/>
      <c r="M3" s="28"/>
      <c r="N3" s="28"/>
      <c r="O3" s="28"/>
      <c r="P3" s="28"/>
    </row>
    <row r="4" ht="18" customHeight="1" spans="1:16">
      <c r="A4" s="58" t="str">
        <f>'部门财务收支预算总表01-1'!A4</f>
        <v>单位名称：新平彝族傣族自治县戛洒第一中学</v>
      </c>
      <c r="B4" s="59"/>
      <c r="C4" s="59"/>
      <c r="D4" s="60"/>
      <c r="P4" s="65" t="s">
        <v>137</v>
      </c>
    </row>
    <row r="5" ht="19.5" customHeight="1" spans="1:16">
      <c r="A5" s="16" t="s">
        <v>391</v>
      </c>
      <c r="B5" s="11" t="s">
        <v>154</v>
      </c>
      <c r="C5" s="12"/>
      <c r="D5" s="12"/>
      <c r="E5" s="61" t="s">
        <v>392</v>
      </c>
      <c r="F5" s="61"/>
      <c r="G5" s="61"/>
      <c r="H5" s="61"/>
      <c r="I5" s="61"/>
      <c r="J5" s="61"/>
      <c r="K5" s="61"/>
      <c r="L5" s="61"/>
      <c r="M5" s="61"/>
      <c r="N5" s="61"/>
      <c r="O5" s="61"/>
      <c r="P5" s="61"/>
    </row>
    <row r="6" ht="40.6" customHeight="1" spans="1:16">
      <c r="A6" s="19"/>
      <c r="B6" s="29" t="s">
        <v>37</v>
      </c>
      <c r="C6" s="10" t="s">
        <v>40</v>
      </c>
      <c r="D6" s="62" t="s">
        <v>393</v>
      </c>
      <c r="E6" s="63" t="s">
        <v>394</v>
      </c>
      <c r="F6" s="63" t="s">
        <v>395</v>
      </c>
      <c r="G6" s="63" t="s">
        <v>396</v>
      </c>
      <c r="H6" s="63" t="s">
        <v>397</v>
      </c>
      <c r="I6" s="63" t="s">
        <v>398</v>
      </c>
      <c r="J6" s="63" t="s">
        <v>399</v>
      </c>
      <c r="K6" s="63" t="s">
        <v>400</v>
      </c>
      <c r="L6" s="63" t="s">
        <v>401</v>
      </c>
      <c r="M6" s="63" t="s">
        <v>402</v>
      </c>
      <c r="N6" s="63" t="s">
        <v>403</v>
      </c>
      <c r="O6" s="63" t="s">
        <v>404</v>
      </c>
      <c r="P6" s="63" t="s">
        <v>405</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6">
        <v>16</v>
      </c>
    </row>
    <row r="8" ht="28.5" customHeight="1" spans="1:16">
      <c r="A8" s="30"/>
      <c r="B8" s="23"/>
      <c r="C8" s="23"/>
      <c r="D8" s="23"/>
      <c r="E8" s="23"/>
      <c r="F8" s="23"/>
      <c r="G8" s="23"/>
      <c r="H8" s="23"/>
      <c r="I8" s="23"/>
      <c r="J8" s="23"/>
      <c r="K8" s="23"/>
      <c r="L8" s="23"/>
      <c r="M8" s="23"/>
      <c r="N8" s="23"/>
      <c r="O8" s="23"/>
      <c r="P8" s="23"/>
    </row>
    <row r="9" ht="29.95" customHeight="1" spans="1:16">
      <c r="A9" s="30"/>
      <c r="B9" s="23"/>
      <c r="C9" s="23"/>
      <c r="D9" s="23"/>
      <c r="E9" s="23"/>
      <c r="F9" s="23"/>
      <c r="G9" s="23"/>
      <c r="H9" s="23"/>
      <c r="I9" s="23"/>
      <c r="J9" s="23"/>
      <c r="K9" s="23"/>
      <c r="L9" s="23"/>
      <c r="M9" s="23"/>
      <c r="N9" s="23"/>
      <c r="O9" s="23"/>
      <c r="P9" s="23"/>
    </row>
    <row r="10" customHeight="1" spans="1:1">
      <c r="A10" t="s">
        <v>144</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5" t="s">
        <v>406</v>
      </c>
    </row>
    <row r="3" ht="28.5" customHeight="1" spans="1:10">
      <c r="A3" s="46" t="s">
        <v>407</v>
      </c>
      <c r="B3" s="28"/>
      <c r="C3" s="28"/>
      <c r="D3" s="28"/>
      <c r="E3" s="28"/>
      <c r="F3" s="47"/>
      <c r="G3" s="28"/>
      <c r="H3" s="47"/>
      <c r="I3" s="47"/>
      <c r="J3" s="28"/>
    </row>
    <row r="4" ht="17.2" customHeight="1" spans="1:1">
      <c r="A4" s="5" t="str">
        <f>'部门财务收支预算总表01-1'!A4</f>
        <v>单位名称：新平彝族傣族自治县戛洒第一中学</v>
      </c>
    </row>
    <row r="5" ht="44.2" customHeight="1" spans="1:10">
      <c r="A5" s="48" t="s">
        <v>236</v>
      </c>
      <c r="B5" s="48" t="s">
        <v>237</v>
      </c>
      <c r="C5" s="48" t="s">
        <v>238</v>
      </c>
      <c r="D5" s="48" t="s">
        <v>239</v>
      </c>
      <c r="E5" s="48" t="s">
        <v>240</v>
      </c>
      <c r="F5" s="49" t="s">
        <v>241</v>
      </c>
      <c r="G5" s="48" t="s">
        <v>242</v>
      </c>
      <c r="H5" s="49" t="s">
        <v>243</v>
      </c>
      <c r="I5" s="49" t="s">
        <v>244</v>
      </c>
      <c r="J5" s="48" t="s">
        <v>245</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9" ht="13.5" spans="1:1">
      <c r="A9" t="s">
        <v>144</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408</v>
      </c>
    </row>
    <row r="3" ht="30.6" customHeight="1" spans="1:8">
      <c r="A3" s="39" t="s">
        <v>409</v>
      </c>
      <c r="B3" s="39"/>
      <c r="C3" s="39"/>
      <c r="D3" s="39"/>
      <c r="E3" s="39"/>
      <c r="F3" s="39"/>
      <c r="G3" s="39"/>
      <c r="H3" s="39"/>
    </row>
    <row r="4" ht="18.85" customHeight="1" spans="1:8">
      <c r="A4" s="40" t="str">
        <f>'部门财务收支预算总表01-1'!A4</f>
        <v>单位名称：新平彝族傣族自治县戛洒第一中学</v>
      </c>
      <c r="B4" s="37"/>
      <c r="C4" s="37"/>
      <c r="D4" s="37"/>
      <c r="E4" s="37"/>
      <c r="F4" s="37"/>
      <c r="G4" s="37"/>
      <c r="H4" s="37"/>
    </row>
    <row r="5" ht="18.85" customHeight="1" spans="1:8">
      <c r="A5" s="41" t="s">
        <v>147</v>
      </c>
      <c r="B5" s="41" t="s">
        <v>410</v>
      </c>
      <c r="C5" s="41" t="s">
        <v>411</v>
      </c>
      <c r="D5" s="41" t="s">
        <v>412</v>
      </c>
      <c r="E5" s="41" t="s">
        <v>413</v>
      </c>
      <c r="F5" s="41" t="s">
        <v>414</v>
      </c>
      <c r="G5" s="41"/>
      <c r="H5" s="41"/>
    </row>
    <row r="6" ht="18.85" customHeight="1" spans="1:8">
      <c r="A6" s="41"/>
      <c r="B6" s="41"/>
      <c r="C6" s="41"/>
      <c r="D6" s="41"/>
      <c r="E6" s="41"/>
      <c r="F6" s="41" t="s">
        <v>372</v>
      </c>
      <c r="G6" s="41" t="s">
        <v>415</v>
      </c>
      <c r="H6" s="41" t="s">
        <v>416</v>
      </c>
    </row>
    <row r="7" ht="18.85" customHeight="1" spans="1:8">
      <c r="A7" s="42" t="s">
        <v>129</v>
      </c>
      <c r="B7" s="42" t="s">
        <v>130</v>
      </c>
      <c r="C7" s="42" t="s">
        <v>131</v>
      </c>
      <c r="D7" s="42" t="s">
        <v>132</v>
      </c>
      <c r="E7" s="42" t="s">
        <v>133</v>
      </c>
      <c r="F7" s="42" t="s">
        <v>134</v>
      </c>
      <c r="G7" s="42" t="s">
        <v>417</v>
      </c>
      <c r="H7" s="42" t="s">
        <v>418</v>
      </c>
    </row>
    <row r="8" ht="29.95" customHeight="1" spans="1:8">
      <c r="A8" s="43"/>
      <c r="B8" s="43"/>
      <c r="C8" s="43"/>
      <c r="D8" s="43"/>
      <c r="E8" s="41"/>
      <c r="F8" s="44"/>
      <c r="G8" s="45"/>
      <c r="H8" s="45"/>
    </row>
    <row r="9" ht="20.15" customHeight="1" spans="1:8">
      <c r="A9" s="41" t="s">
        <v>37</v>
      </c>
      <c r="B9" s="41"/>
      <c r="C9" s="41"/>
      <c r="D9" s="41"/>
      <c r="E9" s="41"/>
      <c r="F9" s="44"/>
      <c r="G9" s="45"/>
      <c r="H9" s="45"/>
    </row>
    <row r="10" customHeight="1" spans="1:1">
      <c r="A10" t="s">
        <v>144</v>
      </c>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B17" sqref="B17"/>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419</v>
      </c>
    </row>
    <row r="3" ht="27.85" customHeight="1" spans="1:11">
      <c r="A3" s="28" t="s">
        <v>420</v>
      </c>
      <c r="B3" s="28"/>
      <c r="C3" s="28"/>
      <c r="D3" s="28"/>
      <c r="E3" s="28"/>
      <c r="F3" s="28"/>
      <c r="G3" s="28"/>
      <c r="H3" s="28"/>
      <c r="I3" s="28"/>
      <c r="J3" s="28"/>
      <c r="K3" s="28"/>
    </row>
    <row r="4" ht="13.6" customHeight="1" spans="1:11">
      <c r="A4" s="5" t="str">
        <f>'部门财务收支预算总表01-1'!A4</f>
        <v>单位名称：新平彝族傣族自治县戛洒第一中学</v>
      </c>
      <c r="B4" s="6"/>
      <c r="C4" s="6"/>
      <c r="D4" s="6"/>
      <c r="E4" s="6"/>
      <c r="F4" s="6"/>
      <c r="G4" s="6"/>
      <c r="H4" s="7"/>
      <c r="I4" s="7"/>
      <c r="J4" s="7"/>
      <c r="K4" s="8" t="s">
        <v>137</v>
      </c>
    </row>
    <row r="5" ht="21.8" customHeight="1" spans="1:11">
      <c r="A5" s="9" t="s">
        <v>198</v>
      </c>
      <c r="B5" s="9" t="s">
        <v>149</v>
      </c>
      <c r="C5" s="9" t="s">
        <v>199</v>
      </c>
      <c r="D5" s="10" t="s">
        <v>150</v>
      </c>
      <c r="E5" s="10" t="s">
        <v>151</v>
      </c>
      <c r="F5" s="10" t="s">
        <v>152</v>
      </c>
      <c r="G5" s="10" t="s">
        <v>153</v>
      </c>
      <c r="H5" s="16" t="s">
        <v>37</v>
      </c>
      <c r="I5" s="11" t="s">
        <v>421</v>
      </c>
      <c r="J5" s="12"/>
      <c r="K5" s="13"/>
    </row>
    <row r="6" ht="21.8" customHeight="1" spans="1:11">
      <c r="A6" s="14"/>
      <c r="B6" s="14"/>
      <c r="C6" s="14"/>
      <c r="D6" s="15"/>
      <c r="E6" s="15"/>
      <c r="F6" s="15"/>
      <c r="G6" s="15"/>
      <c r="H6" s="29"/>
      <c r="I6" s="10" t="s">
        <v>40</v>
      </c>
      <c r="J6" s="10" t="s">
        <v>41</v>
      </c>
      <c r="K6" s="10" t="s">
        <v>42</v>
      </c>
    </row>
    <row r="7" ht="40.6" customHeight="1" spans="1:11">
      <c r="A7" s="17"/>
      <c r="B7" s="17"/>
      <c r="C7" s="17"/>
      <c r="D7" s="18"/>
      <c r="E7" s="18"/>
      <c r="F7" s="18"/>
      <c r="G7" s="18"/>
      <c r="H7" s="19"/>
      <c r="I7" s="18" t="s">
        <v>39</v>
      </c>
      <c r="J7" s="18"/>
      <c r="K7" s="18"/>
    </row>
    <row r="8" ht="15.05" customHeight="1" spans="1:11">
      <c r="A8" s="20">
        <v>1</v>
      </c>
      <c r="B8" s="20">
        <v>2</v>
      </c>
      <c r="C8" s="20">
        <v>3</v>
      </c>
      <c r="D8" s="20">
        <v>4</v>
      </c>
      <c r="E8" s="20">
        <v>5</v>
      </c>
      <c r="F8" s="20">
        <v>6</v>
      </c>
      <c r="G8" s="20">
        <v>7</v>
      </c>
      <c r="H8" s="20">
        <v>8</v>
      </c>
      <c r="I8" s="20">
        <v>9</v>
      </c>
      <c r="J8" s="35">
        <v>10</v>
      </c>
      <c r="K8" s="35">
        <v>11</v>
      </c>
    </row>
    <row r="9" ht="30.6" customHeight="1" spans="1:11">
      <c r="A9" s="30"/>
      <c r="B9" s="21"/>
      <c r="C9" s="30"/>
      <c r="D9" s="30"/>
      <c r="E9" s="30"/>
      <c r="F9" s="30"/>
      <c r="G9" s="30"/>
      <c r="H9" s="31"/>
      <c r="I9" s="31"/>
      <c r="J9" s="31"/>
      <c r="K9" s="31"/>
    </row>
    <row r="10" ht="30.6" customHeight="1" spans="1:11">
      <c r="A10" s="21"/>
      <c r="B10" s="21"/>
      <c r="C10" s="21"/>
      <c r="D10" s="21"/>
      <c r="E10" s="21"/>
      <c r="F10" s="21"/>
      <c r="G10" s="21"/>
      <c r="H10" s="31"/>
      <c r="I10" s="31"/>
      <c r="J10" s="31"/>
      <c r="K10" s="31"/>
    </row>
    <row r="11" ht="18.85" customHeight="1" spans="1:11">
      <c r="A11" s="32" t="s">
        <v>112</v>
      </c>
      <c r="B11" s="33"/>
      <c r="C11" s="33"/>
      <c r="D11" s="33"/>
      <c r="E11" s="33"/>
      <c r="F11" s="33"/>
      <c r="G11" s="34"/>
      <c r="H11" s="31"/>
      <c r="I11" s="31"/>
      <c r="J11" s="31"/>
      <c r="K11" s="31"/>
    </row>
    <row r="12" customHeight="1" spans="1:1">
      <c r="A12" t="s">
        <v>144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F23" sqref="F23"/>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422</v>
      </c>
    </row>
    <row r="3" ht="27.85" customHeight="1" spans="1:7">
      <c r="A3" s="4" t="s">
        <v>423</v>
      </c>
      <c r="B3" s="4"/>
      <c r="C3" s="4"/>
      <c r="D3" s="4"/>
      <c r="E3" s="4"/>
      <c r="F3" s="4"/>
      <c r="G3" s="4"/>
    </row>
    <row r="4" ht="13.6" customHeight="1" spans="1:7">
      <c r="A4" s="5" t="str">
        <f>'部门财务收支预算总表01-1'!A4</f>
        <v>单位名称：新平彝族傣族自治县戛洒第一中学</v>
      </c>
      <c r="B4" s="6"/>
      <c r="C4" s="6"/>
      <c r="D4" s="6"/>
      <c r="E4" s="7"/>
      <c r="F4" s="7"/>
      <c r="G4" s="8" t="s">
        <v>137</v>
      </c>
    </row>
    <row r="5" ht="21.8" customHeight="1" spans="1:7">
      <c r="A5" s="9" t="s">
        <v>199</v>
      </c>
      <c r="B5" s="9" t="s">
        <v>198</v>
      </c>
      <c r="C5" s="9" t="s">
        <v>149</v>
      </c>
      <c r="D5" s="10" t="s">
        <v>424</v>
      </c>
      <c r="E5" s="11" t="s">
        <v>40</v>
      </c>
      <c r="F5" s="12"/>
      <c r="G5" s="13"/>
    </row>
    <row r="6" ht="21.8" customHeight="1" spans="1:7">
      <c r="A6" s="14"/>
      <c r="B6" s="14"/>
      <c r="C6" s="14"/>
      <c r="D6" s="15"/>
      <c r="E6" s="16" t="s">
        <v>425</v>
      </c>
      <c r="F6" s="10" t="s">
        <v>426</v>
      </c>
      <c r="G6" s="10" t="s">
        <v>427</v>
      </c>
    </row>
    <row r="7" ht="40.6" customHeight="1" spans="1:7">
      <c r="A7" s="17"/>
      <c r="B7" s="17"/>
      <c r="C7" s="17"/>
      <c r="D7" s="18"/>
      <c r="E7" s="19"/>
      <c r="F7" s="18" t="s">
        <v>39</v>
      </c>
      <c r="G7" s="18"/>
    </row>
    <row r="8" ht="15.05" customHeight="1" spans="1:7">
      <c r="A8" s="20">
        <v>1</v>
      </c>
      <c r="B8" s="20">
        <v>2</v>
      </c>
      <c r="C8" s="20">
        <v>3</v>
      </c>
      <c r="D8" s="20">
        <v>4</v>
      </c>
      <c r="E8" s="20">
        <v>5</v>
      </c>
      <c r="F8" s="20">
        <v>6</v>
      </c>
      <c r="G8" s="20">
        <v>7</v>
      </c>
    </row>
    <row r="9" ht="29.95" customHeight="1" spans="1:7">
      <c r="A9" s="21" t="s">
        <v>52</v>
      </c>
      <c r="B9" s="22" t="s">
        <v>203</v>
      </c>
      <c r="C9" s="22" t="s">
        <v>202</v>
      </c>
      <c r="D9" s="21" t="s">
        <v>428</v>
      </c>
      <c r="E9" s="23">
        <v>91800</v>
      </c>
      <c r="F9" s="23"/>
      <c r="G9" s="23"/>
    </row>
    <row r="10" ht="31" customHeight="1" spans="1:7">
      <c r="A10" s="21" t="s">
        <v>52</v>
      </c>
      <c r="B10" s="22" t="s">
        <v>208</v>
      </c>
      <c r="C10" s="21" t="s">
        <v>207</v>
      </c>
      <c r="D10" s="21" t="s">
        <v>428</v>
      </c>
      <c r="E10" s="23">
        <v>44246.88</v>
      </c>
      <c r="F10" s="23"/>
      <c r="G10" s="23"/>
    </row>
    <row r="11" ht="29.95" customHeight="1" spans="1:7">
      <c r="A11" s="21" t="s">
        <v>52</v>
      </c>
      <c r="B11" s="22" t="s">
        <v>208</v>
      </c>
      <c r="C11" s="22" t="s">
        <v>220</v>
      </c>
      <c r="D11" s="21" t="s">
        <v>428</v>
      </c>
      <c r="E11" s="23">
        <v>18000</v>
      </c>
      <c r="F11" s="23"/>
      <c r="G11" s="23"/>
    </row>
    <row r="12" ht="29.95" customHeight="1" spans="1:7">
      <c r="A12" s="21" t="s">
        <v>52</v>
      </c>
      <c r="B12" s="22" t="s">
        <v>208</v>
      </c>
      <c r="C12" s="22" t="s">
        <v>221</v>
      </c>
      <c r="D12" s="21" t="s">
        <v>428</v>
      </c>
      <c r="E12" s="23">
        <v>172800</v>
      </c>
      <c r="F12" s="23"/>
      <c r="G12" s="23"/>
    </row>
    <row r="13" ht="29.95" customHeight="1" spans="1:7">
      <c r="A13" s="21" t="s">
        <v>52</v>
      </c>
      <c r="B13" s="22" t="s">
        <v>208</v>
      </c>
      <c r="C13" s="22" t="s">
        <v>225</v>
      </c>
      <c r="D13" s="21" t="s">
        <v>428</v>
      </c>
      <c r="E13" s="23">
        <v>60885</v>
      </c>
      <c r="F13" s="23"/>
      <c r="G13" s="23"/>
    </row>
    <row r="14" ht="29.95" customHeight="1" spans="1:7">
      <c r="A14" s="21" t="s">
        <v>52</v>
      </c>
      <c r="B14" s="22" t="s">
        <v>203</v>
      </c>
      <c r="C14" s="22" t="s">
        <v>227</v>
      </c>
      <c r="D14" s="21" t="s">
        <v>428</v>
      </c>
      <c r="E14" s="23">
        <v>20000</v>
      </c>
      <c r="F14" s="23"/>
      <c r="G14" s="23"/>
    </row>
    <row r="15" ht="29.95" customHeight="1" spans="1:7">
      <c r="A15" s="21" t="s">
        <v>52</v>
      </c>
      <c r="B15" s="22" t="s">
        <v>203</v>
      </c>
      <c r="C15" s="22" t="s">
        <v>231</v>
      </c>
      <c r="D15" s="21" t="s">
        <v>428</v>
      </c>
      <c r="E15" s="23">
        <v>500000</v>
      </c>
      <c r="F15" s="23"/>
      <c r="G15" s="23"/>
    </row>
    <row r="16" ht="18.85" customHeight="1" spans="1:7">
      <c r="A16" s="24" t="s">
        <v>37</v>
      </c>
      <c r="B16" s="25" t="s">
        <v>429</v>
      </c>
      <c r="C16" s="25"/>
      <c r="D16" s="26"/>
      <c r="E16" s="27">
        <v>907731.88</v>
      </c>
      <c r="F16" s="23"/>
      <c r="G16" s="23"/>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在路上</cp:lastModifiedBy>
  <dcterms:created xsi:type="dcterms:W3CDTF">2025-01-21T02:50:00Z</dcterms:created>
  <cp:lastPrinted>2025-02-13T02:07:00Z</cp:lastPrinted>
  <dcterms:modified xsi:type="dcterms:W3CDTF">2025-02-24T07:59:22Z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0805F88624D048CA9F7144D4853D5330_13</vt:lpwstr>
  </property>
  <property fmtid="{D5CDD505-2E9C-101B-9397-08002B2CF9AE}" pid="3" name="KSOProductBuildVer">
    <vt:lpwstr>2052-12.1.0.20305</vt:lpwstr>
  </property>
</Properties>
</file>