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集团财务\我的工作\预算管理一体化\预决算公开\预算公开\2025\"/>
    </mc:Choice>
  </mc:AlternateContent>
  <xr:revisionPtr revIDLastSave="0" documentId="13_ncr:1_{56B3D336-E86B-4255-939E-6FD1C8615932}" xr6:coauthVersionLast="47" xr6:coauthVersionMax="47" xr10:uidLastSave="{00000000-0000-0000-0000-000000000000}"/>
  <bookViews>
    <workbookView xWindow="-120" yWindow="-120" windowWidth="51840" windowHeight="21240" tabRatio="931" firstSheet="7" activeTab="12" xr2:uid="{00000000-000D-0000-FFFF-FFFF0000000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workbook>
</file>

<file path=xl/calcChain.xml><?xml version="1.0" encoding="utf-8"?>
<calcChain xmlns="http://schemas.openxmlformats.org/spreadsheetml/2006/main">
  <c r="T26" i="3" l="1"/>
  <c r="S26" i="3"/>
  <c r="R26" i="3"/>
  <c r="Q26" i="3"/>
  <c r="A3" i="17"/>
  <c r="A3" i="16"/>
  <c r="A3" i="15"/>
  <c r="A3" i="14"/>
  <c r="A3" i="13"/>
  <c r="A3" i="12"/>
  <c r="C9" i="11"/>
  <c r="A3" i="11"/>
  <c r="A3" i="10"/>
  <c r="A3" i="9"/>
  <c r="A3" i="8"/>
  <c r="A3" i="7"/>
  <c r="A3" i="6"/>
  <c r="A3" i="5"/>
  <c r="C11" i="4"/>
  <c r="C10" i="4"/>
  <c r="C9" i="4"/>
  <c r="C8" i="4"/>
  <c r="A3" i="4"/>
  <c r="A3" i="3"/>
  <c r="A3" i="2"/>
  <c r="C10" i="1"/>
  <c r="C9" i="1"/>
  <c r="C8" i="1"/>
  <c r="C7" i="1"/>
  <c r="A3" i="1"/>
</calcChain>
</file>

<file path=xl/sharedStrings.xml><?xml version="1.0" encoding="utf-8"?>
<sst xmlns="http://schemas.openxmlformats.org/spreadsheetml/2006/main" count="1021" uniqueCount="394">
  <si>
    <t>预算01-1表</t>
  </si>
  <si>
    <t>2025年部门财务收支预算总表</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</si>
  <si>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</si>
  <si>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</si>
  <si>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</si>
  <si>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</si>
  <si>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</si>
  <si>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</si>
  <si>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</si>
  <si>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</si>
  <si>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</si>
  <si>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</si>
  <si>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</si>
  <si>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</si>
  <si>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</si>
  <si>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</si>
  <si>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</si>
  <si>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</si>
  <si>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</si>
  <si>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</si>
  <si>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</si>
  <si>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</si>
  <si>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</si>
  <si>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</si>
  <si>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</si>
  <si>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</si>
  <si>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</si>
  <si>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</si>
  <si>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</si>
  <si>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</si>
  <si>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</si>
  <si>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</si>
  <si>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</si>
  <si>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</si>
  <si>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</si>
  <si>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</si>
  <si>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</si>
  <si>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</si>
  <si>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</si>
  <si>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</si>
  <si>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</si>
  <si>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</si>
  <si>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</si>
  <si>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</si>
  <si>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</si>
  <si>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</si>
  <si>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</si>
  <si>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</si>
  <si>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</si>
  <si>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</si>
  <si>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</si>
  <si>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</si>
  <si>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105015</t>
  </si>
  <si>
    <t>新平彝族傣族自治县第五小学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</si>
  <si>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</si>
  <si>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</si>
  <si>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</si>
  <si>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</si>
  <si>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</si>
  <si>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</si>
  <si>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</si>
  <si>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</si>
  <si>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</si>
  <si>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</si>
  <si>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</si>
  <si>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</si>
  <si>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</si>
  <si>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</si>
  <si>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</si>
  <si>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</si>
  <si>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20502</t>
  </si>
  <si>
    <t>普通教育</t>
  </si>
  <si>
    <t>2050201</t>
  </si>
  <si>
    <t>学前教育</t>
  </si>
  <si>
    <t>2050202</t>
  </si>
  <si>
    <t>小学教育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</si>
  <si>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</si>
  <si>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</si>
  <si>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</si>
  <si>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</si>
  <si>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</si>
  <si>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</si>
  <si>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</si>
  <si>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</si>
  <si>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</si>
  <si>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</si>
  <si>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</si>
  <si>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</si>
  <si>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</si>
  <si>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</si>
  <si>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</si>
  <si>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</si>
  <si>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</si>
  <si>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</si>
  <si>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</si>
  <si>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</si>
  <si>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</si>
  <si>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</si>
  <si>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</si>
  <si>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</si>
  <si>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</si>
  <si>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</si>
  <si>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</si>
  <si>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</si>
  <si>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</si>
  <si>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</si>
  <si>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</si>
  <si>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</si>
  <si>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</si>
  <si>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</si>
  <si>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</si>
  <si>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</si>
  <si>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</si>
  <si>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</si>
  <si>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</si>
  <si>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</si>
  <si>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</si>
  <si>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</si>
  <si>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</si>
  <si>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</si>
  <si>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</si>
  <si>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</si>
  <si>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</si>
  <si>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</si>
  <si>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</si>
  <si>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</si>
  <si>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</si>
  <si>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</si>
  <si>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</si>
  <si>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</si>
  <si>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</si>
  <si>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</si>
  <si>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</si>
  <si>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</si>
  <si>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</si>
  <si>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</si>
  <si>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</si>
  <si>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</si>
  <si>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</si>
  <si>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</si>
  <si>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</si>
  <si>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总计</t>
  </si>
  <si>
    <t>一般公共预算资金</t>
  </si>
  <si>
    <t>全年数</t>
  </si>
  <si>
    <t>已提前安排</t>
  </si>
  <si>
    <t>抵扣上年垫付资金</t>
  </si>
  <si>
    <t>本次下达</t>
  </si>
  <si>
    <t>另文下达</t>
  </si>
  <si>
    <t>530427210000000015021</t>
  </si>
  <si>
    <t>一般公用经费</t>
  </si>
  <si>
    <t>30229</t>
  </si>
  <si>
    <t>福利费</t>
  </si>
  <si>
    <t>530427210000000015161</t>
  </si>
  <si>
    <t>事业人员工资支出</t>
  </si>
  <si>
    <t>30101</t>
  </si>
  <si>
    <t>基本工资</t>
  </si>
  <si>
    <t>30102</t>
  </si>
  <si>
    <t>津贴补贴</t>
  </si>
  <si>
    <t>30107</t>
  </si>
  <si>
    <t>绩效工资</t>
  </si>
  <si>
    <t>530427210000000015162</t>
  </si>
  <si>
    <t>社会保障缴费</t>
  </si>
  <si>
    <t>30110</t>
  </si>
  <si>
    <t>职工基本医疗保险缴费</t>
  </si>
  <si>
    <t>530427210000000015163</t>
  </si>
  <si>
    <t>30113</t>
  </si>
  <si>
    <t>530427210000000015166</t>
  </si>
  <si>
    <t>工会经费</t>
  </si>
  <si>
    <t>30228</t>
  </si>
  <si>
    <t>530427231100001452824</t>
  </si>
  <si>
    <t>奖励性绩效工资(地方)</t>
  </si>
  <si>
    <t>530427231100001452839</t>
  </si>
  <si>
    <t>退休干部公用经费</t>
  </si>
  <si>
    <t>30201</t>
  </si>
  <si>
    <t>办公费</t>
  </si>
  <si>
    <t>530427241100002260212</t>
  </si>
  <si>
    <t>社会保障缴费资金</t>
  </si>
  <si>
    <t>30112</t>
  </si>
  <si>
    <t>其他社会保障缴费</t>
  </si>
  <si>
    <t>30108</t>
  </si>
  <si>
    <t>机关事业单位基本养老保险缴费</t>
  </si>
  <si>
    <t>30111</t>
  </si>
  <si>
    <t>公务员医疗补助缴费</t>
  </si>
  <si>
    <t>预算05-1表</t>
  </si>
  <si>
    <t>2025年部门项目支出预算表</t>
  </si>
  <si>
    <t>项目分类</t>
  </si>
  <si>
    <t>项目单位</t>
  </si>
  <si>
    <t>本年拨款</t>
  </si>
  <si>
    <t>其中：本次下达</t>
  </si>
  <si>
    <t>安保服务项目专项资金</t>
  </si>
  <si>
    <t>313 事业发展类</t>
  </si>
  <si>
    <t>530427241100002710839</t>
  </si>
  <si>
    <t>30227</t>
  </si>
  <si>
    <t>委托业务费</t>
  </si>
  <si>
    <t>课后服务费补助资金</t>
  </si>
  <si>
    <t>530427231100001260141</t>
  </si>
  <si>
    <t>30226</t>
  </si>
  <si>
    <t>劳务费</t>
  </si>
  <si>
    <t>勤工俭学收入专项资金</t>
  </si>
  <si>
    <t>530427251100003879380</t>
  </si>
  <si>
    <t>30308</t>
  </si>
  <si>
    <t>助学金</t>
  </si>
  <si>
    <t>学前教育公用经费专项资金</t>
  </si>
  <si>
    <t>530427241100002334422</t>
  </si>
  <si>
    <t>义务教育公用经费补助资金</t>
  </si>
  <si>
    <t>312 民生类</t>
  </si>
  <si>
    <t>530427231100001192706</t>
  </si>
  <si>
    <t>义务教育家庭经济困难生活补助资金</t>
  </si>
  <si>
    <t>530427231100001254582</t>
  </si>
  <si>
    <t>义务教育学生营养膳食补助资金</t>
  </si>
  <si>
    <t>530427231100001249238</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</si>
  <si>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</si>
  <si>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</si>
  <si>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</si>
  <si>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</si>
  <si>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</si>
  <si>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</si>
  <si>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</si>
  <si>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</si>
  <si>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</si>
  <si>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</si>
  <si>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</si>
  <si>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</si>
  <si>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1.根据《新平县财政局关于规范县级预算单位资金》新财通【2021】54号要求,进一步规范部门预算管理，加大财政拨款资金与单位资金的统筹力度。
2.保障学生营养均衡，助力学生在学业与生活上更好的成长，打造让学生满意、家长放心的校园食堂。
3.通过勤工俭学补充学校办学经费不足，培养学生自力更生、艰苦奋斗精神为重点，与实施素质教育、课外科技活动紧密结合，增强山区农村完小的办学实力。</t>
  </si>
  <si>
    <t>产出指标</t>
  </si>
  <si>
    <t>数量指标</t>
  </si>
  <si>
    <t>采购肉类数量</t>
  </si>
  <si>
    <t>&gt;=</t>
  </si>
  <si>
    <t>337</t>
  </si>
  <si>
    <t>公斤</t>
  </si>
  <si>
    <t>定量指标</t>
  </si>
  <si>
    <t>指为改善学生营养善食，采购肉类的数量。</t>
  </si>
  <si>
    <t>质量指标</t>
  </si>
  <si>
    <t>学生营养均衡覆盖率</t>
  </si>
  <si>
    <t>85</t>
  </si>
  <si>
    <t>%</t>
  </si>
  <si>
    <t>指保障学生营养均衡情况</t>
  </si>
  <si>
    <t>效益指标</t>
  </si>
  <si>
    <t>社会效益</t>
  </si>
  <si>
    <t>学生学业及生活成长</t>
  </si>
  <si>
    <t>=</t>
  </si>
  <si>
    <t>有所提高</t>
  </si>
  <si>
    <t>定性指标</t>
  </si>
  <si>
    <t>指助力学生在学业与生活上更好的成长情况。</t>
  </si>
  <si>
    <t>满意度指标</t>
  </si>
  <si>
    <t>服务对象满意度</t>
  </si>
  <si>
    <t>师生满意度</t>
  </si>
  <si>
    <t>指学生满意度情况</t>
  </si>
  <si>
    <t>家长满意度</t>
  </si>
  <si>
    <t>指家长满意度情况</t>
  </si>
  <si>
    <t>1、根据教育统计报表，申报核定公用经费保障人数22人，标准600元/生·年，预计补助经费13200元。
2、遵循先有预算、后有支出原则，严格执行预算。
3、支付办公费13200元，保障教育教学正常运转，完成教育教学活动和其他日常工作任务等费用支出。
4、规范和加强学前教育教学公用经费管理，提高资金使用效益，推进义务教育均衡发展。</t>
  </si>
  <si>
    <t>购置数量</t>
  </si>
  <si>
    <t>22</t>
  </si>
  <si>
    <t>台套</t>
  </si>
  <si>
    <t>反映购置数量。</t>
  </si>
  <si>
    <t>购置计划完成率</t>
  </si>
  <si>
    <t>100</t>
  </si>
  <si>
    <t>反映购置数量完成情况。</t>
  </si>
  <si>
    <t>购置设备利用率</t>
  </si>
  <si>
    <t>95</t>
  </si>
  <si>
    <t>反映设备利用情况</t>
  </si>
  <si>
    <t>时效指标</t>
  </si>
  <si>
    <t>资金支付时间</t>
  </si>
  <si>
    <t>&lt;=</t>
  </si>
  <si>
    <t>30</t>
  </si>
  <si>
    <t>天</t>
  </si>
  <si>
    <t>反映资金下达后支付时间。</t>
  </si>
  <si>
    <t>部门运转</t>
  </si>
  <si>
    <t>正常运转</t>
  </si>
  <si>
    <t>是/否</t>
  </si>
  <si>
    <t>反映部门运转情况空</t>
  </si>
  <si>
    <t>受益对象满意度</t>
  </si>
  <si>
    <t>反映服务对象整体满意程度。</t>
  </si>
  <si>
    <t>1、确保资金按时、足额到位，提高学生的健康水平，减轻学生家庭负担。
2、明确项目资金支出范围，确保资金规范使用，提高资金使用效益。
3、预计拨付营养改善计划资金587000 元，587名学生受益。（学校因地制宜，实行学生食堂集中供餐，补助到个人，拨付到企业）。
4、做好政策宣传、通过家长会及网络通讯方式广泛宣传开展营养健康教育，咨询等工作，培养学生健康的饮食习行为模式，在减轻学生家长经济负担同时使广大学生能够利用营养知识终身受益。
5、严格执行预算支出管理，做好受助学生认定材料公示、资金发放等有关凭证和工作材料的管理工作，装订存档，确保补助资金发放相关档案资料的准确与完整。
6、年终汇总上报学生资助工作执行情况，并组织实施相关的绩效评价。</t>
  </si>
  <si>
    <t>获补人数数</t>
  </si>
  <si>
    <t>587</t>
  </si>
  <si>
    <t>人</t>
  </si>
  <si>
    <t>反映本学年补助人数</t>
  </si>
  <si>
    <t>补助资金准确率</t>
  </si>
  <si>
    <t>反映获补应补学生补助准确情况</t>
  </si>
  <si>
    <t>资金下达后拨付时间</t>
  </si>
  <si>
    <t>反映资金下达后拨付及时情况</t>
  </si>
  <si>
    <t>营养改善状况</t>
  </si>
  <si>
    <t>健康良好</t>
  </si>
  <si>
    <t>反映学生健康状况</t>
  </si>
  <si>
    <t>对学生及家长进行满意度调查</t>
  </si>
  <si>
    <t>1、做好学生资助政策的宣传、咨询等工作，帮助家庭经济困难学生接受义务教育、防止学生因贫失学辍学，不让一个学生因家庭困难而失学，阻断贫困代际传递 ，保障贫困家庭子女都能接受公平有质量的教育。
2、与县财政、教育体育局上级部门协同配合、规范管理、确保安全，稳步推进平“一补经费”实施。
3、根据教育统计报表，申报核定保障人数311人，预计配套配套资356250元。
3、严格执行预算支出管理，切实做好“一补”政策文件、管理制度、资金下达文件、受助学生认定材料公示、资金发放等有关凭证和工作材料的管理工作，装订存档，确保补助资金发放相关档案资料的准确与完整。
4、年终汇总上报学生资助工作执行情况，并组织实施相关的绩效评价。</t>
  </si>
  <si>
    <t>获补人数</t>
  </si>
  <si>
    <t>311</t>
  </si>
  <si>
    <t>控辍保巩固率</t>
  </si>
  <si>
    <t>反映义务教育小学阶段学生入学就读，接受教育情况。</t>
  </si>
  <si>
    <t>政策知晓率</t>
  </si>
  <si>
    <t>反映国家惠民利民政策知晓情况</t>
  </si>
  <si>
    <t>1、根据教育统计报表，申报核定公用经费保障人数587人，其中寄宿制学生356人，标准1,020.00元/生·年，预计补助经费363,120.00元，非寄宿制学生231人，标准为720元/生·年，预计补助经费166,320.00元，共计529,440.00元。
2、遵循先有预算、后有支出原则，严格执行预算。
3、支付办公费410,755.33元，维修（护)费118,684.67 元，保障教育教学正常运转，完成教育教学活动和其他日常工作任务等费用支出。
4、规范和加强学校城乡义务教育教学公用经费管理，提高资金使用效益，推进义务教育均衡发展。</t>
  </si>
  <si>
    <t>公用经费保障商品和服务项目</t>
  </si>
  <si>
    <t>项（个）</t>
  </si>
  <si>
    <t>反映公用经费保障部门所采购商品和服务项目的情况。</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</si>
  <si>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</si>
  <si>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</si>
  <si>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</si>
  <si>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</si>
  <si>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社会公众满意度</t>
  </si>
  <si>
    <t>90</t>
  </si>
  <si>
    <t>服务对象满意度情况</t>
  </si>
  <si>
    <t>1、由学校自行提供的课后服务，按照服务性收费进行管理，区分基本和特色类课后服务。为减轻学生家长负担，课后服务收费标准为（依据新发改发〔2022〕12号文件之规定）:基本类: 270元/生，学期特色类: 360元/生收取。
2、学校自行组织的课后服务不能满足部分学生发展兴趣特长等特殊需要的，适当引进非学科类校外培训机构参与课后服务，收费管理政策按照《关于遴选非学科类校外培训机构参与学校课后服务工作有关事项的通知》(玉教体联[2022]9号)文件执行。
3、学校收取的课后服务费主要用于支付参与课后服务的校内教师绩效工资，以及购买外聘校外人员或机构服务费用及开展各类课后服务成果展演活动以及保障学校开展课后服务等相关开支。
4、课后服务“一校一策”制定绩效工资发放标准，每名教师每课时不超过60元,。
5、课后服务经费总量提取10%后剩余的经费：50%的经费按照参与开展课后服务教师人数平均分配；50%的经费按承担课时量与学生量以7:3的比例考核分配到参与开展课后服务的教师。</t>
  </si>
  <si>
    <t>109</t>
  </si>
  <si>
    <t>反映提供课后服务教师绩效发放人员数量。</t>
  </si>
  <si>
    <t>补对象准确率</t>
  </si>
  <si>
    <t>反映获补助对象认定的准确性情况。</t>
  </si>
  <si>
    <t>资金下达后发放时间</t>
  </si>
  <si>
    <t>反映发放单位及时发放补助资金的情况。</t>
  </si>
  <si>
    <t>反映补助政策的宣传政策情况。</t>
  </si>
  <si>
    <t>反映获补助受益对象的满意程度。</t>
  </si>
  <si>
    <t>1.根据新平彝族傣自治县人民政府关于新平县教育体育局系统"校园安保服务"项目费用纳入县财政保障专题会议要求,开展清理规范工作.
2.依据（2024年安保服务）新平县教育体育系统学校园安保服务经费统计表,对我校2名安保人员从购买岗位、劳务派遣方式变为"购买服务"。
3.杜绝重大輿情事情的发生，做好相关防范工作。</t>
  </si>
  <si>
    <t>安保服务数</t>
  </si>
  <si>
    <t>项</t>
  </si>
  <si>
    <t>反映购买服务数量情况。</t>
  </si>
  <si>
    <t>服务经费发放及时率</t>
  </si>
  <si>
    <t>反映获本校2024年度安保服务经费统计认定的准确性及发情况。</t>
  </si>
  <si>
    <t>成本指标</t>
  </si>
  <si>
    <t>经济成本指标</t>
  </si>
  <si>
    <t>61200</t>
  </si>
  <si>
    <t>元/学年</t>
  </si>
  <si>
    <t>反映资金总金额。</t>
  </si>
  <si>
    <t>优化员人结构</t>
  </si>
  <si>
    <t>有效优化</t>
  </si>
  <si>
    <t>反映人员优化结构情况。</t>
  </si>
  <si>
    <t>反映受益对象的满意程度。</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</si>
  <si>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</si>
  <si>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</si>
  <si>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</si>
  <si>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</si>
  <si>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</si>
  <si>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</si>
  <si>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</si>
  <si>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</si>
  <si>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</si>
  <si>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</si>
  <si>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</si>
  <si>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</si>
  <si>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</si>
  <si>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</si>
  <si>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纸张</t>
  </si>
  <si>
    <t>件</t>
  </si>
  <si>
    <t>预算09-1表</t>
  </si>
  <si>
    <t>2025年对下转移支付预算表</t>
  </si>
  <si>
    <t>单位名称（项目）</t>
  </si>
  <si>
    <t>地区</t>
  </si>
  <si>
    <t>红塔区</t>
  </si>
  <si>
    <t>江川区</t>
  </si>
  <si>
    <t>澄江市</t>
  </si>
  <si>
    <t>通海县</t>
  </si>
  <si>
    <t>华宁县</t>
  </si>
  <si>
    <t>易门县</t>
  </si>
  <si>
    <t>峨山县</t>
  </si>
  <si>
    <t>新平县</t>
  </si>
  <si>
    <t>元江县</t>
  </si>
  <si>
    <t>高新区</t>
  </si>
  <si>
    <t>11</t>
  </si>
  <si>
    <t>12</t>
  </si>
  <si>
    <t>13</t>
  </si>
  <si>
    <t>14</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</si>
  <si>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</si>
  <si>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</si>
  <si>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</si>
  <si>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</si>
  <si>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</si>
  <si>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</si>
  <si>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</si>
  <si>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</si>
  <si>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</si>
  <si>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</si>
  <si>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</si>
  <si>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</si>
  <si>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</si>
  <si>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</si>
  <si>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</si>
  <si>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</si>
  <si>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</si>
  <si>
    <t>单位:元</t>
    <phoneticPr fontId="15" type="noConversion"/>
  </si>
  <si>
    <t>单位：元</t>
    <phoneticPr fontId="15" type="noConversion"/>
  </si>
  <si>
    <t>备注：本单位无此项预算，本表为空。</t>
    <phoneticPr fontId="15" type="noConversion"/>
  </si>
  <si>
    <t>桂山街道</t>
  </si>
  <si>
    <t>古城街道</t>
  </si>
  <si>
    <t>平甸乡</t>
  </si>
  <si>
    <t>扬武镇</t>
  </si>
  <si>
    <t>新化乡</t>
  </si>
  <si>
    <t>老厂乡</t>
  </si>
  <si>
    <t>戛洒镇</t>
  </si>
  <si>
    <t>水塘镇</t>
  </si>
  <si>
    <t>者竜乡</t>
  </si>
  <si>
    <t>漠沙镇</t>
  </si>
  <si>
    <t>建兴乡</t>
  </si>
  <si>
    <t>平掌乡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</si>
</sst>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
    <numFmt numFmtId="177" formatCode="#,##0;\-#,##0;;@"/>
    <numFmt numFmtId="178" formatCode="hh:mm:ss"/>
    <numFmt numFmtId="179" formatCode="yyyy\-mm\-dd"/>
    <numFmt numFmtId="180" formatCode="yyyy\-mm\-dd\ hh:mm:ss"/>
  </numFmts>
  <fonts count="18">
    <font>
      <sz val="11"/>
      <color rgb="FF000000"/>
      <name val="宋体"/>
      <scheme val="minor"/>
    </font>
    <font>
      <sz val="9"/>
      <name val="宋体"/>
      <family val="3"/>
      <charset val="134"/>
    </font>
    <font>
      <sz val="10"/>
      <name val="宋体"/>
      <family val="3"/>
      <charset val="134"/>
    </font>
    <font>
      <sz val="27"/>
      <name val="SimSun"/>
      <charset val="134"/>
    </font>
    <font>
      <b/>
      <sz val="11"/>
      <name val="宋体"/>
      <family val="3"/>
      <charset val="134"/>
    </font>
    <font>
      <sz val="10.5"/>
      <name val="SimSun"/>
      <charset val="134"/>
    </font>
    <font>
      <b/>
      <sz val="9"/>
      <name val="宋体"/>
      <family val="3"/>
      <charset val="134"/>
    </font>
    <font>
      <sz val="11"/>
      <name val="宋体"/>
      <family val="3"/>
      <charset val="134"/>
    </font>
    <font>
      <sz val="10.5"/>
      <name val="宋体"/>
      <family val="3"/>
      <charset val="134"/>
    </font>
    <font>
      <b/>
      <sz val="10.5"/>
      <name val="宋体"/>
      <family val="3"/>
      <charset val="134"/>
    </font>
    <font>
      <sz val="27"/>
      <name val="Times New Roman"/>
      <family val="1"/>
    </font>
    <font>
      <sz val="10.5"/>
      <color rgb="FF000000"/>
      <name val="SimSun"/>
      <charset val="134"/>
    </font>
    <font>
      <sz val="9"/>
      <name val="SimSun"/>
      <charset val="134"/>
    </font>
    <font>
      <sz val="27"/>
      <name val="宋体"/>
      <family val="3"/>
      <charset val="134"/>
    </font>
    <font>
      <sz val="27"/>
      <name val="Calibri"/>
      <family val="2"/>
    </font>
    <font>
      <sz val="9"/>
      <name val="宋体"/>
      <family val="3"/>
      <charset val="134"/>
      <scheme val="minor"/>
    </font>
    <font>
      <sz val="9"/>
      <name val="宋体"/>
      <family val="3"/>
      <charset val="134"/>
    </font>
    <font>
      <sz val="11"/>
      <color rgb="FF000000"/>
      <name val="宋体"/>
      <family val="3"/>
      <charset val="134"/>
      <scheme val="minor"/>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bottom/>
      <diagonal/>
    </border>
  </borders>
  <cellStyleXfs count="8">
    <xf numFmtId="0" fontId="0" fillId="0" borderId="0">
      <alignment vertical="top"/>
    </xf>
    <xf numFmtId="176" fontId="1" fillId="0" borderId="1">
      <alignment horizontal="right" vertical="center"/>
    </xf>
    <xf numFmtId="49" fontId="1" fillId="0" borderId="1">
      <alignment horizontal="left" vertical="center" wrapText="1"/>
    </xf>
    <xf numFmtId="178" fontId="1" fillId="0" borderId="1">
      <alignment horizontal="right" vertical="center"/>
    </xf>
    <xf numFmtId="179" fontId="1" fillId="0" borderId="1">
      <alignment horizontal="right" vertical="center"/>
    </xf>
    <xf numFmtId="180" fontId="1" fillId="0" borderId="1">
      <alignment horizontal="right" vertical="center"/>
    </xf>
    <xf numFmtId="10" fontId="1" fillId="0" borderId="1">
      <alignment horizontal="right" vertical="center"/>
    </xf>
    <xf numFmtId="177" fontId="1" fillId="0" borderId="1">
      <alignment horizontal="right" vertical="center"/>
    </xf>
  </cellStyleXfs>
  <cellXfs count="91">
    <xf numFmtId="0" fontId="0" fillId="0" borderId="0" xfId="0">
      <alignment vertical="top"/>
    </xf>
    <xf numFmtId="176" fontId="1" fillId="0" borderId="1" xfId="1">
      <alignment horizontal="right" vertical="center"/>
    </xf>
    <xf numFmtId="49" fontId="1" fillId="0" borderId="1" xfId="2">
      <alignment horizontal="left" vertical="center" wrapText="1"/>
    </xf>
    <xf numFmtId="0" fontId="2" fillId="0" borderId="0" xfId="0" applyFont="1" applyAlignment="1"/>
    <xf numFmtId="0" fontId="1" fillId="0" borderId="0" xfId="0" applyFont="1" applyAlignment="1">
      <alignment horizontal="right"/>
    </xf>
    <xf numFmtId="0" fontId="4" fillId="0" borderId="0" xfId="0" applyFont="1" applyAlignment="1">
      <alignment horizontal="center" vertical="center"/>
    </xf>
    <xf numFmtId="0" fontId="5" fillId="0" borderId="1" xfId="0" applyFont="1" applyBorder="1" applyAlignment="1">
      <alignment horizontal="center" vertical="center"/>
    </xf>
    <xf numFmtId="0" fontId="1" fillId="0" borderId="1" xfId="0" applyFont="1" applyBorder="1" applyAlignment="1">
      <alignment horizontal="left" vertical="center"/>
    </xf>
    <xf numFmtId="176" fontId="1" fillId="0" borderId="1" xfId="0" applyNumberFormat="1" applyFont="1" applyBorder="1" applyAlignment="1">
      <alignment horizontal="right" vertical="center"/>
    </xf>
    <xf numFmtId="0" fontId="1" fillId="0" borderId="2"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176" fontId="6" fillId="0" borderId="1" xfId="0" applyNumberFormat="1" applyFont="1" applyBorder="1" applyAlignment="1">
      <alignment horizontal="right"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1" fillId="0" borderId="0" xfId="0" applyFont="1" applyAlignment="1">
      <alignment horizontal="right" vertical="center"/>
    </xf>
    <xf numFmtId="0" fontId="7" fillId="0" borderId="0" xfId="0" applyFont="1" applyAlignment="1"/>
    <xf numFmtId="0" fontId="8" fillId="0" borderId="1" xfId="0" applyFont="1" applyBorder="1" applyAlignment="1">
      <alignment horizontal="center" vertical="center" wrapText="1"/>
    </xf>
    <xf numFmtId="0" fontId="8" fillId="0" borderId="4"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horizontal="left" vertical="center" wrapText="1"/>
    </xf>
    <xf numFmtId="0" fontId="8" fillId="0" borderId="1" xfId="0" applyFont="1" applyBorder="1" applyAlignment="1">
      <alignment horizontal="center" vertical="center"/>
    </xf>
    <xf numFmtId="0" fontId="1" fillId="0" borderId="1" xfId="0" applyFont="1" applyBorder="1" applyAlignment="1">
      <alignment horizontal="left" vertical="center" wrapText="1" indent="1"/>
    </xf>
    <xf numFmtId="0" fontId="1" fillId="0" borderId="1" xfId="0" applyFont="1" applyBorder="1" applyAlignment="1">
      <alignment horizontal="left" vertical="center" wrapText="1" indent="2"/>
    </xf>
    <xf numFmtId="0" fontId="2" fillId="0" borderId="0" xfId="0" applyFont="1" applyAlignment="1">
      <alignment horizontal="right"/>
    </xf>
    <xf numFmtId="0" fontId="1"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wrapText="1"/>
    </xf>
    <xf numFmtId="0" fontId="1" fillId="0" borderId="0" xfId="0" applyFont="1" applyAlignment="1">
      <alignment horizontal="right" wrapText="1"/>
    </xf>
    <xf numFmtId="0" fontId="1" fillId="0" borderId="0" xfId="0" applyFont="1" applyAlignment="1">
      <alignment horizontal="center" vertical="center"/>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176" fontId="12" fillId="0" borderId="1" xfId="0" applyNumberFormat="1" applyFont="1" applyBorder="1" applyAlignment="1">
      <alignment horizontal="right" vertical="center"/>
    </xf>
    <xf numFmtId="49" fontId="1" fillId="0" borderId="6" xfId="2" applyBorder="1" applyAlignment="1">
      <alignment horizontal="right" vertical="center" wrapText="1"/>
    </xf>
    <xf numFmtId="49" fontId="1" fillId="0" borderId="6" xfId="2" applyBorder="1">
      <alignment horizontal="left" vertical="center" wrapText="1"/>
    </xf>
    <xf numFmtId="177" fontId="1" fillId="0" borderId="1" xfId="7" applyAlignment="1">
      <alignment horizontal="center" vertical="center" wrapText="1"/>
    </xf>
    <xf numFmtId="176" fontId="1" fillId="0" borderId="1" xfId="2" applyNumberFormat="1" applyAlignment="1">
      <alignment horizontal="right" vertical="center" wrapText="1"/>
    </xf>
    <xf numFmtId="49" fontId="1" fillId="0" borderId="1" xfId="2" applyAlignment="1">
      <alignment horizontal="left" vertical="center" wrapText="1" indent="1"/>
    </xf>
    <xf numFmtId="49" fontId="1" fillId="0" borderId="1" xfId="2" applyAlignment="1">
      <alignment horizontal="center" vertical="center" wrapText="1"/>
    </xf>
    <xf numFmtId="176" fontId="1" fillId="0" borderId="1" xfId="0" applyNumberFormat="1" applyFont="1" applyBorder="1" applyAlignment="1">
      <alignment horizontal="left" vertical="center" wrapText="1"/>
    </xf>
    <xf numFmtId="176" fontId="1" fillId="0" borderId="1" xfId="2" applyNumberFormat="1">
      <alignment horizontal="left" vertical="center" wrapText="1"/>
    </xf>
    <xf numFmtId="176" fontId="1" fillId="0" borderId="1" xfId="2" applyNumberFormat="1" applyAlignment="1">
      <alignment horizontal="center" vertical="center" wrapText="1"/>
    </xf>
    <xf numFmtId="49" fontId="6" fillId="0" borderId="6" xfId="2" applyFont="1" applyBorder="1" applyAlignment="1">
      <alignment horizontal="right" vertical="center" wrapText="1"/>
    </xf>
    <xf numFmtId="49" fontId="5" fillId="0" borderId="1" xfId="2" applyFont="1" applyAlignment="1">
      <alignment horizontal="center" vertical="center" wrapText="1"/>
    </xf>
    <xf numFmtId="177" fontId="5" fillId="0" borderId="1" xfId="7" applyFont="1" applyAlignment="1">
      <alignment horizontal="center" vertical="center" wrapText="1"/>
    </xf>
    <xf numFmtId="0" fontId="1" fillId="0" borderId="1" xfId="2" applyNumberFormat="1">
      <alignment horizontal="left" vertical="center" wrapText="1"/>
    </xf>
    <xf numFmtId="176" fontId="1" fillId="0" borderId="1" xfId="0" applyNumberFormat="1" applyFont="1" applyBorder="1" applyAlignment="1">
      <alignment horizontal="right" vertical="center" wrapText="1"/>
    </xf>
    <xf numFmtId="49" fontId="8" fillId="0" borderId="1" xfId="0" applyNumberFormat="1" applyFont="1" applyBorder="1" applyAlignment="1">
      <alignment horizontal="center" vertical="center" wrapText="1"/>
    </xf>
    <xf numFmtId="49" fontId="1" fillId="0" borderId="6" xfId="2" applyBorder="1" applyAlignment="1">
      <alignment horizontal="center" vertical="center" wrapText="1"/>
    </xf>
    <xf numFmtId="0" fontId="16" fillId="0" borderId="0" xfId="0" applyFont="1" applyAlignment="1">
      <alignment horizontal="right"/>
    </xf>
    <xf numFmtId="0" fontId="16" fillId="0" borderId="0" xfId="0" applyFont="1" applyAlignment="1">
      <alignment horizontal="right" vertical="center"/>
    </xf>
    <xf numFmtId="0" fontId="16" fillId="0" borderId="0" xfId="0" applyFont="1" applyAlignment="1">
      <alignment horizontal="right" vertical="center" wrapText="1"/>
    </xf>
    <xf numFmtId="0" fontId="16" fillId="0" borderId="0" xfId="0" applyFont="1" applyAlignment="1">
      <alignment horizontal="right" wrapText="1"/>
    </xf>
    <xf numFmtId="49" fontId="16" fillId="0" borderId="6" xfId="2" applyFont="1" applyBorder="1" applyAlignment="1">
      <alignment horizontal="right" vertical="center" wrapText="1"/>
    </xf>
    <xf numFmtId="0" fontId="17" fillId="0" borderId="0" xfId="0" applyFont="1">
      <alignment vertical="top"/>
    </xf>
    <xf numFmtId="0" fontId="3" fillId="0" borderId="0" xfId="0" applyFont="1" applyAlignment="1">
      <alignment horizontal="center" vertical="center"/>
    </xf>
    <xf numFmtId="0" fontId="1" fillId="0" borderId="0" xfId="0" applyFont="1" applyAlignment="1">
      <alignment horizontal="left" vertical="center"/>
    </xf>
    <xf numFmtId="0" fontId="5" fillId="0" borderId="1" xfId="0" applyFont="1" applyBorder="1" applyAlignment="1">
      <alignment horizontal="center" vertical="center"/>
    </xf>
    <xf numFmtId="0" fontId="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wrapText="1"/>
    </xf>
    <xf numFmtId="0" fontId="8" fillId="0" borderId="1" xfId="0" applyFont="1" applyBorder="1" applyAlignment="1">
      <alignment horizontal="center" vertical="center"/>
    </xf>
    <xf numFmtId="0" fontId="10" fillId="0" borderId="0" xfId="0" applyFont="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0" fontId="11" fillId="0" borderId="1" xfId="0" applyFont="1" applyBorder="1" applyAlignment="1">
      <alignment horizontal="center" vertical="center"/>
    </xf>
    <xf numFmtId="49" fontId="3" fillId="0" borderId="6" xfId="2" applyFont="1" applyBorder="1" applyAlignment="1">
      <alignment horizontal="center" vertical="center" wrapText="1"/>
    </xf>
    <xf numFmtId="49" fontId="1" fillId="0" borderId="6" xfId="2" applyBorder="1" applyAlignment="1">
      <alignment horizontal="right" vertical="center" wrapText="1"/>
    </xf>
    <xf numFmtId="49" fontId="8" fillId="0" borderId="1" xfId="2" applyFont="1" applyAlignment="1">
      <alignment horizontal="center" vertical="center" wrapText="1"/>
    </xf>
    <xf numFmtId="49" fontId="1" fillId="0" borderId="6" xfId="2" applyBorder="1">
      <alignment horizontal="left" vertical="center" wrapText="1"/>
    </xf>
    <xf numFmtId="49" fontId="5" fillId="0" borderId="1" xfId="2" applyFont="1" applyAlignment="1">
      <alignment horizontal="center" vertical="center" wrapText="1"/>
    </xf>
    <xf numFmtId="49" fontId="1" fillId="0" borderId="1" xfId="2" applyAlignment="1">
      <alignment horizontal="center" vertical="center" wrapText="1"/>
    </xf>
    <xf numFmtId="176" fontId="1" fillId="0" borderId="1" xfId="2" applyNumberFormat="1" applyAlignment="1">
      <alignment horizontal="center" vertical="center" wrapText="1"/>
    </xf>
    <xf numFmtId="49" fontId="10" fillId="0" borderId="6" xfId="2" applyFont="1" applyBorder="1" applyAlignment="1">
      <alignment horizontal="center" vertical="center" wrapText="1"/>
    </xf>
    <xf numFmtId="49" fontId="6" fillId="0" borderId="6" xfId="2" applyFont="1" applyBorder="1" applyAlignment="1">
      <alignment horizontal="right" vertical="center" wrapText="1"/>
    </xf>
    <xf numFmtId="49" fontId="13" fillId="0" borderId="6" xfId="2" applyFont="1" applyBorder="1" applyAlignment="1">
      <alignment horizontal="center" vertical="center" wrapText="1"/>
    </xf>
    <xf numFmtId="49" fontId="8" fillId="0" borderId="1" xfId="0" applyNumberFormat="1" applyFont="1" applyBorder="1" applyAlignment="1">
      <alignment horizontal="center" vertical="center" wrapText="1"/>
    </xf>
    <xf numFmtId="0" fontId="14" fillId="0" borderId="6" xfId="0" applyFont="1" applyBorder="1" applyAlignment="1">
      <alignment horizontal="center" vertical="center"/>
    </xf>
    <xf numFmtId="49" fontId="13" fillId="0" borderId="6" xfId="0" applyNumberFormat="1"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wrapText="1"/>
    </xf>
  </cellXfs>
  <cellStyles count="9">
    <cellStyle name="DateStyle" xfId="4" xr:uid="{00000000-0005-0000-0000-000005000000}"/>
    <cellStyle name="DateTimeStyle" xfId="5" xr:uid="{00000000-0005-0000-0000-000006000000}"/>
    <cellStyle name="IntegralNumberStyle" xfId="7" xr:uid="{00000000-0005-0000-0000-000008000000}"/>
    <cellStyle name="MoneyStyle" xfId="1" xr:uid="{00000000-0005-0000-0000-000003000000}"/>
    <cellStyle name="NumberStyle" xfId="1" xr:uid="{00000000-0005-0000-0000-000001000000}"/>
    <cellStyle name="PercentStyle" xfId="6" xr:uid="{00000000-0005-0000-0000-000007000000}"/>
    <cellStyle name="TextStyle" xfId="2" xr:uid="{00000000-0005-0000-0000-000002000000}"/>
    <cellStyle name="TimeStyle" xfId="3" xr:uid="{00000000-0005-0000-0000-000004000000}"/>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91DC5-9AD6-A7A4-9676-6041F1C4E52E}">
  <sheetPr>
    <outlinePr summaryRight="0"/>
  </sheetPr>
  <dimension ref="A1:D22"/>
  <sheetViews>
    <sheetView showZeros="0" workbookViewId="0">
      <selection activeCell="C27" sqref="C27"/>
    </sheetView>
  </sheetViews>
  <sheetFormatPr defaultColWidth="8.875" defaultRowHeight="15" customHeight="1"/>
  <cols>
    <col min="1" max="4" width="35.75" customWidth="1"/>
    <col min="6" max="6" width="11.625" bestFit="1" customWidth="1"/>
  </cols>
  <sheetData>
    <row r="1" spans="1:4" ht="18.75" customHeight="1">
      <c r="A1" s="3"/>
      <c r="B1" s="3"/>
      <c r="C1" s="3"/>
      <c r="D1" s="4" t="s">
        <v>0</v>
      </c>
    </row>
    <row r="2" spans="1:4" ht="45" customHeight="1">
      <c r="A2" s="59" t="s">
        <v>1</v>
      </c>
      <c r="B2" s="59"/>
      <c r="C2" s="59"/>
      <c r="D2" s="59"/>
    </row>
    <row r="3" spans="1:4" ht="18.75" customHeight="1">
      <c r="A3" s="60" t="str">
        <f>"单位名称："&amp;"新平彝族傣族自治县第五小学"</f>
        <v>单位名称：新平彝族傣族自治县第五小学</v>
      </c>
      <c r="B3" s="60"/>
      <c r="C3" s="5"/>
      <c r="D3" s="53" t="s">
        <v>379</v>
      </c>
    </row>
    <row r="4" spans="1:4" ht="22.5" customHeight="1">
      <c r="A4" s="61" t="s">
        <v>2</v>
      </c>
      <c r="B4" s="61"/>
      <c r="C4" s="61" t="s">
        <v>3</v>
      </c>
      <c r="D4" s="61"/>
    </row>
    <row r="5" spans="1:4" ht="18.75" customHeight="1">
      <c r="A5" s="61" t="s">
        <v>4</v>
      </c>
      <c r="B5" s="61" t="s">
        <v>5</v>
      </c>
      <c r="C5" s="61" t="s">
        <v>6</v>
      </c>
      <c r="D5" s="61" t="s">
        <v>5</v>
      </c>
    </row>
    <row r="6" spans="1:4" ht="18.75" customHeight="1">
      <c r="A6" s="61"/>
      <c r="B6" s="61"/>
      <c r="C6" s="61"/>
      <c r="D6" s="61"/>
    </row>
    <row r="7" spans="1:4" ht="22.5" customHeight="1">
      <c r="A7" s="7" t="s">
        <v>7</v>
      </c>
      <c r="B7" s="1">
        <v>11886487.17</v>
      </c>
      <c r="C7" s="7" t="str">
        <f>"一"&amp;"、"&amp;"教育支出"</f>
        <v>一、教育支出</v>
      </c>
      <c r="D7" s="1">
        <v>8161291.7600000007</v>
      </c>
    </row>
    <row r="8" spans="1:4" ht="22.5" customHeight="1">
      <c r="A8" s="7" t="s">
        <v>8</v>
      </c>
      <c r="B8" s="1">
        <v>0</v>
      </c>
      <c r="C8" s="7" t="str">
        <f>"二"&amp;"、"&amp;"社会保障和就业支出"</f>
        <v>二、社会保障和就业支出</v>
      </c>
      <c r="D8" s="1">
        <v>1553354.88</v>
      </c>
    </row>
    <row r="9" spans="1:4" ht="22.5" customHeight="1">
      <c r="A9" s="7" t="s">
        <v>9</v>
      </c>
      <c r="B9" s="1">
        <v>0</v>
      </c>
      <c r="C9" s="7" t="str">
        <f>"三"&amp;"、"&amp;"卫生健康支出"</f>
        <v>三、卫生健康支出</v>
      </c>
      <c r="D9" s="1">
        <v>1136240.53</v>
      </c>
    </row>
    <row r="10" spans="1:4" ht="22.5" customHeight="1">
      <c r="A10" s="7" t="s">
        <v>10</v>
      </c>
      <c r="B10" s="1">
        <v>0</v>
      </c>
      <c r="C10" s="7" t="str">
        <f>"四"&amp;"、"&amp;"住房保障支出"</f>
        <v>四、住房保障支出</v>
      </c>
      <c r="D10" s="1">
        <v>1425600</v>
      </c>
    </row>
    <row r="11" spans="1:4" ht="22.5" customHeight="1">
      <c r="A11" s="7" t="s">
        <v>11</v>
      </c>
      <c r="B11" s="1">
        <v>390000</v>
      </c>
      <c r="C11" s="7"/>
      <c r="D11" s="1">
        <v>0</v>
      </c>
    </row>
    <row r="12" spans="1:4" ht="22.5" customHeight="1">
      <c r="A12" s="7" t="s">
        <v>12</v>
      </c>
      <c r="B12" s="1">
        <v>0</v>
      </c>
      <c r="C12" s="7"/>
      <c r="D12" s="1">
        <v>0</v>
      </c>
    </row>
    <row r="13" spans="1:4" ht="22.5" customHeight="1">
      <c r="A13" s="7" t="s">
        <v>13</v>
      </c>
      <c r="B13" s="1">
        <v>0</v>
      </c>
      <c r="C13" s="7"/>
      <c r="D13" s="1">
        <v>0</v>
      </c>
    </row>
    <row r="14" spans="1:4" ht="22.5" customHeight="1">
      <c r="A14" s="7" t="s">
        <v>14</v>
      </c>
      <c r="B14" s="1">
        <v>0</v>
      </c>
      <c r="C14" s="7"/>
      <c r="D14" s="1">
        <v>0</v>
      </c>
    </row>
    <row r="15" spans="1:4" ht="22.5" customHeight="1">
      <c r="A15" s="9" t="s">
        <v>15</v>
      </c>
      <c r="B15" s="1">
        <v>0</v>
      </c>
      <c r="C15" s="10"/>
      <c r="D15" s="1">
        <v>0</v>
      </c>
    </row>
    <row r="16" spans="1:4" ht="22.5" customHeight="1">
      <c r="A16" s="9" t="s">
        <v>16</v>
      </c>
      <c r="B16" s="1">
        <v>390000</v>
      </c>
      <c r="C16" s="10"/>
      <c r="D16" s="1">
        <v>0</v>
      </c>
    </row>
    <row r="17" spans="1:4" ht="22.5" customHeight="1">
      <c r="A17" s="9"/>
      <c r="B17" s="1">
        <v>0</v>
      </c>
      <c r="C17" s="10"/>
      <c r="D17" s="1">
        <v>0</v>
      </c>
    </row>
    <row r="18" spans="1:4" ht="22.5" customHeight="1">
      <c r="A18" s="11" t="s">
        <v>17</v>
      </c>
      <c r="B18" s="12">
        <v>12276487.17</v>
      </c>
      <c r="C18" s="10" t="s">
        <v>18</v>
      </c>
      <c r="D18" s="12">
        <v>12276487.17</v>
      </c>
    </row>
    <row r="19" spans="1:4" ht="22.5" customHeight="1">
      <c r="A19" s="13" t="s">
        <v>19</v>
      </c>
      <c r="B19" s="1">
        <v>0</v>
      </c>
      <c r="C19" s="14" t="s">
        <v>20</v>
      </c>
      <c r="D19" s="8">
        <v>0</v>
      </c>
    </row>
    <row r="20" spans="1:4" ht="22.5" customHeight="1">
      <c r="A20" s="9" t="s">
        <v>21</v>
      </c>
      <c r="B20" s="12">
        <v>0</v>
      </c>
      <c r="C20" s="9" t="s">
        <v>21</v>
      </c>
      <c r="D20" s="12">
        <v>0</v>
      </c>
    </row>
    <row r="21" spans="1:4" ht="22.5" customHeight="1">
      <c r="A21" s="9" t="s">
        <v>22</v>
      </c>
      <c r="B21" s="12">
        <v>0</v>
      </c>
      <c r="C21" s="9" t="s">
        <v>22</v>
      </c>
      <c r="D21" s="12">
        <v>0</v>
      </c>
    </row>
    <row r="22" spans="1:4" ht="22.5" customHeight="1">
      <c r="A22" s="11" t="s">
        <v>23</v>
      </c>
      <c r="B22" s="12">
        <v>12276487.17</v>
      </c>
      <c r="C22" s="10" t="s">
        <v>24</v>
      </c>
      <c r="D22" s="12">
        <v>12276487.17</v>
      </c>
    </row>
  </sheetData>
  <mergeCells count="8">
    <mergeCell ref="A2:D2"/>
    <mergeCell ref="A3:B3"/>
    <mergeCell ref="A4:B4"/>
    <mergeCell ref="C4:D4"/>
    <mergeCell ref="A5:A6"/>
    <mergeCell ref="B5:B6"/>
    <mergeCell ref="C5:C6"/>
    <mergeCell ref="D5:D6"/>
  </mergeCells>
  <phoneticPr fontId="15"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9DF21-CF59-118D-7EA1-B263BB8E8E5F}">
  <sheetPr>
    <outlinePr summaryRight="0"/>
  </sheetPr>
  <dimension ref="A1:F9"/>
  <sheetViews>
    <sheetView showZeros="0" workbookViewId="0">
      <selection activeCell="A14" sqref="A14"/>
    </sheetView>
  </sheetViews>
  <sheetFormatPr defaultColWidth="8.875" defaultRowHeight="15" customHeight="1"/>
  <cols>
    <col min="1" max="1" width="28.625" customWidth="1"/>
    <col min="2" max="2" width="17.125" customWidth="1"/>
    <col min="3" max="3" width="28.625" customWidth="1"/>
    <col min="4" max="6" width="21.375" customWidth="1"/>
  </cols>
  <sheetData>
    <row r="1" spans="1:6" ht="18.75" customHeight="1">
      <c r="A1" s="3"/>
      <c r="B1" s="3"/>
      <c r="C1" s="3"/>
      <c r="D1" s="3"/>
      <c r="E1" s="3"/>
      <c r="F1" s="25" t="s">
        <v>328</v>
      </c>
    </row>
    <row r="2" spans="1:6" ht="37.5" customHeight="1">
      <c r="A2" s="59" t="s">
        <v>329</v>
      </c>
      <c r="B2" s="59"/>
      <c r="C2" s="59"/>
      <c r="D2" s="59"/>
      <c r="E2" s="59"/>
      <c r="F2" s="59"/>
    </row>
    <row r="3" spans="1:6" ht="18.75" customHeight="1">
      <c r="A3" s="71" t="str">
        <f>"单位名称："&amp;"新平彝族傣族自治县第五小学"</f>
        <v>单位名称：新平彝族傣族自治县第五小学</v>
      </c>
      <c r="B3" s="71"/>
      <c r="C3" s="71"/>
      <c r="D3" s="26"/>
      <c r="E3" s="26"/>
      <c r="F3" s="55" t="s">
        <v>380</v>
      </c>
    </row>
    <row r="4" spans="1:6" ht="18.75" customHeight="1">
      <c r="A4" s="63" t="s">
        <v>132</v>
      </c>
      <c r="B4" s="63" t="s">
        <v>56</v>
      </c>
      <c r="C4" s="63" t="s">
        <v>57</v>
      </c>
      <c r="D4" s="69" t="s">
        <v>330</v>
      </c>
      <c r="E4" s="69"/>
      <c r="F4" s="69"/>
    </row>
    <row r="5" spans="1:6" ht="18.75" customHeight="1">
      <c r="A5" s="63" t="s">
        <v>56</v>
      </c>
      <c r="B5" s="63" t="s">
        <v>56</v>
      </c>
      <c r="C5" s="63" t="s">
        <v>57</v>
      </c>
      <c r="D5" s="22" t="s">
        <v>31</v>
      </c>
      <c r="E5" s="22" t="s">
        <v>60</v>
      </c>
      <c r="F5" s="22" t="s">
        <v>61</v>
      </c>
    </row>
    <row r="6" spans="1:6" ht="18.75" customHeight="1">
      <c r="A6" s="20" t="s">
        <v>43</v>
      </c>
      <c r="B6" s="20"/>
      <c r="C6" s="20" t="s">
        <v>44</v>
      </c>
      <c r="D6" s="20" t="s">
        <v>46</v>
      </c>
      <c r="E6" s="20" t="s">
        <v>47</v>
      </c>
      <c r="F6" s="20" t="s">
        <v>48</v>
      </c>
    </row>
    <row r="7" spans="1:6" ht="20.25" customHeight="1">
      <c r="A7" s="21"/>
      <c r="B7" s="21"/>
      <c r="C7" s="21"/>
      <c r="D7" s="1"/>
      <c r="E7" s="1"/>
      <c r="F7" s="1"/>
    </row>
    <row r="8" spans="1:6" ht="20.25" customHeight="1">
      <c r="A8" s="62" t="s">
        <v>104</v>
      </c>
      <c r="B8" s="62"/>
      <c r="C8" s="62"/>
      <c r="D8" s="8"/>
      <c r="E8" s="8"/>
      <c r="F8" s="8"/>
    </row>
    <row r="9" spans="1:6" ht="15" customHeight="1">
      <c r="A9" s="58" t="s">
        <v>381</v>
      </c>
    </row>
  </sheetData>
  <mergeCells count="7">
    <mergeCell ref="A2:F2"/>
    <mergeCell ref="D4:F4"/>
    <mergeCell ref="A8:C8"/>
    <mergeCell ref="A4:A5"/>
    <mergeCell ref="C4:C5"/>
    <mergeCell ref="B4:B5"/>
    <mergeCell ref="A3:C3"/>
  </mergeCells>
  <phoneticPr fontId="15"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1621C-5A77-401F-1214-89BD2EF28E5D}">
  <sheetPr>
    <outlinePr summaryRight="0"/>
  </sheetPr>
  <dimension ref="A1:Q10"/>
  <sheetViews>
    <sheetView showZeros="0" workbookViewId="0">
      <selection activeCell="L41" sqref="L41"/>
    </sheetView>
  </sheetViews>
  <sheetFormatPr defaultColWidth="8.875" defaultRowHeight="15" customHeight="1"/>
  <cols>
    <col min="1" max="1" width="33" customWidth="1"/>
    <col min="2" max="2" width="31.25" customWidth="1"/>
    <col min="3" max="3" width="31.375" customWidth="1"/>
    <col min="4" max="4" width="11.375" customWidth="1"/>
    <col min="5" max="7" width="16.25" customWidth="1"/>
    <col min="8" max="11" width="16.375" customWidth="1"/>
    <col min="12" max="17" width="16.25" customWidth="1"/>
  </cols>
  <sheetData>
    <row r="1" spans="1:17" ht="15" customHeight="1">
      <c r="A1" s="84"/>
      <c r="B1" s="84"/>
      <c r="C1" s="84"/>
      <c r="D1" s="84"/>
      <c r="E1" s="84"/>
      <c r="F1" s="84"/>
      <c r="G1" s="84"/>
      <c r="H1" s="84"/>
      <c r="I1" s="84"/>
      <c r="J1" s="84"/>
      <c r="K1" s="84"/>
      <c r="L1" s="84"/>
      <c r="M1" s="84"/>
      <c r="N1" s="46"/>
      <c r="O1" s="46"/>
      <c r="P1" s="46"/>
      <c r="Q1" s="37" t="s">
        <v>331</v>
      </c>
    </row>
    <row r="2" spans="1:17" ht="45" customHeight="1">
      <c r="A2" s="76" t="s">
        <v>332</v>
      </c>
      <c r="B2" s="76"/>
      <c r="C2" s="76"/>
      <c r="D2" s="76"/>
      <c r="E2" s="76"/>
      <c r="F2" s="76"/>
      <c r="G2" s="76"/>
      <c r="H2" s="76"/>
      <c r="I2" s="76"/>
      <c r="J2" s="76"/>
      <c r="K2" s="76"/>
      <c r="L2" s="76"/>
      <c r="M2" s="76"/>
      <c r="N2" s="83"/>
      <c r="O2" s="83"/>
      <c r="P2" s="83"/>
      <c r="Q2" s="83"/>
    </row>
    <row r="3" spans="1:17" ht="20.25" customHeight="1">
      <c r="A3" s="79" t="str">
        <f>"单位名称："&amp;"新平彝族傣族自治县第五小学"</f>
        <v>单位名称：新平彝族傣族自治县第五小学</v>
      </c>
      <c r="B3" s="79"/>
      <c r="C3" s="79"/>
      <c r="D3" s="79"/>
      <c r="E3" s="79"/>
      <c r="F3" s="79"/>
      <c r="G3" s="79"/>
      <c r="H3" s="79"/>
      <c r="I3" s="79"/>
      <c r="J3" s="79"/>
      <c r="K3" s="79"/>
      <c r="L3" s="79"/>
      <c r="M3" s="79"/>
      <c r="N3" s="38"/>
      <c r="O3" s="38"/>
      <c r="P3" s="38"/>
      <c r="Q3" s="57" t="s">
        <v>380</v>
      </c>
    </row>
    <row r="4" spans="1:17" ht="20.25" customHeight="1">
      <c r="A4" s="80" t="s">
        <v>333</v>
      </c>
      <c r="B4" s="80" t="s">
        <v>334</v>
      </c>
      <c r="C4" s="80" t="s">
        <v>335</v>
      </c>
      <c r="D4" s="80" t="s">
        <v>336</v>
      </c>
      <c r="E4" s="80" t="s">
        <v>337</v>
      </c>
      <c r="F4" s="80" t="s">
        <v>338</v>
      </c>
      <c r="G4" s="80" t="s">
        <v>139</v>
      </c>
      <c r="H4" s="80"/>
      <c r="I4" s="80"/>
      <c r="J4" s="80"/>
      <c r="K4" s="80"/>
      <c r="L4" s="80"/>
      <c r="M4" s="80"/>
      <c r="N4" s="80"/>
      <c r="O4" s="80"/>
      <c r="P4" s="80"/>
      <c r="Q4" s="80"/>
    </row>
    <row r="5" spans="1:17" ht="20.25" customHeight="1">
      <c r="A5" s="80" t="s">
        <v>339</v>
      </c>
      <c r="B5" s="80" t="s">
        <v>334</v>
      </c>
      <c r="C5" s="80" t="s">
        <v>335</v>
      </c>
      <c r="D5" s="80" t="s">
        <v>336</v>
      </c>
      <c r="E5" s="80" t="s">
        <v>337</v>
      </c>
      <c r="F5" s="80" t="s">
        <v>338</v>
      </c>
      <c r="G5" s="80" t="s">
        <v>29</v>
      </c>
      <c r="H5" s="80" t="s">
        <v>32</v>
      </c>
      <c r="I5" s="80" t="s">
        <v>340</v>
      </c>
      <c r="J5" s="80" t="s">
        <v>341</v>
      </c>
      <c r="K5" s="80" t="s">
        <v>35</v>
      </c>
      <c r="L5" s="80" t="s">
        <v>59</v>
      </c>
      <c r="M5" s="80" t="s">
        <v>59</v>
      </c>
      <c r="N5" s="80"/>
      <c r="O5" s="80"/>
      <c r="P5" s="80"/>
      <c r="Q5" s="80"/>
    </row>
    <row r="6" spans="1:17" ht="32.450000000000003" customHeight="1">
      <c r="A6" s="80"/>
      <c r="B6" s="80"/>
      <c r="C6" s="80"/>
      <c r="D6" s="80"/>
      <c r="E6" s="80"/>
      <c r="F6" s="80"/>
      <c r="G6" s="80"/>
      <c r="H6" s="80" t="s">
        <v>31</v>
      </c>
      <c r="I6" s="80"/>
      <c r="J6" s="80"/>
      <c r="K6" s="80"/>
      <c r="L6" s="47" t="s">
        <v>31</v>
      </c>
      <c r="M6" s="47" t="s">
        <v>38</v>
      </c>
      <c r="N6" s="47" t="s">
        <v>39</v>
      </c>
      <c r="O6" s="48" t="s">
        <v>40</v>
      </c>
      <c r="P6" s="48" t="s">
        <v>41</v>
      </c>
      <c r="Q6" s="48" t="s">
        <v>42</v>
      </c>
    </row>
    <row r="7" spans="1:17" ht="20.25" customHeight="1">
      <c r="A7" s="39">
        <v>1</v>
      </c>
      <c r="B7" s="39">
        <v>2</v>
      </c>
      <c r="C7" s="39">
        <v>3</v>
      </c>
      <c r="D7" s="39">
        <v>4</v>
      </c>
      <c r="E7" s="39">
        <v>5</v>
      </c>
      <c r="F7" s="39">
        <v>6</v>
      </c>
      <c r="G7" s="39">
        <v>7</v>
      </c>
      <c r="H7" s="39">
        <v>8</v>
      </c>
      <c r="I7" s="39">
        <v>9</v>
      </c>
      <c r="J7" s="39">
        <v>10</v>
      </c>
      <c r="K7" s="39">
        <v>11</v>
      </c>
      <c r="L7" s="39">
        <v>12</v>
      </c>
      <c r="M7" s="39">
        <v>13</v>
      </c>
      <c r="N7" s="39">
        <v>14</v>
      </c>
      <c r="O7" s="39">
        <v>15</v>
      </c>
      <c r="P7" s="39">
        <v>16</v>
      </c>
      <c r="Q7" s="39">
        <v>17</v>
      </c>
    </row>
    <row r="8" spans="1:17" ht="20.25" customHeight="1">
      <c r="A8" s="49" t="s">
        <v>204</v>
      </c>
      <c r="B8" s="2"/>
      <c r="C8" s="2"/>
      <c r="D8" s="40"/>
      <c r="E8" s="40"/>
      <c r="F8" s="40">
        <v>8500</v>
      </c>
      <c r="G8" s="40">
        <v>8500</v>
      </c>
      <c r="H8" s="40">
        <v>8500</v>
      </c>
      <c r="I8" s="40"/>
      <c r="J8" s="50"/>
      <c r="K8" s="50"/>
      <c r="L8" s="40"/>
      <c r="M8" s="40"/>
      <c r="N8" s="40"/>
      <c r="O8" s="40"/>
      <c r="P8" s="40"/>
      <c r="Q8" s="40"/>
    </row>
    <row r="9" spans="1:17" ht="20.25" customHeight="1">
      <c r="A9" s="2"/>
      <c r="B9" s="2" t="s">
        <v>342</v>
      </c>
      <c r="C9" s="2" t="str">
        <f>"A05040101"&amp;"  "&amp;"复印纸"</f>
        <v>A05040101  复印纸</v>
      </c>
      <c r="D9" s="45" t="s">
        <v>343</v>
      </c>
      <c r="E9" s="42">
        <v>50</v>
      </c>
      <c r="F9" s="40">
        <v>8500</v>
      </c>
      <c r="G9" s="40">
        <v>8500</v>
      </c>
      <c r="H9" s="50">
        <v>8500</v>
      </c>
      <c r="I9" s="40"/>
      <c r="J9" s="50"/>
      <c r="K9" s="50"/>
      <c r="L9" s="40"/>
      <c r="M9" s="40"/>
      <c r="N9" s="40"/>
      <c r="O9" s="40"/>
      <c r="P9" s="40"/>
      <c r="Q9" s="40"/>
    </row>
    <row r="10" spans="1:17" ht="20.25" customHeight="1">
      <c r="A10" s="81" t="s">
        <v>29</v>
      </c>
      <c r="B10" s="81"/>
      <c r="C10" s="81"/>
      <c r="D10" s="82"/>
      <c r="E10" s="82"/>
      <c r="F10" s="40">
        <v>8500</v>
      </c>
      <c r="G10" s="40">
        <v>8500</v>
      </c>
      <c r="H10" s="40">
        <v>8500</v>
      </c>
      <c r="I10" s="40"/>
      <c r="J10" s="40"/>
      <c r="K10" s="40"/>
      <c r="L10" s="40"/>
      <c r="M10" s="40"/>
      <c r="N10" s="40"/>
      <c r="O10" s="40"/>
      <c r="P10" s="40"/>
      <c r="Q10" s="40"/>
    </row>
  </sheetData>
  <mergeCells count="17">
    <mergeCell ref="L5:Q5"/>
    <mergeCell ref="G4:Q4"/>
    <mergeCell ref="A10:E10"/>
    <mergeCell ref="A2:Q2"/>
    <mergeCell ref="A1:M1"/>
    <mergeCell ref="G5:G6"/>
    <mergeCell ref="I5:I6"/>
    <mergeCell ref="J5:J6"/>
    <mergeCell ref="K5:K6"/>
    <mergeCell ref="A3:M3"/>
    <mergeCell ref="A4:A6"/>
    <mergeCell ref="B4:B6"/>
    <mergeCell ref="C4:C6"/>
    <mergeCell ref="D4:D6"/>
    <mergeCell ref="E4:E6"/>
    <mergeCell ref="F4:F6"/>
    <mergeCell ref="H5:H6"/>
  </mergeCells>
  <phoneticPr fontId="15"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E51B7-E02A-AF63-6414-28DF31154E11}">
  <sheetPr>
    <outlinePr summaryRight="0"/>
  </sheetPr>
  <dimension ref="A1:N9"/>
  <sheetViews>
    <sheetView showZeros="0" workbookViewId="0">
      <selection activeCell="A9" sqref="A9"/>
    </sheetView>
  </sheetViews>
  <sheetFormatPr defaultColWidth="8.875" defaultRowHeight="15" customHeight="1"/>
  <cols>
    <col min="1" max="1" width="37.125" customWidth="1"/>
    <col min="2" max="14" width="17.125" customWidth="1"/>
  </cols>
  <sheetData>
    <row r="1" spans="1:14" ht="24.2" customHeight="1">
      <c r="A1" s="38"/>
      <c r="B1" s="38"/>
      <c r="C1" s="38"/>
      <c r="D1" s="38"/>
      <c r="E1" s="38"/>
      <c r="F1" s="38"/>
      <c r="G1" s="38"/>
      <c r="H1" s="38"/>
      <c r="I1" s="38"/>
      <c r="J1" s="38"/>
      <c r="K1" s="38"/>
      <c r="L1" s="38"/>
      <c r="M1" s="38"/>
      <c r="N1" s="37" t="s">
        <v>344</v>
      </c>
    </row>
    <row r="2" spans="1:14" ht="45.2" customHeight="1">
      <c r="A2" s="85" t="s">
        <v>345</v>
      </c>
      <c r="B2" s="85"/>
      <c r="C2" s="85"/>
      <c r="D2" s="85"/>
      <c r="E2" s="85"/>
      <c r="F2" s="85"/>
      <c r="G2" s="85"/>
      <c r="H2" s="85"/>
      <c r="I2" s="85"/>
      <c r="J2" s="85"/>
      <c r="K2" s="85"/>
      <c r="L2" s="85"/>
      <c r="M2" s="85"/>
      <c r="N2" s="85"/>
    </row>
    <row r="3" spans="1:14" ht="18.75" customHeight="1">
      <c r="A3" s="79" t="str">
        <f>"单位名称："&amp;"新平彝族傣族自治县第五小学"</f>
        <v>单位名称：新平彝族傣族自治县第五小学</v>
      </c>
      <c r="B3" s="79"/>
      <c r="C3" s="79"/>
      <c r="D3" s="38"/>
      <c r="E3" s="38"/>
      <c r="F3" s="38"/>
      <c r="G3" s="38"/>
      <c r="H3" s="38"/>
      <c r="I3" s="38"/>
      <c r="J3" s="38"/>
      <c r="K3" s="38"/>
      <c r="L3" s="38"/>
      <c r="M3" s="38"/>
      <c r="N3" s="57" t="s">
        <v>380</v>
      </c>
    </row>
    <row r="4" spans="1:14" ht="22.5" customHeight="1">
      <c r="A4" s="86" t="s">
        <v>346</v>
      </c>
      <c r="B4" s="86" t="s">
        <v>139</v>
      </c>
      <c r="C4" s="86"/>
      <c r="D4" s="86"/>
      <c r="E4" s="86" t="s">
        <v>347</v>
      </c>
      <c r="F4" s="86"/>
      <c r="G4" s="86"/>
      <c r="H4" s="86"/>
      <c r="I4" s="86"/>
      <c r="J4" s="86"/>
      <c r="K4" s="86"/>
      <c r="L4" s="86"/>
      <c r="M4" s="86"/>
      <c r="N4" s="86"/>
    </row>
    <row r="5" spans="1:14" ht="22.5" customHeight="1">
      <c r="A5" s="86"/>
      <c r="B5" s="51" t="s">
        <v>29</v>
      </c>
      <c r="C5" s="51" t="s">
        <v>32</v>
      </c>
      <c r="D5" s="51" t="s">
        <v>340</v>
      </c>
      <c r="E5" s="51" t="s">
        <v>348</v>
      </c>
      <c r="F5" s="51" t="s">
        <v>349</v>
      </c>
      <c r="G5" s="51" t="s">
        <v>350</v>
      </c>
      <c r="H5" s="51" t="s">
        <v>351</v>
      </c>
      <c r="I5" s="51" t="s">
        <v>352</v>
      </c>
      <c r="J5" s="51" t="s">
        <v>353</v>
      </c>
      <c r="K5" s="51" t="s">
        <v>354</v>
      </c>
      <c r="L5" s="51" t="s">
        <v>355</v>
      </c>
      <c r="M5" s="51" t="s">
        <v>356</v>
      </c>
      <c r="N5" s="51" t="s">
        <v>357</v>
      </c>
    </row>
    <row r="6" spans="1:14" ht="18.75" customHeight="1">
      <c r="A6" s="51" t="s">
        <v>43</v>
      </c>
      <c r="B6" s="51" t="s">
        <v>44</v>
      </c>
      <c r="C6" s="51" t="s">
        <v>45</v>
      </c>
      <c r="D6" s="51" t="s">
        <v>46</v>
      </c>
      <c r="E6" s="51" t="s">
        <v>47</v>
      </c>
      <c r="F6" s="51" t="s">
        <v>48</v>
      </c>
      <c r="G6" s="51" t="s">
        <v>49</v>
      </c>
      <c r="H6" s="51" t="s">
        <v>50</v>
      </c>
      <c r="I6" s="51" t="s">
        <v>51</v>
      </c>
      <c r="J6" s="51" t="s">
        <v>67</v>
      </c>
      <c r="K6" s="51" t="s">
        <v>358</v>
      </c>
      <c r="L6" s="51" t="s">
        <v>359</v>
      </c>
      <c r="M6" s="51" t="s">
        <v>360</v>
      </c>
      <c r="N6" s="51" t="s">
        <v>361</v>
      </c>
    </row>
    <row r="7" spans="1:14" ht="18.75" customHeight="1">
      <c r="A7" s="2"/>
      <c r="B7" s="2"/>
      <c r="C7" s="2"/>
      <c r="D7" s="2"/>
      <c r="E7" s="2"/>
      <c r="F7" s="2"/>
      <c r="G7" s="2"/>
      <c r="H7" s="2"/>
      <c r="I7" s="2"/>
      <c r="J7" s="2"/>
      <c r="K7" s="2"/>
      <c r="L7" s="2"/>
      <c r="M7" s="2"/>
      <c r="N7" s="2"/>
    </row>
    <row r="8" spans="1:14" ht="18.75" customHeight="1">
      <c r="A8" s="42"/>
      <c r="B8" s="2"/>
      <c r="C8" s="2"/>
      <c r="D8" s="2"/>
      <c r="E8" s="2"/>
      <c r="F8" s="2"/>
      <c r="G8" s="2"/>
      <c r="H8" s="2"/>
      <c r="I8" s="2"/>
      <c r="J8" s="2"/>
      <c r="K8" s="2"/>
      <c r="L8" s="2"/>
      <c r="M8" s="2"/>
      <c r="N8" s="2"/>
    </row>
    <row r="9" spans="1:14" ht="15" customHeight="1">
      <c r="A9" s="58" t="s">
        <v>381</v>
      </c>
    </row>
  </sheetData>
  <mergeCells count="5">
    <mergeCell ref="A2:N2"/>
    <mergeCell ref="A3:C3"/>
    <mergeCell ref="B4:D4"/>
    <mergeCell ref="E4:N4"/>
    <mergeCell ref="A4:A5"/>
  </mergeCells>
  <phoneticPr fontId="15"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F1006-5327-D2ED-0B34-000000000000}">
  <sheetPr>
    <outlinePr summaryRight="0"/>
  </sheetPr>
  <dimension ref="A1:P9"/>
  <sheetViews>
    <sheetView showZeros="0" tabSelected="1" workbookViewId="0">
      <selection activeCell="G23" sqref="G23"/>
    </sheetView>
  </sheetViews>
  <sheetFormatPr defaultColWidth="8.875" defaultRowHeight="15" customHeight="1"/>
  <cols>
    <col min="1" max="1" width="37.125" customWidth="1"/>
    <col min="2" max="16" width="17.125" customWidth="1"/>
  </cols>
  <sheetData>
    <row r="1" spans="1:16" ht="24.2" customHeight="1">
      <c r="A1" s="38"/>
      <c r="B1" s="38"/>
      <c r="C1" s="38"/>
      <c r="D1" s="38"/>
      <c r="E1" s="38"/>
      <c r="F1" s="38"/>
      <c r="G1" s="38"/>
      <c r="H1" s="38"/>
      <c r="I1" s="38"/>
      <c r="J1" s="38"/>
      <c r="K1" s="38"/>
      <c r="L1" s="38"/>
      <c r="M1" s="38"/>
      <c r="N1" s="38"/>
      <c r="O1" s="38"/>
      <c r="P1" s="37" t="s">
        <v>344</v>
      </c>
    </row>
    <row r="2" spans="1:16" ht="45.2" customHeight="1">
      <c r="A2" s="85" t="s">
        <v>345</v>
      </c>
      <c r="B2" s="85"/>
      <c r="C2" s="85"/>
      <c r="D2" s="85"/>
      <c r="E2" s="85"/>
      <c r="F2" s="85"/>
      <c r="G2" s="85"/>
      <c r="H2" s="85"/>
      <c r="I2" s="85"/>
      <c r="J2" s="85"/>
      <c r="K2" s="85"/>
      <c r="L2" s="85"/>
      <c r="M2" s="85"/>
      <c r="N2" s="85"/>
      <c r="O2" s="85"/>
      <c r="P2" s="85"/>
    </row>
    <row r="3" spans="1:16" ht="18.75" customHeight="1">
      <c r="A3" s="79" t="str">
        <f>"单位名称："&amp;"新平彝族傣族自治县第五小学"</f>
        <v>单位名称：新平彝族傣族自治县第五小学</v>
      </c>
      <c r="B3" s="79"/>
      <c r="C3" s="79"/>
      <c r="D3" s="38"/>
      <c r="E3" s="38"/>
      <c r="F3" s="38"/>
      <c r="G3" s="38"/>
      <c r="H3" s="38"/>
      <c r="I3" s="38"/>
      <c r="J3" s="38"/>
      <c r="K3" s="38"/>
      <c r="L3" s="38"/>
      <c r="M3" s="38"/>
      <c r="N3" s="38"/>
      <c r="O3" s="38"/>
      <c r="P3" s="57" t="s">
        <v>380</v>
      </c>
    </row>
    <row r="4" spans="1:16" ht="22.5" customHeight="1">
      <c r="A4" s="86" t="s">
        <v>346</v>
      </c>
      <c r="B4" s="86" t="s">
        <v>139</v>
      </c>
      <c r="C4" s="86"/>
      <c r="D4" s="86"/>
      <c r="E4" s="86" t="s">
        <v>347</v>
      </c>
      <c r="F4" s="86"/>
      <c r="G4" s="86"/>
      <c r="H4" s="86"/>
      <c r="I4" s="86"/>
      <c r="J4" s="86"/>
      <c r="K4" s="86"/>
      <c r="L4" s="86"/>
      <c r="M4" s="86"/>
      <c r="N4" s="86"/>
      <c r="O4" s="86"/>
      <c r="P4" s="86"/>
    </row>
    <row r="5" spans="1:16" ht="22.5" customHeight="1">
      <c r="A5" s="86"/>
      <c r="B5" s="51" t="s">
        <v>29</v>
      </c>
      <c r="C5" s="51" t="s">
        <v>32</v>
      </c>
      <c r="D5" s="51" t="s">
        <v>340</v>
      </c>
      <c r="E5" s="51" t="s">
        <v>382</v>
      </c>
      <c r="F5" s="51" t="s">
        <v>383</v>
      </c>
      <c r="G5" s="51" t="s">
        <v>384</v>
      </c>
      <c r="H5" s="51" t="s">
        <v>385</v>
      </c>
      <c r="I5" s="51" t="s">
        <v>386</v>
      </c>
      <c r="J5" s="51" t="s">
        <v>387</v>
      </c>
      <c r="K5" s="51" t="s">
        <v>388</v>
      </c>
      <c r="L5" s="51" t="s">
        <v>389</v>
      </c>
      <c r="M5" s="51" t="s">
        <v>390</v>
      </c>
      <c r="N5" s="51" t="s">
        <v>391</v>
      </c>
      <c r="O5" s="51" t="s">
        <v>392</v>
      </c>
      <c r="P5" s="51" t="s">
        <v>393</v>
      </c>
    </row>
    <row r="6" spans="1:16" ht="18.75" customHeight="1">
      <c r="A6" s="2"/>
      <c r="B6" s="2"/>
      <c r="C6" s="2"/>
      <c r="D6" s="2"/>
      <c r="E6" s="2"/>
      <c r="F6" s="2"/>
      <c r="G6" s="2"/>
      <c r="H6" s="2"/>
      <c r="I6" s="2"/>
      <c r="J6" s="2"/>
      <c r="K6" s="2"/>
      <c r="L6" s="2"/>
      <c r="M6" s="2"/>
      <c r="N6" s="2"/>
      <c r="O6" s="2"/>
      <c r="P6" s="2"/>
    </row>
    <row r="7" spans="1:16" ht="18.75" customHeight="1">
      <c r="A7" s="2"/>
      <c r="B7" s="2"/>
      <c r="C7" s="2"/>
      <c r="D7" s="2"/>
      <c r="E7" s="2"/>
      <c r="F7" s="2"/>
      <c r="G7" s="2"/>
      <c r="H7" s="2"/>
      <c r="I7" s="2"/>
      <c r="J7" s="2"/>
      <c r="K7" s="2"/>
      <c r="L7" s="2"/>
      <c r="M7" s="2"/>
      <c r="N7" s="2"/>
      <c r="O7" s="2"/>
      <c r="P7" s="2"/>
    </row>
    <row r="8" spans="1:16" ht="18.75" customHeight="1">
      <c r="A8" s="42" t="s">
        <v>29</v>
      </c>
      <c r="B8" s="2"/>
      <c r="C8" s="2"/>
      <c r="D8" s="2"/>
      <c r="E8" s="2"/>
      <c r="F8" s="2"/>
      <c r="G8" s="2"/>
      <c r="H8" s="2"/>
      <c r="I8" s="2"/>
      <c r="J8" s="2"/>
      <c r="K8" s="2"/>
      <c r="L8" s="2"/>
      <c r="M8" s="2"/>
      <c r="N8" s="2"/>
      <c r="O8" s="2"/>
      <c r="P8" s="2"/>
    </row>
    <row r="9" spans="1:16" ht="15" customHeight="1">
      <c r="A9" s="58" t="s">
        <v>381</v>
      </c>
    </row>
  </sheetData>
  <mergeCells count="5">
    <mergeCell ref="A2:P2"/>
    <mergeCell ref="A3:C3"/>
    <mergeCell ref="B4:D4"/>
    <mergeCell ref="E4:P4"/>
    <mergeCell ref="A4:A5"/>
  </mergeCells>
  <phoneticPr fontId="15"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B698C-EFA1-1A97-C1F1-510C6F36E1F4}">
  <sheetPr>
    <outlinePr summaryRight="0"/>
  </sheetPr>
  <dimension ref="A1:J8"/>
  <sheetViews>
    <sheetView showZeros="0" workbookViewId="0">
      <selection activeCell="C21" sqref="C21"/>
    </sheetView>
  </sheetViews>
  <sheetFormatPr defaultColWidth="8.875" defaultRowHeight="15" customHeight="1"/>
  <cols>
    <col min="1" max="10" width="28.625" customWidth="1"/>
  </cols>
  <sheetData>
    <row r="1" spans="1:10" ht="18.75" customHeight="1">
      <c r="A1" s="38"/>
      <c r="B1" s="38"/>
      <c r="C1" s="38"/>
      <c r="D1" s="38"/>
      <c r="E1" s="38"/>
      <c r="F1" s="38"/>
      <c r="G1" s="38"/>
      <c r="H1" s="38"/>
      <c r="I1" s="38"/>
      <c r="J1" s="37" t="s">
        <v>362</v>
      </c>
    </row>
    <row r="2" spans="1:10" ht="51.95" customHeight="1">
      <c r="A2" s="85" t="s">
        <v>363</v>
      </c>
      <c r="B2" s="87"/>
      <c r="C2" s="87"/>
      <c r="D2" s="87"/>
      <c r="E2" s="87"/>
      <c r="F2" s="87"/>
      <c r="G2" s="87"/>
      <c r="H2" s="87"/>
      <c r="I2" s="87"/>
      <c r="J2" s="87"/>
    </row>
    <row r="3" spans="1:10" ht="21.2" customHeight="1">
      <c r="A3" s="79" t="str">
        <f>"单位名称："&amp;"新平彝族傣族自治县第五小学"</f>
        <v>单位名称：新平彝族傣族自治县第五小学</v>
      </c>
      <c r="B3" s="79"/>
      <c r="C3" s="79"/>
      <c r="D3" s="52"/>
      <c r="E3" s="52"/>
      <c r="F3" s="52"/>
      <c r="G3" s="52"/>
      <c r="H3" s="52"/>
      <c r="I3" s="52"/>
      <c r="J3" s="52"/>
    </row>
    <row r="4" spans="1:10" ht="27.2" customHeight="1">
      <c r="A4" s="47" t="s">
        <v>213</v>
      </c>
      <c r="B4" s="47" t="s">
        <v>214</v>
      </c>
      <c r="C4" s="47" t="s">
        <v>215</v>
      </c>
      <c r="D4" s="47" t="s">
        <v>216</v>
      </c>
      <c r="E4" s="47" t="s">
        <v>217</v>
      </c>
      <c r="F4" s="47" t="s">
        <v>218</v>
      </c>
      <c r="G4" s="47" t="s">
        <v>219</v>
      </c>
      <c r="H4" s="47" t="s">
        <v>220</v>
      </c>
      <c r="I4" s="47" t="s">
        <v>221</v>
      </c>
      <c r="J4" s="47" t="s">
        <v>222</v>
      </c>
    </row>
    <row r="5" spans="1:10" ht="18.75" customHeight="1">
      <c r="A5" s="47" t="s">
        <v>43</v>
      </c>
      <c r="B5" s="47" t="s">
        <v>44</v>
      </c>
      <c r="C5" s="47" t="s">
        <v>45</v>
      </c>
      <c r="D5" s="47" t="s">
        <v>46</v>
      </c>
      <c r="E5" s="47" t="s">
        <v>47</v>
      </c>
      <c r="F5" s="47" t="s">
        <v>48</v>
      </c>
      <c r="G5" s="47" t="s">
        <v>49</v>
      </c>
      <c r="H5" s="47" t="s">
        <v>50</v>
      </c>
      <c r="I5" s="47" t="s">
        <v>51</v>
      </c>
      <c r="J5" s="47" t="s">
        <v>67</v>
      </c>
    </row>
    <row r="6" spans="1:10" ht="18.75" customHeight="1">
      <c r="A6" s="2"/>
      <c r="B6" s="2"/>
      <c r="C6" s="2"/>
      <c r="D6" s="2"/>
      <c r="E6" s="2"/>
      <c r="F6" s="2"/>
      <c r="G6" s="2"/>
      <c r="H6" s="2"/>
      <c r="I6" s="2"/>
      <c r="J6" s="2"/>
    </row>
    <row r="7" spans="1:10" ht="18.75" customHeight="1">
      <c r="A7" s="2"/>
      <c r="B7" s="2"/>
      <c r="C7" s="2"/>
      <c r="D7" s="2"/>
      <c r="E7" s="2"/>
      <c r="F7" s="2"/>
      <c r="G7" s="2"/>
      <c r="H7" s="2"/>
      <c r="I7" s="2"/>
      <c r="J7" s="2"/>
    </row>
    <row r="8" spans="1:10" ht="15" customHeight="1">
      <c r="A8" s="58" t="s">
        <v>381</v>
      </c>
    </row>
  </sheetData>
  <mergeCells count="2">
    <mergeCell ref="A2:J2"/>
    <mergeCell ref="A3:C3"/>
  </mergeCells>
  <phoneticPr fontId="15"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A0432-A8E7-5F9C-4895-C90BA38F61AE}">
  <sheetPr>
    <outlinePr summaryRight="0"/>
  </sheetPr>
  <dimension ref="A1:H8"/>
  <sheetViews>
    <sheetView showZeros="0" workbookViewId="0">
      <selection activeCell="B15" sqref="B15"/>
    </sheetView>
  </sheetViews>
  <sheetFormatPr defaultColWidth="8.875" defaultRowHeight="15" customHeight="1"/>
  <cols>
    <col min="1" max="8" width="28.625" customWidth="1"/>
  </cols>
  <sheetData>
    <row r="1" spans="1:8" ht="18.75" customHeight="1">
      <c r="A1" s="38"/>
      <c r="B1" s="38"/>
      <c r="C1" s="38"/>
      <c r="D1" s="38"/>
      <c r="E1" s="38"/>
      <c r="F1" s="38"/>
      <c r="G1" s="38"/>
      <c r="H1" s="37" t="s">
        <v>364</v>
      </c>
    </row>
    <row r="2" spans="1:8" ht="41.45" customHeight="1">
      <c r="A2" s="88" t="s">
        <v>365</v>
      </c>
      <c r="B2" s="88"/>
      <c r="C2" s="88"/>
      <c r="D2" s="88"/>
      <c r="E2" s="88"/>
      <c r="F2" s="88"/>
      <c r="G2" s="88"/>
      <c r="H2" s="88"/>
    </row>
    <row r="3" spans="1:8" ht="18.75" customHeight="1">
      <c r="A3" s="79" t="str">
        <f>"单位名称："&amp;"新平彝族傣族自治县第五小学"</f>
        <v>单位名称：新平彝族傣族自治县第五小学</v>
      </c>
      <c r="B3" s="79"/>
      <c r="C3" s="79"/>
      <c r="D3" s="38"/>
      <c r="E3" s="38"/>
      <c r="F3" s="38"/>
      <c r="G3" s="38"/>
      <c r="H3" s="38"/>
    </row>
    <row r="4" spans="1:8" ht="18.75" customHeight="1">
      <c r="A4" s="80" t="s">
        <v>132</v>
      </c>
      <c r="B4" s="80" t="s">
        <v>366</v>
      </c>
      <c r="C4" s="80" t="s">
        <v>367</v>
      </c>
      <c r="D4" s="80" t="s">
        <v>368</v>
      </c>
      <c r="E4" s="80" t="s">
        <v>336</v>
      </c>
      <c r="F4" s="80" t="s">
        <v>369</v>
      </c>
      <c r="G4" s="80"/>
      <c r="H4" s="80"/>
    </row>
    <row r="5" spans="1:8" ht="18.75" customHeight="1">
      <c r="A5" s="80"/>
      <c r="B5" s="80"/>
      <c r="C5" s="80"/>
      <c r="D5" s="80"/>
      <c r="E5" s="80"/>
      <c r="F5" s="47" t="s">
        <v>337</v>
      </c>
      <c r="G5" s="47" t="s">
        <v>370</v>
      </c>
      <c r="H5" s="47" t="s">
        <v>371</v>
      </c>
    </row>
    <row r="6" spans="1:8" ht="18.75" customHeight="1">
      <c r="A6" s="47" t="s">
        <v>43</v>
      </c>
      <c r="B6" s="47" t="s">
        <v>44</v>
      </c>
      <c r="C6" s="47" t="s">
        <v>45</v>
      </c>
      <c r="D6" s="47" t="s">
        <v>46</v>
      </c>
      <c r="E6" s="47" t="s">
        <v>47</v>
      </c>
      <c r="F6" s="47" t="s">
        <v>48</v>
      </c>
      <c r="G6" s="47" t="s">
        <v>49</v>
      </c>
      <c r="H6" s="47" t="s">
        <v>50</v>
      </c>
    </row>
    <row r="7" spans="1:8" ht="18.75" customHeight="1">
      <c r="A7" s="2"/>
      <c r="B7" s="2"/>
      <c r="C7" s="2"/>
      <c r="D7" s="2"/>
      <c r="E7" s="42"/>
      <c r="F7" s="42"/>
      <c r="G7" s="1"/>
      <c r="H7" s="1"/>
    </row>
    <row r="8" spans="1:8" ht="15" customHeight="1">
      <c r="A8" s="58" t="s">
        <v>381</v>
      </c>
    </row>
  </sheetData>
  <mergeCells count="8">
    <mergeCell ref="A3:C3"/>
    <mergeCell ref="A2:H2"/>
    <mergeCell ref="A4:A5"/>
    <mergeCell ref="B4:B5"/>
    <mergeCell ref="C4:C5"/>
    <mergeCell ref="D4:D5"/>
    <mergeCell ref="E4:E5"/>
    <mergeCell ref="F4:H4"/>
  </mergeCells>
  <phoneticPr fontId="15"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F20F6-E404-7D16-4F18-7BF53B85E869}">
  <sheetPr>
    <outlinePr summaryRight="0"/>
  </sheetPr>
  <dimension ref="A1:K11"/>
  <sheetViews>
    <sheetView showZeros="0" workbookViewId="0">
      <selection activeCell="B16" sqref="B16"/>
    </sheetView>
  </sheetViews>
  <sheetFormatPr defaultColWidth="8.875" defaultRowHeight="15" customHeight="1"/>
  <cols>
    <col min="1" max="1" width="21.375" customWidth="1"/>
    <col min="2" max="3" width="35.75" customWidth="1"/>
    <col min="4" max="4" width="17.125" customWidth="1"/>
    <col min="5" max="5" width="28.625" customWidth="1"/>
    <col min="6" max="6" width="17.125" customWidth="1"/>
    <col min="7" max="7" width="28.625" customWidth="1"/>
    <col min="8" max="11" width="14.25" customWidth="1"/>
  </cols>
  <sheetData>
    <row r="1" spans="1:11" ht="18.75" customHeight="1">
      <c r="A1" s="3"/>
      <c r="B1" s="3"/>
      <c r="C1" s="3"/>
      <c r="D1" s="3"/>
      <c r="E1" s="3"/>
      <c r="F1" s="3"/>
      <c r="G1" s="3"/>
      <c r="H1" s="15"/>
      <c r="I1" s="15"/>
      <c r="J1" s="15"/>
      <c r="K1" s="15" t="s">
        <v>372</v>
      </c>
    </row>
    <row r="2" spans="1:11" ht="45" customHeight="1">
      <c r="A2" s="59" t="s">
        <v>373</v>
      </c>
      <c r="B2" s="59"/>
      <c r="C2" s="59"/>
      <c r="D2" s="59"/>
      <c r="E2" s="59"/>
      <c r="F2" s="59"/>
      <c r="G2" s="59"/>
      <c r="H2" s="59"/>
      <c r="I2" s="59"/>
      <c r="J2" s="59"/>
      <c r="K2" s="59"/>
    </row>
    <row r="3" spans="1:11" ht="18.75" customHeight="1">
      <c r="A3" s="60" t="str">
        <f>"单位名称："&amp;"新平彝族傣族自治县第五小学"</f>
        <v>单位名称：新平彝族傣族自治县第五小学</v>
      </c>
      <c r="B3" s="60"/>
      <c r="C3" s="60"/>
      <c r="D3" s="60"/>
      <c r="E3" s="60"/>
      <c r="F3" s="60"/>
      <c r="G3" s="60"/>
      <c r="H3" s="4"/>
      <c r="I3" s="4"/>
      <c r="J3" s="4"/>
      <c r="K3" s="53" t="s">
        <v>380</v>
      </c>
    </row>
    <row r="4" spans="1:11" ht="18.75" customHeight="1">
      <c r="A4" s="63" t="s">
        <v>185</v>
      </c>
      <c r="B4" s="63" t="s">
        <v>134</v>
      </c>
      <c r="C4" s="63" t="s">
        <v>186</v>
      </c>
      <c r="D4" s="63" t="s">
        <v>135</v>
      </c>
      <c r="E4" s="63" t="s">
        <v>136</v>
      </c>
      <c r="F4" s="63" t="s">
        <v>137</v>
      </c>
      <c r="G4" s="63" t="s">
        <v>138</v>
      </c>
      <c r="H4" s="63" t="s">
        <v>29</v>
      </c>
      <c r="I4" s="63" t="s">
        <v>374</v>
      </c>
      <c r="J4" s="63"/>
      <c r="K4" s="63"/>
    </row>
    <row r="5" spans="1:11" ht="18.75" customHeight="1">
      <c r="A5" s="63"/>
      <c r="B5" s="63"/>
      <c r="C5" s="63"/>
      <c r="D5" s="63"/>
      <c r="E5" s="63"/>
      <c r="F5" s="63"/>
      <c r="G5" s="63"/>
      <c r="H5" s="63"/>
      <c r="I5" s="63" t="s">
        <v>32</v>
      </c>
      <c r="J5" s="63" t="s">
        <v>33</v>
      </c>
      <c r="K5" s="63" t="s">
        <v>34</v>
      </c>
    </row>
    <row r="6" spans="1:11" ht="22.7" customHeight="1">
      <c r="A6" s="63"/>
      <c r="B6" s="63"/>
      <c r="C6" s="63"/>
      <c r="D6" s="63"/>
      <c r="E6" s="63"/>
      <c r="F6" s="63"/>
      <c r="G6" s="63"/>
      <c r="H6" s="63"/>
      <c r="I6" s="63"/>
      <c r="J6" s="63"/>
      <c r="K6" s="63"/>
    </row>
    <row r="7" spans="1:11" ht="18.75" customHeight="1">
      <c r="A7" s="20" t="s">
        <v>43</v>
      </c>
      <c r="B7" s="20">
        <v>2</v>
      </c>
      <c r="C7" s="20">
        <v>3</v>
      </c>
      <c r="D7" s="20">
        <v>4</v>
      </c>
      <c r="E7" s="20">
        <v>5</v>
      </c>
      <c r="F7" s="20">
        <v>6</v>
      </c>
      <c r="G7" s="20">
        <v>7</v>
      </c>
      <c r="H7" s="20">
        <v>8</v>
      </c>
      <c r="I7" s="20">
        <v>9</v>
      </c>
      <c r="J7" s="20">
        <v>10</v>
      </c>
      <c r="K7" s="20">
        <v>11</v>
      </c>
    </row>
    <row r="8" spans="1:11" ht="20.25" customHeight="1">
      <c r="A8" s="7"/>
      <c r="B8" s="21"/>
      <c r="C8" s="7"/>
      <c r="D8" s="7"/>
      <c r="E8" s="7"/>
      <c r="F8" s="7"/>
      <c r="G8" s="7"/>
      <c r="H8" s="1"/>
      <c r="I8" s="1"/>
      <c r="J8" s="1"/>
      <c r="K8" s="1"/>
    </row>
    <row r="9" spans="1:11" ht="20.25" customHeight="1">
      <c r="A9" s="7"/>
      <c r="B9" s="21"/>
      <c r="C9" s="7"/>
      <c r="D9" s="7"/>
      <c r="E9" s="7"/>
      <c r="F9" s="7"/>
      <c r="G9" s="7"/>
      <c r="H9" s="1"/>
      <c r="I9" s="1"/>
      <c r="J9" s="1"/>
      <c r="K9" s="1"/>
    </row>
    <row r="10" spans="1:11" ht="20.25" customHeight="1">
      <c r="A10" s="89" t="s">
        <v>29</v>
      </c>
      <c r="B10" s="89"/>
      <c r="C10" s="89"/>
      <c r="D10" s="89"/>
      <c r="E10" s="89"/>
      <c r="F10" s="89"/>
      <c r="G10" s="89"/>
      <c r="H10" s="1"/>
      <c r="I10" s="1"/>
      <c r="J10" s="1"/>
      <c r="K10" s="1"/>
    </row>
    <row r="11" spans="1:11" ht="15" customHeight="1">
      <c r="A11" s="58" t="s">
        <v>381</v>
      </c>
    </row>
  </sheetData>
  <mergeCells count="15">
    <mergeCell ref="A2:K2"/>
    <mergeCell ref="A10:G10"/>
    <mergeCell ref="A4:A6"/>
    <mergeCell ref="B4:B6"/>
    <mergeCell ref="C4:C6"/>
    <mergeCell ref="D4:D6"/>
    <mergeCell ref="E4:E6"/>
    <mergeCell ref="F4:F6"/>
    <mergeCell ref="G4:G6"/>
    <mergeCell ref="A3:G3"/>
    <mergeCell ref="I5:I6"/>
    <mergeCell ref="J5:J6"/>
    <mergeCell ref="K5:K6"/>
    <mergeCell ref="I4:K4"/>
    <mergeCell ref="H4:H6"/>
  </mergeCells>
  <phoneticPr fontId="15"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D5376-2B51-98ED-1BAB-7627C9C18CC7}">
  <sheetPr>
    <outlinePr summaryRight="0"/>
  </sheetPr>
  <dimension ref="A1:G15"/>
  <sheetViews>
    <sheetView showZeros="0" workbookViewId="0">
      <selection activeCell="O6" sqref="O6"/>
    </sheetView>
  </sheetViews>
  <sheetFormatPr defaultColWidth="8.875" defaultRowHeight="15" customHeight="1"/>
  <cols>
    <col min="1" max="1" width="35.75" customWidth="1"/>
    <col min="2" max="2" width="21.375" customWidth="1"/>
    <col min="3" max="3" width="35.75" customWidth="1"/>
    <col min="4" max="4" width="21.375" customWidth="1"/>
    <col min="5" max="7" width="17.125" customWidth="1"/>
  </cols>
  <sheetData>
    <row r="1" spans="1:7" ht="18.75" customHeight="1">
      <c r="A1" s="3"/>
      <c r="B1" s="3"/>
      <c r="C1" s="3"/>
      <c r="D1" s="3"/>
      <c r="E1" s="15"/>
      <c r="F1" s="15"/>
      <c r="G1" s="15" t="s">
        <v>375</v>
      </c>
    </row>
    <row r="2" spans="1:7" ht="45" customHeight="1">
      <c r="A2" s="59" t="s">
        <v>376</v>
      </c>
      <c r="B2" s="59"/>
      <c r="C2" s="59"/>
      <c r="D2" s="59"/>
      <c r="E2" s="59"/>
      <c r="F2" s="59"/>
      <c r="G2" s="59"/>
    </row>
    <row r="3" spans="1:7" ht="24.2" customHeight="1">
      <c r="A3" s="60" t="str">
        <f>"单位名称："&amp;"新平彝族傣族自治县第五小学"</f>
        <v>单位名称：新平彝族傣族自治县第五小学</v>
      </c>
      <c r="B3" s="60"/>
      <c r="C3" s="60"/>
      <c r="D3" s="60"/>
      <c r="E3" s="4"/>
      <c r="F3" s="4"/>
      <c r="G3" s="53" t="s">
        <v>380</v>
      </c>
    </row>
    <row r="4" spans="1:7" ht="18.75" customHeight="1">
      <c r="A4" s="90" t="s">
        <v>186</v>
      </c>
      <c r="B4" s="90" t="s">
        <v>185</v>
      </c>
      <c r="C4" s="90" t="s">
        <v>134</v>
      </c>
      <c r="D4" s="90" t="s">
        <v>377</v>
      </c>
      <c r="E4" s="90" t="s">
        <v>32</v>
      </c>
      <c r="F4" s="90"/>
      <c r="G4" s="90"/>
    </row>
    <row r="5" spans="1:7" ht="18.75" customHeight="1">
      <c r="A5" s="90"/>
      <c r="B5" s="90"/>
      <c r="C5" s="90"/>
      <c r="D5" s="90"/>
      <c r="E5" s="90">
        <v>2025</v>
      </c>
      <c r="F5" s="90">
        <v>2026</v>
      </c>
      <c r="G5" s="90">
        <v>2027</v>
      </c>
    </row>
    <row r="6" spans="1:7" ht="22.7" customHeight="1">
      <c r="A6" s="90"/>
      <c r="B6" s="90"/>
      <c r="C6" s="90"/>
      <c r="D6" s="90"/>
      <c r="E6" s="90"/>
      <c r="F6" s="90"/>
      <c r="G6" s="90"/>
    </row>
    <row r="7" spans="1:7" ht="18.75" customHeight="1">
      <c r="A7" s="6" t="s">
        <v>43</v>
      </c>
      <c r="B7" s="6">
        <v>2</v>
      </c>
      <c r="C7" s="6">
        <v>3</v>
      </c>
      <c r="D7" s="6">
        <v>4</v>
      </c>
      <c r="E7" s="6">
        <v>5</v>
      </c>
      <c r="F7" s="6">
        <v>6</v>
      </c>
      <c r="G7" s="6">
        <v>7</v>
      </c>
    </row>
    <row r="8" spans="1:7" ht="20.25" customHeight="1">
      <c r="A8" s="34" t="s">
        <v>53</v>
      </c>
      <c r="B8" s="34" t="s">
        <v>190</v>
      </c>
      <c r="C8" s="35" t="s">
        <v>189</v>
      </c>
      <c r="D8" s="34" t="s">
        <v>378</v>
      </c>
      <c r="E8" s="36">
        <v>61200</v>
      </c>
      <c r="F8" s="36"/>
      <c r="G8" s="36"/>
    </row>
    <row r="9" spans="1:7" ht="20.25" customHeight="1">
      <c r="A9" s="34" t="s">
        <v>53</v>
      </c>
      <c r="B9" s="34" t="s">
        <v>190</v>
      </c>
      <c r="C9" s="35" t="s">
        <v>194</v>
      </c>
      <c r="D9" s="34" t="s">
        <v>378</v>
      </c>
      <c r="E9" s="36">
        <v>0</v>
      </c>
      <c r="F9" s="36"/>
      <c r="G9" s="36"/>
    </row>
    <row r="10" spans="1:7" ht="20.25" customHeight="1">
      <c r="A10" s="34" t="s">
        <v>53</v>
      </c>
      <c r="B10" s="34" t="s">
        <v>190</v>
      </c>
      <c r="C10" s="35" t="s">
        <v>198</v>
      </c>
      <c r="D10" s="34" t="s">
        <v>378</v>
      </c>
      <c r="E10" s="36">
        <v>0</v>
      </c>
      <c r="F10" s="36"/>
      <c r="G10" s="36"/>
    </row>
    <row r="11" spans="1:7" ht="20.25" customHeight="1">
      <c r="A11" s="34" t="s">
        <v>53</v>
      </c>
      <c r="B11" s="34" t="s">
        <v>190</v>
      </c>
      <c r="C11" s="35" t="s">
        <v>202</v>
      </c>
      <c r="D11" s="34" t="s">
        <v>378</v>
      </c>
      <c r="E11" s="36">
        <v>19200</v>
      </c>
      <c r="F11" s="36"/>
      <c r="G11" s="36"/>
    </row>
    <row r="12" spans="1:7" ht="20.25" customHeight="1">
      <c r="A12" s="34" t="s">
        <v>53</v>
      </c>
      <c r="B12" s="34" t="s">
        <v>205</v>
      </c>
      <c r="C12" s="35" t="s">
        <v>204</v>
      </c>
      <c r="D12" s="34" t="s">
        <v>378</v>
      </c>
      <c r="E12" s="36">
        <v>19059.84</v>
      </c>
      <c r="F12" s="36"/>
      <c r="G12" s="36"/>
    </row>
    <row r="13" spans="1:7" ht="20.25" customHeight="1">
      <c r="A13" s="34" t="s">
        <v>53</v>
      </c>
      <c r="B13" s="34" t="s">
        <v>205</v>
      </c>
      <c r="C13" s="35" t="s">
        <v>207</v>
      </c>
      <c r="D13" s="34" t="s">
        <v>378</v>
      </c>
      <c r="E13" s="36">
        <v>33187.5</v>
      </c>
      <c r="F13" s="36"/>
      <c r="G13" s="36"/>
    </row>
    <row r="14" spans="1:7" ht="20.25" customHeight="1">
      <c r="A14" s="34" t="s">
        <v>53</v>
      </c>
      <c r="B14" s="34" t="s">
        <v>205</v>
      </c>
      <c r="C14" s="35" t="s">
        <v>209</v>
      </c>
      <c r="D14" s="34" t="s">
        <v>378</v>
      </c>
      <c r="E14" s="36">
        <v>105700</v>
      </c>
      <c r="F14" s="36"/>
      <c r="G14" s="36"/>
    </row>
    <row r="15" spans="1:7" ht="20.25" customHeight="1">
      <c r="A15" s="74" t="s">
        <v>29</v>
      </c>
      <c r="B15" s="74"/>
      <c r="C15" s="74"/>
      <c r="D15" s="74"/>
      <c r="E15" s="36">
        <v>238347.34</v>
      </c>
      <c r="F15" s="36"/>
      <c r="G15" s="36"/>
    </row>
  </sheetData>
  <mergeCells count="11">
    <mergeCell ref="A2:G2"/>
    <mergeCell ref="A15:D15"/>
    <mergeCell ref="A4:A6"/>
    <mergeCell ref="B4:B6"/>
    <mergeCell ref="C4:C6"/>
    <mergeCell ref="D4:D6"/>
    <mergeCell ref="A3:D3"/>
    <mergeCell ref="E5:E6"/>
    <mergeCell ref="F5:F6"/>
    <mergeCell ref="G5:G6"/>
    <mergeCell ref="E4:G4"/>
  </mergeCells>
  <phoneticPr fontId="15"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276C6-FC51-1EDB-80AE-2904C7FB79F9}">
  <sheetPr>
    <outlinePr summaryRight="0"/>
  </sheetPr>
  <dimension ref="A1:S9"/>
  <sheetViews>
    <sheetView showZeros="0" workbookViewId="0">
      <selection activeCell="I41" sqref="I41"/>
    </sheetView>
  </sheetViews>
  <sheetFormatPr defaultColWidth="8.875" defaultRowHeight="15" customHeight="1"/>
  <cols>
    <col min="1" max="1" width="25.25" customWidth="1"/>
    <col min="2" max="2" width="30" customWidth="1"/>
    <col min="3" max="19" width="17.125" customWidth="1"/>
  </cols>
  <sheetData>
    <row r="1" spans="1:19" ht="18.75" customHeight="1">
      <c r="A1" s="3"/>
      <c r="B1" s="3"/>
      <c r="C1" s="3"/>
      <c r="D1" s="3"/>
      <c r="E1" s="3"/>
      <c r="F1" s="3"/>
      <c r="G1" s="3"/>
      <c r="H1" s="3"/>
      <c r="I1" s="15"/>
      <c r="J1" s="15"/>
      <c r="K1" s="15"/>
      <c r="L1" s="15"/>
      <c r="M1" s="15"/>
      <c r="N1" s="15"/>
      <c r="O1" s="15"/>
      <c r="P1" s="15"/>
      <c r="Q1" s="15"/>
      <c r="R1" s="15"/>
      <c r="S1" s="15" t="s">
        <v>25</v>
      </c>
    </row>
    <row r="2" spans="1:19" ht="37.5" customHeight="1">
      <c r="A2" s="59" t="s">
        <v>26</v>
      </c>
      <c r="B2" s="59"/>
      <c r="C2" s="59"/>
      <c r="D2" s="59"/>
      <c r="E2" s="59"/>
      <c r="F2" s="59"/>
      <c r="G2" s="59"/>
      <c r="H2" s="59"/>
      <c r="I2" s="59"/>
      <c r="J2" s="59"/>
      <c r="K2" s="59"/>
      <c r="L2" s="59"/>
      <c r="M2" s="59"/>
      <c r="N2" s="59"/>
      <c r="O2" s="59"/>
      <c r="P2" s="59"/>
      <c r="Q2" s="59"/>
      <c r="R2" s="59"/>
      <c r="S2" s="59"/>
    </row>
    <row r="3" spans="1:19" ht="18.75" customHeight="1">
      <c r="A3" s="60" t="str">
        <f>"单位名称："&amp;"新平彝族傣族自治县第五小学"</f>
        <v>单位名称：新平彝族傣族自治县第五小学</v>
      </c>
      <c r="B3" s="60"/>
      <c r="C3" s="60"/>
      <c r="D3" s="60"/>
      <c r="E3" s="16"/>
      <c r="F3" s="16"/>
      <c r="G3" s="16"/>
      <c r="H3" s="16"/>
      <c r="I3" s="4"/>
      <c r="J3" s="4"/>
      <c r="K3" s="4"/>
      <c r="L3" s="4"/>
      <c r="M3" s="4"/>
      <c r="N3" s="4"/>
      <c r="O3" s="4"/>
      <c r="P3" s="4"/>
      <c r="Q3" s="4"/>
      <c r="R3" s="4"/>
      <c r="S3" s="53" t="s">
        <v>380</v>
      </c>
    </row>
    <row r="4" spans="1:19" ht="18.75" customHeight="1">
      <c r="A4" s="63" t="s">
        <v>27</v>
      </c>
      <c r="B4" s="64" t="s">
        <v>28</v>
      </c>
      <c r="C4" s="64" t="s">
        <v>29</v>
      </c>
      <c r="D4" s="64" t="s">
        <v>30</v>
      </c>
      <c r="E4" s="64"/>
      <c r="F4" s="64"/>
      <c r="G4" s="64"/>
      <c r="H4" s="64"/>
      <c r="I4" s="64"/>
      <c r="J4" s="68"/>
      <c r="K4" s="68"/>
      <c r="L4" s="68"/>
      <c r="M4" s="68"/>
      <c r="N4" s="68"/>
      <c r="O4" s="64" t="s">
        <v>19</v>
      </c>
      <c r="P4" s="64"/>
      <c r="Q4" s="64"/>
      <c r="R4" s="64"/>
      <c r="S4" s="64"/>
    </row>
    <row r="5" spans="1:19" ht="18.75" customHeight="1">
      <c r="A5" s="63"/>
      <c r="B5" s="64"/>
      <c r="C5" s="64"/>
      <c r="D5" s="65" t="s">
        <v>31</v>
      </c>
      <c r="E5" s="65" t="s">
        <v>32</v>
      </c>
      <c r="F5" s="65" t="s">
        <v>33</v>
      </c>
      <c r="G5" s="65" t="s">
        <v>34</v>
      </c>
      <c r="H5" s="65" t="s">
        <v>35</v>
      </c>
      <c r="I5" s="66" t="s">
        <v>36</v>
      </c>
      <c r="J5" s="67"/>
      <c r="K5" s="67"/>
      <c r="L5" s="67"/>
      <c r="M5" s="67"/>
      <c r="N5" s="67"/>
      <c r="O5" s="66" t="s">
        <v>31</v>
      </c>
      <c r="P5" s="66" t="s">
        <v>32</v>
      </c>
      <c r="Q5" s="66" t="s">
        <v>33</v>
      </c>
      <c r="R5" s="66" t="s">
        <v>34</v>
      </c>
      <c r="S5" s="65" t="s">
        <v>37</v>
      </c>
    </row>
    <row r="6" spans="1:19" ht="18.75" customHeight="1">
      <c r="A6" s="63"/>
      <c r="B6" s="64"/>
      <c r="C6" s="64"/>
      <c r="D6" s="65"/>
      <c r="E6" s="65"/>
      <c r="F6" s="65"/>
      <c r="G6" s="65"/>
      <c r="H6" s="65"/>
      <c r="I6" s="18" t="s">
        <v>31</v>
      </c>
      <c r="J6" s="18" t="s">
        <v>38</v>
      </c>
      <c r="K6" s="18" t="s">
        <v>39</v>
      </c>
      <c r="L6" s="18" t="s">
        <v>40</v>
      </c>
      <c r="M6" s="18" t="s">
        <v>41</v>
      </c>
      <c r="N6" s="18" t="s">
        <v>42</v>
      </c>
      <c r="O6" s="66"/>
      <c r="P6" s="66"/>
      <c r="Q6" s="66"/>
      <c r="R6" s="66"/>
      <c r="S6" s="65"/>
    </row>
    <row r="7" spans="1:19" ht="18.75" customHeight="1">
      <c r="A7" s="19" t="s">
        <v>43</v>
      </c>
      <c r="B7" s="20" t="s">
        <v>44</v>
      </c>
      <c r="C7" s="20" t="s">
        <v>45</v>
      </c>
      <c r="D7" s="20" t="s">
        <v>46</v>
      </c>
      <c r="E7" s="19" t="s">
        <v>47</v>
      </c>
      <c r="F7" s="20" t="s">
        <v>48</v>
      </c>
      <c r="G7" s="20" t="s">
        <v>49</v>
      </c>
      <c r="H7" s="19" t="s">
        <v>50</v>
      </c>
      <c r="I7" s="20" t="s">
        <v>51</v>
      </c>
      <c r="J7" s="20">
        <v>10</v>
      </c>
      <c r="K7" s="20">
        <v>11</v>
      </c>
      <c r="L7" s="20">
        <v>12</v>
      </c>
      <c r="M7" s="20">
        <v>13</v>
      </c>
      <c r="N7" s="20">
        <v>14</v>
      </c>
      <c r="O7" s="20">
        <v>15</v>
      </c>
      <c r="P7" s="20">
        <v>16</v>
      </c>
      <c r="Q7" s="20">
        <v>17</v>
      </c>
      <c r="R7" s="20">
        <v>18</v>
      </c>
      <c r="S7" s="20">
        <v>19</v>
      </c>
    </row>
    <row r="8" spans="1:19" ht="20.25" customHeight="1">
      <c r="A8" s="21" t="s">
        <v>52</v>
      </c>
      <c r="B8" s="21" t="s">
        <v>53</v>
      </c>
      <c r="C8" s="1">
        <v>12276487.17</v>
      </c>
      <c r="D8" s="1">
        <v>11886487.17</v>
      </c>
      <c r="E8" s="1">
        <v>11886487.17</v>
      </c>
      <c r="F8" s="1">
        <v>0</v>
      </c>
      <c r="G8" s="1">
        <v>0</v>
      </c>
      <c r="H8" s="1">
        <v>0</v>
      </c>
      <c r="I8" s="1">
        <v>390000</v>
      </c>
      <c r="J8" s="1">
        <v>0</v>
      </c>
      <c r="K8" s="1">
        <v>0</v>
      </c>
      <c r="L8" s="1">
        <v>0</v>
      </c>
      <c r="M8" s="1">
        <v>0</v>
      </c>
      <c r="N8" s="1">
        <v>390000</v>
      </c>
      <c r="O8" s="1"/>
      <c r="P8" s="1"/>
      <c r="Q8" s="1"/>
      <c r="R8" s="1"/>
      <c r="S8" s="1"/>
    </row>
    <row r="9" spans="1:19" ht="20.25" customHeight="1">
      <c r="A9" s="62" t="s">
        <v>29</v>
      </c>
      <c r="B9" s="62"/>
      <c r="C9" s="1">
        <v>12276487.17</v>
      </c>
      <c r="D9" s="1">
        <v>11886487.17</v>
      </c>
      <c r="E9" s="1">
        <v>11886487.17</v>
      </c>
      <c r="F9" s="1">
        <v>0</v>
      </c>
      <c r="G9" s="1">
        <v>0</v>
      </c>
      <c r="H9" s="1">
        <v>0</v>
      </c>
      <c r="I9" s="1">
        <v>390000</v>
      </c>
      <c r="J9" s="1">
        <v>0</v>
      </c>
      <c r="K9" s="1">
        <v>0</v>
      </c>
      <c r="L9" s="1">
        <v>0</v>
      </c>
      <c r="M9" s="1">
        <v>0</v>
      </c>
      <c r="N9" s="1">
        <v>390000</v>
      </c>
      <c r="O9" s="1"/>
      <c r="P9" s="1"/>
      <c r="Q9" s="1"/>
      <c r="R9" s="1"/>
      <c r="S9" s="1"/>
    </row>
  </sheetData>
  <mergeCells count="19">
    <mergeCell ref="A2:S2"/>
    <mergeCell ref="I5:N5"/>
    <mergeCell ref="D4:N4"/>
    <mergeCell ref="O4:S4"/>
    <mergeCell ref="O5:O6"/>
    <mergeCell ref="P5:P6"/>
    <mergeCell ref="Q5:Q6"/>
    <mergeCell ref="R5:R6"/>
    <mergeCell ref="S5:S6"/>
    <mergeCell ref="E5:E6"/>
    <mergeCell ref="F5:F6"/>
    <mergeCell ref="G5:G6"/>
    <mergeCell ref="H5:H6"/>
    <mergeCell ref="A9:B9"/>
    <mergeCell ref="A3:D3"/>
    <mergeCell ref="A4:A6"/>
    <mergeCell ref="B4:B6"/>
    <mergeCell ref="C4:C6"/>
    <mergeCell ref="D5:D6"/>
  </mergeCells>
  <phoneticPr fontId="15"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F96D7-B33B-F46C-57A3-D1FFCCBA9082}">
  <sheetPr>
    <outlinePr summaryRight="0"/>
  </sheetPr>
  <dimension ref="A1:T26"/>
  <sheetViews>
    <sheetView showZeros="0" workbookViewId="0">
      <selection activeCell="V10" sqref="V10"/>
    </sheetView>
  </sheetViews>
  <sheetFormatPr defaultColWidth="8.875" defaultRowHeight="15" customHeight="1"/>
  <cols>
    <col min="1" max="1" width="21.5" customWidth="1"/>
    <col min="2" max="2" width="28.625" customWidth="1"/>
    <col min="3" max="15" width="17.125" customWidth="1"/>
    <col min="17" max="17" width="12.5" customWidth="1"/>
    <col min="18" max="22" width="11.125" customWidth="1"/>
  </cols>
  <sheetData>
    <row r="1" spans="1:15" ht="18.75" customHeight="1">
      <c r="A1" s="3"/>
      <c r="B1" s="3"/>
      <c r="C1" s="3"/>
      <c r="D1" s="3"/>
      <c r="E1" s="3"/>
      <c r="F1" s="3"/>
      <c r="G1" s="3"/>
      <c r="H1" s="3"/>
      <c r="I1" s="3"/>
      <c r="J1" s="15"/>
      <c r="K1" s="15"/>
      <c r="L1" s="15"/>
      <c r="M1" s="15"/>
      <c r="N1" s="15"/>
      <c r="O1" s="15" t="s">
        <v>54</v>
      </c>
    </row>
    <row r="2" spans="1:15" ht="37.5" customHeight="1">
      <c r="A2" s="59" t="s">
        <v>55</v>
      </c>
      <c r="B2" s="59"/>
      <c r="C2" s="59"/>
      <c r="D2" s="59"/>
      <c r="E2" s="59"/>
      <c r="F2" s="59"/>
      <c r="G2" s="59"/>
      <c r="H2" s="59"/>
      <c r="I2" s="59"/>
      <c r="J2" s="59"/>
      <c r="K2" s="70"/>
      <c r="L2" s="70"/>
      <c r="M2" s="70"/>
      <c r="N2" s="70"/>
      <c r="O2" s="70"/>
    </row>
    <row r="3" spans="1:15" ht="18.75" customHeight="1">
      <c r="A3" s="71" t="str">
        <f>"单位名称："&amp;"新平彝族傣族自治县第五小学"</f>
        <v>单位名称：新平彝族傣族自治县第五小学</v>
      </c>
      <c r="B3" s="71"/>
      <c r="C3" s="71"/>
      <c r="D3" s="71"/>
      <c r="E3" s="71"/>
      <c r="F3" s="71"/>
      <c r="G3" s="71"/>
      <c r="H3" s="71"/>
      <c r="I3" s="71"/>
      <c r="J3" s="15"/>
      <c r="K3" s="15"/>
      <c r="L3" s="15"/>
      <c r="M3" s="15"/>
      <c r="N3" s="15"/>
      <c r="O3" s="54" t="s">
        <v>380</v>
      </c>
    </row>
    <row r="4" spans="1:15" ht="18.75" customHeight="1">
      <c r="A4" s="63" t="s">
        <v>56</v>
      </c>
      <c r="B4" s="63" t="s">
        <v>57</v>
      </c>
      <c r="C4" s="69" t="s">
        <v>29</v>
      </c>
      <c r="D4" s="69" t="s">
        <v>32</v>
      </c>
      <c r="E4" s="69"/>
      <c r="F4" s="69"/>
      <c r="G4" s="63" t="s">
        <v>33</v>
      </c>
      <c r="H4" s="69" t="s">
        <v>34</v>
      </c>
      <c r="I4" s="63" t="s">
        <v>58</v>
      </c>
      <c r="J4" s="69" t="s">
        <v>59</v>
      </c>
      <c r="K4" s="69"/>
      <c r="L4" s="69"/>
      <c r="M4" s="69"/>
      <c r="N4" s="69"/>
      <c r="O4" s="69"/>
    </row>
    <row r="5" spans="1:15" ht="18.75" customHeight="1">
      <c r="A5" s="63"/>
      <c r="B5" s="63"/>
      <c r="C5" s="69"/>
      <c r="D5" s="22" t="s">
        <v>31</v>
      </c>
      <c r="E5" s="22" t="s">
        <v>60</v>
      </c>
      <c r="F5" s="22" t="s">
        <v>61</v>
      </c>
      <c r="G5" s="63"/>
      <c r="H5" s="69"/>
      <c r="I5" s="63"/>
      <c r="J5" s="22" t="s">
        <v>31</v>
      </c>
      <c r="K5" s="22" t="s">
        <v>62</v>
      </c>
      <c r="L5" s="20" t="s">
        <v>63</v>
      </c>
      <c r="M5" s="20" t="s">
        <v>64</v>
      </c>
      <c r="N5" s="20" t="s">
        <v>65</v>
      </c>
      <c r="O5" s="20" t="s">
        <v>66</v>
      </c>
    </row>
    <row r="6" spans="1:15" ht="18.75" customHeight="1">
      <c r="A6" s="20" t="s">
        <v>43</v>
      </c>
      <c r="B6" s="20" t="s">
        <v>44</v>
      </c>
      <c r="C6" s="20" t="s">
        <v>45</v>
      </c>
      <c r="D6" s="20" t="s">
        <v>46</v>
      </c>
      <c r="E6" s="20" t="s">
        <v>47</v>
      </c>
      <c r="F6" s="20" t="s">
        <v>48</v>
      </c>
      <c r="G6" s="20" t="s">
        <v>49</v>
      </c>
      <c r="H6" s="20" t="s">
        <v>50</v>
      </c>
      <c r="I6" s="20" t="s">
        <v>51</v>
      </c>
      <c r="J6" s="20" t="s">
        <v>67</v>
      </c>
      <c r="K6" s="20">
        <v>11</v>
      </c>
      <c r="L6" s="20">
        <v>12</v>
      </c>
      <c r="M6" s="20">
        <v>13</v>
      </c>
      <c r="N6" s="20">
        <v>14</v>
      </c>
      <c r="O6" s="20">
        <v>15</v>
      </c>
    </row>
    <row r="7" spans="1:15" ht="20.25" customHeight="1">
      <c r="A7" s="21" t="s">
        <v>68</v>
      </c>
      <c r="B7" s="21" t="s">
        <v>69</v>
      </c>
      <c r="C7" s="1">
        <v>8161291.7600000007</v>
      </c>
      <c r="D7" s="1">
        <v>7771291.7600000007</v>
      </c>
      <c r="E7" s="1">
        <v>7532944.4199999999</v>
      </c>
      <c r="F7" s="1">
        <v>238347.34</v>
      </c>
      <c r="G7" s="1"/>
      <c r="H7" s="1"/>
      <c r="I7" s="1"/>
      <c r="J7" s="1">
        <v>390000</v>
      </c>
      <c r="K7" s="1"/>
      <c r="L7" s="1"/>
      <c r="M7" s="1"/>
      <c r="N7" s="1"/>
      <c r="O7" s="1">
        <v>390000</v>
      </c>
    </row>
    <row r="8" spans="1:15" ht="20.25" customHeight="1">
      <c r="A8" s="23" t="s">
        <v>70</v>
      </c>
      <c r="B8" s="23" t="s">
        <v>71</v>
      </c>
      <c r="C8" s="1">
        <v>8100091.7600000007</v>
      </c>
      <c r="D8" s="1">
        <v>7710091.7600000007</v>
      </c>
      <c r="E8" s="1">
        <v>7532944.4199999999</v>
      </c>
      <c r="F8" s="1">
        <v>177147.34</v>
      </c>
      <c r="G8" s="1"/>
      <c r="H8" s="1"/>
      <c r="I8" s="1"/>
      <c r="J8" s="1">
        <v>390000</v>
      </c>
      <c r="K8" s="1"/>
      <c r="L8" s="1"/>
      <c r="M8" s="1"/>
      <c r="N8" s="1"/>
      <c r="O8" s="1">
        <v>390000</v>
      </c>
    </row>
    <row r="9" spans="1:15" ht="20.25" customHeight="1">
      <c r="A9" s="24" t="s">
        <v>72</v>
      </c>
      <c r="B9" s="24" t="s">
        <v>73</v>
      </c>
      <c r="C9" s="1">
        <v>19200</v>
      </c>
      <c r="D9" s="1">
        <v>19200</v>
      </c>
      <c r="E9" s="1">
        <v>0</v>
      </c>
      <c r="F9" s="1">
        <v>19200</v>
      </c>
      <c r="G9" s="1"/>
      <c r="H9" s="1"/>
      <c r="I9" s="1"/>
      <c r="J9" s="1">
        <v>0</v>
      </c>
      <c r="K9" s="1"/>
      <c r="L9" s="1"/>
      <c r="M9" s="1"/>
      <c r="N9" s="1"/>
      <c r="O9" s="1">
        <v>0</v>
      </c>
    </row>
    <row r="10" spans="1:15" ht="20.25" customHeight="1">
      <c r="A10" s="24" t="s">
        <v>74</v>
      </c>
      <c r="B10" s="24" t="s">
        <v>75</v>
      </c>
      <c r="C10" s="1">
        <v>8080891.7599999998</v>
      </c>
      <c r="D10" s="1">
        <v>7690891.7599999998</v>
      </c>
      <c r="E10" s="1">
        <v>7532944.4199999999</v>
      </c>
      <c r="F10" s="1">
        <v>157947.34</v>
      </c>
      <c r="G10" s="1"/>
      <c r="H10" s="1"/>
      <c r="I10" s="1"/>
      <c r="J10" s="1">
        <v>390000</v>
      </c>
      <c r="K10" s="1"/>
      <c r="L10" s="1"/>
      <c r="M10" s="1"/>
      <c r="N10" s="1"/>
      <c r="O10" s="1">
        <v>390000</v>
      </c>
    </row>
    <row r="11" spans="1:15" ht="20.25" customHeight="1">
      <c r="A11" s="23" t="s">
        <v>76</v>
      </c>
      <c r="B11" s="23" t="s">
        <v>77</v>
      </c>
      <c r="C11" s="1">
        <v>61200</v>
      </c>
      <c r="D11" s="1">
        <v>61200</v>
      </c>
      <c r="E11" s="1">
        <v>0</v>
      </c>
      <c r="F11" s="1">
        <v>61200</v>
      </c>
      <c r="G11" s="1"/>
      <c r="H11" s="1"/>
      <c r="I11" s="1"/>
      <c r="J11" s="1">
        <v>0</v>
      </c>
      <c r="K11" s="1"/>
      <c r="L11" s="1"/>
      <c r="M11" s="1"/>
      <c r="N11" s="1"/>
      <c r="O11" s="1">
        <v>0</v>
      </c>
    </row>
    <row r="12" spans="1:15" ht="20.25" customHeight="1">
      <c r="A12" s="24" t="s">
        <v>78</v>
      </c>
      <c r="B12" s="24" t="s">
        <v>79</v>
      </c>
      <c r="C12" s="1">
        <v>61200</v>
      </c>
      <c r="D12" s="1">
        <v>61200</v>
      </c>
      <c r="E12" s="1">
        <v>0</v>
      </c>
      <c r="F12" s="1">
        <v>61200</v>
      </c>
      <c r="G12" s="1"/>
      <c r="H12" s="1"/>
      <c r="I12" s="1"/>
      <c r="J12" s="1">
        <v>0</v>
      </c>
      <c r="K12" s="1"/>
      <c r="L12" s="1"/>
      <c r="M12" s="1"/>
      <c r="N12" s="1"/>
      <c r="O12" s="1">
        <v>0</v>
      </c>
    </row>
    <row r="13" spans="1:15" ht="20.25" customHeight="1">
      <c r="A13" s="21" t="s">
        <v>80</v>
      </c>
      <c r="B13" s="21" t="s">
        <v>81</v>
      </c>
      <c r="C13" s="1">
        <v>1553354.88</v>
      </c>
      <c r="D13" s="1">
        <v>1553354.88</v>
      </c>
      <c r="E13" s="1">
        <v>1553354.88</v>
      </c>
      <c r="F13" s="1">
        <v>0</v>
      </c>
      <c r="G13" s="1"/>
      <c r="H13" s="1"/>
      <c r="I13" s="1"/>
      <c r="J13" s="1">
        <v>0</v>
      </c>
      <c r="K13" s="1"/>
      <c r="L13" s="1"/>
      <c r="M13" s="1"/>
      <c r="N13" s="1"/>
      <c r="O13" s="1">
        <v>0</v>
      </c>
    </row>
    <row r="14" spans="1:15" ht="20.25" customHeight="1">
      <c r="A14" s="23" t="s">
        <v>82</v>
      </c>
      <c r="B14" s="23" t="s">
        <v>83</v>
      </c>
      <c r="C14" s="1">
        <v>1553354.88</v>
      </c>
      <c r="D14" s="1">
        <v>1553354.88</v>
      </c>
      <c r="E14" s="1">
        <v>1553354.88</v>
      </c>
      <c r="F14" s="1">
        <v>0</v>
      </c>
      <c r="G14" s="1"/>
      <c r="H14" s="1"/>
      <c r="I14" s="1"/>
      <c r="J14" s="1">
        <v>0</v>
      </c>
      <c r="K14" s="1"/>
      <c r="L14" s="1"/>
      <c r="M14" s="1"/>
      <c r="N14" s="1"/>
      <c r="O14" s="1">
        <v>0</v>
      </c>
    </row>
    <row r="15" spans="1:15" ht="20.25" customHeight="1">
      <c r="A15" s="24" t="s">
        <v>84</v>
      </c>
      <c r="B15" s="24" t="s">
        <v>85</v>
      </c>
      <c r="C15" s="1">
        <v>6600</v>
      </c>
      <c r="D15" s="1">
        <v>6600</v>
      </c>
      <c r="E15" s="1">
        <v>6600</v>
      </c>
      <c r="F15" s="1">
        <v>0</v>
      </c>
      <c r="G15" s="1"/>
      <c r="H15" s="1"/>
      <c r="I15" s="1"/>
      <c r="J15" s="1">
        <v>0</v>
      </c>
      <c r="K15" s="1"/>
      <c r="L15" s="1"/>
      <c r="M15" s="1"/>
      <c r="N15" s="1"/>
      <c r="O15" s="1">
        <v>0</v>
      </c>
    </row>
    <row r="16" spans="1:15" ht="20.25" customHeight="1">
      <c r="A16" s="24" t="s">
        <v>86</v>
      </c>
      <c r="B16" s="24" t="s">
        <v>87</v>
      </c>
      <c r="C16" s="1">
        <v>1546754.8800000001</v>
      </c>
      <c r="D16" s="1">
        <v>1546754.8800000001</v>
      </c>
      <c r="E16" s="1">
        <v>1546754.8800000001</v>
      </c>
      <c r="F16" s="1">
        <v>0</v>
      </c>
      <c r="G16" s="1"/>
      <c r="H16" s="1"/>
      <c r="I16" s="1"/>
      <c r="J16" s="1">
        <v>0</v>
      </c>
      <c r="K16" s="1"/>
      <c r="L16" s="1"/>
      <c r="M16" s="1"/>
      <c r="N16" s="1"/>
      <c r="O16" s="1">
        <v>0</v>
      </c>
    </row>
    <row r="17" spans="1:20" ht="20.25" customHeight="1">
      <c r="A17" s="21" t="s">
        <v>88</v>
      </c>
      <c r="B17" s="21" t="s">
        <v>89</v>
      </c>
      <c r="C17" s="1">
        <v>1136240.53</v>
      </c>
      <c r="D17" s="1">
        <v>1136240.53</v>
      </c>
      <c r="E17" s="1">
        <v>1136240.53</v>
      </c>
      <c r="F17" s="1">
        <v>0</v>
      </c>
      <c r="G17" s="1"/>
      <c r="H17" s="1"/>
      <c r="I17" s="1"/>
      <c r="J17" s="1">
        <v>0</v>
      </c>
      <c r="K17" s="1"/>
      <c r="L17" s="1"/>
      <c r="M17" s="1"/>
      <c r="N17" s="1"/>
      <c r="O17" s="1">
        <v>0</v>
      </c>
    </row>
    <row r="18" spans="1:20" ht="20.25" customHeight="1">
      <c r="A18" s="23" t="s">
        <v>90</v>
      </c>
      <c r="B18" s="23" t="s">
        <v>91</v>
      </c>
      <c r="C18" s="1">
        <v>1136240.53</v>
      </c>
      <c r="D18" s="1">
        <v>1136240.53</v>
      </c>
      <c r="E18" s="1">
        <v>1136240.53</v>
      </c>
      <c r="F18" s="1">
        <v>0</v>
      </c>
      <c r="G18" s="1"/>
      <c r="H18" s="1"/>
      <c r="I18" s="1"/>
      <c r="J18" s="1">
        <v>0</v>
      </c>
      <c r="K18" s="1"/>
      <c r="L18" s="1"/>
      <c r="M18" s="1"/>
      <c r="N18" s="1"/>
      <c r="O18" s="1">
        <v>0</v>
      </c>
    </row>
    <row r="19" spans="1:20" ht="20.25" customHeight="1">
      <c r="A19" s="24" t="s">
        <v>92</v>
      </c>
      <c r="B19" s="24" t="s">
        <v>93</v>
      </c>
      <c r="C19" s="1">
        <v>668731.27999999991</v>
      </c>
      <c r="D19" s="1">
        <v>668731.27999999991</v>
      </c>
      <c r="E19" s="1">
        <v>668731.27999999991</v>
      </c>
      <c r="F19" s="1">
        <v>0</v>
      </c>
      <c r="G19" s="1"/>
      <c r="H19" s="1"/>
      <c r="I19" s="1"/>
      <c r="J19" s="1">
        <v>0</v>
      </c>
      <c r="K19" s="1"/>
      <c r="L19" s="1"/>
      <c r="M19" s="1"/>
      <c r="N19" s="1"/>
      <c r="O19" s="1">
        <v>0</v>
      </c>
    </row>
    <row r="20" spans="1:20" ht="20.25" customHeight="1">
      <c r="A20" s="24" t="s">
        <v>94</v>
      </c>
      <c r="B20" s="24" t="s">
        <v>95</v>
      </c>
      <c r="C20" s="1">
        <v>390171.51</v>
      </c>
      <c r="D20" s="1">
        <v>390171.51</v>
      </c>
      <c r="E20" s="1">
        <v>390171.51</v>
      </c>
      <c r="F20" s="1">
        <v>0</v>
      </c>
      <c r="G20" s="1"/>
      <c r="H20" s="1"/>
      <c r="I20" s="1"/>
      <c r="J20" s="1">
        <v>0</v>
      </c>
      <c r="K20" s="1"/>
      <c r="L20" s="1"/>
      <c r="M20" s="1"/>
      <c r="N20" s="1"/>
      <c r="O20" s="1">
        <v>0</v>
      </c>
    </row>
    <row r="21" spans="1:20" ht="20.25" customHeight="1">
      <c r="A21" s="24" t="s">
        <v>96</v>
      </c>
      <c r="B21" s="24" t="s">
        <v>97</v>
      </c>
      <c r="C21" s="1">
        <v>77337.740000000005</v>
      </c>
      <c r="D21" s="1">
        <v>77337.740000000005</v>
      </c>
      <c r="E21" s="1">
        <v>77337.740000000005</v>
      </c>
      <c r="F21" s="1">
        <v>0</v>
      </c>
      <c r="G21" s="1"/>
      <c r="H21" s="1"/>
      <c r="I21" s="1"/>
      <c r="J21" s="1">
        <v>0</v>
      </c>
      <c r="K21" s="1"/>
      <c r="L21" s="1"/>
      <c r="M21" s="1"/>
      <c r="N21" s="1"/>
      <c r="O21" s="1">
        <v>0</v>
      </c>
    </row>
    <row r="22" spans="1:20" ht="20.25" customHeight="1">
      <c r="A22" s="21" t="s">
        <v>98</v>
      </c>
      <c r="B22" s="21" t="s">
        <v>99</v>
      </c>
      <c r="C22" s="1">
        <v>1425600</v>
      </c>
      <c r="D22" s="1">
        <v>1425600</v>
      </c>
      <c r="E22" s="1">
        <v>1425600</v>
      </c>
      <c r="F22" s="1">
        <v>0</v>
      </c>
      <c r="G22" s="1"/>
      <c r="H22" s="1"/>
      <c r="I22" s="1"/>
      <c r="J22" s="1">
        <v>0</v>
      </c>
      <c r="K22" s="1"/>
      <c r="L22" s="1"/>
      <c r="M22" s="1"/>
      <c r="N22" s="1"/>
      <c r="O22" s="1">
        <v>0</v>
      </c>
    </row>
    <row r="23" spans="1:20" ht="20.25" customHeight="1">
      <c r="A23" s="23" t="s">
        <v>100</v>
      </c>
      <c r="B23" s="23" t="s">
        <v>101</v>
      </c>
      <c r="C23" s="1">
        <v>1425600</v>
      </c>
      <c r="D23" s="1">
        <v>1425600</v>
      </c>
      <c r="E23" s="1">
        <v>1425600</v>
      </c>
      <c r="F23" s="1">
        <v>0</v>
      </c>
      <c r="G23" s="1"/>
      <c r="H23" s="1"/>
      <c r="I23" s="1"/>
      <c r="J23" s="1">
        <v>0</v>
      </c>
      <c r="K23" s="1"/>
      <c r="L23" s="1"/>
      <c r="M23" s="1"/>
      <c r="N23" s="1"/>
      <c r="O23" s="1">
        <v>0</v>
      </c>
    </row>
    <row r="24" spans="1:20" ht="20.25" customHeight="1">
      <c r="A24" s="24" t="s">
        <v>102</v>
      </c>
      <c r="B24" s="24" t="s">
        <v>103</v>
      </c>
      <c r="C24" s="1">
        <v>1425600</v>
      </c>
      <c r="D24" s="1">
        <v>1425600</v>
      </c>
      <c r="E24" s="1">
        <v>1425600</v>
      </c>
      <c r="F24" s="1">
        <v>0</v>
      </c>
      <c r="G24" s="1"/>
      <c r="H24" s="1"/>
      <c r="I24" s="1"/>
      <c r="J24" s="1">
        <v>0</v>
      </c>
      <c r="K24" s="1"/>
      <c r="L24" s="1"/>
      <c r="M24" s="1"/>
      <c r="N24" s="1"/>
      <c r="O24" s="1">
        <v>0</v>
      </c>
    </row>
    <row r="25" spans="1:20" ht="20.25" customHeight="1">
      <c r="A25" s="62" t="s">
        <v>104</v>
      </c>
      <c r="B25" s="62"/>
      <c r="C25" s="1">
        <v>12276487.17</v>
      </c>
      <c r="D25" s="1">
        <v>11886487.17</v>
      </c>
      <c r="E25" s="1">
        <v>11648139.83</v>
      </c>
      <c r="F25" s="1">
        <v>238347.34</v>
      </c>
      <c r="G25" s="1"/>
      <c r="H25" s="1"/>
      <c r="I25" s="1"/>
      <c r="J25" s="1">
        <v>390000</v>
      </c>
      <c r="K25" s="1"/>
      <c r="L25" s="1"/>
      <c r="M25" s="1"/>
      <c r="N25" s="1"/>
      <c r="O25" s="1">
        <v>390000</v>
      </c>
    </row>
    <row r="26" spans="1:20" ht="15" customHeight="1">
      <c r="Q26">
        <f t="shared" ref="Q26" si="0">C26*10000</f>
        <v>0</v>
      </c>
      <c r="R26">
        <f t="shared" ref="R26" si="1">D26*10000</f>
        <v>0</v>
      </c>
      <c r="S26">
        <f t="shared" ref="S26" si="2">E26*10000</f>
        <v>0</v>
      </c>
      <c r="T26">
        <f t="shared" ref="T26" si="3">F26*10000</f>
        <v>0</v>
      </c>
    </row>
  </sheetData>
  <mergeCells count="11">
    <mergeCell ref="A25:B25"/>
    <mergeCell ref="J4:O4"/>
    <mergeCell ref="A2:O2"/>
    <mergeCell ref="A3:I3"/>
    <mergeCell ref="A4:A5"/>
    <mergeCell ref="B4:B5"/>
    <mergeCell ref="C4:C5"/>
    <mergeCell ref="D4:F4"/>
    <mergeCell ref="G4:G5"/>
    <mergeCell ref="H4:H5"/>
    <mergeCell ref="I4:I5"/>
  </mergeCells>
  <phoneticPr fontId="15"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DEEA6-842E-2A15-EC62-4B8C1A7A9DC3}">
  <sheetPr>
    <outlinePr summaryRight="0"/>
  </sheetPr>
  <dimension ref="A1:D16"/>
  <sheetViews>
    <sheetView showZeros="0" workbookViewId="0">
      <selection activeCell="B7" sqref="B7"/>
    </sheetView>
  </sheetViews>
  <sheetFormatPr defaultColWidth="8.875" defaultRowHeight="15" customHeight="1"/>
  <cols>
    <col min="1" max="4" width="35.75" customWidth="1"/>
    <col min="5" max="5" width="11.625" bestFit="1" customWidth="1"/>
  </cols>
  <sheetData>
    <row r="1" spans="1:4" ht="18.75" customHeight="1">
      <c r="A1" s="3"/>
      <c r="B1" s="3"/>
      <c r="C1" s="3"/>
      <c r="D1" s="4" t="s">
        <v>105</v>
      </c>
    </row>
    <row r="2" spans="1:4" ht="45" customHeight="1">
      <c r="A2" s="59" t="s">
        <v>106</v>
      </c>
      <c r="B2" s="59"/>
      <c r="C2" s="59"/>
      <c r="D2" s="59"/>
    </row>
    <row r="3" spans="1:4" ht="18.75" customHeight="1">
      <c r="A3" s="60" t="str">
        <f>"单位名称："&amp;"新平彝族傣族自治县第五小学"</f>
        <v>单位名称：新平彝族傣族自治县第五小学</v>
      </c>
      <c r="B3" s="60"/>
      <c r="C3" s="5"/>
      <c r="D3" s="53" t="s">
        <v>379</v>
      </c>
    </row>
    <row r="4" spans="1:4" ht="22.5" customHeight="1">
      <c r="A4" s="61" t="s">
        <v>2</v>
      </c>
      <c r="B4" s="61"/>
      <c r="C4" s="61" t="s">
        <v>3</v>
      </c>
      <c r="D4" s="61"/>
    </row>
    <row r="5" spans="1:4" ht="18.75" customHeight="1">
      <c r="A5" s="61" t="s">
        <v>4</v>
      </c>
      <c r="B5" s="61" t="s">
        <v>5</v>
      </c>
      <c r="C5" s="61" t="s">
        <v>107</v>
      </c>
      <c r="D5" s="61" t="s">
        <v>5</v>
      </c>
    </row>
    <row r="6" spans="1:4" ht="18.75" customHeight="1">
      <c r="A6" s="61"/>
      <c r="B6" s="61"/>
      <c r="C6" s="61"/>
      <c r="D6" s="61"/>
    </row>
    <row r="7" spans="1:4" ht="22.5" customHeight="1">
      <c r="A7" s="7" t="s">
        <v>108</v>
      </c>
      <c r="B7" s="1">
        <v>11886487.17</v>
      </c>
      <c r="C7" s="7" t="s">
        <v>109</v>
      </c>
      <c r="D7" s="1">
        <v>11886487.17</v>
      </c>
    </row>
    <row r="8" spans="1:4" ht="22.5" customHeight="1">
      <c r="A8" s="7" t="s">
        <v>110</v>
      </c>
      <c r="B8" s="1">
        <v>11886487.17</v>
      </c>
      <c r="C8" s="7" t="str">
        <f>"（"&amp;"一"&amp;"）"&amp;"教育支出"</f>
        <v>（一）教育支出</v>
      </c>
      <c r="D8" s="1">
        <v>7771291.7600000007</v>
      </c>
    </row>
    <row r="9" spans="1:4" ht="22.5" customHeight="1">
      <c r="A9" s="7" t="s">
        <v>111</v>
      </c>
      <c r="B9" s="1">
        <v>0</v>
      </c>
      <c r="C9" s="7" t="str">
        <f>"（"&amp;"二"&amp;"）"&amp;"社会保障和就业支出"</f>
        <v>（二）社会保障和就业支出</v>
      </c>
      <c r="D9" s="1">
        <v>1553354.88</v>
      </c>
    </row>
    <row r="10" spans="1:4" ht="22.5" customHeight="1">
      <c r="A10" s="7" t="s">
        <v>112</v>
      </c>
      <c r="B10" s="1">
        <v>0</v>
      </c>
      <c r="C10" s="7" t="str">
        <f>"（"&amp;"三"&amp;"）"&amp;"卫生健康支出"</f>
        <v>（三）卫生健康支出</v>
      </c>
      <c r="D10" s="1">
        <v>1136240.53</v>
      </c>
    </row>
    <row r="11" spans="1:4" ht="22.5" customHeight="1">
      <c r="A11" s="7" t="s">
        <v>113</v>
      </c>
      <c r="B11" s="1">
        <v>0</v>
      </c>
      <c r="C11" s="7" t="str">
        <f>"（"&amp;"四"&amp;"）"&amp;"住房保障支出"</f>
        <v>（四）住房保障支出</v>
      </c>
      <c r="D11" s="1">
        <v>1425600</v>
      </c>
    </row>
    <row r="12" spans="1:4" ht="22.5" customHeight="1">
      <c r="A12" s="7" t="s">
        <v>110</v>
      </c>
      <c r="B12" s="1">
        <v>0</v>
      </c>
      <c r="C12" s="7"/>
      <c r="D12" s="1">
        <v>0</v>
      </c>
    </row>
    <row r="13" spans="1:4" ht="22.5" customHeight="1">
      <c r="A13" s="7" t="s">
        <v>111</v>
      </c>
      <c r="B13" s="1">
        <v>0</v>
      </c>
      <c r="C13" s="7"/>
      <c r="D13" s="1">
        <v>0</v>
      </c>
    </row>
    <row r="14" spans="1:4" ht="22.5" customHeight="1">
      <c r="A14" s="7" t="s">
        <v>112</v>
      </c>
      <c r="B14" s="1">
        <v>0</v>
      </c>
      <c r="C14" s="7"/>
      <c r="D14" s="1">
        <v>0</v>
      </c>
    </row>
    <row r="15" spans="1:4" ht="22.5" customHeight="1">
      <c r="A15" s="9"/>
      <c r="B15" s="1">
        <v>0</v>
      </c>
      <c r="C15" s="7" t="s">
        <v>114</v>
      </c>
      <c r="D15" s="1">
        <v>0</v>
      </c>
    </row>
    <row r="16" spans="1:4" ht="22.5" customHeight="1">
      <c r="A16" s="11" t="s">
        <v>115</v>
      </c>
      <c r="B16" s="12">
        <v>11886487.17</v>
      </c>
      <c r="C16" s="10" t="s">
        <v>116</v>
      </c>
      <c r="D16" s="12">
        <v>11886487.17</v>
      </c>
    </row>
  </sheetData>
  <mergeCells count="8">
    <mergeCell ref="A2:D2"/>
    <mergeCell ref="A3:B3"/>
    <mergeCell ref="A4:B4"/>
    <mergeCell ref="C4:D4"/>
    <mergeCell ref="A5:A6"/>
    <mergeCell ref="B5:B6"/>
    <mergeCell ref="C5:C6"/>
    <mergeCell ref="D5:D6"/>
  </mergeCells>
  <phoneticPr fontId="15"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1BB75-803B-A0AA-70AB-6537D0C31D17}">
  <sheetPr>
    <outlinePr summaryRight="0"/>
  </sheetPr>
  <dimension ref="A1:G25"/>
  <sheetViews>
    <sheetView showZeros="0" workbookViewId="0">
      <selection activeCell="F47" sqref="F47"/>
    </sheetView>
  </sheetViews>
  <sheetFormatPr defaultColWidth="8.875" defaultRowHeight="15" customHeight="1"/>
  <cols>
    <col min="1" max="1" width="21.375" customWidth="1"/>
    <col min="2" max="2" width="28.625" customWidth="1"/>
    <col min="3" max="7" width="21.375" customWidth="1"/>
    <col min="9" max="14" width="13" customWidth="1"/>
  </cols>
  <sheetData>
    <row r="1" spans="1:7" ht="18.75" customHeight="1">
      <c r="A1" s="3"/>
      <c r="B1" s="3"/>
      <c r="C1" s="3"/>
      <c r="D1" s="3"/>
      <c r="E1" s="3"/>
      <c r="F1" s="3"/>
      <c r="G1" s="25" t="s">
        <v>117</v>
      </c>
    </row>
    <row r="2" spans="1:7" ht="37.5" customHeight="1">
      <c r="A2" s="59" t="s">
        <v>118</v>
      </c>
      <c r="B2" s="59"/>
      <c r="C2" s="59"/>
      <c r="D2" s="59"/>
      <c r="E2" s="59"/>
      <c r="F2" s="59"/>
      <c r="G2" s="59"/>
    </row>
    <row r="3" spans="1:7" ht="18.75" customHeight="1">
      <c r="A3" s="71" t="str">
        <f>"单位名称："&amp;"新平彝族傣族自治县第五小学"</f>
        <v>单位名称：新平彝族傣族自治县第五小学</v>
      </c>
      <c r="B3" s="71"/>
      <c r="C3" s="71"/>
      <c r="D3" s="26"/>
      <c r="E3" s="26"/>
      <c r="F3" s="26"/>
      <c r="G3" s="55" t="s">
        <v>380</v>
      </c>
    </row>
    <row r="4" spans="1:7" ht="18.75" customHeight="1">
      <c r="A4" s="63" t="s">
        <v>119</v>
      </c>
      <c r="B4" s="63" t="s">
        <v>57</v>
      </c>
      <c r="C4" s="69" t="s">
        <v>29</v>
      </c>
      <c r="D4" s="69" t="s">
        <v>60</v>
      </c>
      <c r="E4" s="69"/>
      <c r="F4" s="69"/>
      <c r="G4" s="63" t="s">
        <v>61</v>
      </c>
    </row>
    <row r="5" spans="1:7" ht="18.75" customHeight="1">
      <c r="A5" s="17" t="s">
        <v>56</v>
      </c>
      <c r="B5" s="17" t="s">
        <v>57</v>
      </c>
      <c r="C5" s="69"/>
      <c r="D5" s="22" t="s">
        <v>31</v>
      </c>
      <c r="E5" s="22" t="s">
        <v>120</v>
      </c>
      <c r="F5" s="22" t="s">
        <v>121</v>
      </c>
      <c r="G5" s="63"/>
    </row>
    <row r="6" spans="1:7" ht="18.75" customHeight="1">
      <c r="A6" s="20" t="s">
        <v>43</v>
      </c>
      <c r="B6" s="20" t="s">
        <v>44</v>
      </c>
      <c r="C6" s="20" t="s">
        <v>45</v>
      </c>
      <c r="D6" s="20" t="s">
        <v>46</v>
      </c>
      <c r="E6" s="20" t="s">
        <v>47</v>
      </c>
      <c r="F6" s="20" t="s">
        <v>48</v>
      </c>
      <c r="G6" s="20" t="s">
        <v>49</v>
      </c>
    </row>
    <row r="7" spans="1:7" ht="20.25" customHeight="1">
      <c r="A7" s="21" t="s">
        <v>68</v>
      </c>
      <c r="B7" s="21" t="s">
        <v>69</v>
      </c>
      <c r="C7" s="1">
        <v>7771291.7600000007</v>
      </c>
      <c r="D7" s="1">
        <v>7532944.4199999999</v>
      </c>
      <c r="E7" s="1">
        <v>7408744.4200000009</v>
      </c>
      <c r="F7" s="1">
        <v>124200</v>
      </c>
      <c r="G7" s="1">
        <v>238347.34</v>
      </c>
    </row>
    <row r="8" spans="1:7" ht="20.25" customHeight="1">
      <c r="A8" s="23" t="s">
        <v>70</v>
      </c>
      <c r="B8" s="23" t="s">
        <v>71</v>
      </c>
      <c r="C8" s="1">
        <v>7710091.7600000007</v>
      </c>
      <c r="D8" s="1">
        <v>7532944.4199999999</v>
      </c>
      <c r="E8" s="1">
        <v>7408744.4200000009</v>
      </c>
      <c r="F8" s="1">
        <v>124200</v>
      </c>
      <c r="G8" s="1">
        <v>177147.34</v>
      </c>
    </row>
    <row r="9" spans="1:7" ht="20.25" customHeight="1">
      <c r="A9" s="24" t="s">
        <v>72</v>
      </c>
      <c r="B9" s="24" t="s">
        <v>73</v>
      </c>
      <c r="C9" s="1">
        <v>19200</v>
      </c>
      <c r="D9" s="1">
        <v>0</v>
      </c>
      <c r="E9" s="1">
        <v>0</v>
      </c>
      <c r="F9" s="1">
        <v>0</v>
      </c>
      <c r="G9" s="1">
        <v>19200</v>
      </c>
    </row>
    <row r="10" spans="1:7" ht="20.25" customHeight="1">
      <c r="A10" s="24" t="s">
        <v>74</v>
      </c>
      <c r="B10" s="24" t="s">
        <v>75</v>
      </c>
      <c r="C10" s="1">
        <v>7690891.7599999998</v>
      </c>
      <c r="D10" s="1">
        <v>7532944.4199999999</v>
      </c>
      <c r="E10" s="1">
        <v>7408744.4200000009</v>
      </c>
      <c r="F10" s="1">
        <v>124200</v>
      </c>
      <c r="G10" s="1">
        <v>157947.34</v>
      </c>
    </row>
    <row r="11" spans="1:7" ht="20.25" customHeight="1">
      <c r="A11" s="23" t="s">
        <v>76</v>
      </c>
      <c r="B11" s="23" t="s">
        <v>77</v>
      </c>
      <c r="C11" s="1">
        <v>61200</v>
      </c>
      <c r="D11" s="1">
        <v>0</v>
      </c>
      <c r="E11" s="1">
        <v>0</v>
      </c>
      <c r="F11" s="1">
        <v>0</v>
      </c>
      <c r="G11" s="1">
        <v>61200</v>
      </c>
    </row>
    <row r="12" spans="1:7" ht="20.25" customHeight="1">
      <c r="A12" s="24" t="s">
        <v>78</v>
      </c>
      <c r="B12" s="24" t="s">
        <v>79</v>
      </c>
      <c r="C12" s="1">
        <v>61200</v>
      </c>
      <c r="D12" s="1">
        <v>0</v>
      </c>
      <c r="E12" s="1">
        <v>0</v>
      </c>
      <c r="F12" s="1">
        <v>0</v>
      </c>
      <c r="G12" s="1">
        <v>61200</v>
      </c>
    </row>
    <row r="13" spans="1:7" ht="20.25" customHeight="1">
      <c r="A13" s="21" t="s">
        <v>80</v>
      </c>
      <c r="B13" s="21" t="s">
        <v>81</v>
      </c>
      <c r="C13" s="1">
        <v>1553354.88</v>
      </c>
      <c r="D13" s="1">
        <v>1553354.88</v>
      </c>
      <c r="E13" s="1">
        <v>1546754.8800000001</v>
      </c>
      <c r="F13" s="1">
        <v>6600</v>
      </c>
      <c r="G13" s="1">
        <v>0</v>
      </c>
    </row>
    <row r="14" spans="1:7" ht="20.25" customHeight="1">
      <c r="A14" s="23" t="s">
        <v>82</v>
      </c>
      <c r="B14" s="23" t="s">
        <v>83</v>
      </c>
      <c r="C14" s="1">
        <v>1553354.88</v>
      </c>
      <c r="D14" s="1">
        <v>1553354.88</v>
      </c>
      <c r="E14" s="1">
        <v>1546754.8800000001</v>
      </c>
      <c r="F14" s="1">
        <v>6600</v>
      </c>
      <c r="G14" s="1">
        <v>0</v>
      </c>
    </row>
    <row r="15" spans="1:7" ht="20.25" customHeight="1">
      <c r="A15" s="24" t="s">
        <v>84</v>
      </c>
      <c r="B15" s="24" t="s">
        <v>85</v>
      </c>
      <c r="C15" s="1">
        <v>6600</v>
      </c>
      <c r="D15" s="1">
        <v>6600</v>
      </c>
      <c r="E15" s="1">
        <v>0</v>
      </c>
      <c r="F15" s="1">
        <v>6600</v>
      </c>
      <c r="G15" s="1">
        <v>0</v>
      </c>
    </row>
    <row r="16" spans="1:7" ht="20.25" customHeight="1">
      <c r="A16" s="24" t="s">
        <v>86</v>
      </c>
      <c r="B16" s="24" t="s">
        <v>87</v>
      </c>
      <c r="C16" s="1">
        <v>1546754.8800000001</v>
      </c>
      <c r="D16" s="1">
        <v>1546754.8800000001</v>
      </c>
      <c r="E16" s="1">
        <v>1546754.8800000001</v>
      </c>
      <c r="F16" s="1">
        <v>0</v>
      </c>
      <c r="G16" s="1">
        <v>0</v>
      </c>
    </row>
    <row r="17" spans="1:7" ht="20.25" customHeight="1">
      <c r="A17" s="21" t="s">
        <v>88</v>
      </c>
      <c r="B17" s="21" t="s">
        <v>89</v>
      </c>
      <c r="C17" s="1">
        <v>1136240.53</v>
      </c>
      <c r="D17" s="1">
        <v>1136240.53</v>
      </c>
      <c r="E17" s="1">
        <v>1136240.53</v>
      </c>
      <c r="F17" s="1">
        <v>0</v>
      </c>
      <c r="G17" s="1">
        <v>0</v>
      </c>
    </row>
    <row r="18" spans="1:7" ht="20.25" customHeight="1">
      <c r="A18" s="23" t="s">
        <v>90</v>
      </c>
      <c r="B18" s="23" t="s">
        <v>91</v>
      </c>
      <c r="C18" s="1">
        <v>1136240.53</v>
      </c>
      <c r="D18" s="1">
        <v>1136240.53</v>
      </c>
      <c r="E18" s="1">
        <v>1136240.53</v>
      </c>
      <c r="F18" s="1">
        <v>0</v>
      </c>
      <c r="G18" s="1">
        <v>0</v>
      </c>
    </row>
    <row r="19" spans="1:7" ht="20.25" customHeight="1">
      <c r="A19" s="24" t="s">
        <v>92</v>
      </c>
      <c r="B19" s="24" t="s">
        <v>93</v>
      </c>
      <c r="C19" s="1">
        <v>668731.27999999991</v>
      </c>
      <c r="D19" s="1">
        <v>668731.27999999991</v>
      </c>
      <c r="E19" s="1">
        <v>668731.27999999991</v>
      </c>
      <c r="F19" s="1">
        <v>0</v>
      </c>
      <c r="G19" s="1">
        <v>0</v>
      </c>
    </row>
    <row r="20" spans="1:7" ht="20.25" customHeight="1">
      <c r="A20" s="24" t="s">
        <v>94</v>
      </c>
      <c r="B20" s="24" t="s">
        <v>95</v>
      </c>
      <c r="C20" s="1">
        <v>390171.51</v>
      </c>
      <c r="D20" s="1">
        <v>390171.51</v>
      </c>
      <c r="E20" s="1">
        <v>390171.51</v>
      </c>
      <c r="F20" s="1">
        <v>0</v>
      </c>
      <c r="G20" s="1">
        <v>0</v>
      </c>
    </row>
    <row r="21" spans="1:7" ht="20.25" customHeight="1">
      <c r="A21" s="24" t="s">
        <v>96</v>
      </c>
      <c r="B21" s="24" t="s">
        <v>97</v>
      </c>
      <c r="C21" s="1">
        <v>77337.740000000005</v>
      </c>
      <c r="D21" s="1">
        <v>77337.740000000005</v>
      </c>
      <c r="E21" s="1">
        <v>77337.740000000005</v>
      </c>
      <c r="F21" s="1">
        <v>0</v>
      </c>
      <c r="G21" s="1">
        <v>0</v>
      </c>
    </row>
    <row r="22" spans="1:7" ht="20.25" customHeight="1">
      <c r="A22" s="21" t="s">
        <v>98</v>
      </c>
      <c r="B22" s="21" t="s">
        <v>99</v>
      </c>
      <c r="C22" s="1">
        <v>1425600</v>
      </c>
      <c r="D22" s="1">
        <v>1425600</v>
      </c>
      <c r="E22" s="1">
        <v>1425600</v>
      </c>
      <c r="F22" s="1">
        <v>0</v>
      </c>
      <c r="G22" s="1">
        <v>0</v>
      </c>
    </row>
    <row r="23" spans="1:7" ht="20.25" customHeight="1">
      <c r="A23" s="23" t="s">
        <v>100</v>
      </c>
      <c r="B23" s="23" t="s">
        <v>101</v>
      </c>
      <c r="C23" s="1">
        <v>1425600</v>
      </c>
      <c r="D23" s="1">
        <v>1425600</v>
      </c>
      <c r="E23" s="1">
        <v>1425600</v>
      </c>
      <c r="F23" s="1">
        <v>0</v>
      </c>
      <c r="G23" s="1">
        <v>0</v>
      </c>
    </row>
    <row r="24" spans="1:7" ht="20.25" customHeight="1">
      <c r="A24" s="24" t="s">
        <v>102</v>
      </c>
      <c r="B24" s="24" t="s">
        <v>103</v>
      </c>
      <c r="C24" s="1">
        <v>1425600</v>
      </c>
      <c r="D24" s="1">
        <v>1425600</v>
      </c>
      <c r="E24" s="1">
        <v>1425600</v>
      </c>
      <c r="F24" s="1">
        <v>0</v>
      </c>
      <c r="G24" s="1">
        <v>0</v>
      </c>
    </row>
    <row r="25" spans="1:7" ht="20.25" customHeight="1">
      <c r="A25" s="62" t="s">
        <v>104</v>
      </c>
      <c r="B25" s="62"/>
      <c r="C25" s="8">
        <v>11886487.17</v>
      </c>
      <c r="D25" s="8">
        <v>11648139.83</v>
      </c>
      <c r="E25" s="8">
        <v>11517339.83</v>
      </c>
      <c r="F25" s="8">
        <v>130800</v>
      </c>
      <c r="G25" s="8">
        <v>238347.34</v>
      </c>
    </row>
  </sheetData>
  <mergeCells count="7">
    <mergeCell ref="A2:G2"/>
    <mergeCell ref="C4:C5"/>
    <mergeCell ref="D4:F4"/>
    <mergeCell ref="G4:G5"/>
    <mergeCell ref="A25:B25"/>
    <mergeCell ref="A4:B4"/>
    <mergeCell ref="A3:C3"/>
  </mergeCells>
  <phoneticPr fontId="15"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47B49-20ED-967B-32DF-042562DD69CD}">
  <sheetPr>
    <outlinePr summaryRight="0"/>
  </sheetPr>
  <dimension ref="A1:F8"/>
  <sheetViews>
    <sheetView showZeros="0" workbookViewId="0">
      <selection activeCell="E31" sqref="E31"/>
    </sheetView>
  </sheetViews>
  <sheetFormatPr defaultColWidth="8.875" defaultRowHeight="15" customHeight="1"/>
  <cols>
    <col min="1" max="6" width="28.625" customWidth="1"/>
  </cols>
  <sheetData>
    <row r="1" spans="1:6" ht="18.75" customHeight="1">
      <c r="A1" s="27"/>
      <c r="B1" s="27"/>
      <c r="C1" s="28"/>
      <c r="D1" s="3"/>
      <c r="E1" s="3"/>
      <c r="F1" s="29" t="s">
        <v>122</v>
      </c>
    </row>
    <row r="2" spans="1:6" ht="41.25" customHeight="1">
      <c r="A2" s="72" t="s">
        <v>123</v>
      </c>
      <c r="B2" s="72"/>
      <c r="C2" s="72"/>
      <c r="D2" s="72"/>
      <c r="E2" s="72"/>
      <c r="F2" s="72"/>
    </row>
    <row r="3" spans="1:6" ht="18.75" customHeight="1">
      <c r="A3" s="60" t="str">
        <f>"单位名称："&amp;"新平彝族傣族自治县第五小学"</f>
        <v>单位名称：新平彝族傣族自治县第五小学</v>
      </c>
      <c r="B3" s="60"/>
      <c r="C3" s="60"/>
      <c r="D3" s="30"/>
      <c r="E3" s="3"/>
      <c r="F3" s="56" t="s">
        <v>380</v>
      </c>
    </row>
    <row r="4" spans="1:6" ht="18.75" customHeight="1">
      <c r="A4" s="63" t="s">
        <v>124</v>
      </c>
      <c r="B4" s="69" t="s">
        <v>125</v>
      </c>
      <c r="C4" s="69" t="s">
        <v>126</v>
      </c>
      <c r="D4" s="69"/>
      <c r="E4" s="69"/>
      <c r="F4" s="69" t="s">
        <v>127</v>
      </c>
    </row>
    <row r="5" spans="1:6" ht="18.75" customHeight="1">
      <c r="A5" s="63"/>
      <c r="B5" s="69"/>
      <c r="C5" s="22" t="s">
        <v>31</v>
      </c>
      <c r="D5" s="22" t="s">
        <v>128</v>
      </c>
      <c r="E5" s="22" t="s">
        <v>129</v>
      </c>
      <c r="F5" s="69"/>
    </row>
    <row r="6" spans="1:6" ht="18.75" customHeight="1">
      <c r="A6" s="31">
        <v>1</v>
      </c>
      <c r="B6" s="32">
        <v>2</v>
      </c>
      <c r="C6" s="31">
        <v>3</v>
      </c>
      <c r="D6" s="31">
        <v>4</v>
      </c>
      <c r="E6" s="31">
        <v>5</v>
      </c>
      <c r="F6" s="31">
        <v>6</v>
      </c>
    </row>
    <row r="7" spans="1:6" ht="20.25" customHeight="1">
      <c r="A7" s="1"/>
      <c r="B7" s="1"/>
      <c r="C7" s="1"/>
      <c r="D7" s="1"/>
      <c r="E7" s="1"/>
      <c r="F7" s="1"/>
    </row>
    <row r="8" spans="1:6" ht="15" customHeight="1">
      <c r="A8" s="58" t="s">
        <v>381</v>
      </c>
    </row>
  </sheetData>
  <mergeCells count="6">
    <mergeCell ref="A2:F2"/>
    <mergeCell ref="A4:A5"/>
    <mergeCell ref="B4:B5"/>
    <mergeCell ref="C4:E4"/>
    <mergeCell ref="F4:F5"/>
    <mergeCell ref="A3:C3"/>
  </mergeCells>
  <phoneticPr fontId="15"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62CEB-8D9D-F17E-A322-7835C5F89EDB}">
  <sheetPr>
    <outlinePr summaryRight="0"/>
  </sheetPr>
  <dimension ref="A1:W26"/>
  <sheetViews>
    <sheetView showZeros="0" workbookViewId="0">
      <selection activeCell="L35" sqref="L35"/>
    </sheetView>
  </sheetViews>
  <sheetFormatPr defaultColWidth="8.875" defaultRowHeight="15" customHeight="1"/>
  <cols>
    <col min="1" max="7" width="28.625" customWidth="1"/>
    <col min="8" max="23" width="14.25" customWidth="1"/>
  </cols>
  <sheetData>
    <row r="1" spans="1:23" ht="18.75" customHeight="1">
      <c r="A1" s="3"/>
      <c r="B1" s="3"/>
      <c r="C1" s="3"/>
      <c r="D1" s="3"/>
      <c r="E1" s="3"/>
      <c r="F1" s="3"/>
      <c r="G1" s="3"/>
      <c r="H1" s="3"/>
      <c r="I1" s="3"/>
      <c r="J1" s="3"/>
      <c r="K1" s="3"/>
      <c r="L1" s="15"/>
      <c r="M1" s="15"/>
      <c r="N1" s="15"/>
      <c r="O1" s="15"/>
      <c r="P1" s="15"/>
      <c r="Q1" s="15"/>
      <c r="R1" s="15"/>
      <c r="S1" s="15"/>
      <c r="T1" s="15"/>
      <c r="U1" s="15"/>
      <c r="V1" s="15"/>
      <c r="W1" s="15" t="s">
        <v>130</v>
      </c>
    </row>
    <row r="2" spans="1:23" ht="45" customHeight="1">
      <c r="A2" s="59" t="s">
        <v>131</v>
      </c>
      <c r="B2" s="59"/>
      <c r="C2" s="59"/>
      <c r="D2" s="59"/>
      <c r="E2" s="59"/>
      <c r="F2" s="59"/>
      <c r="G2" s="59"/>
      <c r="H2" s="59"/>
      <c r="I2" s="59"/>
      <c r="J2" s="59"/>
      <c r="K2" s="59"/>
      <c r="L2" s="70"/>
      <c r="M2" s="70"/>
      <c r="N2" s="70"/>
      <c r="O2" s="70"/>
      <c r="P2" s="70"/>
      <c r="Q2" s="70"/>
      <c r="R2" s="70"/>
      <c r="S2" s="70"/>
      <c r="T2" s="70"/>
      <c r="U2" s="70"/>
      <c r="V2" s="70"/>
      <c r="W2" s="70"/>
    </row>
    <row r="3" spans="1:23" ht="18.75" customHeight="1">
      <c r="A3" s="60" t="str">
        <f>"单位名称："&amp;"新平彝族傣族自治县第五小学"</f>
        <v>单位名称：新平彝族傣族自治县第五小学</v>
      </c>
      <c r="B3" s="60"/>
      <c r="C3" s="60"/>
      <c r="D3" s="60"/>
      <c r="E3" s="60"/>
      <c r="F3" s="60"/>
      <c r="G3" s="60"/>
      <c r="H3" s="16"/>
      <c r="I3" s="16"/>
      <c r="J3" s="16"/>
      <c r="K3" s="16"/>
      <c r="L3" s="4"/>
      <c r="M3" s="4"/>
      <c r="N3" s="4"/>
      <c r="O3" s="4"/>
      <c r="P3" s="4"/>
      <c r="Q3" s="4"/>
      <c r="R3" s="4"/>
      <c r="S3" s="4"/>
      <c r="T3" s="4"/>
      <c r="U3" s="4"/>
      <c r="V3" s="4"/>
      <c r="W3" s="53" t="s">
        <v>380</v>
      </c>
    </row>
    <row r="4" spans="1:23" ht="18.75" customHeight="1">
      <c r="A4" s="73" t="s">
        <v>132</v>
      </c>
      <c r="B4" s="73" t="s">
        <v>133</v>
      </c>
      <c r="C4" s="73" t="s">
        <v>134</v>
      </c>
      <c r="D4" s="73" t="s">
        <v>135</v>
      </c>
      <c r="E4" s="73" t="s">
        <v>136</v>
      </c>
      <c r="F4" s="73" t="s">
        <v>137</v>
      </c>
      <c r="G4" s="73" t="s">
        <v>138</v>
      </c>
      <c r="H4" s="75" t="s">
        <v>29</v>
      </c>
      <c r="I4" s="75" t="s">
        <v>139</v>
      </c>
      <c r="J4" s="73"/>
      <c r="K4" s="73"/>
      <c r="L4" s="73"/>
      <c r="M4" s="73"/>
      <c r="N4" s="73" t="s">
        <v>140</v>
      </c>
      <c r="O4" s="73"/>
      <c r="P4" s="73"/>
      <c r="Q4" s="73" t="s">
        <v>35</v>
      </c>
      <c r="R4" s="73" t="s">
        <v>59</v>
      </c>
      <c r="S4" s="73"/>
      <c r="T4" s="73"/>
      <c r="U4" s="73"/>
      <c r="V4" s="73"/>
      <c r="W4" s="73"/>
    </row>
    <row r="5" spans="1:23" ht="18.75" customHeight="1">
      <c r="A5" s="73"/>
      <c r="B5" s="73"/>
      <c r="C5" s="73"/>
      <c r="D5" s="73"/>
      <c r="E5" s="73"/>
      <c r="F5" s="73"/>
      <c r="G5" s="73"/>
      <c r="H5" s="75" t="s">
        <v>141</v>
      </c>
      <c r="I5" s="75" t="s">
        <v>142</v>
      </c>
      <c r="J5" s="73" t="s">
        <v>33</v>
      </c>
      <c r="K5" s="73" t="s">
        <v>34</v>
      </c>
      <c r="L5" s="73"/>
      <c r="M5" s="73"/>
      <c r="N5" s="73" t="s">
        <v>140</v>
      </c>
      <c r="O5" s="73" t="s">
        <v>33</v>
      </c>
      <c r="P5" s="73" t="s">
        <v>34</v>
      </c>
      <c r="Q5" s="73" t="s">
        <v>35</v>
      </c>
      <c r="R5" s="73" t="s">
        <v>59</v>
      </c>
      <c r="S5" s="73" t="s">
        <v>38</v>
      </c>
      <c r="T5" s="73" t="s">
        <v>39</v>
      </c>
      <c r="U5" s="73" t="s">
        <v>40</v>
      </c>
      <c r="V5" s="73" t="s">
        <v>41</v>
      </c>
      <c r="W5" s="73" t="s">
        <v>42</v>
      </c>
    </row>
    <row r="6" spans="1:23" ht="18.75" customHeight="1">
      <c r="A6" s="73"/>
      <c r="B6" s="73"/>
      <c r="C6" s="73"/>
      <c r="D6" s="73"/>
      <c r="E6" s="73"/>
      <c r="F6" s="73"/>
      <c r="G6" s="73"/>
      <c r="H6" s="75"/>
      <c r="I6" s="75" t="s">
        <v>143</v>
      </c>
      <c r="J6" s="73" t="s">
        <v>144</v>
      </c>
      <c r="K6" s="73" t="s">
        <v>145</v>
      </c>
      <c r="L6" s="73" t="s">
        <v>146</v>
      </c>
      <c r="M6" s="73" t="s">
        <v>147</v>
      </c>
      <c r="N6" s="73" t="s">
        <v>32</v>
      </c>
      <c r="O6" s="73" t="s">
        <v>33</v>
      </c>
      <c r="P6" s="73" t="s">
        <v>34</v>
      </c>
      <c r="Q6" s="73"/>
      <c r="R6" s="73" t="s">
        <v>31</v>
      </c>
      <c r="S6" s="73" t="s">
        <v>38</v>
      </c>
      <c r="T6" s="73" t="s">
        <v>39</v>
      </c>
      <c r="U6" s="73" t="s">
        <v>40</v>
      </c>
      <c r="V6" s="73" t="s">
        <v>41</v>
      </c>
      <c r="W6" s="73" t="s">
        <v>42</v>
      </c>
    </row>
    <row r="7" spans="1:23" ht="22.7" customHeight="1">
      <c r="A7" s="73"/>
      <c r="B7" s="73"/>
      <c r="C7" s="73"/>
      <c r="D7" s="73"/>
      <c r="E7" s="73"/>
      <c r="F7" s="73"/>
      <c r="G7" s="73"/>
      <c r="H7" s="75"/>
      <c r="I7" s="75" t="s">
        <v>31</v>
      </c>
      <c r="J7" s="73"/>
      <c r="K7" s="73"/>
      <c r="L7" s="73"/>
      <c r="M7" s="73"/>
      <c r="N7" s="73"/>
      <c r="O7" s="73"/>
      <c r="P7" s="73"/>
      <c r="Q7" s="73"/>
      <c r="R7" s="73"/>
      <c r="S7" s="73"/>
      <c r="T7" s="73"/>
      <c r="U7" s="73"/>
      <c r="V7" s="73"/>
      <c r="W7" s="73"/>
    </row>
    <row r="8" spans="1:23" ht="18.75" customHeight="1">
      <c r="A8" s="33" t="s">
        <v>43</v>
      </c>
      <c r="B8" s="33">
        <v>2</v>
      </c>
      <c r="C8" s="33">
        <v>3</v>
      </c>
      <c r="D8" s="33">
        <v>4</v>
      </c>
      <c r="E8" s="33">
        <v>5</v>
      </c>
      <c r="F8" s="33">
        <v>6</v>
      </c>
      <c r="G8" s="33">
        <v>7</v>
      </c>
      <c r="H8" s="33">
        <v>8</v>
      </c>
      <c r="I8" s="33">
        <v>9</v>
      </c>
      <c r="J8" s="33">
        <v>10</v>
      </c>
      <c r="K8" s="33">
        <v>11</v>
      </c>
      <c r="L8" s="33">
        <v>12</v>
      </c>
      <c r="M8" s="33">
        <v>13</v>
      </c>
      <c r="N8" s="33">
        <v>14</v>
      </c>
      <c r="O8" s="33">
        <v>15</v>
      </c>
      <c r="P8" s="33">
        <v>16</v>
      </c>
      <c r="Q8" s="33">
        <v>17</v>
      </c>
      <c r="R8" s="33">
        <v>18</v>
      </c>
      <c r="S8" s="33">
        <v>19</v>
      </c>
      <c r="T8" s="33">
        <v>20</v>
      </c>
      <c r="U8" s="33">
        <v>21</v>
      </c>
      <c r="V8" s="33">
        <v>22</v>
      </c>
      <c r="W8" s="33">
        <v>23</v>
      </c>
    </row>
    <row r="9" spans="1:23" ht="18.75" customHeight="1">
      <c r="A9" s="34" t="s">
        <v>53</v>
      </c>
      <c r="B9" s="34" t="s">
        <v>148</v>
      </c>
      <c r="C9" s="35" t="s">
        <v>149</v>
      </c>
      <c r="D9" s="34" t="s">
        <v>74</v>
      </c>
      <c r="E9" s="34" t="s">
        <v>75</v>
      </c>
      <c r="F9" s="34" t="s">
        <v>150</v>
      </c>
      <c r="G9" s="34" t="s">
        <v>151</v>
      </c>
      <c r="H9" s="1">
        <v>37800</v>
      </c>
      <c r="I9" s="1">
        <v>37800</v>
      </c>
      <c r="J9" s="1"/>
      <c r="K9" s="1"/>
      <c r="L9" s="1">
        <v>37800</v>
      </c>
      <c r="M9" s="1"/>
      <c r="N9" s="1"/>
      <c r="O9" s="1"/>
      <c r="P9" s="1"/>
      <c r="Q9" s="1"/>
      <c r="R9" s="1"/>
      <c r="S9" s="1"/>
      <c r="T9" s="1"/>
      <c r="U9" s="1"/>
      <c r="V9" s="1"/>
      <c r="W9" s="1"/>
    </row>
    <row r="10" spans="1:23" ht="18.75" customHeight="1">
      <c r="A10" s="34" t="s">
        <v>53</v>
      </c>
      <c r="B10" s="34" t="s">
        <v>152</v>
      </c>
      <c r="C10" s="35" t="s">
        <v>153</v>
      </c>
      <c r="D10" s="34" t="s">
        <v>74</v>
      </c>
      <c r="E10" s="34" t="s">
        <v>75</v>
      </c>
      <c r="F10" s="34" t="s">
        <v>154</v>
      </c>
      <c r="G10" s="34" t="s">
        <v>155</v>
      </c>
      <c r="H10" s="1">
        <v>3236940</v>
      </c>
      <c r="I10" s="1">
        <v>3236940</v>
      </c>
      <c r="J10" s="1"/>
      <c r="K10" s="1"/>
      <c r="L10" s="1">
        <v>3236940</v>
      </c>
      <c r="M10" s="1"/>
      <c r="N10" s="1"/>
      <c r="O10" s="1"/>
      <c r="P10" s="2"/>
      <c r="Q10" s="1"/>
      <c r="R10" s="1"/>
      <c r="S10" s="1"/>
      <c r="T10" s="1"/>
      <c r="U10" s="1"/>
      <c r="V10" s="1"/>
      <c r="W10" s="1"/>
    </row>
    <row r="11" spans="1:23" ht="18.75" customHeight="1">
      <c r="A11" s="34" t="s">
        <v>53</v>
      </c>
      <c r="B11" s="34" t="s">
        <v>152</v>
      </c>
      <c r="C11" s="35" t="s">
        <v>153</v>
      </c>
      <c r="D11" s="34" t="s">
        <v>74</v>
      </c>
      <c r="E11" s="34" t="s">
        <v>75</v>
      </c>
      <c r="F11" s="34" t="s">
        <v>156</v>
      </c>
      <c r="G11" s="34" t="s">
        <v>157</v>
      </c>
      <c r="H11" s="1">
        <v>255600</v>
      </c>
      <c r="I11" s="1">
        <v>255600</v>
      </c>
      <c r="J11" s="1"/>
      <c r="K11" s="1"/>
      <c r="L11" s="1">
        <v>255600</v>
      </c>
      <c r="M11" s="1"/>
      <c r="N11" s="1"/>
      <c r="O11" s="1"/>
      <c r="P11" s="2"/>
      <c r="Q11" s="1"/>
      <c r="R11" s="1"/>
      <c r="S11" s="1"/>
      <c r="T11" s="1"/>
      <c r="U11" s="1"/>
      <c r="V11" s="1"/>
      <c r="W11" s="1"/>
    </row>
    <row r="12" spans="1:23" ht="18.75" customHeight="1">
      <c r="A12" s="34" t="s">
        <v>53</v>
      </c>
      <c r="B12" s="34" t="s">
        <v>152</v>
      </c>
      <c r="C12" s="35" t="s">
        <v>153</v>
      </c>
      <c r="D12" s="34" t="s">
        <v>74</v>
      </c>
      <c r="E12" s="34" t="s">
        <v>75</v>
      </c>
      <c r="F12" s="34" t="s">
        <v>156</v>
      </c>
      <c r="G12" s="34" t="s">
        <v>157</v>
      </c>
      <c r="H12" s="1">
        <v>316788</v>
      </c>
      <c r="I12" s="1">
        <v>316788</v>
      </c>
      <c r="J12" s="1"/>
      <c r="K12" s="1"/>
      <c r="L12" s="1">
        <v>316788</v>
      </c>
      <c r="M12" s="1"/>
      <c r="N12" s="1"/>
      <c r="O12" s="1"/>
      <c r="P12" s="2"/>
      <c r="Q12" s="1"/>
      <c r="R12" s="1"/>
      <c r="S12" s="1"/>
      <c r="T12" s="1"/>
      <c r="U12" s="1"/>
      <c r="V12" s="1"/>
      <c r="W12" s="1"/>
    </row>
    <row r="13" spans="1:23" ht="18.75" customHeight="1">
      <c r="A13" s="34" t="s">
        <v>53</v>
      </c>
      <c r="B13" s="34" t="s">
        <v>152</v>
      </c>
      <c r="C13" s="35" t="s">
        <v>153</v>
      </c>
      <c r="D13" s="34" t="s">
        <v>74</v>
      </c>
      <c r="E13" s="34" t="s">
        <v>75</v>
      </c>
      <c r="F13" s="34" t="s">
        <v>158</v>
      </c>
      <c r="G13" s="34" t="s">
        <v>159</v>
      </c>
      <c r="H13" s="1">
        <v>953280</v>
      </c>
      <c r="I13" s="1">
        <v>953280</v>
      </c>
      <c r="J13" s="1"/>
      <c r="K13" s="1"/>
      <c r="L13" s="1">
        <v>953280</v>
      </c>
      <c r="M13" s="1"/>
      <c r="N13" s="1"/>
      <c r="O13" s="1"/>
      <c r="P13" s="2"/>
      <c r="Q13" s="1"/>
      <c r="R13" s="1"/>
      <c r="S13" s="1"/>
      <c r="T13" s="1"/>
      <c r="U13" s="1"/>
      <c r="V13" s="1"/>
      <c r="W13" s="1"/>
    </row>
    <row r="14" spans="1:23" ht="18.75" customHeight="1">
      <c r="A14" s="34" t="s">
        <v>53</v>
      </c>
      <c r="B14" s="34" t="s">
        <v>152</v>
      </c>
      <c r="C14" s="35" t="s">
        <v>153</v>
      </c>
      <c r="D14" s="34" t="s">
        <v>74</v>
      </c>
      <c r="E14" s="34" t="s">
        <v>75</v>
      </c>
      <c r="F14" s="34" t="s">
        <v>158</v>
      </c>
      <c r="G14" s="34" t="s">
        <v>159</v>
      </c>
      <c r="H14" s="1">
        <v>1620000</v>
      </c>
      <c r="I14" s="1">
        <v>1620000</v>
      </c>
      <c r="J14" s="1"/>
      <c r="K14" s="1"/>
      <c r="L14" s="1">
        <v>1620000</v>
      </c>
      <c r="M14" s="1"/>
      <c r="N14" s="1"/>
      <c r="O14" s="1"/>
      <c r="P14" s="2"/>
      <c r="Q14" s="1"/>
      <c r="R14" s="1"/>
      <c r="S14" s="1"/>
      <c r="T14" s="1"/>
      <c r="U14" s="1"/>
      <c r="V14" s="1"/>
      <c r="W14" s="1"/>
    </row>
    <row r="15" spans="1:23" ht="18.75" customHeight="1">
      <c r="A15" s="34" t="s">
        <v>53</v>
      </c>
      <c r="B15" s="34" t="s">
        <v>160</v>
      </c>
      <c r="C15" s="35" t="s">
        <v>161</v>
      </c>
      <c r="D15" s="34" t="s">
        <v>92</v>
      </c>
      <c r="E15" s="34" t="s">
        <v>93</v>
      </c>
      <c r="F15" s="34" t="s">
        <v>162</v>
      </c>
      <c r="G15" s="34" t="s">
        <v>163</v>
      </c>
      <c r="H15" s="1">
        <v>26828</v>
      </c>
      <c r="I15" s="1">
        <v>26828</v>
      </c>
      <c r="J15" s="1"/>
      <c r="K15" s="1"/>
      <c r="L15" s="1">
        <v>26828</v>
      </c>
      <c r="M15" s="1"/>
      <c r="N15" s="1"/>
      <c r="O15" s="1"/>
      <c r="P15" s="2"/>
      <c r="Q15" s="1"/>
      <c r="R15" s="1"/>
      <c r="S15" s="1"/>
      <c r="T15" s="1"/>
      <c r="U15" s="1"/>
      <c r="V15" s="1"/>
      <c r="W15" s="1"/>
    </row>
    <row r="16" spans="1:23" ht="18.75" customHeight="1">
      <c r="A16" s="34" t="s">
        <v>53</v>
      </c>
      <c r="B16" s="34" t="s">
        <v>164</v>
      </c>
      <c r="C16" s="35" t="s">
        <v>103</v>
      </c>
      <c r="D16" s="34" t="s">
        <v>102</v>
      </c>
      <c r="E16" s="34" t="s">
        <v>103</v>
      </c>
      <c r="F16" s="34" t="s">
        <v>165</v>
      </c>
      <c r="G16" s="34" t="s">
        <v>103</v>
      </c>
      <c r="H16" s="1">
        <v>1425600</v>
      </c>
      <c r="I16" s="1">
        <v>1425600</v>
      </c>
      <c r="J16" s="1"/>
      <c r="K16" s="1"/>
      <c r="L16" s="1">
        <v>1425600</v>
      </c>
      <c r="M16" s="1"/>
      <c r="N16" s="1"/>
      <c r="O16" s="1"/>
      <c r="P16" s="2"/>
      <c r="Q16" s="1"/>
      <c r="R16" s="1"/>
      <c r="S16" s="1"/>
      <c r="T16" s="1"/>
      <c r="U16" s="1"/>
      <c r="V16" s="1"/>
      <c r="W16" s="1"/>
    </row>
    <row r="17" spans="1:23" ht="18.75" customHeight="1">
      <c r="A17" s="34" t="s">
        <v>53</v>
      </c>
      <c r="B17" s="34" t="s">
        <v>166</v>
      </c>
      <c r="C17" s="35" t="s">
        <v>167</v>
      </c>
      <c r="D17" s="34" t="s">
        <v>74</v>
      </c>
      <c r="E17" s="34" t="s">
        <v>75</v>
      </c>
      <c r="F17" s="34" t="s">
        <v>168</v>
      </c>
      <c r="G17" s="34" t="s">
        <v>167</v>
      </c>
      <c r="H17" s="1">
        <v>86400</v>
      </c>
      <c r="I17" s="1">
        <v>86400</v>
      </c>
      <c r="J17" s="1"/>
      <c r="K17" s="1"/>
      <c r="L17" s="1">
        <v>86400</v>
      </c>
      <c r="M17" s="1"/>
      <c r="N17" s="1"/>
      <c r="O17" s="1"/>
      <c r="P17" s="2"/>
      <c r="Q17" s="1"/>
      <c r="R17" s="1"/>
      <c r="S17" s="1"/>
      <c r="T17" s="1"/>
      <c r="U17" s="1"/>
      <c r="V17" s="1"/>
      <c r="W17" s="1"/>
    </row>
    <row r="18" spans="1:23" ht="18.75" customHeight="1">
      <c r="A18" s="34" t="s">
        <v>53</v>
      </c>
      <c r="B18" s="34" t="s">
        <v>169</v>
      </c>
      <c r="C18" s="35" t="s">
        <v>170</v>
      </c>
      <c r="D18" s="34" t="s">
        <v>74</v>
      </c>
      <c r="E18" s="34" t="s">
        <v>75</v>
      </c>
      <c r="F18" s="34" t="s">
        <v>158</v>
      </c>
      <c r="G18" s="34" t="s">
        <v>159</v>
      </c>
      <c r="H18" s="1">
        <v>324000</v>
      </c>
      <c r="I18" s="1">
        <v>324000</v>
      </c>
      <c r="J18" s="1"/>
      <c r="K18" s="1"/>
      <c r="L18" s="1">
        <v>324000</v>
      </c>
      <c r="M18" s="1"/>
      <c r="N18" s="1"/>
      <c r="O18" s="1"/>
      <c r="P18" s="2"/>
      <c r="Q18" s="1"/>
      <c r="R18" s="1"/>
      <c r="S18" s="1"/>
      <c r="T18" s="1"/>
      <c r="U18" s="1"/>
      <c r="V18" s="1"/>
      <c r="W18" s="1"/>
    </row>
    <row r="19" spans="1:23" ht="18.75" customHeight="1">
      <c r="A19" s="34" t="s">
        <v>53</v>
      </c>
      <c r="B19" s="34" t="s">
        <v>169</v>
      </c>
      <c r="C19" s="35" t="s">
        <v>170</v>
      </c>
      <c r="D19" s="34" t="s">
        <v>74</v>
      </c>
      <c r="E19" s="34" t="s">
        <v>75</v>
      </c>
      <c r="F19" s="34" t="s">
        <v>158</v>
      </c>
      <c r="G19" s="34" t="s">
        <v>159</v>
      </c>
      <c r="H19" s="1">
        <v>648000</v>
      </c>
      <c r="I19" s="1">
        <v>648000</v>
      </c>
      <c r="J19" s="1"/>
      <c r="K19" s="1"/>
      <c r="L19" s="1">
        <v>648000</v>
      </c>
      <c r="M19" s="1"/>
      <c r="N19" s="1"/>
      <c r="O19" s="1"/>
      <c r="P19" s="2"/>
      <c r="Q19" s="1"/>
      <c r="R19" s="1"/>
      <c r="S19" s="1"/>
      <c r="T19" s="1"/>
      <c r="U19" s="1"/>
      <c r="V19" s="1"/>
      <c r="W19" s="1"/>
    </row>
    <row r="20" spans="1:23" ht="18.75" customHeight="1">
      <c r="A20" s="34" t="s">
        <v>53</v>
      </c>
      <c r="B20" s="34" t="s">
        <v>171</v>
      </c>
      <c r="C20" s="35" t="s">
        <v>172</v>
      </c>
      <c r="D20" s="34" t="s">
        <v>84</v>
      </c>
      <c r="E20" s="34" t="s">
        <v>85</v>
      </c>
      <c r="F20" s="34" t="s">
        <v>173</v>
      </c>
      <c r="G20" s="34" t="s">
        <v>174</v>
      </c>
      <c r="H20" s="1">
        <v>6600</v>
      </c>
      <c r="I20" s="1">
        <v>6600</v>
      </c>
      <c r="J20" s="1"/>
      <c r="K20" s="1"/>
      <c r="L20" s="1">
        <v>6600</v>
      </c>
      <c r="M20" s="1"/>
      <c r="N20" s="1"/>
      <c r="O20" s="1"/>
      <c r="P20" s="2"/>
      <c r="Q20" s="1"/>
      <c r="R20" s="1"/>
      <c r="S20" s="1"/>
      <c r="T20" s="1"/>
      <c r="U20" s="1"/>
      <c r="V20" s="1"/>
      <c r="W20" s="1"/>
    </row>
    <row r="21" spans="1:23" ht="18.75" customHeight="1">
      <c r="A21" s="34" t="s">
        <v>53</v>
      </c>
      <c r="B21" s="34" t="s">
        <v>175</v>
      </c>
      <c r="C21" s="35" t="s">
        <v>176</v>
      </c>
      <c r="D21" s="34" t="s">
        <v>74</v>
      </c>
      <c r="E21" s="34" t="s">
        <v>75</v>
      </c>
      <c r="F21" s="34" t="s">
        <v>177</v>
      </c>
      <c r="G21" s="34" t="s">
        <v>178</v>
      </c>
      <c r="H21" s="1">
        <v>54136.420000000006</v>
      </c>
      <c r="I21" s="1">
        <v>54136.420000000006</v>
      </c>
      <c r="J21" s="1"/>
      <c r="K21" s="1"/>
      <c r="L21" s="1">
        <v>54136.420000000006</v>
      </c>
      <c r="M21" s="1"/>
      <c r="N21" s="1"/>
      <c r="O21" s="1"/>
      <c r="P21" s="2"/>
      <c r="Q21" s="1"/>
      <c r="R21" s="1"/>
      <c r="S21" s="1"/>
      <c r="T21" s="1"/>
      <c r="U21" s="1"/>
      <c r="V21" s="1"/>
      <c r="W21" s="1"/>
    </row>
    <row r="22" spans="1:23" ht="18.75" customHeight="1">
      <c r="A22" s="34" t="s">
        <v>53</v>
      </c>
      <c r="B22" s="34" t="s">
        <v>175</v>
      </c>
      <c r="C22" s="35" t="s">
        <v>176</v>
      </c>
      <c r="D22" s="34" t="s">
        <v>86</v>
      </c>
      <c r="E22" s="34" t="s">
        <v>87</v>
      </c>
      <c r="F22" s="34" t="s">
        <v>179</v>
      </c>
      <c r="G22" s="34" t="s">
        <v>180</v>
      </c>
      <c r="H22" s="1">
        <v>1546754.8800000001</v>
      </c>
      <c r="I22" s="1">
        <v>1546754.8800000001</v>
      </c>
      <c r="J22" s="1"/>
      <c r="K22" s="1"/>
      <c r="L22" s="1">
        <v>1546754.8800000001</v>
      </c>
      <c r="M22" s="1"/>
      <c r="N22" s="1"/>
      <c r="O22" s="1"/>
      <c r="P22" s="2"/>
      <c r="Q22" s="1"/>
      <c r="R22" s="1"/>
      <c r="S22" s="1"/>
      <c r="T22" s="1"/>
      <c r="U22" s="1"/>
      <c r="V22" s="1"/>
      <c r="W22" s="1"/>
    </row>
    <row r="23" spans="1:23" ht="18.75" customHeight="1">
      <c r="A23" s="34" t="s">
        <v>53</v>
      </c>
      <c r="B23" s="34" t="s">
        <v>175</v>
      </c>
      <c r="C23" s="35" t="s">
        <v>176</v>
      </c>
      <c r="D23" s="34" t="s">
        <v>92</v>
      </c>
      <c r="E23" s="34" t="s">
        <v>93</v>
      </c>
      <c r="F23" s="34" t="s">
        <v>162</v>
      </c>
      <c r="G23" s="34" t="s">
        <v>163</v>
      </c>
      <c r="H23" s="1">
        <v>641903.27999999991</v>
      </c>
      <c r="I23" s="1">
        <v>641903.27999999991</v>
      </c>
      <c r="J23" s="1"/>
      <c r="K23" s="1"/>
      <c r="L23" s="1">
        <v>641903.27999999991</v>
      </c>
      <c r="M23" s="1"/>
      <c r="N23" s="1"/>
      <c r="O23" s="1"/>
      <c r="P23" s="2"/>
      <c r="Q23" s="1"/>
      <c r="R23" s="1"/>
      <c r="S23" s="1"/>
      <c r="T23" s="1"/>
      <c r="U23" s="1"/>
      <c r="V23" s="1"/>
      <c r="W23" s="1"/>
    </row>
    <row r="24" spans="1:23" ht="18.75" customHeight="1">
      <c r="A24" s="34" t="s">
        <v>53</v>
      </c>
      <c r="B24" s="34" t="s">
        <v>175</v>
      </c>
      <c r="C24" s="35" t="s">
        <v>176</v>
      </c>
      <c r="D24" s="34" t="s">
        <v>94</v>
      </c>
      <c r="E24" s="34" t="s">
        <v>95</v>
      </c>
      <c r="F24" s="34" t="s">
        <v>181</v>
      </c>
      <c r="G24" s="34" t="s">
        <v>182</v>
      </c>
      <c r="H24" s="1">
        <v>390171.51</v>
      </c>
      <c r="I24" s="1">
        <v>390171.51</v>
      </c>
      <c r="J24" s="1"/>
      <c r="K24" s="1"/>
      <c r="L24" s="1">
        <v>390171.51</v>
      </c>
      <c r="M24" s="1"/>
      <c r="N24" s="1"/>
      <c r="O24" s="1"/>
      <c r="P24" s="2"/>
      <c r="Q24" s="1"/>
      <c r="R24" s="1"/>
      <c r="S24" s="1"/>
      <c r="T24" s="1"/>
      <c r="U24" s="1"/>
      <c r="V24" s="1"/>
      <c r="W24" s="1"/>
    </row>
    <row r="25" spans="1:23" ht="18.75" customHeight="1">
      <c r="A25" s="34" t="s">
        <v>53</v>
      </c>
      <c r="B25" s="34" t="s">
        <v>175</v>
      </c>
      <c r="C25" s="35" t="s">
        <v>176</v>
      </c>
      <c r="D25" s="34" t="s">
        <v>96</v>
      </c>
      <c r="E25" s="34" t="s">
        <v>97</v>
      </c>
      <c r="F25" s="34" t="s">
        <v>177</v>
      </c>
      <c r="G25" s="34" t="s">
        <v>178</v>
      </c>
      <c r="H25" s="1">
        <v>77337.740000000005</v>
      </c>
      <c r="I25" s="1">
        <v>77337.740000000005</v>
      </c>
      <c r="J25" s="1"/>
      <c r="K25" s="1"/>
      <c r="L25" s="1">
        <v>77337.740000000005</v>
      </c>
      <c r="M25" s="1"/>
      <c r="N25" s="1"/>
      <c r="O25" s="1"/>
      <c r="P25" s="2"/>
      <c r="Q25" s="1"/>
      <c r="R25" s="1"/>
      <c r="S25" s="1"/>
      <c r="T25" s="1"/>
      <c r="U25" s="1"/>
      <c r="V25" s="1"/>
      <c r="W25" s="1"/>
    </row>
    <row r="26" spans="1:23" ht="18.75" customHeight="1">
      <c r="A26" s="74" t="s">
        <v>29</v>
      </c>
      <c r="B26" s="74"/>
      <c r="C26" s="74"/>
      <c r="D26" s="74"/>
      <c r="E26" s="74"/>
      <c r="F26" s="74"/>
      <c r="G26" s="74"/>
      <c r="H26" s="1">
        <v>11648139.83</v>
      </c>
      <c r="I26" s="1">
        <v>11648139.83</v>
      </c>
      <c r="J26" s="1"/>
      <c r="K26" s="1"/>
      <c r="L26" s="1">
        <v>11648139.83</v>
      </c>
      <c r="M26" s="1"/>
      <c r="N26" s="1"/>
      <c r="O26" s="1"/>
      <c r="P26" s="1"/>
      <c r="Q26" s="1"/>
      <c r="R26" s="1"/>
      <c r="S26" s="1"/>
      <c r="T26" s="1"/>
      <c r="U26" s="1"/>
      <c r="V26" s="1"/>
      <c r="W26" s="1"/>
    </row>
  </sheetData>
  <mergeCells count="30">
    <mergeCell ref="V6:V7"/>
    <mergeCell ref="W6:W7"/>
    <mergeCell ref="R5:W5"/>
    <mergeCell ref="I4:W4"/>
    <mergeCell ref="A2:W2"/>
    <mergeCell ref="I6:I7"/>
    <mergeCell ref="Q5:Q7"/>
    <mergeCell ref="R6:R7"/>
    <mergeCell ref="S6:S7"/>
    <mergeCell ref="T6:T7"/>
    <mergeCell ref="U6:U7"/>
    <mergeCell ref="M6:M7"/>
    <mergeCell ref="I5:M5"/>
    <mergeCell ref="N6:N7"/>
    <mergeCell ref="O6:O7"/>
    <mergeCell ref="P6:P7"/>
    <mergeCell ref="N5:P5"/>
    <mergeCell ref="A26:G26"/>
    <mergeCell ref="H4:H7"/>
    <mergeCell ref="J6:J7"/>
    <mergeCell ref="K6:K7"/>
    <mergeCell ref="L6:L7"/>
    <mergeCell ref="A3:G3"/>
    <mergeCell ref="A4:A7"/>
    <mergeCell ref="B4:B7"/>
    <mergeCell ref="C4:C7"/>
    <mergeCell ref="D4:D7"/>
    <mergeCell ref="F4:F7"/>
    <mergeCell ref="E4:E7"/>
    <mergeCell ref="G4:G7"/>
  </mergeCells>
  <phoneticPr fontId="15"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9291E-6E72-E9FE-B993-6BE0040BF7D9}">
  <sheetPr>
    <outlinePr summaryRight="0"/>
  </sheetPr>
  <dimension ref="A1:W23"/>
  <sheetViews>
    <sheetView showZeros="0" topLeftCell="E1" workbookViewId="0">
      <selection activeCell="AB13" sqref="AB13"/>
    </sheetView>
  </sheetViews>
  <sheetFormatPr defaultColWidth="8.875" defaultRowHeight="15" customHeight="1"/>
  <cols>
    <col min="1" max="8" width="28.625" customWidth="1"/>
    <col min="9" max="23" width="14.25" customWidth="1"/>
  </cols>
  <sheetData>
    <row r="1" spans="1:23" ht="18.75" customHeight="1">
      <c r="A1" s="3"/>
      <c r="B1" s="3"/>
      <c r="C1" s="3"/>
      <c r="D1" s="3"/>
      <c r="E1" s="3"/>
      <c r="F1" s="3"/>
      <c r="G1" s="3"/>
      <c r="H1" s="3"/>
      <c r="I1" s="3"/>
      <c r="J1" s="3"/>
      <c r="K1" s="3"/>
      <c r="L1" s="3"/>
      <c r="M1" s="3"/>
      <c r="N1" s="15"/>
      <c r="O1" s="15"/>
      <c r="P1" s="15"/>
      <c r="Q1" s="15"/>
      <c r="R1" s="15"/>
      <c r="S1" s="15"/>
      <c r="T1" s="15"/>
      <c r="U1" s="15"/>
      <c r="V1" s="15"/>
      <c r="W1" s="15" t="s">
        <v>183</v>
      </c>
    </row>
    <row r="2" spans="1:23" ht="45" customHeight="1">
      <c r="A2" s="59" t="s">
        <v>184</v>
      </c>
      <c r="B2" s="59"/>
      <c r="C2" s="59"/>
      <c r="D2" s="59"/>
      <c r="E2" s="59"/>
      <c r="F2" s="59"/>
      <c r="G2" s="59"/>
      <c r="H2" s="59"/>
      <c r="I2" s="59"/>
      <c r="J2" s="59"/>
      <c r="K2" s="59"/>
      <c r="L2" s="59"/>
      <c r="M2" s="59"/>
      <c r="N2" s="70"/>
      <c r="O2" s="70"/>
      <c r="P2" s="70"/>
      <c r="Q2" s="70"/>
      <c r="R2" s="70"/>
      <c r="S2" s="70"/>
      <c r="T2" s="70"/>
      <c r="U2" s="70"/>
      <c r="V2" s="70"/>
      <c r="W2" s="70"/>
    </row>
    <row r="3" spans="1:23" ht="18.75" customHeight="1">
      <c r="A3" s="60" t="str">
        <f>"单位名称："&amp;"新平彝族傣族自治县第五小学"</f>
        <v>单位名称：新平彝族傣族自治县第五小学</v>
      </c>
      <c r="B3" s="60"/>
      <c r="C3" s="60"/>
      <c r="D3" s="60"/>
      <c r="E3" s="60"/>
      <c r="F3" s="60"/>
      <c r="G3" s="60"/>
      <c r="H3" s="60"/>
      <c r="I3" s="16"/>
      <c r="J3" s="16"/>
      <c r="K3" s="16"/>
      <c r="L3" s="16"/>
      <c r="M3" s="16"/>
      <c r="N3" s="4"/>
      <c r="O3" s="4"/>
      <c r="P3" s="4"/>
      <c r="Q3" s="4"/>
      <c r="R3" s="4"/>
      <c r="S3" s="4"/>
      <c r="T3" s="4"/>
      <c r="U3" s="4"/>
      <c r="V3" s="4"/>
      <c r="W3" s="53" t="s">
        <v>380</v>
      </c>
    </row>
    <row r="4" spans="1:23" ht="18.75" customHeight="1">
      <c r="A4" s="63" t="s">
        <v>185</v>
      </c>
      <c r="B4" s="63" t="s">
        <v>133</v>
      </c>
      <c r="C4" s="63" t="s">
        <v>134</v>
      </c>
      <c r="D4" s="63" t="s">
        <v>186</v>
      </c>
      <c r="E4" s="63" t="s">
        <v>135</v>
      </c>
      <c r="F4" s="63" t="s">
        <v>136</v>
      </c>
      <c r="G4" s="63" t="s">
        <v>137</v>
      </c>
      <c r="H4" s="63" t="s">
        <v>138</v>
      </c>
      <c r="I4" s="69" t="s">
        <v>29</v>
      </c>
      <c r="J4" s="69" t="s">
        <v>187</v>
      </c>
      <c r="K4" s="63"/>
      <c r="L4" s="63"/>
      <c r="M4" s="63"/>
      <c r="N4" s="63" t="s">
        <v>140</v>
      </c>
      <c r="O4" s="63"/>
      <c r="P4" s="63"/>
      <c r="Q4" s="63" t="s">
        <v>35</v>
      </c>
      <c r="R4" s="63" t="s">
        <v>59</v>
      </c>
      <c r="S4" s="63"/>
      <c r="T4" s="63"/>
      <c r="U4" s="63"/>
      <c r="V4" s="63"/>
      <c r="W4" s="63"/>
    </row>
    <row r="5" spans="1:23" ht="18.75" customHeight="1">
      <c r="A5" s="63"/>
      <c r="B5" s="63"/>
      <c r="C5" s="63"/>
      <c r="D5" s="63"/>
      <c r="E5" s="63"/>
      <c r="F5" s="63"/>
      <c r="G5" s="63"/>
      <c r="H5" s="63"/>
      <c r="I5" s="69" t="s">
        <v>141</v>
      </c>
      <c r="J5" s="69" t="s">
        <v>32</v>
      </c>
      <c r="K5" s="63"/>
      <c r="L5" s="63" t="s">
        <v>33</v>
      </c>
      <c r="M5" s="63" t="s">
        <v>34</v>
      </c>
      <c r="N5" s="63" t="s">
        <v>32</v>
      </c>
      <c r="O5" s="63" t="s">
        <v>33</v>
      </c>
      <c r="P5" s="63" t="s">
        <v>34</v>
      </c>
      <c r="Q5" s="63" t="s">
        <v>35</v>
      </c>
      <c r="R5" s="63" t="s">
        <v>31</v>
      </c>
      <c r="S5" s="63" t="s">
        <v>38</v>
      </c>
      <c r="T5" s="63" t="s">
        <v>39</v>
      </c>
      <c r="U5" s="63" t="s">
        <v>40</v>
      </c>
      <c r="V5" s="63" t="s">
        <v>41</v>
      </c>
      <c r="W5" s="63" t="s">
        <v>42</v>
      </c>
    </row>
    <row r="6" spans="1:23" ht="18.75" customHeight="1">
      <c r="A6" s="63"/>
      <c r="B6" s="63"/>
      <c r="C6" s="63"/>
      <c r="D6" s="63"/>
      <c r="E6" s="63"/>
      <c r="F6" s="63"/>
      <c r="G6" s="63"/>
      <c r="H6" s="63"/>
      <c r="I6" s="69"/>
      <c r="J6" s="69" t="s">
        <v>32</v>
      </c>
      <c r="K6" s="63"/>
      <c r="L6" s="63" t="s">
        <v>33</v>
      </c>
      <c r="M6" s="63" t="s">
        <v>34</v>
      </c>
      <c r="N6" s="63" t="s">
        <v>32</v>
      </c>
      <c r="O6" s="63" t="s">
        <v>33</v>
      </c>
      <c r="P6" s="63" t="s">
        <v>34</v>
      </c>
      <c r="Q6" s="63"/>
      <c r="R6" s="63" t="s">
        <v>31</v>
      </c>
      <c r="S6" s="63" t="s">
        <v>38</v>
      </c>
      <c r="T6" s="63" t="s">
        <v>39</v>
      </c>
      <c r="U6" s="63" t="s">
        <v>40</v>
      </c>
      <c r="V6" s="63" t="s">
        <v>41</v>
      </c>
      <c r="W6" s="63" t="s">
        <v>42</v>
      </c>
    </row>
    <row r="7" spans="1:23" ht="22.7" customHeight="1">
      <c r="A7" s="63"/>
      <c r="B7" s="63"/>
      <c r="C7" s="63"/>
      <c r="D7" s="63"/>
      <c r="E7" s="63"/>
      <c r="F7" s="63"/>
      <c r="G7" s="63"/>
      <c r="H7" s="63"/>
      <c r="I7" s="69"/>
      <c r="J7" s="22" t="s">
        <v>31</v>
      </c>
      <c r="K7" s="17" t="s">
        <v>188</v>
      </c>
      <c r="L7" s="63"/>
      <c r="M7" s="63"/>
      <c r="N7" s="63"/>
      <c r="O7" s="63"/>
      <c r="P7" s="63"/>
      <c r="Q7" s="63"/>
      <c r="R7" s="63"/>
      <c r="S7" s="63"/>
      <c r="T7" s="63"/>
      <c r="U7" s="63"/>
      <c r="V7" s="63"/>
      <c r="W7" s="63"/>
    </row>
    <row r="8" spans="1:23" ht="18.75" customHeight="1">
      <c r="A8" s="20" t="s">
        <v>43</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spans="1:23" ht="18.75" customHeight="1">
      <c r="A9" s="34"/>
      <c r="B9" s="34"/>
      <c r="C9" s="35" t="s">
        <v>189</v>
      </c>
      <c r="D9" s="34"/>
      <c r="E9" s="34"/>
      <c r="F9" s="34"/>
      <c r="G9" s="34"/>
      <c r="H9" s="34"/>
      <c r="I9" s="36">
        <v>61200</v>
      </c>
      <c r="J9" s="36">
        <v>61200</v>
      </c>
      <c r="K9" s="36">
        <v>61200</v>
      </c>
      <c r="L9" s="36"/>
      <c r="M9" s="36"/>
      <c r="N9" s="36"/>
      <c r="O9" s="36"/>
      <c r="P9" s="36"/>
      <c r="Q9" s="36"/>
      <c r="R9" s="36"/>
      <c r="S9" s="36"/>
      <c r="T9" s="36"/>
      <c r="U9" s="36"/>
      <c r="V9" s="36"/>
      <c r="W9" s="36"/>
    </row>
    <row r="10" spans="1:23" ht="18.75" customHeight="1">
      <c r="A10" s="34" t="s">
        <v>190</v>
      </c>
      <c r="B10" s="34" t="s">
        <v>191</v>
      </c>
      <c r="C10" s="35" t="s">
        <v>189</v>
      </c>
      <c r="D10" s="34" t="s">
        <v>53</v>
      </c>
      <c r="E10" s="34" t="s">
        <v>78</v>
      </c>
      <c r="F10" s="34" t="s">
        <v>79</v>
      </c>
      <c r="G10" s="34" t="s">
        <v>192</v>
      </c>
      <c r="H10" s="34" t="s">
        <v>193</v>
      </c>
      <c r="I10" s="36">
        <v>61200</v>
      </c>
      <c r="J10" s="36">
        <v>61200</v>
      </c>
      <c r="K10" s="36">
        <v>61200</v>
      </c>
      <c r="L10" s="36"/>
      <c r="M10" s="36"/>
      <c r="N10" s="36"/>
      <c r="O10" s="36"/>
      <c r="P10" s="36"/>
      <c r="Q10" s="36"/>
      <c r="R10" s="36"/>
      <c r="S10" s="36"/>
      <c r="T10" s="36"/>
      <c r="U10" s="36"/>
      <c r="V10" s="36"/>
      <c r="W10" s="36"/>
    </row>
    <row r="11" spans="1:23" ht="18.75" customHeight="1">
      <c r="A11" s="2"/>
      <c r="B11" s="2"/>
      <c r="C11" s="35" t="s">
        <v>194</v>
      </c>
      <c r="D11" s="2"/>
      <c r="E11" s="2"/>
      <c r="F11" s="2"/>
      <c r="G11" s="2"/>
      <c r="H11" s="2"/>
      <c r="I11" s="36">
        <v>370000</v>
      </c>
      <c r="J11" s="36">
        <v>0</v>
      </c>
      <c r="K11" s="36">
        <v>0</v>
      </c>
      <c r="L11" s="36"/>
      <c r="M11" s="36"/>
      <c r="N11" s="36"/>
      <c r="O11" s="36"/>
      <c r="P11" s="2"/>
      <c r="Q11" s="36"/>
      <c r="R11" s="36">
        <v>370000</v>
      </c>
      <c r="S11" s="36"/>
      <c r="T11" s="36"/>
      <c r="U11" s="36"/>
      <c r="V11" s="36"/>
      <c r="W11" s="36">
        <v>370000</v>
      </c>
    </row>
    <row r="12" spans="1:23" ht="18.75" customHeight="1">
      <c r="A12" s="34" t="s">
        <v>190</v>
      </c>
      <c r="B12" s="34" t="s">
        <v>195</v>
      </c>
      <c r="C12" s="35" t="s">
        <v>194</v>
      </c>
      <c r="D12" s="34" t="s">
        <v>53</v>
      </c>
      <c r="E12" s="34" t="s">
        <v>74</v>
      </c>
      <c r="F12" s="34" t="s">
        <v>75</v>
      </c>
      <c r="G12" s="34" t="s">
        <v>196</v>
      </c>
      <c r="H12" s="34" t="s">
        <v>197</v>
      </c>
      <c r="I12" s="36">
        <v>370000</v>
      </c>
      <c r="J12" s="36">
        <v>0</v>
      </c>
      <c r="K12" s="36">
        <v>0</v>
      </c>
      <c r="L12" s="36"/>
      <c r="M12" s="36"/>
      <c r="N12" s="36"/>
      <c r="O12" s="36"/>
      <c r="P12" s="2"/>
      <c r="Q12" s="36"/>
      <c r="R12" s="36">
        <v>370000</v>
      </c>
      <c r="S12" s="36"/>
      <c r="T12" s="36"/>
      <c r="U12" s="36"/>
      <c r="V12" s="36"/>
      <c r="W12" s="36">
        <v>370000</v>
      </c>
    </row>
    <row r="13" spans="1:23" ht="18.75" customHeight="1">
      <c r="A13" s="2"/>
      <c r="B13" s="2"/>
      <c r="C13" s="35" t="s">
        <v>198</v>
      </c>
      <c r="D13" s="2"/>
      <c r="E13" s="2"/>
      <c r="F13" s="2"/>
      <c r="G13" s="2"/>
      <c r="H13" s="2"/>
      <c r="I13" s="36">
        <v>20000</v>
      </c>
      <c r="J13" s="36">
        <v>0</v>
      </c>
      <c r="K13" s="36">
        <v>0</v>
      </c>
      <c r="L13" s="36"/>
      <c r="M13" s="36"/>
      <c r="N13" s="36"/>
      <c r="O13" s="36"/>
      <c r="P13" s="2"/>
      <c r="Q13" s="36"/>
      <c r="R13" s="36">
        <v>20000</v>
      </c>
      <c r="S13" s="36"/>
      <c r="T13" s="36"/>
      <c r="U13" s="36"/>
      <c r="V13" s="36"/>
      <c r="W13" s="36">
        <v>20000</v>
      </c>
    </row>
    <row r="14" spans="1:23" ht="18.75" customHeight="1">
      <c r="A14" s="34" t="s">
        <v>190</v>
      </c>
      <c r="B14" s="34" t="s">
        <v>199</v>
      </c>
      <c r="C14" s="35" t="s">
        <v>198</v>
      </c>
      <c r="D14" s="34" t="s">
        <v>53</v>
      </c>
      <c r="E14" s="34" t="s">
        <v>74</v>
      </c>
      <c r="F14" s="34" t="s">
        <v>75</v>
      </c>
      <c r="G14" s="34" t="s">
        <v>200</v>
      </c>
      <c r="H14" s="34" t="s">
        <v>201</v>
      </c>
      <c r="I14" s="36">
        <v>20000</v>
      </c>
      <c r="J14" s="36">
        <v>0</v>
      </c>
      <c r="K14" s="36">
        <v>0</v>
      </c>
      <c r="L14" s="36"/>
      <c r="M14" s="36"/>
      <c r="N14" s="36"/>
      <c r="O14" s="36"/>
      <c r="P14" s="2"/>
      <c r="Q14" s="36"/>
      <c r="R14" s="36">
        <v>20000</v>
      </c>
      <c r="S14" s="36"/>
      <c r="T14" s="36"/>
      <c r="U14" s="36"/>
      <c r="V14" s="36"/>
      <c r="W14" s="36">
        <v>20000</v>
      </c>
    </row>
    <row r="15" spans="1:23" ht="18.75" customHeight="1">
      <c r="A15" s="2"/>
      <c r="B15" s="2"/>
      <c r="C15" s="35" t="s">
        <v>202</v>
      </c>
      <c r="D15" s="2"/>
      <c r="E15" s="2"/>
      <c r="F15" s="2"/>
      <c r="G15" s="2"/>
      <c r="H15" s="2"/>
      <c r="I15" s="36">
        <v>19200</v>
      </c>
      <c r="J15" s="36">
        <v>19200</v>
      </c>
      <c r="K15" s="36">
        <v>19200</v>
      </c>
      <c r="L15" s="36"/>
      <c r="M15" s="36"/>
      <c r="N15" s="36"/>
      <c r="O15" s="36"/>
      <c r="P15" s="2"/>
      <c r="Q15" s="36"/>
      <c r="R15" s="36">
        <v>0</v>
      </c>
      <c r="S15" s="36"/>
      <c r="T15" s="36"/>
      <c r="U15" s="36"/>
      <c r="V15" s="36"/>
      <c r="W15" s="36">
        <v>0</v>
      </c>
    </row>
    <row r="16" spans="1:23" ht="18.75" customHeight="1">
      <c r="A16" s="34" t="s">
        <v>190</v>
      </c>
      <c r="B16" s="34" t="s">
        <v>203</v>
      </c>
      <c r="C16" s="35" t="s">
        <v>202</v>
      </c>
      <c r="D16" s="34" t="s">
        <v>53</v>
      </c>
      <c r="E16" s="34" t="s">
        <v>72</v>
      </c>
      <c r="F16" s="34" t="s">
        <v>73</v>
      </c>
      <c r="G16" s="34" t="s">
        <v>173</v>
      </c>
      <c r="H16" s="34" t="s">
        <v>174</v>
      </c>
      <c r="I16" s="36">
        <v>19200</v>
      </c>
      <c r="J16" s="36">
        <v>19200</v>
      </c>
      <c r="K16" s="36">
        <v>19200</v>
      </c>
      <c r="L16" s="36"/>
      <c r="M16" s="36"/>
      <c r="N16" s="36"/>
      <c r="O16" s="36"/>
      <c r="P16" s="2"/>
      <c r="Q16" s="36"/>
      <c r="R16" s="36">
        <v>0</v>
      </c>
      <c r="S16" s="36"/>
      <c r="T16" s="36"/>
      <c r="U16" s="36"/>
      <c r="V16" s="36"/>
      <c r="W16" s="36">
        <v>0</v>
      </c>
    </row>
    <row r="17" spans="1:23" ht="18.75" customHeight="1">
      <c r="A17" s="2"/>
      <c r="B17" s="2"/>
      <c r="C17" s="35" t="s">
        <v>204</v>
      </c>
      <c r="D17" s="2"/>
      <c r="E17" s="2"/>
      <c r="F17" s="2"/>
      <c r="G17" s="2"/>
      <c r="H17" s="2"/>
      <c r="I17" s="36">
        <v>19059.84</v>
      </c>
      <c r="J17" s="36">
        <v>19059.84</v>
      </c>
      <c r="K17" s="36">
        <v>19059.84</v>
      </c>
      <c r="L17" s="36"/>
      <c r="M17" s="36"/>
      <c r="N17" s="36"/>
      <c r="O17" s="36"/>
      <c r="P17" s="2"/>
      <c r="Q17" s="36"/>
      <c r="R17" s="36">
        <v>0</v>
      </c>
      <c r="S17" s="36"/>
      <c r="T17" s="36"/>
      <c r="U17" s="36"/>
      <c r="V17" s="36"/>
      <c r="W17" s="36">
        <v>0</v>
      </c>
    </row>
    <row r="18" spans="1:23" ht="18.75" customHeight="1">
      <c r="A18" s="34" t="s">
        <v>205</v>
      </c>
      <c r="B18" s="34" t="s">
        <v>206</v>
      </c>
      <c r="C18" s="35" t="s">
        <v>204</v>
      </c>
      <c r="D18" s="34" t="s">
        <v>53</v>
      </c>
      <c r="E18" s="34" t="s">
        <v>74</v>
      </c>
      <c r="F18" s="34" t="s">
        <v>75</v>
      </c>
      <c r="G18" s="34" t="s">
        <v>173</v>
      </c>
      <c r="H18" s="34" t="s">
        <v>174</v>
      </c>
      <c r="I18" s="36">
        <v>19059.84</v>
      </c>
      <c r="J18" s="36">
        <v>19059.84</v>
      </c>
      <c r="K18" s="36">
        <v>19059.84</v>
      </c>
      <c r="L18" s="36"/>
      <c r="M18" s="36"/>
      <c r="N18" s="36"/>
      <c r="O18" s="36"/>
      <c r="P18" s="2"/>
      <c r="Q18" s="36"/>
      <c r="R18" s="36">
        <v>0</v>
      </c>
      <c r="S18" s="36"/>
      <c r="T18" s="36"/>
      <c r="U18" s="36"/>
      <c r="V18" s="36"/>
      <c r="W18" s="36">
        <v>0</v>
      </c>
    </row>
    <row r="19" spans="1:23" ht="18.75" customHeight="1">
      <c r="A19" s="2"/>
      <c r="B19" s="2"/>
      <c r="C19" s="35" t="s">
        <v>207</v>
      </c>
      <c r="D19" s="2"/>
      <c r="E19" s="2"/>
      <c r="F19" s="2"/>
      <c r="G19" s="2"/>
      <c r="H19" s="2"/>
      <c r="I19" s="36">
        <v>33187.5</v>
      </c>
      <c r="J19" s="36">
        <v>33187.5</v>
      </c>
      <c r="K19" s="36">
        <v>33187.5</v>
      </c>
      <c r="L19" s="36"/>
      <c r="M19" s="36"/>
      <c r="N19" s="36"/>
      <c r="O19" s="36"/>
      <c r="P19" s="2"/>
      <c r="Q19" s="36"/>
      <c r="R19" s="36">
        <v>0</v>
      </c>
      <c r="S19" s="36"/>
      <c r="T19" s="36"/>
      <c r="U19" s="36"/>
      <c r="V19" s="36"/>
      <c r="W19" s="36">
        <v>0</v>
      </c>
    </row>
    <row r="20" spans="1:23" ht="18.75" customHeight="1">
      <c r="A20" s="34" t="s">
        <v>205</v>
      </c>
      <c r="B20" s="34" t="s">
        <v>208</v>
      </c>
      <c r="C20" s="35" t="s">
        <v>207</v>
      </c>
      <c r="D20" s="34" t="s">
        <v>53</v>
      </c>
      <c r="E20" s="34" t="s">
        <v>74</v>
      </c>
      <c r="F20" s="34" t="s">
        <v>75</v>
      </c>
      <c r="G20" s="34" t="s">
        <v>200</v>
      </c>
      <c r="H20" s="34" t="s">
        <v>201</v>
      </c>
      <c r="I20" s="36">
        <v>33187.5</v>
      </c>
      <c r="J20" s="36">
        <v>33187.5</v>
      </c>
      <c r="K20" s="36">
        <v>33187.5</v>
      </c>
      <c r="L20" s="36"/>
      <c r="M20" s="36"/>
      <c r="N20" s="36"/>
      <c r="O20" s="36"/>
      <c r="P20" s="2"/>
      <c r="Q20" s="36"/>
      <c r="R20" s="36">
        <v>0</v>
      </c>
      <c r="S20" s="36"/>
      <c r="T20" s="36"/>
      <c r="U20" s="36"/>
      <c r="V20" s="36"/>
      <c r="W20" s="36">
        <v>0</v>
      </c>
    </row>
    <row r="21" spans="1:23" ht="18.75" customHeight="1">
      <c r="A21" s="2"/>
      <c r="B21" s="2"/>
      <c r="C21" s="35" t="s">
        <v>209</v>
      </c>
      <c r="D21" s="2"/>
      <c r="E21" s="2"/>
      <c r="F21" s="2"/>
      <c r="G21" s="2"/>
      <c r="H21" s="2"/>
      <c r="I21" s="36">
        <v>105700</v>
      </c>
      <c r="J21" s="36">
        <v>105700</v>
      </c>
      <c r="K21" s="36">
        <v>105700</v>
      </c>
      <c r="L21" s="36"/>
      <c r="M21" s="36"/>
      <c r="N21" s="36"/>
      <c r="O21" s="36"/>
      <c r="P21" s="2"/>
      <c r="Q21" s="36"/>
      <c r="R21" s="36">
        <v>0</v>
      </c>
      <c r="S21" s="36"/>
      <c r="T21" s="36"/>
      <c r="U21" s="36"/>
      <c r="V21" s="36"/>
      <c r="W21" s="36">
        <v>0</v>
      </c>
    </row>
    <row r="22" spans="1:23" ht="18.75" customHeight="1">
      <c r="A22" s="34" t="s">
        <v>205</v>
      </c>
      <c r="B22" s="34" t="s">
        <v>210</v>
      </c>
      <c r="C22" s="35" t="s">
        <v>209</v>
      </c>
      <c r="D22" s="34" t="s">
        <v>53</v>
      </c>
      <c r="E22" s="34" t="s">
        <v>74</v>
      </c>
      <c r="F22" s="34" t="s">
        <v>75</v>
      </c>
      <c r="G22" s="34" t="s">
        <v>200</v>
      </c>
      <c r="H22" s="34" t="s">
        <v>201</v>
      </c>
      <c r="I22" s="36">
        <v>105700</v>
      </c>
      <c r="J22" s="36">
        <v>105700</v>
      </c>
      <c r="K22" s="36">
        <v>105700</v>
      </c>
      <c r="L22" s="36"/>
      <c r="M22" s="36"/>
      <c r="N22" s="36"/>
      <c r="O22" s="36"/>
      <c r="P22" s="2"/>
      <c r="Q22" s="36"/>
      <c r="R22" s="36">
        <v>0</v>
      </c>
      <c r="S22" s="36"/>
      <c r="T22" s="36"/>
      <c r="U22" s="36"/>
      <c r="V22" s="36"/>
      <c r="W22" s="36">
        <v>0</v>
      </c>
    </row>
    <row r="23" spans="1:23" ht="18.75" customHeight="1">
      <c r="A23" s="74" t="s">
        <v>29</v>
      </c>
      <c r="B23" s="74"/>
      <c r="C23" s="74"/>
      <c r="D23" s="74"/>
      <c r="E23" s="74"/>
      <c r="F23" s="74"/>
      <c r="G23" s="74"/>
      <c r="H23" s="74"/>
      <c r="I23" s="36">
        <v>628347.34</v>
      </c>
      <c r="J23" s="36">
        <v>238347.34</v>
      </c>
      <c r="K23" s="36">
        <v>238347.34</v>
      </c>
      <c r="L23" s="36"/>
      <c r="M23" s="36"/>
      <c r="N23" s="36"/>
      <c r="O23" s="36"/>
      <c r="P23" s="36"/>
      <c r="Q23" s="36"/>
      <c r="R23" s="36">
        <v>390000</v>
      </c>
      <c r="S23" s="36"/>
      <c r="T23" s="36"/>
      <c r="U23" s="36"/>
      <c r="V23" s="36"/>
      <c r="W23" s="36">
        <v>390000</v>
      </c>
    </row>
  </sheetData>
  <mergeCells count="28">
    <mergeCell ref="A2:W2"/>
    <mergeCell ref="Q4:Q7"/>
    <mergeCell ref="R4:W4"/>
    <mergeCell ref="R5:R7"/>
    <mergeCell ref="S5:S7"/>
    <mergeCell ref="T5:T7"/>
    <mergeCell ref="U5:U7"/>
    <mergeCell ref="V5:V7"/>
    <mergeCell ref="W5:W7"/>
    <mergeCell ref="M5:M7"/>
    <mergeCell ref="J4:M4"/>
    <mergeCell ref="N5:N7"/>
    <mergeCell ref="O5:O7"/>
    <mergeCell ref="P5:P7"/>
    <mergeCell ref="N4:P4"/>
    <mergeCell ref="A3:H3"/>
    <mergeCell ref="A23:H23"/>
    <mergeCell ref="D4:D7"/>
    <mergeCell ref="I4:I7"/>
    <mergeCell ref="J5:K6"/>
    <mergeCell ref="L5:L7"/>
    <mergeCell ref="A4:A7"/>
    <mergeCell ref="B4:B7"/>
    <mergeCell ref="C4:C7"/>
    <mergeCell ref="E4:E7"/>
    <mergeCell ref="G4:G7"/>
    <mergeCell ref="F4:F7"/>
    <mergeCell ref="H4:H7"/>
  </mergeCells>
  <phoneticPr fontId="15"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5E274-EEF2-7893-A6FC-5EA159D4307F}">
  <sheetPr>
    <outlinePr summaryRight="0"/>
  </sheetPr>
  <dimension ref="A1:J50"/>
  <sheetViews>
    <sheetView showZeros="0" workbookViewId="0">
      <selection activeCell="R25" sqref="R25"/>
    </sheetView>
  </sheetViews>
  <sheetFormatPr defaultColWidth="8.875" defaultRowHeight="15" customHeight="1"/>
  <cols>
    <col min="1" max="1" width="44.375" customWidth="1"/>
    <col min="2" max="2" width="41.5" customWidth="1"/>
    <col min="3" max="4" width="13.875" customWidth="1"/>
    <col min="5" max="5" width="26.875" customWidth="1"/>
    <col min="6" max="8" width="10" customWidth="1"/>
    <col min="9" max="9" width="13.75" customWidth="1"/>
    <col min="10" max="10" width="28" customWidth="1"/>
  </cols>
  <sheetData>
    <row r="1" spans="1:10" ht="15" customHeight="1">
      <c r="A1" s="77" t="s">
        <v>211</v>
      </c>
      <c r="B1" s="77"/>
      <c r="C1" s="77"/>
      <c r="D1" s="77"/>
      <c r="E1" s="77"/>
      <c r="F1" s="77"/>
      <c r="G1" s="77"/>
      <c r="H1" s="77"/>
      <c r="I1" s="77"/>
      <c r="J1" s="77"/>
    </row>
    <row r="2" spans="1:10" ht="45" customHeight="1">
      <c r="A2" s="76" t="s">
        <v>212</v>
      </c>
      <c r="B2" s="76"/>
      <c r="C2" s="76"/>
      <c r="D2" s="76"/>
      <c r="E2" s="76"/>
      <c r="F2" s="76"/>
      <c r="G2" s="76"/>
      <c r="H2" s="76"/>
      <c r="I2" s="76"/>
      <c r="J2" s="76"/>
    </row>
    <row r="3" spans="1:10" ht="20.25" customHeight="1">
      <c r="A3" s="79" t="str">
        <f>"单位名称："&amp;"新平彝族傣族自治县第五小学"</f>
        <v>单位名称：新平彝族傣族自治县第五小学</v>
      </c>
      <c r="B3" s="79"/>
      <c r="C3" s="79"/>
      <c r="D3" s="79"/>
      <c r="E3" s="79"/>
      <c r="F3" s="79"/>
      <c r="G3" s="79"/>
      <c r="H3" s="79"/>
      <c r="I3" s="79"/>
      <c r="J3" s="79"/>
    </row>
    <row r="4" spans="1:10" ht="20.25" customHeight="1">
      <c r="A4" s="78" t="s">
        <v>213</v>
      </c>
      <c r="B4" s="78" t="s">
        <v>214</v>
      </c>
      <c r="C4" s="78" t="s">
        <v>215</v>
      </c>
      <c r="D4" s="78" t="s">
        <v>216</v>
      </c>
      <c r="E4" s="78" t="s">
        <v>217</v>
      </c>
      <c r="F4" s="78" t="s">
        <v>218</v>
      </c>
      <c r="G4" s="78" t="s">
        <v>219</v>
      </c>
      <c r="H4" s="78" t="s">
        <v>220</v>
      </c>
      <c r="I4" s="78" t="s">
        <v>221</v>
      </c>
      <c r="J4" s="78" t="s">
        <v>222</v>
      </c>
    </row>
    <row r="5" spans="1:10" ht="46.5" customHeight="1">
      <c r="A5" s="78"/>
      <c r="B5" s="78"/>
      <c r="C5" s="78"/>
      <c r="D5" s="78"/>
      <c r="E5" s="78"/>
      <c r="F5" s="78"/>
      <c r="G5" s="78"/>
      <c r="H5" s="78"/>
      <c r="I5" s="78"/>
      <c r="J5" s="78"/>
    </row>
    <row r="6" spans="1:10" ht="20.25" customHeight="1">
      <c r="A6" s="39">
        <v>1</v>
      </c>
      <c r="B6" s="39">
        <v>2</v>
      </c>
      <c r="C6" s="39">
        <v>3</v>
      </c>
      <c r="D6" s="39">
        <v>4</v>
      </c>
      <c r="E6" s="39">
        <v>5</v>
      </c>
      <c r="F6" s="39">
        <v>6</v>
      </c>
      <c r="G6" s="39">
        <v>7</v>
      </c>
      <c r="H6" s="39">
        <v>8</v>
      </c>
      <c r="I6" s="39">
        <v>9</v>
      </c>
      <c r="J6" s="39">
        <v>10</v>
      </c>
    </row>
    <row r="7" spans="1:10" ht="20.25" customHeight="1">
      <c r="A7" s="2" t="s">
        <v>53</v>
      </c>
      <c r="B7" s="2"/>
      <c r="C7" s="2"/>
      <c r="E7" s="40"/>
      <c r="F7" s="40"/>
      <c r="G7" s="40"/>
      <c r="H7" s="40"/>
      <c r="I7" s="40"/>
      <c r="J7" s="40"/>
    </row>
    <row r="8" spans="1:10" ht="20.25" customHeight="1">
      <c r="A8" s="41" t="s">
        <v>198</v>
      </c>
      <c r="B8" s="2" t="s">
        <v>223</v>
      </c>
      <c r="C8" s="42"/>
      <c r="D8" s="42"/>
      <c r="E8" s="40"/>
      <c r="F8" s="40"/>
      <c r="G8" s="40"/>
      <c r="H8" s="40"/>
      <c r="I8" s="40"/>
      <c r="J8" s="40"/>
    </row>
    <row r="9" spans="1:10" ht="20.25" customHeight="1">
      <c r="A9" s="2"/>
      <c r="B9" s="2"/>
      <c r="C9" s="2" t="s">
        <v>224</v>
      </c>
      <c r="D9" s="43" t="s">
        <v>225</v>
      </c>
      <c r="E9" s="44" t="s">
        <v>226</v>
      </c>
      <c r="F9" s="45" t="s">
        <v>227</v>
      </c>
      <c r="G9" s="42" t="s">
        <v>228</v>
      </c>
      <c r="H9" s="45" t="s">
        <v>229</v>
      </c>
      <c r="I9" s="45" t="s">
        <v>230</v>
      </c>
      <c r="J9" s="44" t="s">
        <v>231</v>
      </c>
    </row>
    <row r="10" spans="1:10" ht="20.25" customHeight="1">
      <c r="A10" s="2"/>
      <c r="B10" s="2"/>
      <c r="C10" s="2" t="s">
        <v>224</v>
      </c>
      <c r="D10" s="43" t="s">
        <v>232</v>
      </c>
      <c r="E10" s="44" t="s">
        <v>233</v>
      </c>
      <c r="F10" s="45" t="s">
        <v>227</v>
      </c>
      <c r="G10" s="42" t="s">
        <v>234</v>
      </c>
      <c r="H10" s="45" t="s">
        <v>235</v>
      </c>
      <c r="I10" s="45" t="s">
        <v>230</v>
      </c>
      <c r="J10" s="44" t="s">
        <v>236</v>
      </c>
    </row>
    <row r="11" spans="1:10" ht="20.25" customHeight="1">
      <c r="A11" s="2"/>
      <c r="B11" s="2"/>
      <c r="C11" s="2" t="s">
        <v>237</v>
      </c>
      <c r="D11" s="43" t="s">
        <v>238</v>
      </c>
      <c r="E11" s="44" t="s">
        <v>239</v>
      </c>
      <c r="F11" s="45" t="s">
        <v>240</v>
      </c>
      <c r="G11" s="42" t="s">
        <v>241</v>
      </c>
      <c r="H11" s="45" t="s">
        <v>235</v>
      </c>
      <c r="I11" s="45" t="s">
        <v>242</v>
      </c>
      <c r="J11" s="44" t="s">
        <v>243</v>
      </c>
    </row>
    <row r="12" spans="1:10" ht="20.25" customHeight="1">
      <c r="A12" s="2"/>
      <c r="B12" s="2"/>
      <c r="C12" s="2" t="s">
        <v>244</v>
      </c>
      <c r="D12" s="43" t="s">
        <v>245</v>
      </c>
      <c r="E12" s="44" t="s">
        <v>246</v>
      </c>
      <c r="F12" s="45" t="s">
        <v>227</v>
      </c>
      <c r="G12" s="42" t="s">
        <v>234</v>
      </c>
      <c r="H12" s="45" t="s">
        <v>235</v>
      </c>
      <c r="I12" s="45" t="s">
        <v>230</v>
      </c>
      <c r="J12" s="44" t="s">
        <v>247</v>
      </c>
    </row>
    <row r="13" spans="1:10" ht="20.25" customHeight="1">
      <c r="A13" s="2"/>
      <c r="B13" s="2"/>
      <c r="C13" s="2" t="s">
        <v>244</v>
      </c>
      <c r="D13" s="43" t="s">
        <v>245</v>
      </c>
      <c r="E13" s="44" t="s">
        <v>248</v>
      </c>
      <c r="F13" s="45" t="s">
        <v>227</v>
      </c>
      <c r="G13" s="42" t="s">
        <v>234</v>
      </c>
      <c r="H13" s="45" t="s">
        <v>235</v>
      </c>
      <c r="I13" s="45" t="s">
        <v>230</v>
      </c>
      <c r="J13" s="44" t="s">
        <v>249</v>
      </c>
    </row>
    <row r="14" spans="1:10" ht="20.25" customHeight="1">
      <c r="A14" s="41" t="s">
        <v>202</v>
      </c>
      <c r="B14" s="2" t="s">
        <v>250</v>
      </c>
      <c r="C14" s="2"/>
      <c r="D14" s="2"/>
      <c r="E14" s="2"/>
      <c r="F14" s="2"/>
      <c r="G14" s="2"/>
      <c r="H14" s="2"/>
      <c r="I14" s="2"/>
      <c r="J14" s="2"/>
    </row>
    <row r="15" spans="1:10" ht="20.25" customHeight="1">
      <c r="A15" s="2"/>
      <c r="B15" s="2"/>
      <c r="C15" s="2" t="s">
        <v>224</v>
      </c>
      <c r="D15" s="43" t="s">
        <v>225</v>
      </c>
      <c r="E15" s="44" t="s">
        <v>251</v>
      </c>
      <c r="F15" s="45" t="s">
        <v>227</v>
      </c>
      <c r="G15" s="42" t="s">
        <v>252</v>
      </c>
      <c r="H15" s="45" t="s">
        <v>253</v>
      </c>
      <c r="I15" s="45" t="s">
        <v>230</v>
      </c>
      <c r="J15" s="44" t="s">
        <v>254</v>
      </c>
    </row>
    <row r="16" spans="1:10" ht="20.25" customHeight="1">
      <c r="A16" s="2"/>
      <c r="B16" s="2"/>
      <c r="C16" s="2" t="s">
        <v>224</v>
      </c>
      <c r="D16" s="43" t="s">
        <v>225</v>
      </c>
      <c r="E16" s="44" t="s">
        <v>255</v>
      </c>
      <c r="F16" s="45" t="s">
        <v>240</v>
      </c>
      <c r="G16" s="42" t="s">
        <v>256</v>
      </c>
      <c r="H16" s="45" t="s">
        <v>235</v>
      </c>
      <c r="I16" s="45" t="s">
        <v>230</v>
      </c>
      <c r="J16" s="44" t="s">
        <v>257</v>
      </c>
    </row>
    <row r="17" spans="1:10" ht="20.25" customHeight="1">
      <c r="A17" s="2"/>
      <c r="B17" s="2"/>
      <c r="C17" s="2" t="s">
        <v>224</v>
      </c>
      <c r="D17" s="43" t="s">
        <v>232</v>
      </c>
      <c r="E17" s="44" t="s">
        <v>258</v>
      </c>
      <c r="F17" s="45" t="s">
        <v>227</v>
      </c>
      <c r="G17" s="42" t="s">
        <v>259</v>
      </c>
      <c r="H17" s="45" t="s">
        <v>235</v>
      </c>
      <c r="I17" s="45" t="s">
        <v>230</v>
      </c>
      <c r="J17" s="44" t="s">
        <v>260</v>
      </c>
    </row>
    <row r="18" spans="1:10" ht="20.25" customHeight="1">
      <c r="A18" s="2"/>
      <c r="B18" s="2"/>
      <c r="C18" s="2" t="s">
        <v>224</v>
      </c>
      <c r="D18" s="43" t="s">
        <v>261</v>
      </c>
      <c r="E18" s="44" t="s">
        <v>262</v>
      </c>
      <c r="F18" s="45" t="s">
        <v>263</v>
      </c>
      <c r="G18" s="42" t="s">
        <v>264</v>
      </c>
      <c r="H18" s="45" t="s">
        <v>265</v>
      </c>
      <c r="I18" s="45" t="s">
        <v>230</v>
      </c>
      <c r="J18" s="44" t="s">
        <v>266</v>
      </c>
    </row>
    <row r="19" spans="1:10" ht="20.25" customHeight="1">
      <c r="A19" s="2"/>
      <c r="B19" s="2"/>
      <c r="C19" s="2" t="s">
        <v>237</v>
      </c>
      <c r="D19" s="43" t="s">
        <v>238</v>
      </c>
      <c r="E19" s="44" t="s">
        <v>267</v>
      </c>
      <c r="F19" s="45" t="s">
        <v>240</v>
      </c>
      <c r="G19" s="42" t="s">
        <v>268</v>
      </c>
      <c r="H19" s="45" t="s">
        <v>269</v>
      </c>
      <c r="I19" s="45" t="s">
        <v>242</v>
      </c>
      <c r="J19" s="44" t="s">
        <v>270</v>
      </c>
    </row>
    <row r="20" spans="1:10" ht="20.25" customHeight="1">
      <c r="A20" s="2"/>
      <c r="B20" s="2"/>
      <c r="C20" s="2" t="s">
        <v>244</v>
      </c>
      <c r="D20" s="43" t="s">
        <v>245</v>
      </c>
      <c r="E20" s="44" t="s">
        <v>271</v>
      </c>
      <c r="F20" s="45" t="s">
        <v>227</v>
      </c>
      <c r="G20" s="42" t="s">
        <v>259</v>
      </c>
      <c r="H20" s="45" t="s">
        <v>235</v>
      </c>
      <c r="I20" s="45" t="s">
        <v>230</v>
      </c>
      <c r="J20" s="44" t="s">
        <v>272</v>
      </c>
    </row>
    <row r="21" spans="1:10" ht="20.25" customHeight="1">
      <c r="A21" s="41" t="s">
        <v>209</v>
      </c>
      <c r="B21" s="2" t="s">
        <v>273</v>
      </c>
      <c r="C21" s="2"/>
      <c r="D21" s="2"/>
      <c r="E21" s="2"/>
      <c r="F21" s="2"/>
      <c r="G21" s="2"/>
      <c r="H21" s="2"/>
      <c r="I21" s="2"/>
      <c r="J21" s="2"/>
    </row>
    <row r="22" spans="1:10" ht="20.25" customHeight="1">
      <c r="A22" s="2"/>
      <c r="B22" s="2"/>
      <c r="C22" s="2" t="s">
        <v>224</v>
      </c>
      <c r="D22" s="43" t="s">
        <v>225</v>
      </c>
      <c r="E22" s="44" t="s">
        <v>274</v>
      </c>
      <c r="F22" s="45" t="s">
        <v>240</v>
      </c>
      <c r="G22" s="42" t="s">
        <v>275</v>
      </c>
      <c r="H22" s="45" t="s">
        <v>276</v>
      </c>
      <c r="I22" s="45" t="s">
        <v>230</v>
      </c>
      <c r="J22" s="44" t="s">
        <v>277</v>
      </c>
    </row>
    <row r="23" spans="1:10" ht="20.25" customHeight="1">
      <c r="A23" s="2"/>
      <c r="B23" s="2"/>
      <c r="C23" s="2" t="s">
        <v>224</v>
      </c>
      <c r="D23" s="43" t="s">
        <v>232</v>
      </c>
      <c r="E23" s="44" t="s">
        <v>278</v>
      </c>
      <c r="F23" s="45" t="s">
        <v>240</v>
      </c>
      <c r="G23" s="42" t="s">
        <v>256</v>
      </c>
      <c r="H23" s="45" t="s">
        <v>235</v>
      </c>
      <c r="I23" s="45" t="s">
        <v>230</v>
      </c>
      <c r="J23" s="44" t="s">
        <v>279</v>
      </c>
    </row>
    <row r="24" spans="1:10" ht="20.25" customHeight="1">
      <c r="A24" s="2"/>
      <c r="B24" s="2"/>
      <c r="C24" s="2" t="s">
        <v>224</v>
      </c>
      <c r="D24" s="43" t="s">
        <v>261</v>
      </c>
      <c r="E24" s="44" t="s">
        <v>280</v>
      </c>
      <c r="F24" s="45" t="s">
        <v>263</v>
      </c>
      <c r="G24" s="42" t="s">
        <v>264</v>
      </c>
      <c r="H24" s="45" t="s">
        <v>265</v>
      </c>
      <c r="I24" s="45" t="s">
        <v>230</v>
      </c>
      <c r="J24" s="44" t="s">
        <v>281</v>
      </c>
    </row>
    <row r="25" spans="1:10" ht="20.25" customHeight="1">
      <c r="A25" s="2"/>
      <c r="B25" s="2"/>
      <c r="C25" s="2" t="s">
        <v>237</v>
      </c>
      <c r="D25" s="43" t="s">
        <v>238</v>
      </c>
      <c r="E25" s="44" t="s">
        <v>282</v>
      </c>
      <c r="F25" s="45" t="s">
        <v>240</v>
      </c>
      <c r="G25" s="42" t="s">
        <v>283</v>
      </c>
      <c r="H25" s="45" t="s">
        <v>235</v>
      </c>
      <c r="I25" s="45" t="s">
        <v>242</v>
      </c>
      <c r="J25" s="44" t="s">
        <v>284</v>
      </c>
    </row>
    <row r="26" spans="1:10" ht="20.25" customHeight="1">
      <c r="A26" s="2"/>
      <c r="B26" s="2"/>
      <c r="C26" s="2" t="s">
        <v>244</v>
      </c>
      <c r="D26" s="43" t="s">
        <v>245</v>
      </c>
      <c r="E26" s="44" t="s">
        <v>271</v>
      </c>
      <c r="F26" s="45" t="s">
        <v>227</v>
      </c>
      <c r="G26" s="42" t="s">
        <v>259</v>
      </c>
      <c r="H26" s="45" t="s">
        <v>235</v>
      </c>
      <c r="I26" s="45" t="s">
        <v>230</v>
      </c>
      <c r="J26" s="44" t="s">
        <v>285</v>
      </c>
    </row>
    <row r="27" spans="1:10" ht="20.25" customHeight="1">
      <c r="A27" s="41" t="s">
        <v>207</v>
      </c>
      <c r="B27" s="2" t="s">
        <v>286</v>
      </c>
      <c r="C27" s="2"/>
      <c r="D27" s="2"/>
      <c r="E27" s="2"/>
      <c r="F27" s="2"/>
      <c r="G27" s="2"/>
      <c r="H27" s="2"/>
      <c r="I27" s="2"/>
      <c r="J27" s="2"/>
    </row>
    <row r="28" spans="1:10" ht="20.25" customHeight="1">
      <c r="A28" s="2"/>
      <c r="B28" s="2"/>
      <c r="C28" s="2" t="s">
        <v>224</v>
      </c>
      <c r="D28" s="43" t="s">
        <v>225</v>
      </c>
      <c r="E28" s="44" t="s">
        <v>287</v>
      </c>
      <c r="F28" s="45" t="s">
        <v>240</v>
      </c>
      <c r="G28" s="42" t="s">
        <v>288</v>
      </c>
      <c r="H28" s="45" t="s">
        <v>276</v>
      </c>
      <c r="I28" s="45" t="s">
        <v>230</v>
      </c>
      <c r="J28" s="44" t="s">
        <v>277</v>
      </c>
    </row>
    <row r="29" spans="1:10" ht="20.25" customHeight="1">
      <c r="A29" s="2"/>
      <c r="B29" s="2"/>
      <c r="C29" s="2" t="s">
        <v>224</v>
      </c>
      <c r="D29" s="43" t="s">
        <v>232</v>
      </c>
      <c r="E29" s="44" t="s">
        <v>278</v>
      </c>
      <c r="F29" s="45" t="s">
        <v>240</v>
      </c>
      <c r="G29" s="42" t="s">
        <v>256</v>
      </c>
      <c r="H29" s="45" t="s">
        <v>235</v>
      </c>
      <c r="I29" s="45" t="s">
        <v>230</v>
      </c>
      <c r="J29" s="44" t="s">
        <v>279</v>
      </c>
    </row>
    <row r="30" spans="1:10" ht="20.25" customHeight="1">
      <c r="A30" s="2"/>
      <c r="B30" s="2"/>
      <c r="C30" s="2" t="s">
        <v>224</v>
      </c>
      <c r="D30" s="43" t="s">
        <v>261</v>
      </c>
      <c r="E30" s="44" t="s">
        <v>280</v>
      </c>
      <c r="F30" s="45" t="s">
        <v>263</v>
      </c>
      <c r="G30" s="42" t="s">
        <v>264</v>
      </c>
      <c r="H30" s="45" t="s">
        <v>265</v>
      </c>
      <c r="I30" s="45" t="s">
        <v>230</v>
      </c>
      <c r="J30" s="44" t="s">
        <v>281</v>
      </c>
    </row>
    <row r="31" spans="1:10" ht="20.25" customHeight="1">
      <c r="A31" s="2"/>
      <c r="B31" s="2"/>
      <c r="C31" s="2" t="s">
        <v>237</v>
      </c>
      <c r="D31" s="43" t="s">
        <v>238</v>
      </c>
      <c r="E31" s="44" t="s">
        <v>289</v>
      </c>
      <c r="F31" s="45" t="s">
        <v>240</v>
      </c>
      <c r="G31" s="42" t="s">
        <v>256</v>
      </c>
      <c r="H31" s="45" t="s">
        <v>235</v>
      </c>
      <c r="I31" s="45" t="s">
        <v>230</v>
      </c>
      <c r="J31" s="44" t="s">
        <v>290</v>
      </c>
    </row>
    <row r="32" spans="1:10" ht="20.25" customHeight="1">
      <c r="A32" s="2"/>
      <c r="B32" s="2"/>
      <c r="C32" s="2" t="s">
        <v>237</v>
      </c>
      <c r="D32" s="43" t="s">
        <v>238</v>
      </c>
      <c r="E32" s="44" t="s">
        <v>291</v>
      </c>
      <c r="F32" s="45" t="s">
        <v>240</v>
      </c>
      <c r="G32" s="42" t="s">
        <v>256</v>
      </c>
      <c r="H32" s="45" t="s">
        <v>235</v>
      </c>
      <c r="I32" s="45" t="s">
        <v>230</v>
      </c>
      <c r="J32" s="44" t="s">
        <v>292</v>
      </c>
    </row>
    <row r="33" spans="1:10" ht="20.25" customHeight="1">
      <c r="A33" s="2"/>
      <c r="B33" s="2"/>
      <c r="C33" s="2" t="s">
        <v>244</v>
      </c>
      <c r="D33" s="43" t="s">
        <v>245</v>
      </c>
      <c r="E33" s="44" t="s">
        <v>271</v>
      </c>
      <c r="F33" s="45" t="s">
        <v>227</v>
      </c>
      <c r="G33" s="42" t="s">
        <v>259</v>
      </c>
      <c r="H33" s="45" t="s">
        <v>235</v>
      </c>
      <c r="I33" s="45" t="s">
        <v>230</v>
      </c>
      <c r="J33" s="44" t="s">
        <v>285</v>
      </c>
    </row>
    <row r="34" spans="1:10" ht="20.25" customHeight="1">
      <c r="A34" s="41" t="s">
        <v>204</v>
      </c>
      <c r="B34" s="2" t="s">
        <v>293</v>
      </c>
      <c r="C34" s="2"/>
      <c r="D34" s="2"/>
      <c r="E34" s="2"/>
      <c r="F34" s="2"/>
      <c r="G34" s="2"/>
      <c r="H34" s="2"/>
      <c r="I34" s="2"/>
      <c r="J34" s="2"/>
    </row>
    <row r="35" spans="1:10" ht="20.25" customHeight="1">
      <c r="A35" s="2"/>
      <c r="B35" s="2"/>
      <c r="C35" s="2" t="s">
        <v>224</v>
      </c>
      <c r="D35" s="43" t="s">
        <v>225</v>
      </c>
      <c r="E35" s="44" t="s">
        <v>294</v>
      </c>
      <c r="F35" s="45" t="s">
        <v>227</v>
      </c>
      <c r="G35" s="42" t="s">
        <v>51</v>
      </c>
      <c r="H35" s="45" t="s">
        <v>295</v>
      </c>
      <c r="I35" s="45" t="s">
        <v>230</v>
      </c>
      <c r="J35" s="44" t="s">
        <v>296</v>
      </c>
    </row>
    <row r="36" spans="1:10" ht="20.25" customHeight="1">
      <c r="A36" s="2"/>
      <c r="B36" s="2"/>
      <c r="C36" s="2" t="s">
        <v>237</v>
      </c>
      <c r="D36" s="43" t="s">
        <v>238</v>
      </c>
      <c r="E36" s="44" t="s">
        <v>267</v>
      </c>
      <c r="F36" s="45" t="s">
        <v>240</v>
      </c>
      <c r="G36" s="42" t="s">
        <v>268</v>
      </c>
      <c r="H36" s="45" t="s">
        <v>235</v>
      </c>
      <c r="I36" s="45" t="s">
        <v>242</v>
      </c>
      <c r="J36" s="44" t="s">
        <v>297</v>
      </c>
    </row>
    <row r="37" spans="1:10" ht="20.25" customHeight="1">
      <c r="A37" s="2"/>
      <c r="B37" s="2"/>
      <c r="C37" s="2" t="s">
        <v>237</v>
      </c>
      <c r="D37" s="43" t="s">
        <v>238</v>
      </c>
      <c r="E37" s="44" t="s">
        <v>298</v>
      </c>
      <c r="F37" s="45" t="s">
        <v>240</v>
      </c>
      <c r="G37" s="42" t="s">
        <v>299</v>
      </c>
      <c r="H37" s="45" t="s">
        <v>235</v>
      </c>
      <c r="I37" s="45" t="s">
        <v>242</v>
      </c>
      <c r="J37" s="44" t="s">
        <v>300</v>
      </c>
    </row>
    <row r="38" spans="1:10" ht="20.25" customHeight="1">
      <c r="A38" s="2"/>
      <c r="B38" s="2"/>
      <c r="C38" s="2" t="s">
        <v>244</v>
      </c>
      <c r="D38" s="43" t="s">
        <v>245</v>
      </c>
      <c r="E38" s="44" t="s">
        <v>301</v>
      </c>
      <c r="F38" s="45" t="s">
        <v>227</v>
      </c>
      <c r="G38" s="42" t="s">
        <v>302</v>
      </c>
      <c r="H38" s="45" t="s">
        <v>235</v>
      </c>
      <c r="I38" s="45" t="s">
        <v>230</v>
      </c>
      <c r="J38" s="44" t="s">
        <v>303</v>
      </c>
    </row>
    <row r="39" spans="1:10" ht="20.25" customHeight="1">
      <c r="A39" s="41" t="s">
        <v>194</v>
      </c>
      <c r="B39" s="2" t="s">
        <v>304</v>
      </c>
      <c r="C39" s="2"/>
      <c r="D39" s="2"/>
      <c r="E39" s="2"/>
      <c r="F39" s="2"/>
      <c r="G39" s="2"/>
      <c r="H39" s="2"/>
      <c r="I39" s="2"/>
      <c r="J39" s="2"/>
    </row>
    <row r="40" spans="1:10" ht="20.25" customHeight="1">
      <c r="A40" s="2"/>
      <c r="B40" s="2"/>
      <c r="C40" s="2" t="s">
        <v>224</v>
      </c>
      <c r="D40" s="43" t="s">
        <v>225</v>
      </c>
      <c r="E40" s="44" t="s">
        <v>287</v>
      </c>
      <c r="F40" s="45" t="s">
        <v>240</v>
      </c>
      <c r="G40" s="42" t="s">
        <v>305</v>
      </c>
      <c r="H40" s="45" t="s">
        <v>276</v>
      </c>
      <c r="I40" s="45" t="s">
        <v>230</v>
      </c>
      <c r="J40" s="44" t="s">
        <v>306</v>
      </c>
    </row>
    <row r="41" spans="1:10" ht="20.25" customHeight="1">
      <c r="A41" s="2"/>
      <c r="B41" s="2"/>
      <c r="C41" s="2" t="s">
        <v>224</v>
      </c>
      <c r="D41" s="43" t="s">
        <v>232</v>
      </c>
      <c r="E41" s="44" t="s">
        <v>307</v>
      </c>
      <c r="F41" s="45" t="s">
        <v>240</v>
      </c>
      <c r="G41" s="42" t="s">
        <v>256</v>
      </c>
      <c r="H41" s="45" t="s">
        <v>235</v>
      </c>
      <c r="I41" s="45" t="s">
        <v>230</v>
      </c>
      <c r="J41" s="44" t="s">
        <v>308</v>
      </c>
    </row>
    <row r="42" spans="1:10" ht="20.25" customHeight="1">
      <c r="A42" s="2"/>
      <c r="B42" s="2"/>
      <c r="C42" s="2" t="s">
        <v>224</v>
      </c>
      <c r="D42" s="43" t="s">
        <v>261</v>
      </c>
      <c r="E42" s="44" t="s">
        <v>309</v>
      </c>
      <c r="F42" s="45" t="s">
        <v>263</v>
      </c>
      <c r="G42" s="42" t="s">
        <v>264</v>
      </c>
      <c r="H42" s="45" t="s">
        <v>265</v>
      </c>
      <c r="I42" s="45" t="s">
        <v>230</v>
      </c>
      <c r="J42" s="44" t="s">
        <v>310</v>
      </c>
    </row>
    <row r="43" spans="1:10" ht="20.25" customHeight="1">
      <c r="A43" s="2"/>
      <c r="B43" s="2"/>
      <c r="C43" s="2" t="s">
        <v>237</v>
      </c>
      <c r="D43" s="43" t="s">
        <v>238</v>
      </c>
      <c r="E43" s="44" t="s">
        <v>291</v>
      </c>
      <c r="F43" s="45" t="s">
        <v>240</v>
      </c>
      <c r="G43" s="42" t="s">
        <v>256</v>
      </c>
      <c r="H43" s="45" t="s">
        <v>235</v>
      </c>
      <c r="I43" s="45" t="s">
        <v>230</v>
      </c>
      <c r="J43" s="44" t="s">
        <v>311</v>
      </c>
    </row>
    <row r="44" spans="1:10" ht="20.25" customHeight="1">
      <c r="A44" s="2"/>
      <c r="B44" s="2"/>
      <c r="C44" s="2" t="s">
        <v>244</v>
      </c>
      <c r="D44" s="43" t="s">
        <v>245</v>
      </c>
      <c r="E44" s="44" t="s">
        <v>271</v>
      </c>
      <c r="F44" s="45" t="s">
        <v>227</v>
      </c>
      <c r="G44" s="42" t="s">
        <v>259</v>
      </c>
      <c r="H44" s="45" t="s">
        <v>235</v>
      </c>
      <c r="I44" s="45" t="s">
        <v>230</v>
      </c>
      <c r="J44" s="44" t="s">
        <v>312</v>
      </c>
    </row>
    <row r="45" spans="1:10" ht="20.25" customHeight="1">
      <c r="A45" s="41" t="s">
        <v>189</v>
      </c>
      <c r="B45" s="2" t="s">
        <v>313</v>
      </c>
      <c r="C45" s="2"/>
      <c r="D45" s="2"/>
      <c r="E45" s="2"/>
      <c r="F45" s="2"/>
      <c r="G45" s="2"/>
      <c r="H45" s="2"/>
      <c r="I45" s="2"/>
      <c r="J45" s="2"/>
    </row>
    <row r="46" spans="1:10" ht="20.25" customHeight="1">
      <c r="A46" s="2"/>
      <c r="B46" s="2"/>
      <c r="C46" s="2" t="s">
        <v>224</v>
      </c>
      <c r="D46" s="43" t="s">
        <v>225</v>
      </c>
      <c r="E46" s="44" t="s">
        <v>314</v>
      </c>
      <c r="F46" s="45" t="s">
        <v>240</v>
      </c>
      <c r="G46" s="42" t="s">
        <v>44</v>
      </c>
      <c r="H46" s="45" t="s">
        <v>315</v>
      </c>
      <c r="I46" s="45" t="s">
        <v>230</v>
      </c>
      <c r="J46" s="44" t="s">
        <v>316</v>
      </c>
    </row>
    <row r="47" spans="1:10" ht="20.25" customHeight="1">
      <c r="A47" s="2"/>
      <c r="B47" s="2"/>
      <c r="C47" s="2" t="s">
        <v>224</v>
      </c>
      <c r="D47" s="43" t="s">
        <v>232</v>
      </c>
      <c r="E47" s="44" t="s">
        <v>317</v>
      </c>
      <c r="F47" s="45" t="s">
        <v>240</v>
      </c>
      <c r="G47" s="42" t="s">
        <v>259</v>
      </c>
      <c r="H47" s="45" t="s">
        <v>235</v>
      </c>
      <c r="I47" s="45" t="s">
        <v>230</v>
      </c>
      <c r="J47" s="44" t="s">
        <v>318</v>
      </c>
    </row>
    <row r="48" spans="1:10" ht="20.25" customHeight="1">
      <c r="A48" s="2"/>
      <c r="B48" s="2"/>
      <c r="C48" s="2" t="s">
        <v>224</v>
      </c>
      <c r="D48" s="43" t="s">
        <v>319</v>
      </c>
      <c r="E48" s="44" t="s">
        <v>320</v>
      </c>
      <c r="F48" s="45" t="s">
        <v>240</v>
      </c>
      <c r="G48" s="42" t="s">
        <v>321</v>
      </c>
      <c r="H48" s="45" t="s">
        <v>322</v>
      </c>
      <c r="I48" s="45" t="s">
        <v>230</v>
      </c>
      <c r="J48" s="44" t="s">
        <v>323</v>
      </c>
    </row>
    <row r="49" spans="1:10" ht="20.25" customHeight="1">
      <c r="A49" s="2"/>
      <c r="B49" s="2"/>
      <c r="C49" s="2" t="s">
        <v>237</v>
      </c>
      <c r="D49" s="43" t="s">
        <v>238</v>
      </c>
      <c r="E49" s="44" t="s">
        <v>324</v>
      </c>
      <c r="F49" s="45" t="s">
        <v>240</v>
      </c>
      <c r="G49" s="42" t="s">
        <v>325</v>
      </c>
      <c r="H49" s="45" t="s">
        <v>269</v>
      </c>
      <c r="I49" s="45" t="s">
        <v>230</v>
      </c>
      <c r="J49" s="44" t="s">
        <v>326</v>
      </c>
    </row>
    <row r="50" spans="1:10" ht="20.25" customHeight="1">
      <c r="A50" s="2"/>
      <c r="B50" s="2"/>
      <c r="C50" s="2" t="s">
        <v>244</v>
      </c>
      <c r="D50" s="43" t="s">
        <v>245</v>
      </c>
      <c r="E50" s="44" t="s">
        <v>271</v>
      </c>
      <c r="F50" s="45" t="s">
        <v>227</v>
      </c>
      <c r="G50" s="42" t="s">
        <v>259</v>
      </c>
      <c r="H50" s="45" t="s">
        <v>235</v>
      </c>
      <c r="I50" s="45" t="s">
        <v>230</v>
      </c>
      <c r="J50" s="44" t="s">
        <v>327</v>
      </c>
    </row>
  </sheetData>
  <mergeCells count="13">
    <mergeCell ref="A2:J2"/>
    <mergeCell ref="A1:J1"/>
    <mergeCell ref="A4:A5"/>
    <mergeCell ref="C4:C5"/>
    <mergeCell ref="F4:F5"/>
    <mergeCell ref="D4:D5"/>
    <mergeCell ref="E4:E5"/>
    <mergeCell ref="G4:G5"/>
    <mergeCell ref="H4:H5"/>
    <mergeCell ref="I4:I5"/>
    <mergeCell ref="J4:J5"/>
    <mergeCell ref="A3:J3"/>
    <mergeCell ref="B4:B5"/>
  </mergeCells>
  <phoneticPr fontId="15"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ymh</cp:lastModifiedBy>
  <dcterms:modified xsi:type="dcterms:W3CDTF">2025-02-25T15:17:49Z</dcterms:modified>
</cp:coreProperties>
</file>