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集团财务\我的工作\预算管理一体化\预决算公开\预算公开\2025\"/>
    </mc:Choice>
  </mc:AlternateContent>
  <xr:revisionPtr revIDLastSave="0" documentId="13_ncr:1_{5325773F-10ED-4DF1-89FA-4EADB807CABD}" xr6:coauthVersionLast="47" xr6:coauthVersionMax="47" xr10:uidLastSave="{00000000-0000-0000-0000-000000000000}"/>
  <bookViews>
    <workbookView xWindow="-120" yWindow="-120" windowWidth="51840" windowHeight="21240" tabRatio="941" firstSheet="7" activeTab="12" xr2:uid="{00000000-000D-0000-FFFF-FFFF000000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workbook>
</file>

<file path=xl/calcChain.xml><?xml version="1.0" encoding="utf-8"?>
<calcChain xmlns="http://schemas.openxmlformats.org/spreadsheetml/2006/main">
  <c r="A3" i="17" l="1"/>
  <c r="A3" i="16"/>
  <c r="A3" i="15"/>
  <c r="A3" i="14"/>
  <c r="A3" i="13"/>
  <c r="A3" i="12"/>
  <c r="C10" i="11"/>
  <c r="C9" i="11"/>
  <c r="A3" i="11"/>
  <c r="A3" i="10"/>
  <c r="A3" i="9"/>
  <c r="A3" i="8"/>
  <c r="A3" i="7"/>
  <c r="A3" i="6"/>
  <c r="A3" i="5"/>
  <c r="C11" i="4"/>
  <c r="C10" i="4"/>
  <c r="C9" i="4"/>
  <c r="C8" i="4"/>
  <c r="A3" i="4"/>
  <c r="A3" i="3"/>
  <c r="A3" i="2"/>
  <c r="C10" i="1"/>
  <c r="C9" i="1"/>
  <c r="C8" i="1"/>
  <c r="C7" i="1"/>
  <c r="A3" i="1"/>
</calcChain>
</file>

<file path=xl/sharedStrings.xml><?xml version="1.0" encoding="utf-8"?>
<sst xmlns="http://schemas.openxmlformats.org/spreadsheetml/2006/main" count="929" uniqueCount="363">
  <si>
    <t>预算01-1表</t>
  </si>
  <si>
    <t>2025年部门财务收支预算总表</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</si>
  <si>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</si>
  <si>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</si>
  <si>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</si>
  <si>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</si>
  <si>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</si>
  <si>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</si>
  <si>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</si>
  <si>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</si>
  <si>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</si>
  <si>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</si>
  <si>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</si>
  <si>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</si>
  <si>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</si>
  <si>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</si>
  <si>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</si>
  <si>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</si>
  <si>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</si>
  <si>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</si>
  <si>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</si>
  <si>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</si>
  <si>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</si>
  <si>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</si>
  <si>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</si>
  <si>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</si>
  <si>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</si>
  <si>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</si>
  <si>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</si>
  <si>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</si>
  <si>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</si>
  <si>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</si>
  <si>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</si>
  <si>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</si>
  <si>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</si>
  <si>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</si>
  <si>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</si>
  <si>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</si>
  <si>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</si>
  <si>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</si>
  <si>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</si>
  <si>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</si>
  <si>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</si>
  <si>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</si>
  <si>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</si>
  <si>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</si>
  <si>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</si>
  <si>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</si>
  <si>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</si>
  <si>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</si>
  <si>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</si>
  <si>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</si>
  <si>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105016</t>
  </si>
  <si>
    <t>新平彝族傣族自治县平甸乡小学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</si>
  <si>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</si>
  <si>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</si>
  <si>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</si>
  <si>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</si>
  <si>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</si>
  <si>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</si>
  <si>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</si>
  <si>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</si>
  <si>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</si>
  <si>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</si>
  <si>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</si>
  <si>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</si>
  <si>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</si>
  <si>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</si>
  <si>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</si>
  <si>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</si>
  <si>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</si>
  <si>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</si>
  <si>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2050201</t>
  </si>
  <si>
    <t>学前教育</t>
  </si>
  <si>
    <t>2050202</t>
  </si>
  <si>
    <t>小学教育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</si>
  <si>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</si>
  <si>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</si>
  <si>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</si>
  <si>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</si>
  <si>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</si>
  <si>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</si>
  <si>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</si>
  <si>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</si>
  <si>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</si>
  <si>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</si>
  <si>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</si>
  <si>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</si>
  <si>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</si>
  <si>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</si>
  <si>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</si>
  <si>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</si>
  <si>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</si>
  <si>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</si>
  <si>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</si>
  <si>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</si>
  <si>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</si>
  <si>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</si>
  <si>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</si>
  <si>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</si>
  <si>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</si>
  <si>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</si>
  <si>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</si>
  <si>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</si>
  <si>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</si>
  <si>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</si>
  <si>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</si>
  <si>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</si>
  <si>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</si>
  <si>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</si>
  <si>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</si>
  <si>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</si>
  <si>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</si>
  <si>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</si>
  <si>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</si>
  <si>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</si>
  <si>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</si>
  <si>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</si>
  <si>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</si>
  <si>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</si>
  <si>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</si>
  <si>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</si>
  <si>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</si>
  <si>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</si>
  <si>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</si>
  <si>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</si>
  <si>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</si>
  <si>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</si>
  <si>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</si>
  <si>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</si>
  <si>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</si>
  <si>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</si>
  <si>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</si>
  <si>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</si>
  <si>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</si>
  <si>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</si>
  <si>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</si>
  <si>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</si>
  <si>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</si>
  <si>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</si>
  <si>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</si>
  <si>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总计</t>
  </si>
  <si>
    <t>一般公共预算资金</t>
  </si>
  <si>
    <t>全年数</t>
  </si>
  <si>
    <t>已提前安排</t>
  </si>
  <si>
    <t>抵扣上年垫付资金</t>
  </si>
  <si>
    <t>本次下达</t>
  </si>
  <si>
    <t>另文下达</t>
  </si>
  <si>
    <t>530427210000000015492</t>
  </si>
  <si>
    <t>事业人员工资支出</t>
  </si>
  <si>
    <t>30101</t>
  </si>
  <si>
    <t>基本工资</t>
  </si>
  <si>
    <t>30102</t>
  </si>
  <si>
    <t>津贴补贴</t>
  </si>
  <si>
    <t>30107</t>
  </si>
  <si>
    <t>绩效工资</t>
  </si>
  <si>
    <t>530427210000000015493</t>
  </si>
  <si>
    <t>社会保障缴费</t>
  </si>
  <si>
    <t>30110</t>
  </si>
  <si>
    <t>职工基本医疗保险缴费</t>
  </si>
  <si>
    <t>530427210000000015494</t>
  </si>
  <si>
    <t>30113</t>
  </si>
  <si>
    <t>530427210000000015497</t>
  </si>
  <si>
    <t>工会经费</t>
  </si>
  <si>
    <t>30228</t>
  </si>
  <si>
    <t>530427210000000015498</t>
  </si>
  <si>
    <t>一般公用经费</t>
  </si>
  <si>
    <t>30229</t>
  </si>
  <si>
    <t>福利费</t>
  </si>
  <si>
    <t>530427231100001451332</t>
  </si>
  <si>
    <t>奖励性绩效工资(地方)</t>
  </si>
  <si>
    <t>530427231100001451334</t>
  </si>
  <si>
    <t>退休干部公用经费</t>
  </si>
  <si>
    <t>30201</t>
  </si>
  <si>
    <t>办公费</t>
  </si>
  <si>
    <t>530427241100002217007</t>
  </si>
  <si>
    <t>社会保障缴费资金</t>
  </si>
  <si>
    <t>30112</t>
  </si>
  <si>
    <t>其他社会保障缴费</t>
  </si>
  <si>
    <t>30108</t>
  </si>
  <si>
    <t>机关事业单位基本养老保险缴费</t>
  </si>
  <si>
    <t>30111</t>
  </si>
  <si>
    <t>公务员医疗补助缴费</t>
  </si>
  <si>
    <t>预算05-1表</t>
  </si>
  <si>
    <t>2025年部门项目支出预算表</t>
  </si>
  <si>
    <t>项目分类</t>
  </si>
  <si>
    <t>项目单位</t>
  </si>
  <si>
    <t>本年拨款</t>
  </si>
  <si>
    <t>其中：本次下达</t>
  </si>
  <si>
    <t>机关事业单位职工及军人抚恤补助</t>
  </si>
  <si>
    <t>312 民生类</t>
  </si>
  <si>
    <t>530427231100001344358</t>
  </si>
  <si>
    <t>30304</t>
  </si>
  <si>
    <t>抚恤金</t>
  </si>
  <si>
    <t>30305</t>
  </si>
  <si>
    <t>生活补助</t>
  </si>
  <si>
    <t>学前教育公用经费专项资金</t>
  </si>
  <si>
    <t>313 事业发展类</t>
  </si>
  <si>
    <t>530427241100002333953</t>
  </si>
  <si>
    <t>义务教育公用经费补助资金</t>
  </si>
  <si>
    <t>530427231100001286218</t>
  </si>
  <si>
    <t>义务教育家庭经济困难生活补助资金</t>
  </si>
  <si>
    <t>530427231100001295665</t>
  </si>
  <si>
    <t>30308</t>
  </si>
  <si>
    <t>助学金</t>
  </si>
  <si>
    <t>义务教育学生营养膳食补助资金</t>
  </si>
  <si>
    <t>530427231100001296504</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</si>
  <si>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</si>
  <si>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</si>
  <si>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</si>
  <si>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</si>
  <si>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</si>
  <si>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</si>
  <si>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</si>
  <si>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</si>
  <si>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</si>
  <si>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</si>
  <si>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</si>
  <si>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</si>
  <si>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1、确保资金按时、足额到位，提高学生的健康水平，减轻学生家庭负担。
2、明确项目资金支出范围，确保资金规范使用，提高资金使用效益。
3、预计拨付营养改善计划资金16900元，169名学生受益。（学校因地制宜，实行学生食堂集中供餐，补助到个人，拨付到企业）。
4、做好政策宣传、通过家长会及网络通讯方式广泛宣传开展营养健康教育，咨询等工作，培养学生健康的饮食习行为模式，在减轻学生家长经济负担同时使广大学生能够利用营养知识终身受益。
5、严格执行预算支出管理，做好受助学生认定材料公示、资金发放等有关凭证和工作材料的管理工作，装订存档，确保补助资金发放相关档案资料的准确与完整。
6、年终汇总上报学生资助工作执行情况，并组织实施相关的绩效评价。</t>
  </si>
  <si>
    <t>产出指标</t>
  </si>
  <si>
    <t>数量指标</t>
  </si>
  <si>
    <t>获补人数</t>
  </si>
  <si>
    <t>=</t>
  </si>
  <si>
    <t>169</t>
  </si>
  <si>
    <t>人</t>
  </si>
  <si>
    <t>定量指标</t>
  </si>
  <si>
    <t>反映本学年补助人数</t>
  </si>
  <si>
    <t>质量指标</t>
  </si>
  <si>
    <t>补助资金准确率</t>
  </si>
  <si>
    <t>100</t>
  </si>
  <si>
    <t>%</t>
  </si>
  <si>
    <t>反映获补应补学生补助准确情况</t>
  </si>
  <si>
    <t>时效指标</t>
  </si>
  <si>
    <t>资金下达后拨付时间</t>
  </si>
  <si>
    <t>&lt;=</t>
  </si>
  <si>
    <t>30</t>
  </si>
  <si>
    <t>天</t>
  </si>
  <si>
    <t>反映资金下达后拨付及时情况</t>
  </si>
  <si>
    <t>效益指标</t>
  </si>
  <si>
    <t>社会效益</t>
  </si>
  <si>
    <t>营养改善状况</t>
  </si>
  <si>
    <t>健康良好</t>
  </si>
  <si>
    <t>反映学生健康状况</t>
  </si>
  <si>
    <t>满意度指标</t>
  </si>
  <si>
    <t>服务对象满意度</t>
  </si>
  <si>
    <t>受益对象满意度</t>
  </si>
  <si>
    <t>&gt;=</t>
  </si>
  <si>
    <t>对学生及家长进行满意度调查</t>
  </si>
  <si>
    <t>1、全面贯彻落实国家、省、市、县的方针、政策。落实补助对象的年龄、生存、学习、有无经济收入等情况，认真核对查实补助对象的相关信息和上报提供的相关材料，按时完成审批工作。
2、确保资金按时、足额到位，明确项目资金支出范围，确保资金规范使用，提高资金使用效益。
3、依靠死者生前供养的直系亲属和其他亲属，在本地区补助标准范围内测算，预计389810.8元。遗属补助配偶12人预计246136.8元、丧葬费2人预计2400元，一次性抚恤金2人预计141274元。。
4、严格执行预算支出管理，做好认定材料公示、资金发放等有关凭证和工作材料的管理工作，装订存档，确保补助资金发放相关档案资料的准确与完整，并组织实施相关的绩效评价。</t>
  </si>
  <si>
    <t>补助人数</t>
  </si>
  <si>
    <t>12</t>
  </si>
  <si>
    <t>反映补助人数</t>
  </si>
  <si>
    <t>补助准确率</t>
  </si>
  <si>
    <t>反映应补助人数的准确情况</t>
  </si>
  <si>
    <t>生活状况改善</t>
  </si>
  <si>
    <t>有所改善</t>
  </si>
  <si>
    <t>定性指标</t>
  </si>
  <si>
    <t>反映遗属生活困难改善情况</t>
  </si>
  <si>
    <t>95</t>
  </si>
  <si>
    <t>反映受益对象满意情况</t>
  </si>
  <si>
    <t>1、根据教育统计报表，申报核定公用经费保障人数97人，标准600元/生·年，预计补助经费32400元。
2、遵循先有预算、后有支出原则，严格执行预算。
3、支付办公费32400元，保障教育教学正常运转，完成教育教学活动和其他日常工作任务等费用支出。
4、规范和加强学前教育教学公用经费管理，提高资金使用效益，推进义务教育均衡发展。</t>
  </si>
  <si>
    <t>购置数量</t>
  </si>
  <si>
    <t>54</t>
  </si>
  <si>
    <t>台套</t>
  </si>
  <si>
    <t>反映购置数量。</t>
  </si>
  <si>
    <t>购置计划完成率</t>
  </si>
  <si>
    <t>反映购置数量完成情况。</t>
  </si>
  <si>
    <t>购置设备利用率</t>
  </si>
  <si>
    <t>反映设备利用情况</t>
  </si>
  <si>
    <t>资金支付时间</t>
  </si>
  <si>
    <t>反映资金下达后支付时间。</t>
  </si>
  <si>
    <t>部门运转</t>
  </si>
  <si>
    <t>正常运转</t>
  </si>
  <si>
    <t>是/否</t>
  </si>
  <si>
    <t>反映部门运转情况空</t>
  </si>
  <si>
    <t>反映服务对象整体满意程度。</t>
  </si>
  <si>
    <t>1、根据教育统计报表，申报核定公用经费保障人数299人，其中：不足100人校点131人，预计配套资金94320元；寄宿制学生153人，标准1020元/生·年，非寄宿制学生15人，标准为720元/生·年，预计配套资金166860.00元，共计261180.00元。
2、遵循先有预算、后有支出原则，严格执行预算。
3、支付办公费261180.00元，保障教育教学正常运转，完成教育教学活动和其他日常工作任务等费用支出。
4、规范和加强学校城乡义务教育教学公用经费管理，提高资金使用效益，推进义务教育均衡发展。</t>
  </si>
  <si>
    <t>公用经费保障维修维护项目</t>
  </si>
  <si>
    <t>个（项）</t>
  </si>
  <si>
    <t>反映公用经费保障校点维修（护）项目的情况。</t>
  </si>
  <si>
    <t>可持续影响</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</si>
  <si>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</si>
  <si>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</si>
  <si>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</si>
  <si>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</si>
  <si>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社会公众满意度空</t>
  </si>
  <si>
    <t>90</t>
  </si>
  <si>
    <t>服务对象满意度情况</t>
  </si>
  <si>
    <t>1、做好学生资助政策的宣传、咨询等工作，帮助家庭经济困难学生接受义务教育、防止学生因贫失学辍学，不让一个学生因家庭困难而失学，阻断贫困代际传递 ，保障贫困家庭子女都能接受公平有质量的教育。
2、与县财政、教育体育局上级部门协同配合、规范管理、确保安全，稳步推进平“一补经费”实施。
3、根据教育统计报表，申报核定保障人数124人，补助标准1250元/人·年，预计配套资155000元。
3、严格执行预算支出管理，切实做好“一补”政策文件、管理制度、资金下达文件、受助学生认定材料公示、资金发放等有关凭证和工作材料的管理工作，装订存档，确保补助资金发放相关档案资料的准确与完整。
4、年终汇总上报学生资助工作执行情况，并组织实施相关的绩效评价。</t>
  </si>
  <si>
    <t>124</t>
  </si>
  <si>
    <t>控辍保巩固率</t>
  </si>
  <si>
    <t>反映义务教育小学阶段学生入学就读，接受教育情况。</t>
  </si>
  <si>
    <t>政策知晓率</t>
  </si>
  <si>
    <t>反映国家惠民利民政策知晓情况</t>
  </si>
  <si>
    <t>受助对象满意度</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</si>
  <si>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</si>
  <si>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</si>
  <si>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</si>
  <si>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</si>
  <si>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</si>
  <si>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</si>
  <si>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</si>
  <si>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</si>
  <si>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</si>
  <si>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</si>
  <si>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</si>
  <si>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</si>
  <si>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</si>
  <si>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</si>
  <si>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彩色打印机</t>
  </si>
  <si>
    <t>台</t>
  </si>
  <si>
    <t>A4纸</t>
  </si>
  <si>
    <t>件</t>
  </si>
  <si>
    <t>预算09-1表</t>
  </si>
  <si>
    <t>2025年对下转移支付预算表</t>
  </si>
  <si>
    <t>单位名称（项目）</t>
  </si>
  <si>
    <t>地区</t>
  </si>
  <si>
    <t>红塔区</t>
  </si>
  <si>
    <t>江川区</t>
  </si>
  <si>
    <t>澄江市</t>
  </si>
  <si>
    <t>通海县</t>
  </si>
  <si>
    <t>华宁县</t>
  </si>
  <si>
    <t>易门县</t>
  </si>
  <si>
    <t>峨山县</t>
  </si>
  <si>
    <t>新平县</t>
  </si>
  <si>
    <t>元江县</t>
  </si>
  <si>
    <t>高新区</t>
  </si>
  <si>
    <t>11</t>
  </si>
  <si>
    <t>13</t>
  </si>
  <si>
    <t>14</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</si>
  <si>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</si>
  <si>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</si>
  <si>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</si>
  <si>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</si>
  <si>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</si>
  <si>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</si>
  <si>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</si>
  <si>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</si>
  <si>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</si>
  <si>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</si>
  <si>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</si>
  <si>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</si>
  <si>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</si>
  <si>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</si>
  <si>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</si>
  <si>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</si>
  <si>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</si>
  <si>
    <t>单位:元</t>
    <phoneticPr fontId="15" type="noConversion"/>
  </si>
  <si>
    <t>单位：元</t>
    <phoneticPr fontId="15" type="noConversion"/>
  </si>
  <si>
    <t>备注：本单位无此项预算，本表为空。</t>
    <phoneticPr fontId="15" type="noConversion"/>
  </si>
  <si>
    <t>桂山街道</t>
  </si>
  <si>
    <t>古城街道</t>
  </si>
  <si>
    <t>平甸乡</t>
  </si>
  <si>
    <t>扬武镇</t>
  </si>
  <si>
    <t>新化乡</t>
  </si>
  <si>
    <t>老厂乡</t>
  </si>
  <si>
    <t>戛洒镇</t>
  </si>
  <si>
    <t>水塘镇</t>
  </si>
  <si>
    <t>者竜乡</t>
  </si>
  <si>
    <t>漠沙镇</t>
  </si>
  <si>
    <t>建兴乡</t>
  </si>
  <si>
    <t>平掌乡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</si>
</sst>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0;;@"/>
    <numFmt numFmtId="177" formatCode="#,##0;\-#,##0;;@"/>
    <numFmt numFmtId="178" formatCode="hh:mm:ss"/>
    <numFmt numFmtId="179" formatCode="yyyy\-mm\-dd"/>
    <numFmt numFmtId="180" formatCode="yyyy\-mm\-dd\ hh:mm:ss"/>
  </numFmts>
  <fonts count="18">
    <font>
      <sz val="11"/>
      <color rgb="FF000000"/>
      <name val="宋体"/>
      <scheme val="minor"/>
    </font>
    <font>
      <sz val="9"/>
      <name val="宋体"/>
      <charset val="134"/>
    </font>
    <font>
      <sz val="10"/>
      <name val="宋体"/>
      <charset val="134"/>
    </font>
    <font>
      <sz val="27"/>
      <name val="SimSun"/>
      <charset val="134"/>
    </font>
    <font>
      <b/>
      <sz val="11"/>
      <name val="宋体"/>
      <charset val="134"/>
    </font>
    <font>
      <sz val="10.5"/>
      <name val="SimSun"/>
      <charset val="134"/>
    </font>
    <font>
      <b/>
      <sz val="9"/>
      <name val="宋体"/>
      <charset val="134"/>
    </font>
    <font>
      <sz val="11"/>
      <name val="宋体"/>
      <charset val="134"/>
    </font>
    <font>
      <sz val="10.5"/>
      <name val="宋体"/>
      <charset val="134"/>
    </font>
    <font>
      <b/>
      <sz val="10.5"/>
      <name val="宋体"/>
      <charset val="134"/>
    </font>
    <font>
      <sz val="27"/>
      <name val="Times New Roman"/>
    </font>
    <font>
      <sz val="10.5"/>
      <color rgb="FF000000"/>
      <name val="SimSun"/>
      <charset val="134"/>
    </font>
    <font>
      <sz val="9"/>
      <name val="SimSun"/>
      <charset val="134"/>
    </font>
    <font>
      <sz val="27"/>
      <name val="宋体"/>
      <charset val="134"/>
    </font>
    <font>
      <sz val="27"/>
      <name val="Calibri"/>
    </font>
    <font>
      <sz val="9"/>
      <name val="宋体"/>
      <family val="3"/>
      <charset val="134"/>
      <scheme val="minor"/>
    </font>
    <font>
      <sz val="9"/>
      <name val="宋体"/>
      <family val="3"/>
      <charset val="134"/>
    </font>
    <font>
      <sz val="11"/>
      <color rgb="FF000000"/>
      <name val="宋体"/>
      <family val="3"/>
      <charset val="134"/>
      <scheme val="minor"/>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top"/>
    </xf>
    <xf numFmtId="176" fontId="1" fillId="0" borderId="1">
      <alignment horizontal="right" vertical="center"/>
    </xf>
    <xf numFmtId="49" fontId="1" fillId="0" borderId="1">
      <alignment horizontal="left" vertical="center" wrapText="1"/>
    </xf>
    <xf numFmtId="178" fontId="1" fillId="0" borderId="1">
      <alignment horizontal="right" vertical="center"/>
    </xf>
    <xf numFmtId="179" fontId="1" fillId="0" borderId="1">
      <alignment horizontal="right" vertical="center"/>
    </xf>
    <xf numFmtId="180" fontId="1" fillId="0" borderId="1">
      <alignment horizontal="right" vertical="center"/>
    </xf>
    <xf numFmtId="10" fontId="1" fillId="0" borderId="1">
      <alignment horizontal="right" vertical="center"/>
    </xf>
    <xf numFmtId="177" fontId="1" fillId="0" borderId="1">
      <alignment horizontal="right" vertical="center"/>
    </xf>
  </cellStyleXfs>
  <cellXfs count="99">
    <xf numFmtId="0" fontId="0" fillId="0" borderId="0" xfId="0">
      <alignment vertical="top"/>
    </xf>
    <xf numFmtId="176" fontId="1" fillId="0" borderId="1" xfId="1">
      <alignment horizontal="right" vertical="center"/>
    </xf>
    <xf numFmtId="49" fontId="1" fillId="0" borderId="1" xfId="2">
      <alignment horizontal="left" vertical="center" wrapText="1"/>
    </xf>
    <xf numFmtId="0" fontId="2" fillId="0" borderId="0" xfId="0" applyFont="1" applyAlignment="1"/>
    <xf numFmtId="0" fontId="1" fillId="0" borderId="0" xfId="0" applyFont="1" applyAlignment="1">
      <alignment horizontal="right"/>
    </xf>
    <xf numFmtId="0" fontId="4" fillId="0" borderId="0" xfId="0" applyFont="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left" vertical="center"/>
    </xf>
    <xf numFmtId="176" fontId="1" fillId="0" borderId="1" xfId="0" applyNumberFormat="1" applyFont="1" applyBorder="1" applyAlignment="1">
      <alignment horizontal="right" vertical="center"/>
    </xf>
    <xf numFmtId="0" fontId="1" fillId="0" borderId="2"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176" fontId="6" fillId="0" borderId="1" xfId="0" applyNumberFormat="1" applyFont="1" applyBorder="1" applyAlignment="1">
      <alignment horizontal="right"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1" fillId="0" borderId="0" xfId="0" applyFont="1" applyAlignment="1">
      <alignment horizontal="right" vertical="center"/>
    </xf>
    <xf numFmtId="0" fontId="7" fillId="0" borderId="0" xfId="0" applyFont="1" applyAlignment="1"/>
    <xf numFmtId="0" fontId="8" fillId="0" borderId="1" xfId="0" applyFont="1" applyBorder="1" applyAlignment="1">
      <alignment horizontal="center" vertical="center" wrapText="1"/>
    </xf>
    <xf numFmtId="0" fontId="8" fillId="0" borderId="4"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horizontal="left" vertical="center" wrapText="1"/>
    </xf>
    <xf numFmtId="0" fontId="8" fillId="0" borderId="1" xfId="0" applyFont="1" applyBorder="1" applyAlignment="1">
      <alignment horizontal="center" vertical="center"/>
    </xf>
    <xf numFmtId="0" fontId="1" fillId="0" borderId="1" xfId="0" applyFont="1" applyBorder="1" applyAlignment="1">
      <alignment horizontal="left" vertical="center" wrapText="1" indent="1"/>
    </xf>
    <xf numFmtId="0" fontId="1" fillId="0" borderId="1" xfId="0" applyFont="1" applyBorder="1" applyAlignment="1">
      <alignment horizontal="left" vertical="center" wrapText="1" indent="2"/>
    </xf>
    <xf numFmtId="0" fontId="2" fillId="0" borderId="0" xfId="0" applyFont="1" applyAlignment="1">
      <alignment horizontal="right"/>
    </xf>
    <xf numFmtId="0" fontId="1"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wrapText="1"/>
    </xf>
    <xf numFmtId="0" fontId="1" fillId="0" borderId="0" xfId="0" applyFont="1" applyAlignment="1">
      <alignment horizontal="right" wrapText="1"/>
    </xf>
    <xf numFmtId="0" fontId="1" fillId="0" borderId="0" xfId="0" applyFont="1" applyAlignment="1">
      <alignment horizontal="center" vertical="center"/>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176" fontId="12" fillId="0" borderId="1" xfId="0" applyNumberFormat="1" applyFont="1" applyBorder="1" applyAlignment="1">
      <alignment horizontal="right" vertical="center"/>
    </xf>
    <xf numFmtId="49" fontId="1" fillId="0" borderId="6" xfId="2" applyBorder="1" applyAlignment="1">
      <alignment horizontal="right" vertical="center" wrapText="1"/>
    </xf>
    <xf numFmtId="49" fontId="1" fillId="0" borderId="6" xfId="2" applyBorder="1">
      <alignment horizontal="left" vertical="center" wrapText="1"/>
    </xf>
    <xf numFmtId="177" fontId="1" fillId="0" borderId="1" xfId="7" applyAlignment="1">
      <alignment horizontal="center" vertical="center" wrapText="1"/>
    </xf>
    <xf numFmtId="176" fontId="1" fillId="0" borderId="1" xfId="2" applyNumberFormat="1" applyAlignment="1">
      <alignment horizontal="right" vertical="center" wrapText="1"/>
    </xf>
    <xf numFmtId="49" fontId="1" fillId="0" borderId="1" xfId="2" applyAlignment="1">
      <alignment horizontal="left" vertical="center" wrapText="1" indent="1"/>
    </xf>
    <xf numFmtId="49" fontId="1" fillId="0" borderId="1" xfId="2" applyAlignment="1">
      <alignment horizontal="center" vertical="center" wrapText="1"/>
    </xf>
    <xf numFmtId="176" fontId="1" fillId="0" borderId="1" xfId="0" applyNumberFormat="1" applyFont="1" applyBorder="1" applyAlignment="1">
      <alignment horizontal="left" vertical="center" wrapText="1"/>
    </xf>
    <xf numFmtId="176" fontId="1" fillId="0" borderId="1" xfId="2" applyNumberFormat="1">
      <alignment horizontal="left" vertical="center" wrapText="1"/>
    </xf>
    <xf numFmtId="176" fontId="1" fillId="0" borderId="1" xfId="2" applyNumberFormat="1" applyAlignment="1">
      <alignment horizontal="center" vertical="center" wrapText="1"/>
    </xf>
    <xf numFmtId="49" fontId="6" fillId="0" borderId="6" xfId="2" applyFont="1" applyBorder="1" applyAlignment="1">
      <alignment horizontal="right" vertical="center" wrapText="1"/>
    </xf>
    <xf numFmtId="49" fontId="5" fillId="0" borderId="1" xfId="2" applyFont="1" applyAlignment="1">
      <alignment horizontal="center" vertical="center" wrapText="1"/>
    </xf>
    <xf numFmtId="177" fontId="5" fillId="0" borderId="1" xfId="7" applyFont="1" applyAlignment="1">
      <alignment horizontal="center" vertical="center" wrapText="1"/>
    </xf>
    <xf numFmtId="0" fontId="1" fillId="0" borderId="1" xfId="2" applyNumberFormat="1">
      <alignment horizontal="left" vertical="center" wrapText="1"/>
    </xf>
    <xf numFmtId="176" fontId="1" fillId="0" borderId="1" xfId="0" applyNumberFormat="1" applyFont="1" applyBorder="1" applyAlignment="1">
      <alignment horizontal="right" vertical="center" wrapText="1"/>
    </xf>
    <xf numFmtId="49" fontId="8" fillId="0" borderId="1" xfId="0" applyNumberFormat="1" applyFont="1" applyBorder="1" applyAlignment="1">
      <alignment horizontal="center" vertical="center" wrapText="1"/>
    </xf>
    <xf numFmtId="49" fontId="1" fillId="0" borderId="6" xfId="2" applyBorder="1" applyAlignment="1">
      <alignment horizontal="center" vertical="center" wrapText="1"/>
    </xf>
    <xf numFmtId="0" fontId="16" fillId="0" borderId="0" xfId="0" applyFont="1" applyAlignment="1">
      <alignment horizontal="right"/>
    </xf>
    <xf numFmtId="0" fontId="16" fillId="0" borderId="0" xfId="0" applyFont="1" applyAlignment="1">
      <alignment horizontal="right" vertical="center"/>
    </xf>
    <xf numFmtId="0" fontId="16" fillId="0" borderId="0" xfId="0" applyFont="1" applyAlignment="1">
      <alignment horizontal="right" vertical="center" wrapText="1"/>
    </xf>
    <xf numFmtId="0" fontId="16" fillId="0" borderId="0" xfId="0" applyFont="1" applyAlignment="1">
      <alignment horizontal="right" wrapText="1"/>
    </xf>
    <xf numFmtId="49" fontId="16" fillId="0" borderId="6" xfId="2" applyFont="1" applyBorder="1" applyAlignment="1">
      <alignment horizontal="right" vertical="center" wrapText="1"/>
    </xf>
    <xf numFmtId="0" fontId="17" fillId="0" borderId="0" xfId="0" applyFont="1">
      <alignment vertical="top"/>
    </xf>
    <xf numFmtId="0" fontId="3" fillId="0" borderId="0" xfId="0" applyFont="1" applyAlignment="1">
      <alignment horizontal="center" vertical="center"/>
    </xf>
    <xf numFmtId="0" fontId="1" fillId="0" borderId="0" xfId="0" applyFont="1" applyAlignment="1">
      <alignment horizontal="left" vertical="center"/>
    </xf>
    <xf numFmtId="0" fontId="5" fillId="0" borderId="1" xfId="0" applyFont="1" applyBorder="1" applyAlignment="1">
      <alignment horizontal="center" vertical="center"/>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wrapText="1"/>
    </xf>
    <xf numFmtId="0" fontId="8" fillId="0" borderId="1" xfId="0" applyFont="1" applyBorder="1" applyAlignment="1">
      <alignment horizontal="center" vertical="center"/>
    </xf>
    <xf numFmtId="0" fontId="10" fillId="0" borderId="0" xfId="0" applyFont="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11" fillId="0" borderId="1" xfId="0" applyFont="1" applyBorder="1" applyAlignment="1">
      <alignment horizontal="center" vertical="center"/>
    </xf>
    <xf numFmtId="49" fontId="3" fillId="0" borderId="6" xfId="2" applyFont="1" applyBorder="1" applyAlignment="1">
      <alignment horizontal="center" vertical="center" wrapText="1"/>
    </xf>
    <xf numFmtId="49" fontId="1" fillId="0" borderId="6" xfId="2" applyBorder="1" applyAlignment="1">
      <alignment horizontal="right" vertical="center" wrapText="1"/>
    </xf>
    <xf numFmtId="49" fontId="8" fillId="0" borderId="1" xfId="2" applyFont="1" applyAlignment="1">
      <alignment horizontal="center" vertical="center" wrapText="1"/>
    </xf>
    <xf numFmtId="49" fontId="1" fillId="0" borderId="6" xfId="2" applyBorder="1">
      <alignment horizontal="left" vertical="center" wrapText="1"/>
    </xf>
    <xf numFmtId="49" fontId="5" fillId="0" borderId="1" xfId="2" applyFont="1" applyAlignment="1">
      <alignment horizontal="center" vertical="center" wrapText="1"/>
    </xf>
    <xf numFmtId="49" fontId="1" fillId="0" borderId="1" xfId="2" applyAlignment="1">
      <alignment horizontal="center" vertical="center" wrapText="1"/>
    </xf>
    <xf numFmtId="176" fontId="1" fillId="0" borderId="1" xfId="2" applyNumberFormat="1" applyAlignment="1">
      <alignment horizontal="center" vertical="center" wrapText="1"/>
    </xf>
    <xf numFmtId="49" fontId="10" fillId="0" borderId="6" xfId="2" applyFont="1" applyBorder="1" applyAlignment="1">
      <alignment horizontal="center" vertical="center" wrapText="1"/>
    </xf>
    <xf numFmtId="49" fontId="6" fillId="0" borderId="6" xfId="2" applyFont="1" applyBorder="1" applyAlignment="1">
      <alignment horizontal="right" vertical="center" wrapText="1"/>
    </xf>
    <xf numFmtId="49" fontId="13" fillId="0" borderId="6" xfId="2" applyFont="1" applyBorder="1" applyAlignment="1">
      <alignment horizontal="center" vertical="center" wrapText="1"/>
    </xf>
    <xf numFmtId="49" fontId="8" fillId="0" borderId="1" xfId="0" applyNumberFormat="1" applyFont="1" applyBorder="1" applyAlignment="1">
      <alignment horizontal="center" vertical="center" wrapText="1"/>
    </xf>
    <xf numFmtId="0" fontId="14" fillId="0" borderId="6" xfId="0" applyFont="1" applyBorder="1" applyAlignment="1">
      <alignment horizontal="center" vertical="center"/>
    </xf>
    <xf numFmtId="49" fontId="13" fillId="0" borderId="6" xfId="0" applyNumberFormat="1"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49" fontId="8" fillId="0" borderId="5" xfId="0" applyNumberFormat="1" applyFont="1" applyBorder="1" applyAlignment="1">
      <alignment horizontal="center" vertical="center" wrapText="1"/>
    </xf>
    <xf numFmtId="49" fontId="1" fillId="0" borderId="5" xfId="2" applyBorder="1">
      <alignment horizontal="left" vertical="center" wrapText="1"/>
    </xf>
    <xf numFmtId="49" fontId="8" fillId="0" borderId="5"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1" fillId="0" borderId="7" xfId="2" applyBorder="1">
      <alignment horizontal="left" vertical="center" wrapText="1"/>
    </xf>
    <xf numFmtId="49" fontId="8" fillId="0" borderId="8"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cellXfs>
  <cellStyles count="9">
    <cellStyle name="DateStyle" xfId="4" xr:uid="{00000000-0005-0000-0000-000005000000}"/>
    <cellStyle name="DateTimeStyle" xfId="5" xr:uid="{00000000-0005-0000-0000-000006000000}"/>
    <cellStyle name="IntegralNumberStyle" xfId="7" xr:uid="{00000000-0005-0000-0000-000008000000}"/>
    <cellStyle name="MoneyStyle" xfId="1" xr:uid="{00000000-0005-0000-0000-000003000000}"/>
    <cellStyle name="NumberStyle" xfId="1" xr:uid="{00000000-0005-0000-0000-000001000000}"/>
    <cellStyle name="PercentStyle" xfId="6" xr:uid="{00000000-0005-0000-0000-000007000000}"/>
    <cellStyle name="TextStyle" xfId="2" xr:uid="{00000000-0005-0000-0000-000002000000}"/>
    <cellStyle name="TimeStyle" xfId="3" xr:uid="{00000000-0005-0000-0000-000004000000}"/>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AE4C5-1DB1-1EB6-DF95-A8B1F5CCD3D9}">
  <sheetPr>
    <outlinePr summaryRight="0"/>
  </sheetPr>
  <dimension ref="A1:D22"/>
  <sheetViews>
    <sheetView showZeros="0" workbookViewId="0">
      <selection activeCell="M11" sqref="M11"/>
    </sheetView>
  </sheetViews>
  <sheetFormatPr defaultColWidth="8.875" defaultRowHeight="15" customHeight="1"/>
  <cols>
    <col min="1" max="4" width="35.75" customWidth="1"/>
    <col min="6" max="10" width="11.625" customWidth="1"/>
  </cols>
  <sheetData>
    <row r="1" spans="1:4" ht="18.75" customHeight="1">
      <c r="A1" s="3"/>
      <c r="B1" s="3"/>
      <c r="C1" s="3"/>
      <c r="D1" s="4" t="s">
        <v>0</v>
      </c>
    </row>
    <row r="2" spans="1:4" ht="45" customHeight="1">
      <c r="A2" s="59" t="s">
        <v>1</v>
      </c>
      <c r="B2" s="59"/>
      <c r="C2" s="59"/>
      <c r="D2" s="59"/>
    </row>
    <row r="3" spans="1:4" ht="18.75" customHeight="1">
      <c r="A3" s="60" t="str">
        <f>"单位名称："&amp;"新平彝族傣族自治县平甸乡小学"</f>
        <v>单位名称：新平彝族傣族自治县平甸乡小学</v>
      </c>
      <c r="B3" s="60"/>
      <c r="C3" s="5"/>
      <c r="D3" s="53" t="s">
        <v>348</v>
      </c>
    </row>
    <row r="4" spans="1:4" ht="22.5" customHeight="1">
      <c r="A4" s="61" t="s">
        <v>2</v>
      </c>
      <c r="B4" s="61"/>
      <c r="C4" s="61" t="s">
        <v>3</v>
      </c>
      <c r="D4" s="61"/>
    </row>
    <row r="5" spans="1:4" ht="18.75" customHeight="1">
      <c r="A5" s="61" t="s">
        <v>4</v>
      </c>
      <c r="B5" s="61" t="s">
        <v>5</v>
      </c>
      <c r="C5" s="61" t="s">
        <v>6</v>
      </c>
      <c r="D5" s="61" t="s">
        <v>5</v>
      </c>
    </row>
    <row r="6" spans="1:4" ht="18.75" customHeight="1">
      <c r="A6" s="61"/>
      <c r="B6" s="61"/>
      <c r="C6" s="61"/>
      <c r="D6" s="61"/>
    </row>
    <row r="7" spans="1:4" ht="22.5" customHeight="1">
      <c r="A7" s="7" t="s">
        <v>7</v>
      </c>
      <c r="B7" s="1">
        <v>13220688.270000001</v>
      </c>
      <c r="C7" s="7" t="str">
        <f>"一"&amp;"、"&amp;"教育支出"</f>
        <v>一、教育支出</v>
      </c>
      <c r="D7" s="1">
        <v>8113258.3200000003</v>
      </c>
    </row>
    <row r="8" spans="1:4" ht="22.5" customHeight="1">
      <c r="A8" s="7" t="s">
        <v>8</v>
      </c>
      <c r="B8" s="1">
        <v>0</v>
      </c>
      <c r="C8" s="7" t="str">
        <f>"二"&amp;"、"&amp;"社会保障和就业支出"</f>
        <v>二、社会保障和就业支出</v>
      </c>
      <c r="D8" s="1">
        <v>2069076.8</v>
      </c>
    </row>
    <row r="9" spans="1:4" ht="22.5" customHeight="1">
      <c r="A9" s="7" t="s">
        <v>9</v>
      </c>
      <c r="B9" s="1">
        <v>0</v>
      </c>
      <c r="C9" s="7" t="str">
        <f>"三"&amp;"、"&amp;"卫生健康支出"</f>
        <v>三、卫生健康支出</v>
      </c>
      <c r="D9" s="1">
        <v>1515751.1500000001</v>
      </c>
    </row>
    <row r="10" spans="1:4" ht="22.5" customHeight="1">
      <c r="A10" s="7" t="s">
        <v>10</v>
      </c>
      <c r="B10" s="1">
        <v>0</v>
      </c>
      <c r="C10" s="7" t="str">
        <f>"四"&amp;"、"&amp;"住房保障支出"</f>
        <v>四、住房保障支出</v>
      </c>
      <c r="D10" s="1">
        <v>1522602</v>
      </c>
    </row>
    <row r="11" spans="1:4" ht="22.5" customHeight="1">
      <c r="A11" s="7" t="s">
        <v>11</v>
      </c>
      <c r="B11" s="1">
        <v>0</v>
      </c>
      <c r="C11" s="7"/>
      <c r="D11" s="1">
        <v>0</v>
      </c>
    </row>
    <row r="12" spans="1:4" ht="22.5" customHeight="1">
      <c r="A12" s="7" t="s">
        <v>12</v>
      </c>
      <c r="B12" s="1">
        <v>0</v>
      </c>
      <c r="C12" s="7"/>
      <c r="D12" s="1">
        <v>0</v>
      </c>
    </row>
    <row r="13" spans="1:4" ht="22.5" customHeight="1">
      <c r="A13" s="7" t="s">
        <v>13</v>
      </c>
      <c r="B13" s="1">
        <v>0</v>
      </c>
      <c r="C13" s="7"/>
      <c r="D13" s="1">
        <v>0</v>
      </c>
    </row>
    <row r="14" spans="1:4" ht="22.5" customHeight="1">
      <c r="A14" s="7" t="s">
        <v>14</v>
      </c>
      <c r="B14" s="1">
        <v>0</v>
      </c>
      <c r="C14" s="7"/>
      <c r="D14" s="1">
        <v>0</v>
      </c>
    </row>
    <row r="15" spans="1:4" ht="22.5" customHeight="1">
      <c r="A15" s="9" t="s">
        <v>15</v>
      </c>
      <c r="B15" s="1">
        <v>0</v>
      </c>
      <c r="C15" s="10"/>
      <c r="D15" s="1">
        <v>0</v>
      </c>
    </row>
    <row r="16" spans="1:4" ht="22.5" customHeight="1">
      <c r="A16" s="9" t="s">
        <v>16</v>
      </c>
      <c r="B16" s="1">
        <v>0</v>
      </c>
      <c r="C16" s="10"/>
      <c r="D16" s="1">
        <v>0</v>
      </c>
    </row>
    <row r="17" spans="1:4" ht="22.5" customHeight="1">
      <c r="A17" s="9"/>
      <c r="B17" s="1">
        <v>0</v>
      </c>
      <c r="C17" s="10"/>
      <c r="D17" s="1">
        <v>0</v>
      </c>
    </row>
    <row r="18" spans="1:4" ht="22.5" customHeight="1">
      <c r="A18" s="11" t="s">
        <v>17</v>
      </c>
      <c r="B18" s="12">
        <v>13220688.270000001</v>
      </c>
      <c r="C18" s="10" t="s">
        <v>18</v>
      </c>
      <c r="D18" s="12">
        <v>13220688.270000001</v>
      </c>
    </row>
    <row r="19" spans="1:4" ht="22.5" customHeight="1">
      <c r="A19" s="13" t="s">
        <v>19</v>
      </c>
      <c r="B19" s="1">
        <v>0</v>
      </c>
      <c r="C19" s="14" t="s">
        <v>20</v>
      </c>
      <c r="D19" s="8">
        <v>0</v>
      </c>
    </row>
    <row r="20" spans="1:4" ht="22.5" customHeight="1">
      <c r="A20" s="9" t="s">
        <v>21</v>
      </c>
      <c r="B20" s="12">
        <v>0</v>
      </c>
      <c r="C20" s="9" t="s">
        <v>21</v>
      </c>
      <c r="D20" s="12">
        <v>0</v>
      </c>
    </row>
    <row r="21" spans="1:4" ht="22.5" customHeight="1">
      <c r="A21" s="9" t="s">
        <v>22</v>
      </c>
      <c r="B21" s="12">
        <v>0</v>
      </c>
      <c r="C21" s="9" t="s">
        <v>22</v>
      </c>
      <c r="D21" s="12">
        <v>0</v>
      </c>
    </row>
    <row r="22" spans="1:4" ht="22.5" customHeight="1">
      <c r="A22" s="11" t="s">
        <v>23</v>
      </c>
      <c r="B22" s="12">
        <v>13220688.270000001</v>
      </c>
      <c r="C22" s="10" t="s">
        <v>24</v>
      </c>
      <c r="D22" s="12">
        <v>13220688.270000001</v>
      </c>
    </row>
  </sheetData>
  <mergeCells count="8">
    <mergeCell ref="A2:D2"/>
    <mergeCell ref="A3:B3"/>
    <mergeCell ref="A4:B4"/>
    <mergeCell ref="C4:D4"/>
    <mergeCell ref="A5:A6"/>
    <mergeCell ref="B5:B6"/>
    <mergeCell ref="C5:C6"/>
    <mergeCell ref="D5:D6"/>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1B164-7BB5-C46B-5DFB-C13E9F73D574}">
  <sheetPr>
    <outlinePr summaryRight="0"/>
  </sheetPr>
  <dimension ref="A1:S9"/>
  <sheetViews>
    <sheetView showZeros="0" workbookViewId="0">
      <selection activeCell="D19" sqref="D19:E19"/>
    </sheetView>
  </sheetViews>
  <sheetFormatPr defaultColWidth="8.875" defaultRowHeight="15" customHeight="1"/>
  <cols>
    <col min="1" max="1" width="25.25" customWidth="1"/>
    <col min="2" max="2" width="30" customWidth="1"/>
    <col min="3" max="19" width="17.125" customWidth="1"/>
  </cols>
  <sheetData>
    <row r="1" spans="1:19" ht="18.75" customHeight="1">
      <c r="A1" s="3"/>
      <c r="B1" s="3"/>
      <c r="C1" s="3"/>
      <c r="D1" s="3"/>
      <c r="E1" s="3"/>
      <c r="F1" s="3"/>
      <c r="G1" s="3"/>
      <c r="H1" s="3"/>
      <c r="I1" s="15"/>
      <c r="J1" s="15"/>
      <c r="K1" s="15"/>
      <c r="L1" s="15"/>
      <c r="M1" s="15"/>
      <c r="N1" s="15"/>
      <c r="O1" s="15"/>
      <c r="P1" s="15"/>
      <c r="Q1" s="15"/>
      <c r="R1" s="15"/>
      <c r="S1" s="15" t="s">
        <v>25</v>
      </c>
    </row>
    <row r="2" spans="1:19" ht="37.5" customHeight="1">
      <c r="A2" s="59" t="s">
        <v>26</v>
      </c>
      <c r="B2" s="59"/>
      <c r="C2" s="59"/>
      <c r="D2" s="59"/>
      <c r="E2" s="59"/>
      <c r="F2" s="59"/>
      <c r="G2" s="59"/>
      <c r="H2" s="59"/>
      <c r="I2" s="59"/>
      <c r="J2" s="59"/>
      <c r="K2" s="59"/>
      <c r="L2" s="59"/>
      <c r="M2" s="59"/>
      <c r="N2" s="59"/>
      <c r="O2" s="59"/>
      <c r="P2" s="59"/>
      <c r="Q2" s="59"/>
      <c r="R2" s="59"/>
      <c r="S2" s="59"/>
    </row>
    <row r="3" spans="1:19" ht="18.75" customHeight="1">
      <c r="A3" s="60" t="str">
        <f>"单位名称："&amp;"新平彝族傣族自治县平甸乡小学"</f>
        <v>单位名称：新平彝族傣族自治县平甸乡小学</v>
      </c>
      <c r="B3" s="60"/>
      <c r="C3" s="60"/>
      <c r="D3" s="60"/>
      <c r="E3" s="16"/>
      <c r="F3" s="16"/>
      <c r="G3" s="16"/>
      <c r="H3" s="16"/>
      <c r="I3" s="4"/>
      <c r="J3" s="4"/>
      <c r="K3" s="4"/>
      <c r="L3" s="4"/>
      <c r="M3" s="4"/>
      <c r="N3" s="4"/>
      <c r="O3" s="4"/>
      <c r="P3" s="4"/>
      <c r="Q3" s="4"/>
      <c r="R3" s="4"/>
      <c r="S3" s="53" t="s">
        <v>349</v>
      </c>
    </row>
    <row r="4" spans="1:19" ht="18.75" customHeight="1">
      <c r="A4" s="63" t="s">
        <v>27</v>
      </c>
      <c r="B4" s="64" t="s">
        <v>28</v>
      </c>
      <c r="C4" s="64" t="s">
        <v>29</v>
      </c>
      <c r="D4" s="64" t="s">
        <v>30</v>
      </c>
      <c r="E4" s="64"/>
      <c r="F4" s="64"/>
      <c r="G4" s="64"/>
      <c r="H4" s="64"/>
      <c r="I4" s="64"/>
      <c r="J4" s="68"/>
      <c r="K4" s="68"/>
      <c r="L4" s="68"/>
      <c r="M4" s="68"/>
      <c r="N4" s="68"/>
      <c r="O4" s="64" t="s">
        <v>19</v>
      </c>
      <c r="P4" s="64"/>
      <c r="Q4" s="64"/>
      <c r="R4" s="64"/>
      <c r="S4" s="64"/>
    </row>
    <row r="5" spans="1:19" ht="18.75" customHeight="1">
      <c r="A5" s="63"/>
      <c r="B5" s="64"/>
      <c r="C5" s="64"/>
      <c r="D5" s="65" t="s">
        <v>31</v>
      </c>
      <c r="E5" s="65" t="s">
        <v>32</v>
      </c>
      <c r="F5" s="65" t="s">
        <v>33</v>
      </c>
      <c r="G5" s="65" t="s">
        <v>34</v>
      </c>
      <c r="H5" s="65" t="s">
        <v>35</v>
      </c>
      <c r="I5" s="66" t="s">
        <v>36</v>
      </c>
      <c r="J5" s="67"/>
      <c r="K5" s="67"/>
      <c r="L5" s="67"/>
      <c r="M5" s="67"/>
      <c r="N5" s="67"/>
      <c r="O5" s="66" t="s">
        <v>31</v>
      </c>
      <c r="P5" s="66" t="s">
        <v>32</v>
      </c>
      <c r="Q5" s="66" t="s">
        <v>33</v>
      </c>
      <c r="R5" s="66" t="s">
        <v>34</v>
      </c>
      <c r="S5" s="65" t="s">
        <v>37</v>
      </c>
    </row>
    <row r="6" spans="1:19" ht="18.75" customHeight="1">
      <c r="A6" s="63"/>
      <c r="B6" s="64"/>
      <c r="C6" s="64"/>
      <c r="D6" s="65"/>
      <c r="E6" s="65"/>
      <c r="F6" s="65"/>
      <c r="G6" s="65"/>
      <c r="H6" s="65"/>
      <c r="I6" s="18" t="s">
        <v>31</v>
      </c>
      <c r="J6" s="18" t="s">
        <v>38</v>
      </c>
      <c r="K6" s="18" t="s">
        <v>39</v>
      </c>
      <c r="L6" s="18" t="s">
        <v>40</v>
      </c>
      <c r="M6" s="18" t="s">
        <v>41</v>
      </c>
      <c r="N6" s="18" t="s">
        <v>42</v>
      </c>
      <c r="O6" s="66"/>
      <c r="P6" s="66"/>
      <c r="Q6" s="66"/>
      <c r="R6" s="66"/>
      <c r="S6" s="65"/>
    </row>
    <row r="7" spans="1:19" ht="18.75" customHeight="1">
      <c r="A7" s="19" t="s">
        <v>43</v>
      </c>
      <c r="B7" s="20" t="s">
        <v>44</v>
      </c>
      <c r="C7" s="20" t="s">
        <v>45</v>
      </c>
      <c r="D7" s="20" t="s">
        <v>46</v>
      </c>
      <c r="E7" s="19" t="s">
        <v>47</v>
      </c>
      <c r="F7" s="20" t="s">
        <v>48</v>
      </c>
      <c r="G7" s="20" t="s">
        <v>49</v>
      </c>
      <c r="H7" s="19" t="s">
        <v>50</v>
      </c>
      <c r="I7" s="20" t="s">
        <v>51</v>
      </c>
      <c r="J7" s="20">
        <v>10</v>
      </c>
      <c r="K7" s="20">
        <v>11</v>
      </c>
      <c r="L7" s="20">
        <v>12</v>
      </c>
      <c r="M7" s="20">
        <v>13</v>
      </c>
      <c r="N7" s="20">
        <v>14</v>
      </c>
      <c r="O7" s="20">
        <v>15</v>
      </c>
      <c r="P7" s="20">
        <v>16</v>
      </c>
      <c r="Q7" s="20">
        <v>17</v>
      </c>
      <c r="R7" s="20">
        <v>18</v>
      </c>
      <c r="S7" s="20">
        <v>19</v>
      </c>
    </row>
    <row r="8" spans="1:19" ht="20.25" customHeight="1">
      <c r="A8" s="21" t="s">
        <v>52</v>
      </c>
      <c r="B8" s="21" t="s">
        <v>53</v>
      </c>
      <c r="C8" s="1">
        <v>13220688.270000001</v>
      </c>
      <c r="D8" s="1">
        <v>13220688.270000001</v>
      </c>
      <c r="E8" s="1">
        <v>13220688.270000001</v>
      </c>
      <c r="F8" s="1"/>
      <c r="G8" s="1"/>
      <c r="H8" s="1"/>
      <c r="I8" s="1"/>
      <c r="J8" s="1"/>
      <c r="K8" s="1"/>
      <c r="L8" s="1"/>
      <c r="M8" s="1"/>
      <c r="N8" s="1"/>
      <c r="O8" s="1"/>
      <c r="P8" s="1"/>
      <c r="Q8" s="1"/>
      <c r="R8" s="1"/>
      <c r="S8" s="1"/>
    </row>
    <row r="9" spans="1:19" ht="20.25" customHeight="1">
      <c r="A9" s="62" t="s">
        <v>29</v>
      </c>
      <c r="B9" s="62"/>
      <c r="C9" s="1">
        <v>13220688.270000001</v>
      </c>
      <c r="D9" s="1">
        <v>13220688.270000001</v>
      </c>
      <c r="E9" s="1">
        <v>13220688.270000001</v>
      </c>
      <c r="F9" s="1"/>
      <c r="G9" s="1"/>
      <c r="H9" s="1"/>
      <c r="I9" s="1"/>
      <c r="J9" s="1"/>
      <c r="K9" s="1"/>
      <c r="L9" s="1"/>
      <c r="M9" s="1"/>
      <c r="N9" s="1"/>
      <c r="O9" s="1"/>
      <c r="P9" s="1"/>
      <c r="Q9" s="1"/>
      <c r="R9" s="1"/>
      <c r="S9" s="1"/>
    </row>
  </sheetData>
  <mergeCells count="19">
    <mergeCell ref="A2:S2"/>
    <mergeCell ref="I5:N5"/>
    <mergeCell ref="D4:N4"/>
    <mergeCell ref="O4:S4"/>
    <mergeCell ref="O5:O6"/>
    <mergeCell ref="P5:P6"/>
    <mergeCell ref="Q5:Q6"/>
    <mergeCell ref="R5:R6"/>
    <mergeCell ref="S5:S6"/>
    <mergeCell ref="E5:E6"/>
    <mergeCell ref="F5:F6"/>
    <mergeCell ref="G5:G6"/>
    <mergeCell ref="H5:H6"/>
    <mergeCell ref="A9:B9"/>
    <mergeCell ref="A3:D3"/>
    <mergeCell ref="A4:A6"/>
    <mergeCell ref="B4:B6"/>
    <mergeCell ref="C4:C6"/>
    <mergeCell ref="D5:D6"/>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51EBE-9FE9-A3C2-AD65-10DBFC5E2ED7}">
  <sheetPr>
    <outlinePr summaryRight="0"/>
  </sheetPr>
  <dimension ref="A1:O25"/>
  <sheetViews>
    <sheetView showZeros="0" workbookViewId="0">
      <selection activeCell="L21" sqref="L21"/>
    </sheetView>
  </sheetViews>
  <sheetFormatPr defaultColWidth="8.875" defaultRowHeight="15" customHeight="1"/>
  <cols>
    <col min="1" max="1" width="21.5" customWidth="1"/>
    <col min="2" max="2" width="28.625" customWidth="1"/>
    <col min="3" max="15" width="17.125" customWidth="1"/>
  </cols>
  <sheetData>
    <row r="1" spans="1:15" ht="18.75" customHeight="1">
      <c r="A1" s="3"/>
      <c r="B1" s="3"/>
      <c r="C1" s="3"/>
      <c r="D1" s="3"/>
      <c r="E1" s="3"/>
      <c r="F1" s="3"/>
      <c r="G1" s="3"/>
      <c r="H1" s="3"/>
      <c r="I1" s="3"/>
      <c r="J1" s="15"/>
      <c r="K1" s="15"/>
      <c r="L1" s="15"/>
      <c r="M1" s="15"/>
      <c r="N1" s="15"/>
      <c r="O1" s="15" t="s">
        <v>54</v>
      </c>
    </row>
    <row r="2" spans="1:15" ht="37.5" customHeight="1">
      <c r="A2" s="59" t="s">
        <v>55</v>
      </c>
      <c r="B2" s="59"/>
      <c r="C2" s="59"/>
      <c r="D2" s="59"/>
      <c r="E2" s="59"/>
      <c r="F2" s="59"/>
      <c r="G2" s="59"/>
      <c r="H2" s="59"/>
      <c r="I2" s="59"/>
      <c r="J2" s="59"/>
      <c r="K2" s="70"/>
      <c r="L2" s="70"/>
      <c r="M2" s="70"/>
      <c r="N2" s="70"/>
      <c r="O2" s="70"/>
    </row>
    <row r="3" spans="1:15" ht="18.75" customHeight="1">
      <c r="A3" s="71" t="str">
        <f>"单位名称："&amp;"新平彝族傣族自治县平甸乡小学"</f>
        <v>单位名称：新平彝族傣族自治县平甸乡小学</v>
      </c>
      <c r="B3" s="71"/>
      <c r="C3" s="71"/>
      <c r="D3" s="71"/>
      <c r="E3" s="71"/>
      <c r="F3" s="71"/>
      <c r="G3" s="71"/>
      <c r="H3" s="71"/>
      <c r="I3" s="71"/>
      <c r="J3" s="15"/>
      <c r="K3" s="15"/>
      <c r="L3" s="15"/>
      <c r="M3" s="15"/>
      <c r="N3" s="15"/>
      <c r="O3" s="54" t="s">
        <v>349</v>
      </c>
    </row>
    <row r="4" spans="1:15" ht="18.75" customHeight="1">
      <c r="A4" s="63" t="s">
        <v>56</v>
      </c>
      <c r="B4" s="63" t="s">
        <v>57</v>
      </c>
      <c r="C4" s="69" t="s">
        <v>29</v>
      </c>
      <c r="D4" s="69" t="s">
        <v>32</v>
      </c>
      <c r="E4" s="69"/>
      <c r="F4" s="69"/>
      <c r="G4" s="63" t="s">
        <v>33</v>
      </c>
      <c r="H4" s="69" t="s">
        <v>34</v>
      </c>
      <c r="I4" s="63" t="s">
        <v>58</v>
      </c>
      <c r="J4" s="69" t="s">
        <v>59</v>
      </c>
      <c r="K4" s="69"/>
      <c r="L4" s="69"/>
      <c r="M4" s="69"/>
      <c r="N4" s="69"/>
      <c r="O4" s="69"/>
    </row>
    <row r="5" spans="1:15" ht="18.75" customHeight="1">
      <c r="A5" s="63"/>
      <c r="B5" s="63"/>
      <c r="C5" s="69"/>
      <c r="D5" s="22" t="s">
        <v>31</v>
      </c>
      <c r="E5" s="22" t="s">
        <v>60</v>
      </c>
      <c r="F5" s="22" t="s">
        <v>61</v>
      </c>
      <c r="G5" s="63"/>
      <c r="H5" s="69"/>
      <c r="I5" s="63"/>
      <c r="J5" s="22" t="s">
        <v>31</v>
      </c>
      <c r="K5" s="22" t="s">
        <v>62</v>
      </c>
      <c r="L5" s="20" t="s">
        <v>63</v>
      </c>
      <c r="M5" s="20" t="s">
        <v>64</v>
      </c>
      <c r="N5" s="20" t="s">
        <v>65</v>
      </c>
      <c r="O5" s="20" t="s">
        <v>66</v>
      </c>
    </row>
    <row r="6" spans="1:15" ht="18.75" customHeight="1">
      <c r="A6" s="20" t="s">
        <v>43</v>
      </c>
      <c r="B6" s="20" t="s">
        <v>44</v>
      </c>
      <c r="C6" s="20" t="s">
        <v>45</v>
      </c>
      <c r="D6" s="20" t="s">
        <v>46</v>
      </c>
      <c r="E6" s="20" t="s">
        <v>47</v>
      </c>
      <c r="F6" s="20" t="s">
        <v>48</v>
      </c>
      <c r="G6" s="20" t="s">
        <v>49</v>
      </c>
      <c r="H6" s="20" t="s">
        <v>50</v>
      </c>
      <c r="I6" s="20" t="s">
        <v>51</v>
      </c>
      <c r="J6" s="20" t="s">
        <v>67</v>
      </c>
      <c r="K6" s="20">
        <v>11</v>
      </c>
      <c r="L6" s="20">
        <v>12</v>
      </c>
      <c r="M6" s="20">
        <v>13</v>
      </c>
      <c r="N6" s="20">
        <v>14</v>
      </c>
      <c r="O6" s="20">
        <v>15</v>
      </c>
    </row>
    <row r="7" spans="1:15" ht="20.25" customHeight="1">
      <c r="A7" s="21" t="s">
        <v>68</v>
      </c>
      <c r="B7" s="21" t="s">
        <v>69</v>
      </c>
      <c r="C7" s="1">
        <v>8113258.3200000003</v>
      </c>
      <c r="D7" s="1">
        <v>8113258.3200000003</v>
      </c>
      <c r="E7" s="1">
        <v>8008143.3399999999</v>
      </c>
      <c r="F7" s="1">
        <v>105114.98</v>
      </c>
      <c r="G7" s="1"/>
      <c r="H7" s="1"/>
      <c r="I7" s="1"/>
      <c r="J7" s="1"/>
      <c r="K7" s="1"/>
      <c r="L7" s="1"/>
      <c r="M7" s="1"/>
      <c r="N7" s="1"/>
      <c r="O7" s="1"/>
    </row>
    <row r="8" spans="1:15" ht="20.25" customHeight="1">
      <c r="A8" s="23" t="s">
        <v>70</v>
      </c>
      <c r="B8" s="23" t="s">
        <v>71</v>
      </c>
      <c r="C8" s="1">
        <v>8113258.3200000003</v>
      </c>
      <c r="D8" s="1">
        <v>8113258.3200000003</v>
      </c>
      <c r="E8" s="1">
        <v>8008143.3399999999</v>
      </c>
      <c r="F8" s="1">
        <v>105114.98</v>
      </c>
      <c r="G8" s="1"/>
      <c r="H8" s="1"/>
      <c r="I8" s="1"/>
      <c r="J8" s="1"/>
      <c r="K8" s="1"/>
      <c r="L8" s="1"/>
      <c r="M8" s="1"/>
      <c r="N8" s="1"/>
      <c r="O8" s="1"/>
    </row>
    <row r="9" spans="1:15" ht="20.25" customHeight="1">
      <c r="A9" s="24" t="s">
        <v>72</v>
      </c>
      <c r="B9" s="24" t="s">
        <v>73</v>
      </c>
      <c r="C9" s="1">
        <v>51000</v>
      </c>
      <c r="D9" s="1">
        <v>51000</v>
      </c>
      <c r="E9" s="1">
        <v>0</v>
      </c>
      <c r="F9" s="1">
        <v>51000</v>
      </c>
      <c r="G9" s="1"/>
      <c r="H9" s="1"/>
      <c r="I9" s="1"/>
      <c r="J9" s="1"/>
      <c r="K9" s="1"/>
      <c r="L9" s="1"/>
      <c r="M9" s="1"/>
      <c r="N9" s="1"/>
      <c r="O9" s="1"/>
    </row>
    <row r="10" spans="1:15" ht="20.25" customHeight="1">
      <c r="A10" s="24" t="s">
        <v>74</v>
      </c>
      <c r="B10" s="24" t="s">
        <v>75</v>
      </c>
      <c r="C10" s="1">
        <v>8062258.3199999994</v>
      </c>
      <c r="D10" s="1">
        <v>8062258.3199999994</v>
      </c>
      <c r="E10" s="1">
        <v>8008143.3399999999</v>
      </c>
      <c r="F10" s="1">
        <v>54114.979999999996</v>
      </c>
      <c r="G10" s="1"/>
      <c r="H10" s="1"/>
      <c r="I10" s="1"/>
      <c r="J10" s="1"/>
      <c r="K10" s="1"/>
      <c r="L10" s="1"/>
      <c r="M10" s="1"/>
      <c r="N10" s="1"/>
      <c r="O10" s="1"/>
    </row>
    <row r="11" spans="1:15" ht="20.25" customHeight="1">
      <c r="A11" s="21" t="s">
        <v>76</v>
      </c>
      <c r="B11" s="21" t="s">
        <v>77</v>
      </c>
      <c r="C11" s="1">
        <v>2069076.8</v>
      </c>
      <c r="D11" s="1">
        <v>2069076.8</v>
      </c>
      <c r="E11" s="1">
        <v>1679266.8</v>
      </c>
      <c r="F11" s="1">
        <v>389810</v>
      </c>
      <c r="G11" s="1"/>
      <c r="H11" s="1"/>
      <c r="I11" s="1"/>
      <c r="J11" s="1"/>
      <c r="K11" s="1"/>
      <c r="L11" s="1"/>
      <c r="M11" s="1"/>
      <c r="N11" s="1"/>
      <c r="O11" s="1"/>
    </row>
    <row r="12" spans="1:15" ht="20.25" customHeight="1">
      <c r="A12" s="23" t="s">
        <v>78</v>
      </c>
      <c r="B12" s="23" t="s">
        <v>79</v>
      </c>
      <c r="C12" s="1">
        <v>1679266.8</v>
      </c>
      <c r="D12" s="1">
        <v>1679266.8</v>
      </c>
      <c r="E12" s="1">
        <v>1679266.8</v>
      </c>
      <c r="F12" s="1">
        <v>0</v>
      </c>
      <c r="G12" s="1"/>
      <c r="H12" s="1"/>
      <c r="I12" s="1"/>
      <c r="J12" s="1"/>
      <c r="K12" s="1"/>
      <c r="L12" s="1"/>
      <c r="M12" s="1"/>
      <c r="N12" s="1"/>
      <c r="O12" s="1"/>
    </row>
    <row r="13" spans="1:15" ht="20.25" customHeight="1">
      <c r="A13" s="24" t="s">
        <v>80</v>
      </c>
      <c r="B13" s="24" t="s">
        <v>81</v>
      </c>
      <c r="C13" s="1">
        <v>30600</v>
      </c>
      <c r="D13" s="1">
        <v>30600</v>
      </c>
      <c r="E13" s="1">
        <v>30600</v>
      </c>
      <c r="F13" s="1">
        <v>0</v>
      </c>
      <c r="G13" s="1"/>
      <c r="H13" s="1"/>
      <c r="I13" s="1"/>
      <c r="J13" s="1"/>
      <c r="K13" s="1"/>
      <c r="L13" s="1"/>
      <c r="M13" s="1"/>
      <c r="N13" s="1"/>
      <c r="O13" s="1"/>
    </row>
    <row r="14" spans="1:15" ht="20.25" customHeight="1">
      <c r="A14" s="24" t="s">
        <v>82</v>
      </c>
      <c r="B14" s="24" t="s">
        <v>83</v>
      </c>
      <c r="C14" s="1">
        <v>1648666.8</v>
      </c>
      <c r="D14" s="1">
        <v>1648666.8</v>
      </c>
      <c r="E14" s="1">
        <v>1648666.8</v>
      </c>
      <c r="F14" s="1">
        <v>0</v>
      </c>
      <c r="G14" s="1"/>
      <c r="H14" s="1"/>
      <c r="I14" s="1"/>
      <c r="J14" s="1"/>
      <c r="K14" s="1"/>
      <c r="L14" s="1"/>
      <c r="M14" s="1"/>
      <c r="N14" s="1"/>
      <c r="O14" s="1"/>
    </row>
    <row r="15" spans="1:15" ht="20.25" customHeight="1">
      <c r="A15" s="23" t="s">
        <v>84</v>
      </c>
      <c r="B15" s="23" t="s">
        <v>85</v>
      </c>
      <c r="C15" s="1">
        <v>389810</v>
      </c>
      <c r="D15" s="1">
        <v>389810</v>
      </c>
      <c r="E15" s="1">
        <v>0</v>
      </c>
      <c r="F15" s="1">
        <v>389810</v>
      </c>
      <c r="G15" s="1"/>
      <c r="H15" s="1"/>
      <c r="I15" s="1"/>
      <c r="J15" s="1"/>
      <c r="K15" s="1"/>
      <c r="L15" s="1"/>
      <c r="M15" s="1"/>
      <c r="N15" s="1"/>
      <c r="O15" s="1"/>
    </row>
    <row r="16" spans="1:15" ht="20.25" customHeight="1">
      <c r="A16" s="24" t="s">
        <v>86</v>
      </c>
      <c r="B16" s="24" t="s">
        <v>87</v>
      </c>
      <c r="C16" s="1">
        <v>389810</v>
      </c>
      <c r="D16" s="1">
        <v>389810</v>
      </c>
      <c r="E16" s="1">
        <v>0</v>
      </c>
      <c r="F16" s="1">
        <v>389810</v>
      </c>
      <c r="G16" s="1"/>
      <c r="H16" s="1"/>
      <c r="I16" s="1"/>
      <c r="J16" s="1"/>
      <c r="K16" s="1"/>
      <c r="L16" s="1"/>
      <c r="M16" s="1"/>
      <c r="N16" s="1"/>
      <c r="O16" s="1"/>
    </row>
    <row r="17" spans="1:15" ht="20.25" customHeight="1">
      <c r="A17" s="21" t="s">
        <v>88</v>
      </c>
      <c r="B17" s="21" t="s">
        <v>89</v>
      </c>
      <c r="C17" s="1">
        <v>1515751.1500000001</v>
      </c>
      <c r="D17" s="1">
        <v>1515751.1500000001</v>
      </c>
      <c r="E17" s="1">
        <v>1515751.1500000001</v>
      </c>
      <c r="F17" s="1">
        <v>0</v>
      </c>
      <c r="G17" s="1"/>
      <c r="H17" s="1"/>
      <c r="I17" s="1"/>
      <c r="J17" s="1"/>
      <c r="K17" s="1"/>
      <c r="L17" s="1"/>
      <c r="M17" s="1"/>
      <c r="N17" s="1"/>
      <c r="O17" s="1"/>
    </row>
    <row r="18" spans="1:15" ht="20.25" customHeight="1">
      <c r="A18" s="23" t="s">
        <v>90</v>
      </c>
      <c r="B18" s="23" t="s">
        <v>91</v>
      </c>
      <c r="C18" s="1">
        <v>1515751.1500000001</v>
      </c>
      <c r="D18" s="1">
        <v>1515751.1500000001</v>
      </c>
      <c r="E18" s="1">
        <v>1515751.1500000001</v>
      </c>
      <c r="F18" s="1">
        <v>0</v>
      </c>
      <c r="G18" s="1"/>
      <c r="H18" s="1"/>
      <c r="I18" s="1"/>
      <c r="J18" s="1"/>
      <c r="K18" s="1"/>
      <c r="L18" s="1"/>
      <c r="M18" s="1"/>
      <c r="N18" s="1"/>
      <c r="O18" s="1"/>
    </row>
    <row r="19" spans="1:15" ht="20.25" customHeight="1">
      <c r="A19" s="24" t="s">
        <v>92</v>
      </c>
      <c r="B19" s="24" t="s">
        <v>93</v>
      </c>
      <c r="C19" s="1">
        <v>739617.72</v>
      </c>
      <c r="D19" s="1">
        <v>739617.72</v>
      </c>
      <c r="E19" s="1">
        <v>739617.72</v>
      </c>
      <c r="F19" s="1">
        <v>0</v>
      </c>
      <c r="G19" s="1"/>
      <c r="H19" s="1"/>
      <c r="I19" s="1"/>
      <c r="J19" s="1"/>
      <c r="K19" s="1"/>
      <c r="L19" s="1"/>
      <c r="M19" s="1"/>
      <c r="N19" s="1"/>
      <c r="O19" s="1"/>
    </row>
    <row r="20" spans="1:15" ht="20.25" customHeight="1">
      <c r="A20" s="24" t="s">
        <v>94</v>
      </c>
      <c r="B20" s="24" t="s">
        <v>95</v>
      </c>
      <c r="C20" s="1">
        <v>693700.09</v>
      </c>
      <c r="D20" s="1">
        <v>693700.09</v>
      </c>
      <c r="E20" s="1">
        <v>693700.09</v>
      </c>
      <c r="F20" s="1">
        <v>0</v>
      </c>
      <c r="G20" s="1"/>
      <c r="H20" s="1"/>
      <c r="I20" s="1"/>
      <c r="J20" s="1"/>
      <c r="K20" s="1"/>
      <c r="L20" s="1"/>
      <c r="M20" s="1"/>
      <c r="N20" s="1"/>
      <c r="O20" s="1"/>
    </row>
    <row r="21" spans="1:15" ht="20.25" customHeight="1">
      <c r="A21" s="24" t="s">
        <v>96</v>
      </c>
      <c r="B21" s="24" t="s">
        <v>97</v>
      </c>
      <c r="C21" s="1">
        <v>82433.340000000011</v>
      </c>
      <c r="D21" s="1">
        <v>82433.340000000011</v>
      </c>
      <c r="E21" s="1">
        <v>82433.340000000011</v>
      </c>
      <c r="F21" s="1">
        <v>0</v>
      </c>
      <c r="G21" s="1"/>
      <c r="H21" s="1"/>
      <c r="I21" s="1"/>
      <c r="J21" s="1"/>
      <c r="K21" s="1"/>
      <c r="L21" s="1"/>
      <c r="M21" s="1"/>
      <c r="N21" s="1"/>
      <c r="O21" s="1"/>
    </row>
    <row r="22" spans="1:15" ht="20.25" customHeight="1">
      <c r="A22" s="21" t="s">
        <v>98</v>
      </c>
      <c r="B22" s="21" t="s">
        <v>99</v>
      </c>
      <c r="C22" s="1">
        <v>1522602</v>
      </c>
      <c r="D22" s="1">
        <v>1522602</v>
      </c>
      <c r="E22" s="1">
        <v>1522602</v>
      </c>
      <c r="F22" s="1">
        <v>0</v>
      </c>
      <c r="G22" s="1"/>
      <c r="H22" s="1"/>
      <c r="I22" s="1"/>
      <c r="J22" s="1"/>
      <c r="K22" s="1"/>
      <c r="L22" s="1"/>
      <c r="M22" s="1"/>
      <c r="N22" s="1"/>
      <c r="O22" s="1"/>
    </row>
    <row r="23" spans="1:15" ht="20.25" customHeight="1">
      <c r="A23" s="23" t="s">
        <v>100</v>
      </c>
      <c r="B23" s="23" t="s">
        <v>101</v>
      </c>
      <c r="C23" s="1">
        <v>1522602</v>
      </c>
      <c r="D23" s="1">
        <v>1522602</v>
      </c>
      <c r="E23" s="1">
        <v>1522602</v>
      </c>
      <c r="F23" s="1">
        <v>0</v>
      </c>
      <c r="G23" s="1"/>
      <c r="H23" s="1"/>
      <c r="I23" s="1"/>
      <c r="J23" s="1"/>
      <c r="K23" s="1"/>
      <c r="L23" s="1"/>
      <c r="M23" s="1"/>
      <c r="N23" s="1"/>
      <c r="O23" s="1"/>
    </row>
    <row r="24" spans="1:15" ht="20.25" customHeight="1">
      <c r="A24" s="24" t="s">
        <v>102</v>
      </c>
      <c r="B24" s="24" t="s">
        <v>103</v>
      </c>
      <c r="C24" s="1">
        <v>1522602</v>
      </c>
      <c r="D24" s="1">
        <v>1522602</v>
      </c>
      <c r="E24" s="1">
        <v>1522602</v>
      </c>
      <c r="F24" s="1">
        <v>0</v>
      </c>
      <c r="G24" s="1"/>
      <c r="H24" s="1"/>
      <c r="I24" s="1"/>
      <c r="J24" s="1"/>
      <c r="K24" s="1"/>
      <c r="L24" s="1"/>
      <c r="M24" s="1"/>
      <c r="N24" s="1"/>
      <c r="O24" s="1"/>
    </row>
    <row r="25" spans="1:15" ht="20.25" customHeight="1">
      <c r="A25" s="62" t="s">
        <v>104</v>
      </c>
      <c r="B25" s="62"/>
      <c r="C25" s="1">
        <v>13220688.270000001</v>
      </c>
      <c r="D25" s="1">
        <v>13220688.270000001</v>
      </c>
      <c r="E25" s="1">
        <v>12725763.289999999</v>
      </c>
      <c r="F25" s="1">
        <v>494924.98</v>
      </c>
      <c r="G25" s="1"/>
      <c r="H25" s="1"/>
      <c r="I25" s="1"/>
      <c r="J25" s="1"/>
      <c r="K25" s="1"/>
      <c r="L25" s="1"/>
      <c r="M25" s="1"/>
      <c r="N25" s="1"/>
      <c r="O25" s="1"/>
    </row>
  </sheetData>
  <mergeCells count="11">
    <mergeCell ref="A25:B25"/>
    <mergeCell ref="J4:O4"/>
    <mergeCell ref="A2:O2"/>
    <mergeCell ref="A3:I3"/>
    <mergeCell ref="A4:A5"/>
    <mergeCell ref="B4:B5"/>
    <mergeCell ref="C4:C5"/>
    <mergeCell ref="D4:F4"/>
    <mergeCell ref="G4:G5"/>
    <mergeCell ref="H4:H5"/>
    <mergeCell ref="I4:I5"/>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C1936-F9F5-ECD7-C474-DAC7FF3674E1}">
  <sheetPr>
    <outlinePr summaryRight="0"/>
  </sheetPr>
  <dimension ref="A1:D16"/>
  <sheetViews>
    <sheetView showZeros="0" workbookViewId="0">
      <selection activeCell="C48" sqref="C48"/>
    </sheetView>
  </sheetViews>
  <sheetFormatPr defaultColWidth="8.875" defaultRowHeight="15" customHeight="1"/>
  <cols>
    <col min="1" max="4" width="35.75" customWidth="1"/>
    <col min="6" max="6" width="12.75" customWidth="1"/>
  </cols>
  <sheetData>
    <row r="1" spans="1:4" ht="18.75" customHeight="1">
      <c r="A1" s="3"/>
      <c r="B1" s="3"/>
      <c r="C1" s="3"/>
      <c r="D1" s="4" t="s">
        <v>105</v>
      </c>
    </row>
    <row r="2" spans="1:4" ht="45" customHeight="1">
      <c r="A2" s="59" t="s">
        <v>106</v>
      </c>
      <c r="B2" s="59"/>
      <c r="C2" s="59"/>
      <c r="D2" s="59"/>
    </row>
    <row r="3" spans="1:4" ht="18.75" customHeight="1">
      <c r="A3" s="60" t="str">
        <f>"单位名称："&amp;"新平彝族傣族自治县平甸乡小学"</f>
        <v>单位名称：新平彝族傣族自治县平甸乡小学</v>
      </c>
      <c r="B3" s="60"/>
      <c r="C3" s="5"/>
      <c r="D3" s="53" t="s">
        <v>348</v>
      </c>
    </row>
    <row r="4" spans="1:4" ht="22.5" customHeight="1">
      <c r="A4" s="61" t="s">
        <v>2</v>
      </c>
      <c r="B4" s="61"/>
      <c r="C4" s="61" t="s">
        <v>3</v>
      </c>
      <c r="D4" s="61"/>
    </row>
    <row r="5" spans="1:4" ht="18.75" customHeight="1">
      <c r="A5" s="61" t="s">
        <v>4</v>
      </c>
      <c r="B5" s="61" t="s">
        <v>5</v>
      </c>
      <c r="C5" s="61" t="s">
        <v>107</v>
      </c>
      <c r="D5" s="61" t="s">
        <v>5</v>
      </c>
    </row>
    <row r="6" spans="1:4" ht="18.75" customHeight="1">
      <c r="A6" s="61"/>
      <c r="B6" s="61"/>
      <c r="C6" s="61"/>
      <c r="D6" s="61"/>
    </row>
    <row r="7" spans="1:4" ht="22.5" customHeight="1">
      <c r="A7" s="7" t="s">
        <v>108</v>
      </c>
      <c r="B7" s="1">
        <v>13220688.270000001</v>
      </c>
      <c r="C7" s="7" t="s">
        <v>109</v>
      </c>
      <c r="D7" s="1">
        <v>13220688.270000001</v>
      </c>
    </row>
    <row r="8" spans="1:4" ht="22.5" customHeight="1">
      <c r="A8" s="7" t="s">
        <v>110</v>
      </c>
      <c r="B8" s="1">
        <v>13220688.270000001</v>
      </c>
      <c r="C8" s="7" t="str">
        <f>"（"&amp;"一"&amp;"）"&amp;"教育支出"</f>
        <v>（一）教育支出</v>
      </c>
      <c r="D8" s="1">
        <v>8113258.3200000003</v>
      </c>
    </row>
    <row r="9" spans="1:4" ht="22.5" customHeight="1">
      <c r="A9" s="7" t="s">
        <v>111</v>
      </c>
      <c r="B9" s="1">
        <v>0</v>
      </c>
      <c r="C9" s="7" t="str">
        <f>"（"&amp;"二"&amp;"）"&amp;"社会保障和就业支出"</f>
        <v>（二）社会保障和就业支出</v>
      </c>
      <c r="D9" s="1">
        <v>2069076.8</v>
      </c>
    </row>
    <row r="10" spans="1:4" ht="22.5" customHeight="1">
      <c r="A10" s="7" t="s">
        <v>112</v>
      </c>
      <c r="B10" s="1">
        <v>0</v>
      </c>
      <c r="C10" s="7" t="str">
        <f>"（"&amp;"三"&amp;"）"&amp;"卫生健康支出"</f>
        <v>（三）卫生健康支出</v>
      </c>
      <c r="D10" s="1">
        <v>1515751.1500000001</v>
      </c>
    </row>
    <row r="11" spans="1:4" ht="22.5" customHeight="1">
      <c r="A11" s="7" t="s">
        <v>113</v>
      </c>
      <c r="B11" s="1">
        <v>0</v>
      </c>
      <c r="C11" s="7" t="str">
        <f>"（"&amp;"四"&amp;"）"&amp;"住房保障支出"</f>
        <v>（四）住房保障支出</v>
      </c>
      <c r="D11" s="1">
        <v>1522602</v>
      </c>
    </row>
    <row r="12" spans="1:4" ht="22.5" customHeight="1">
      <c r="A12" s="7" t="s">
        <v>110</v>
      </c>
      <c r="B12" s="1">
        <v>0</v>
      </c>
      <c r="C12" s="7"/>
      <c r="D12" s="1">
        <v>0</v>
      </c>
    </row>
    <row r="13" spans="1:4" ht="22.5" customHeight="1">
      <c r="A13" s="7" t="s">
        <v>111</v>
      </c>
      <c r="B13" s="1">
        <v>0</v>
      </c>
      <c r="C13" s="7"/>
      <c r="D13" s="1">
        <v>0</v>
      </c>
    </row>
    <row r="14" spans="1:4" ht="22.5" customHeight="1">
      <c r="A14" s="7" t="s">
        <v>112</v>
      </c>
      <c r="B14" s="1">
        <v>0</v>
      </c>
      <c r="C14" s="7"/>
      <c r="D14" s="1">
        <v>0</v>
      </c>
    </row>
    <row r="15" spans="1:4" ht="22.5" customHeight="1">
      <c r="A15" s="9"/>
      <c r="B15" s="1">
        <v>0</v>
      </c>
      <c r="C15" s="7" t="s">
        <v>114</v>
      </c>
      <c r="D15" s="1">
        <v>0</v>
      </c>
    </row>
    <row r="16" spans="1:4" ht="22.5" customHeight="1">
      <c r="A16" s="11" t="s">
        <v>115</v>
      </c>
      <c r="B16" s="12">
        <v>13220688.270000001</v>
      </c>
      <c r="C16" s="10" t="s">
        <v>116</v>
      </c>
      <c r="D16" s="12">
        <v>13220688.270000001</v>
      </c>
    </row>
  </sheetData>
  <mergeCells count="8">
    <mergeCell ref="A2:D2"/>
    <mergeCell ref="A3:B3"/>
    <mergeCell ref="A4:B4"/>
    <mergeCell ref="C4:D4"/>
    <mergeCell ref="A5:A6"/>
    <mergeCell ref="B5:B6"/>
    <mergeCell ref="C5:C6"/>
    <mergeCell ref="D5:D6"/>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B5B28-126D-95C7-4364-8578401DFB04}">
  <sheetPr>
    <outlinePr summaryRight="0"/>
  </sheetPr>
  <dimension ref="A1:G25"/>
  <sheetViews>
    <sheetView showZeros="0" workbookViewId="0">
      <selection activeCell="M5" sqref="M5"/>
    </sheetView>
  </sheetViews>
  <sheetFormatPr defaultColWidth="8.875" defaultRowHeight="15" customHeight="1"/>
  <cols>
    <col min="1" max="1" width="21.375" customWidth="1"/>
    <col min="2" max="2" width="28.625" customWidth="1"/>
    <col min="3" max="7" width="21.375" customWidth="1"/>
  </cols>
  <sheetData>
    <row r="1" spans="1:7" ht="18.75" customHeight="1">
      <c r="A1" s="3"/>
      <c r="B1" s="3"/>
      <c r="C1" s="3"/>
      <c r="D1" s="3"/>
      <c r="E1" s="3"/>
      <c r="F1" s="3"/>
      <c r="G1" s="25" t="s">
        <v>117</v>
      </c>
    </row>
    <row r="2" spans="1:7" ht="37.5" customHeight="1">
      <c r="A2" s="59" t="s">
        <v>118</v>
      </c>
      <c r="B2" s="59"/>
      <c r="C2" s="59"/>
      <c r="D2" s="59"/>
      <c r="E2" s="59"/>
      <c r="F2" s="59"/>
      <c r="G2" s="59"/>
    </row>
    <row r="3" spans="1:7" ht="18.75" customHeight="1">
      <c r="A3" s="71" t="str">
        <f>"单位名称："&amp;"新平彝族傣族自治县平甸乡小学"</f>
        <v>单位名称：新平彝族傣族自治县平甸乡小学</v>
      </c>
      <c r="B3" s="71"/>
      <c r="C3" s="71"/>
      <c r="D3" s="26"/>
      <c r="E3" s="26"/>
      <c r="F3" s="26"/>
      <c r="G3" s="55" t="s">
        <v>349</v>
      </c>
    </row>
    <row r="4" spans="1:7" ht="18.75" customHeight="1">
      <c r="A4" s="63" t="s">
        <v>119</v>
      </c>
      <c r="B4" s="63" t="s">
        <v>57</v>
      </c>
      <c r="C4" s="69" t="s">
        <v>29</v>
      </c>
      <c r="D4" s="69" t="s">
        <v>60</v>
      </c>
      <c r="E4" s="69"/>
      <c r="F4" s="69"/>
      <c r="G4" s="63" t="s">
        <v>61</v>
      </c>
    </row>
    <row r="5" spans="1:7" ht="18.75" customHeight="1">
      <c r="A5" s="17" t="s">
        <v>56</v>
      </c>
      <c r="B5" s="17" t="s">
        <v>57</v>
      </c>
      <c r="C5" s="69"/>
      <c r="D5" s="22" t="s">
        <v>31</v>
      </c>
      <c r="E5" s="22" t="s">
        <v>120</v>
      </c>
      <c r="F5" s="22" t="s">
        <v>121</v>
      </c>
      <c r="G5" s="63"/>
    </row>
    <row r="6" spans="1:7" ht="18.75" customHeight="1">
      <c r="A6" s="20" t="s">
        <v>43</v>
      </c>
      <c r="B6" s="20" t="s">
        <v>44</v>
      </c>
      <c r="C6" s="20" t="s">
        <v>45</v>
      </c>
      <c r="D6" s="20" t="s">
        <v>46</v>
      </c>
      <c r="E6" s="20" t="s">
        <v>47</v>
      </c>
      <c r="F6" s="20" t="s">
        <v>48</v>
      </c>
      <c r="G6" s="20" t="s">
        <v>49</v>
      </c>
    </row>
    <row r="7" spans="1:7" ht="20.25" customHeight="1">
      <c r="A7" s="21" t="s">
        <v>68</v>
      </c>
      <c r="B7" s="21" t="s">
        <v>69</v>
      </c>
      <c r="C7" s="1">
        <v>8113258.3200000003</v>
      </c>
      <c r="D7" s="1">
        <v>8008143.3399999999</v>
      </c>
      <c r="E7" s="1">
        <v>7881643.3400000008</v>
      </c>
      <c r="F7" s="1">
        <v>126500</v>
      </c>
      <c r="G7" s="1">
        <v>105114.98</v>
      </c>
    </row>
    <row r="8" spans="1:7" ht="20.25" customHeight="1">
      <c r="A8" s="23" t="s">
        <v>70</v>
      </c>
      <c r="B8" s="23" t="s">
        <v>71</v>
      </c>
      <c r="C8" s="1">
        <v>8113258.3200000003</v>
      </c>
      <c r="D8" s="1">
        <v>8008143.3399999999</v>
      </c>
      <c r="E8" s="1">
        <v>7881643.3400000008</v>
      </c>
      <c r="F8" s="1">
        <v>126500</v>
      </c>
      <c r="G8" s="1">
        <v>105114.98</v>
      </c>
    </row>
    <row r="9" spans="1:7" ht="20.25" customHeight="1">
      <c r="A9" s="24" t="s">
        <v>72</v>
      </c>
      <c r="B9" s="24" t="s">
        <v>73</v>
      </c>
      <c r="C9" s="1">
        <v>51000</v>
      </c>
      <c r="D9" s="1">
        <v>0</v>
      </c>
      <c r="E9" s="1">
        <v>0</v>
      </c>
      <c r="F9" s="1">
        <v>0</v>
      </c>
      <c r="G9" s="1">
        <v>51000</v>
      </c>
    </row>
    <row r="10" spans="1:7" ht="20.25" customHeight="1">
      <c r="A10" s="24" t="s">
        <v>74</v>
      </c>
      <c r="B10" s="24" t="s">
        <v>75</v>
      </c>
      <c r="C10" s="1">
        <v>8062258.3199999994</v>
      </c>
      <c r="D10" s="1">
        <v>8008143.3399999999</v>
      </c>
      <c r="E10" s="1">
        <v>7881643.3400000008</v>
      </c>
      <c r="F10" s="1">
        <v>126500</v>
      </c>
      <c r="G10" s="1">
        <v>54114.979999999996</v>
      </c>
    </row>
    <row r="11" spans="1:7" ht="20.25" customHeight="1">
      <c r="A11" s="21" t="s">
        <v>76</v>
      </c>
      <c r="B11" s="21" t="s">
        <v>77</v>
      </c>
      <c r="C11" s="1">
        <v>2069076.8</v>
      </c>
      <c r="D11" s="1">
        <v>1679266.8</v>
      </c>
      <c r="E11" s="1">
        <v>1648666.8</v>
      </c>
      <c r="F11" s="1">
        <v>30600</v>
      </c>
      <c r="G11" s="1">
        <v>389810</v>
      </c>
    </row>
    <row r="12" spans="1:7" ht="20.25" customHeight="1">
      <c r="A12" s="23" t="s">
        <v>78</v>
      </c>
      <c r="B12" s="23" t="s">
        <v>79</v>
      </c>
      <c r="C12" s="1">
        <v>1679266.8</v>
      </c>
      <c r="D12" s="1">
        <v>1679266.8</v>
      </c>
      <c r="E12" s="1">
        <v>1648666.8</v>
      </c>
      <c r="F12" s="1">
        <v>30600</v>
      </c>
      <c r="G12" s="1">
        <v>0</v>
      </c>
    </row>
    <row r="13" spans="1:7" ht="20.25" customHeight="1">
      <c r="A13" s="24" t="s">
        <v>80</v>
      </c>
      <c r="B13" s="24" t="s">
        <v>81</v>
      </c>
      <c r="C13" s="1">
        <v>30600</v>
      </c>
      <c r="D13" s="1">
        <v>30600</v>
      </c>
      <c r="E13" s="1">
        <v>0</v>
      </c>
      <c r="F13" s="1">
        <v>30600</v>
      </c>
      <c r="G13" s="1">
        <v>0</v>
      </c>
    </row>
    <row r="14" spans="1:7" ht="20.25" customHeight="1">
      <c r="A14" s="24" t="s">
        <v>82</v>
      </c>
      <c r="B14" s="24" t="s">
        <v>83</v>
      </c>
      <c r="C14" s="1">
        <v>1648666.8</v>
      </c>
      <c r="D14" s="1">
        <v>1648666.8</v>
      </c>
      <c r="E14" s="1">
        <v>1648666.8</v>
      </c>
      <c r="F14" s="1">
        <v>0</v>
      </c>
      <c r="G14" s="1">
        <v>0</v>
      </c>
    </row>
    <row r="15" spans="1:7" ht="20.25" customHeight="1">
      <c r="A15" s="23" t="s">
        <v>84</v>
      </c>
      <c r="B15" s="23" t="s">
        <v>85</v>
      </c>
      <c r="C15" s="1">
        <v>389810</v>
      </c>
      <c r="D15" s="1">
        <v>0</v>
      </c>
      <c r="E15" s="1">
        <v>0</v>
      </c>
      <c r="F15" s="1">
        <v>0</v>
      </c>
      <c r="G15" s="1">
        <v>389810</v>
      </c>
    </row>
    <row r="16" spans="1:7" ht="20.25" customHeight="1">
      <c r="A16" s="24" t="s">
        <v>86</v>
      </c>
      <c r="B16" s="24" t="s">
        <v>87</v>
      </c>
      <c r="C16" s="1">
        <v>389810</v>
      </c>
      <c r="D16" s="1">
        <v>0</v>
      </c>
      <c r="E16" s="1">
        <v>0</v>
      </c>
      <c r="F16" s="1">
        <v>0</v>
      </c>
      <c r="G16" s="1">
        <v>389810</v>
      </c>
    </row>
    <row r="17" spans="1:7" ht="20.25" customHeight="1">
      <c r="A17" s="21" t="s">
        <v>88</v>
      </c>
      <c r="B17" s="21" t="s">
        <v>89</v>
      </c>
      <c r="C17" s="1">
        <v>1515751.1500000001</v>
      </c>
      <c r="D17" s="1">
        <v>1515751.1500000001</v>
      </c>
      <c r="E17" s="1">
        <v>1515751.1500000001</v>
      </c>
      <c r="F17" s="1">
        <v>0</v>
      </c>
      <c r="G17" s="1">
        <v>0</v>
      </c>
    </row>
    <row r="18" spans="1:7" ht="20.25" customHeight="1">
      <c r="A18" s="23" t="s">
        <v>90</v>
      </c>
      <c r="B18" s="23" t="s">
        <v>91</v>
      </c>
      <c r="C18" s="1">
        <v>1515751.1500000001</v>
      </c>
      <c r="D18" s="1">
        <v>1515751.1500000001</v>
      </c>
      <c r="E18" s="1">
        <v>1515751.1500000001</v>
      </c>
      <c r="F18" s="1">
        <v>0</v>
      </c>
      <c r="G18" s="1">
        <v>0</v>
      </c>
    </row>
    <row r="19" spans="1:7" ht="20.25" customHeight="1">
      <c r="A19" s="24" t="s">
        <v>92</v>
      </c>
      <c r="B19" s="24" t="s">
        <v>93</v>
      </c>
      <c r="C19" s="1">
        <v>739617.72</v>
      </c>
      <c r="D19" s="1">
        <v>739617.72</v>
      </c>
      <c r="E19" s="1">
        <v>739617.72</v>
      </c>
      <c r="F19" s="1">
        <v>0</v>
      </c>
      <c r="G19" s="1">
        <v>0</v>
      </c>
    </row>
    <row r="20" spans="1:7" ht="20.25" customHeight="1">
      <c r="A20" s="24" t="s">
        <v>94</v>
      </c>
      <c r="B20" s="24" t="s">
        <v>95</v>
      </c>
      <c r="C20" s="1">
        <v>693700.09</v>
      </c>
      <c r="D20" s="1">
        <v>693700.09</v>
      </c>
      <c r="E20" s="1">
        <v>693700.09</v>
      </c>
      <c r="F20" s="1">
        <v>0</v>
      </c>
      <c r="G20" s="1">
        <v>0</v>
      </c>
    </row>
    <row r="21" spans="1:7" ht="20.25" customHeight="1">
      <c r="A21" s="24" t="s">
        <v>96</v>
      </c>
      <c r="B21" s="24" t="s">
        <v>97</v>
      </c>
      <c r="C21" s="1">
        <v>82433.340000000011</v>
      </c>
      <c r="D21" s="1">
        <v>82433.340000000011</v>
      </c>
      <c r="E21" s="1">
        <v>82433.340000000011</v>
      </c>
      <c r="F21" s="1">
        <v>0</v>
      </c>
      <c r="G21" s="1">
        <v>0</v>
      </c>
    </row>
    <row r="22" spans="1:7" ht="20.25" customHeight="1">
      <c r="A22" s="21" t="s">
        <v>98</v>
      </c>
      <c r="B22" s="21" t="s">
        <v>99</v>
      </c>
      <c r="C22" s="1">
        <v>1522602</v>
      </c>
      <c r="D22" s="1">
        <v>1522602</v>
      </c>
      <c r="E22" s="1">
        <v>1522602</v>
      </c>
      <c r="F22" s="1">
        <v>0</v>
      </c>
      <c r="G22" s="1">
        <v>0</v>
      </c>
    </row>
    <row r="23" spans="1:7" ht="20.25" customHeight="1">
      <c r="A23" s="23" t="s">
        <v>100</v>
      </c>
      <c r="B23" s="23" t="s">
        <v>101</v>
      </c>
      <c r="C23" s="1">
        <v>1522602</v>
      </c>
      <c r="D23" s="1">
        <v>1522602</v>
      </c>
      <c r="E23" s="1">
        <v>1522602</v>
      </c>
      <c r="F23" s="1">
        <v>0</v>
      </c>
      <c r="G23" s="1">
        <v>0</v>
      </c>
    </row>
    <row r="24" spans="1:7" ht="20.25" customHeight="1">
      <c r="A24" s="24" t="s">
        <v>102</v>
      </c>
      <c r="B24" s="24" t="s">
        <v>103</v>
      </c>
      <c r="C24" s="1">
        <v>1522602</v>
      </c>
      <c r="D24" s="1">
        <v>1522602</v>
      </c>
      <c r="E24" s="1">
        <v>1522602</v>
      </c>
      <c r="F24" s="1">
        <v>0</v>
      </c>
      <c r="G24" s="1">
        <v>0</v>
      </c>
    </row>
    <row r="25" spans="1:7" ht="20.25" customHeight="1">
      <c r="A25" s="62" t="s">
        <v>104</v>
      </c>
      <c r="B25" s="62"/>
      <c r="C25" s="8">
        <v>13220688.270000001</v>
      </c>
      <c r="D25" s="8">
        <v>12725763.289999999</v>
      </c>
      <c r="E25" s="8">
        <v>12568663.289999999</v>
      </c>
      <c r="F25" s="8">
        <v>157100</v>
      </c>
      <c r="G25" s="8">
        <v>494924.98</v>
      </c>
    </row>
  </sheetData>
  <mergeCells count="7">
    <mergeCell ref="A2:G2"/>
    <mergeCell ref="C4:C5"/>
    <mergeCell ref="D4:F4"/>
    <mergeCell ref="G4:G5"/>
    <mergeCell ref="A25:B25"/>
    <mergeCell ref="A4:B4"/>
    <mergeCell ref="A3:C3"/>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E89A8-DA3F-27F7-FA2F-B9912AB2374A}">
  <sheetPr>
    <outlinePr summaryRight="0"/>
  </sheetPr>
  <dimension ref="A1:F8"/>
  <sheetViews>
    <sheetView showZeros="0" workbookViewId="0">
      <selection activeCell="C20" sqref="C20"/>
    </sheetView>
  </sheetViews>
  <sheetFormatPr defaultColWidth="8.875" defaultRowHeight="15" customHeight="1"/>
  <cols>
    <col min="1" max="6" width="28.625" customWidth="1"/>
  </cols>
  <sheetData>
    <row r="1" spans="1:6" ht="18.75" customHeight="1">
      <c r="A1" s="27"/>
      <c r="B1" s="27"/>
      <c r="C1" s="28"/>
      <c r="D1" s="3"/>
      <c r="E1" s="3"/>
      <c r="F1" s="29" t="s">
        <v>122</v>
      </c>
    </row>
    <row r="2" spans="1:6" ht="41.25" customHeight="1">
      <c r="A2" s="72" t="s">
        <v>123</v>
      </c>
      <c r="B2" s="72"/>
      <c r="C2" s="72"/>
      <c r="D2" s="72"/>
      <c r="E2" s="72"/>
      <c r="F2" s="72"/>
    </row>
    <row r="3" spans="1:6" ht="18.75" customHeight="1">
      <c r="A3" s="60" t="str">
        <f>"单位名称："&amp;"新平彝族傣族自治县平甸乡小学"</f>
        <v>单位名称：新平彝族傣族自治县平甸乡小学</v>
      </c>
      <c r="B3" s="60"/>
      <c r="C3" s="60"/>
      <c r="D3" s="30"/>
      <c r="E3" s="3"/>
      <c r="F3" s="56" t="s">
        <v>349</v>
      </c>
    </row>
    <row r="4" spans="1:6" ht="18.75" customHeight="1">
      <c r="A4" s="63" t="s">
        <v>124</v>
      </c>
      <c r="B4" s="69" t="s">
        <v>125</v>
      </c>
      <c r="C4" s="69" t="s">
        <v>126</v>
      </c>
      <c r="D4" s="69"/>
      <c r="E4" s="69"/>
      <c r="F4" s="69" t="s">
        <v>127</v>
      </c>
    </row>
    <row r="5" spans="1:6" ht="18.75" customHeight="1">
      <c r="A5" s="63"/>
      <c r="B5" s="69"/>
      <c r="C5" s="22" t="s">
        <v>31</v>
      </c>
      <c r="D5" s="22" t="s">
        <v>128</v>
      </c>
      <c r="E5" s="22" t="s">
        <v>129</v>
      </c>
      <c r="F5" s="69"/>
    </row>
    <row r="6" spans="1:6" ht="18.75" customHeight="1">
      <c r="A6" s="31">
        <v>1</v>
      </c>
      <c r="B6" s="32">
        <v>2</v>
      </c>
      <c r="C6" s="31">
        <v>3</v>
      </c>
      <c r="D6" s="31">
        <v>4</v>
      </c>
      <c r="E6" s="31">
        <v>5</v>
      </c>
      <c r="F6" s="31">
        <v>6</v>
      </c>
    </row>
    <row r="7" spans="1:6" ht="20.25" customHeight="1">
      <c r="A7" s="1"/>
      <c r="B7" s="1"/>
      <c r="C7" s="1"/>
      <c r="D7" s="1"/>
      <c r="E7" s="1"/>
      <c r="F7" s="1"/>
    </row>
    <row r="8" spans="1:6" ht="15" customHeight="1">
      <c r="A8" s="58" t="s">
        <v>350</v>
      </c>
    </row>
  </sheetData>
  <mergeCells count="6">
    <mergeCell ref="A2:F2"/>
    <mergeCell ref="A4:A5"/>
    <mergeCell ref="B4:B5"/>
    <mergeCell ref="C4:E4"/>
    <mergeCell ref="F4:F5"/>
    <mergeCell ref="A3:C3"/>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94F3-EBAF-B0BA-EF6B-4C14EAB7582E}">
  <sheetPr>
    <outlinePr summaryRight="0"/>
  </sheetPr>
  <dimension ref="A1:W26"/>
  <sheetViews>
    <sheetView showZeros="0" workbookViewId="0">
      <selection activeCell="K38" sqref="K38"/>
    </sheetView>
  </sheetViews>
  <sheetFormatPr defaultColWidth="8.875" defaultRowHeight="15" customHeight="1"/>
  <cols>
    <col min="1" max="7" width="28.625" customWidth="1"/>
    <col min="8" max="23" width="14.25" customWidth="1"/>
  </cols>
  <sheetData>
    <row r="1" spans="1:23" ht="18.75" customHeight="1">
      <c r="A1" s="3"/>
      <c r="B1" s="3"/>
      <c r="C1" s="3"/>
      <c r="D1" s="3"/>
      <c r="E1" s="3"/>
      <c r="F1" s="3"/>
      <c r="G1" s="3"/>
      <c r="H1" s="3"/>
      <c r="I1" s="3"/>
      <c r="J1" s="3"/>
      <c r="K1" s="3"/>
      <c r="L1" s="15"/>
      <c r="M1" s="15"/>
      <c r="N1" s="15"/>
      <c r="O1" s="15"/>
      <c r="P1" s="15"/>
      <c r="Q1" s="15"/>
      <c r="R1" s="15"/>
      <c r="S1" s="15"/>
      <c r="T1" s="15"/>
      <c r="U1" s="15"/>
      <c r="V1" s="15"/>
      <c r="W1" s="15" t="s">
        <v>130</v>
      </c>
    </row>
    <row r="2" spans="1:23" ht="45" customHeight="1">
      <c r="A2" s="59" t="s">
        <v>131</v>
      </c>
      <c r="B2" s="59"/>
      <c r="C2" s="59"/>
      <c r="D2" s="59"/>
      <c r="E2" s="59"/>
      <c r="F2" s="59"/>
      <c r="G2" s="59"/>
      <c r="H2" s="59"/>
      <c r="I2" s="59"/>
      <c r="J2" s="59"/>
      <c r="K2" s="59"/>
      <c r="L2" s="70"/>
      <c r="M2" s="70"/>
      <c r="N2" s="70"/>
      <c r="O2" s="70"/>
      <c r="P2" s="70"/>
      <c r="Q2" s="70"/>
      <c r="R2" s="70"/>
      <c r="S2" s="70"/>
      <c r="T2" s="70"/>
      <c r="U2" s="70"/>
      <c r="V2" s="70"/>
      <c r="W2" s="70"/>
    </row>
    <row r="3" spans="1:23" ht="18.75" customHeight="1">
      <c r="A3" s="60" t="str">
        <f>"单位名称："&amp;"新平彝族傣族自治县平甸乡小学"</f>
        <v>单位名称：新平彝族傣族自治县平甸乡小学</v>
      </c>
      <c r="B3" s="60"/>
      <c r="C3" s="60"/>
      <c r="D3" s="60"/>
      <c r="E3" s="60"/>
      <c r="F3" s="60"/>
      <c r="G3" s="60"/>
      <c r="H3" s="16"/>
      <c r="I3" s="16"/>
      <c r="J3" s="16"/>
      <c r="K3" s="16"/>
      <c r="L3" s="4"/>
      <c r="M3" s="4"/>
      <c r="N3" s="4"/>
      <c r="O3" s="4"/>
      <c r="P3" s="4"/>
      <c r="Q3" s="4"/>
      <c r="R3" s="4"/>
      <c r="S3" s="4"/>
      <c r="T3" s="4"/>
      <c r="U3" s="4"/>
      <c r="V3" s="4"/>
      <c r="W3" s="53" t="s">
        <v>349</v>
      </c>
    </row>
    <row r="4" spans="1:23" ht="18.75" customHeight="1">
      <c r="A4" s="73" t="s">
        <v>132</v>
      </c>
      <c r="B4" s="73" t="s">
        <v>133</v>
      </c>
      <c r="C4" s="73" t="s">
        <v>134</v>
      </c>
      <c r="D4" s="73" t="s">
        <v>135</v>
      </c>
      <c r="E4" s="73" t="s">
        <v>136</v>
      </c>
      <c r="F4" s="73" t="s">
        <v>137</v>
      </c>
      <c r="G4" s="73" t="s">
        <v>138</v>
      </c>
      <c r="H4" s="75" t="s">
        <v>29</v>
      </c>
      <c r="I4" s="75" t="s">
        <v>139</v>
      </c>
      <c r="J4" s="73"/>
      <c r="K4" s="73"/>
      <c r="L4" s="73"/>
      <c r="M4" s="73"/>
      <c r="N4" s="73" t="s">
        <v>140</v>
      </c>
      <c r="O4" s="73"/>
      <c r="P4" s="73"/>
      <c r="Q4" s="73" t="s">
        <v>35</v>
      </c>
      <c r="R4" s="73" t="s">
        <v>59</v>
      </c>
      <c r="S4" s="73"/>
      <c r="T4" s="73"/>
      <c r="U4" s="73"/>
      <c r="V4" s="73"/>
      <c r="W4" s="73"/>
    </row>
    <row r="5" spans="1:23" ht="18.75" customHeight="1">
      <c r="A5" s="73"/>
      <c r="B5" s="73"/>
      <c r="C5" s="73"/>
      <c r="D5" s="73"/>
      <c r="E5" s="73"/>
      <c r="F5" s="73"/>
      <c r="G5" s="73"/>
      <c r="H5" s="75" t="s">
        <v>141</v>
      </c>
      <c r="I5" s="75" t="s">
        <v>142</v>
      </c>
      <c r="J5" s="73" t="s">
        <v>33</v>
      </c>
      <c r="K5" s="73" t="s">
        <v>34</v>
      </c>
      <c r="L5" s="73"/>
      <c r="M5" s="73"/>
      <c r="N5" s="73" t="s">
        <v>140</v>
      </c>
      <c r="O5" s="73" t="s">
        <v>33</v>
      </c>
      <c r="P5" s="73" t="s">
        <v>34</v>
      </c>
      <c r="Q5" s="73" t="s">
        <v>35</v>
      </c>
      <c r="R5" s="73" t="s">
        <v>59</v>
      </c>
      <c r="S5" s="73" t="s">
        <v>38</v>
      </c>
      <c r="T5" s="73" t="s">
        <v>39</v>
      </c>
      <c r="U5" s="73" t="s">
        <v>40</v>
      </c>
      <c r="V5" s="73" t="s">
        <v>41</v>
      </c>
      <c r="W5" s="73" t="s">
        <v>42</v>
      </c>
    </row>
    <row r="6" spans="1:23" ht="18.75" customHeight="1">
      <c r="A6" s="73"/>
      <c r="B6" s="73"/>
      <c r="C6" s="73"/>
      <c r="D6" s="73"/>
      <c r="E6" s="73"/>
      <c r="F6" s="73"/>
      <c r="G6" s="73"/>
      <c r="H6" s="75"/>
      <c r="I6" s="75" t="s">
        <v>143</v>
      </c>
      <c r="J6" s="73" t="s">
        <v>144</v>
      </c>
      <c r="K6" s="73" t="s">
        <v>145</v>
      </c>
      <c r="L6" s="73" t="s">
        <v>146</v>
      </c>
      <c r="M6" s="73" t="s">
        <v>147</v>
      </c>
      <c r="N6" s="73" t="s">
        <v>32</v>
      </c>
      <c r="O6" s="73" t="s">
        <v>33</v>
      </c>
      <c r="P6" s="73" t="s">
        <v>34</v>
      </c>
      <c r="Q6" s="73"/>
      <c r="R6" s="73" t="s">
        <v>31</v>
      </c>
      <c r="S6" s="73" t="s">
        <v>38</v>
      </c>
      <c r="T6" s="73" t="s">
        <v>39</v>
      </c>
      <c r="U6" s="73" t="s">
        <v>40</v>
      </c>
      <c r="V6" s="73" t="s">
        <v>41</v>
      </c>
      <c r="W6" s="73" t="s">
        <v>42</v>
      </c>
    </row>
    <row r="7" spans="1:23" ht="22.7" customHeight="1">
      <c r="A7" s="73"/>
      <c r="B7" s="73"/>
      <c r="C7" s="73"/>
      <c r="D7" s="73"/>
      <c r="E7" s="73"/>
      <c r="F7" s="73"/>
      <c r="G7" s="73"/>
      <c r="H7" s="75"/>
      <c r="I7" s="75" t="s">
        <v>31</v>
      </c>
      <c r="J7" s="73"/>
      <c r="K7" s="73"/>
      <c r="L7" s="73"/>
      <c r="M7" s="73"/>
      <c r="N7" s="73"/>
      <c r="O7" s="73"/>
      <c r="P7" s="73"/>
      <c r="Q7" s="73"/>
      <c r="R7" s="73"/>
      <c r="S7" s="73"/>
      <c r="T7" s="73"/>
      <c r="U7" s="73"/>
      <c r="V7" s="73"/>
      <c r="W7" s="73"/>
    </row>
    <row r="8" spans="1:23" ht="18.75" customHeight="1">
      <c r="A8" s="33" t="s">
        <v>43</v>
      </c>
      <c r="B8" s="33">
        <v>2</v>
      </c>
      <c r="C8" s="33">
        <v>3</v>
      </c>
      <c r="D8" s="33">
        <v>4</v>
      </c>
      <c r="E8" s="33">
        <v>5</v>
      </c>
      <c r="F8" s="33">
        <v>6</v>
      </c>
      <c r="G8" s="33">
        <v>7</v>
      </c>
      <c r="H8" s="33">
        <v>8</v>
      </c>
      <c r="I8" s="33">
        <v>9</v>
      </c>
      <c r="J8" s="33">
        <v>10</v>
      </c>
      <c r="K8" s="33">
        <v>11</v>
      </c>
      <c r="L8" s="33">
        <v>12</v>
      </c>
      <c r="M8" s="33">
        <v>13</v>
      </c>
      <c r="N8" s="33">
        <v>14</v>
      </c>
      <c r="O8" s="33">
        <v>15</v>
      </c>
      <c r="P8" s="33">
        <v>16</v>
      </c>
      <c r="Q8" s="33">
        <v>17</v>
      </c>
      <c r="R8" s="33">
        <v>18</v>
      </c>
      <c r="S8" s="33">
        <v>19</v>
      </c>
      <c r="T8" s="33">
        <v>20</v>
      </c>
      <c r="U8" s="33">
        <v>21</v>
      </c>
      <c r="V8" s="33">
        <v>22</v>
      </c>
      <c r="W8" s="33">
        <v>23</v>
      </c>
    </row>
    <row r="9" spans="1:23" ht="18.75" customHeight="1">
      <c r="A9" s="34" t="s">
        <v>53</v>
      </c>
      <c r="B9" s="34" t="s">
        <v>148</v>
      </c>
      <c r="C9" s="35" t="s">
        <v>149</v>
      </c>
      <c r="D9" s="34" t="s">
        <v>74</v>
      </c>
      <c r="E9" s="34" t="s">
        <v>75</v>
      </c>
      <c r="F9" s="34" t="s">
        <v>150</v>
      </c>
      <c r="G9" s="34" t="s">
        <v>151</v>
      </c>
      <c r="H9" s="1">
        <v>3530076.0000000005</v>
      </c>
      <c r="I9" s="1">
        <v>3530076.0000000005</v>
      </c>
      <c r="J9" s="1"/>
      <c r="K9" s="1"/>
      <c r="L9" s="1">
        <v>3530076.0000000005</v>
      </c>
      <c r="M9" s="1"/>
      <c r="N9" s="1"/>
      <c r="O9" s="1"/>
      <c r="P9" s="1"/>
      <c r="Q9" s="1"/>
      <c r="R9" s="1"/>
      <c r="S9" s="1"/>
      <c r="T9" s="1"/>
      <c r="U9" s="1"/>
      <c r="V9" s="1"/>
      <c r="W9" s="1"/>
    </row>
    <row r="10" spans="1:23" ht="18.75" customHeight="1">
      <c r="A10" s="34" t="s">
        <v>53</v>
      </c>
      <c r="B10" s="34" t="s">
        <v>148</v>
      </c>
      <c r="C10" s="35" t="s">
        <v>149</v>
      </c>
      <c r="D10" s="34" t="s">
        <v>74</v>
      </c>
      <c r="E10" s="34" t="s">
        <v>75</v>
      </c>
      <c r="F10" s="34" t="s">
        <v>152</v>
      </c>
      <c r="G10" s="34" t="s">
        <v>153</v>
      </c>
      <c r="H10" s="1">
        <v>351599.99999999994</v>
      </c>
      <c r="I10" s="1">
        <v>351599.99999999994</v>
      </c>
      <c r="J10" s="1"/>
      <c r="K10" s="1"/>
      <c r="L10" s="1">
        <v>351599.99999999994</v>
      </c>
      <c r="M10" s="1"/>
      <c r="N10" s="1"/>
      <c r="O10" s="1"/>
      <c r="P10" s="2"/>
      <c r="Q10" s="1"/>
      <c r="R10" s="1"/>
      <c r="S10" s="1"/>
      <c r="T10" s="1"/>
      <c r="U10" s="1"/>
      <c r="V10" s="1"/>
      <c r="W10" s="1"/>
    </row>
    <row r="11" spans="1:23" ht="18.75" customHeight="1">
      <c r="A11" s="34" t="s">
        <v>53</v>
      </c>
      <c r="B11" s="34" t="s">
        <v>148</v>
      </c>
      <c r="C11" s="35" t="s">
        <v>149</v>
      </c>
      <c r="D11" s="34" t="s">
        <v>74</v>
      </c>
      <c r="E11" s="34" t="s">
        <v>75</v>
      </c>
      <c r="F11" s="34" t="s">
        <v>152</v>
      </c>
      <c r="G11" s="34" t="s">
        <v>153</v>
      </c>
      <c r="H11" s="1">
        <v>325584</v>
      </c>
      <c r="I11" s="1">
        <v>325584</v>
      </c>
      <c r="J11" s="1"/>
      <c r="K11" s="1"/>
      <c r="L11" s="1">
        <v>325584</v>
      </c>
      <c r="M11" s="1"/>
      <c r="N11" s="1"/>
      <c r="O11" s="1"/>
      <c r="P11" s="2"/>
      <c r="Q11" s="1"/>
      <c r="R11" s="1"/>
      <c r="S11" s="1"/>
      <c r="T11" s="1"/>
      <c r="U11" s="1"/>
      <c r="V11" s="1"/>
      <c r="W11" s="1"/>
    </row>
    <row r="12" spans="1:23" ht="18.75" customHeight="1">
      <c r="A12" s="34" t="s">
        <v>53</v>
      </c>
      <c r="B12" s="34" t="s">
        <v>148</v>
      </c>
      <c r="C12" s="35" t="s">
        <v>149</v>
      </c>
      <c r="D12" s="34" t="s">
        <v>74</v>
      </c>
      <c r="E12" s="34" t="s">
        <v>75</v>
      </c>
      <c r="F12" s="34" t="s">
        <v>154</v>
      </c>
      <c r="G12" s="34" t="s">
        <v>155</v>
      </c>
      <c r="H12" s="1">
        <v>1650000</v>
      </c>
      <c r="I12" s="1">
        <v>1650000</v>
      </c>
      <c r="J12" s="1"/>
      <c r="K12" s="1"/>
      <c r="L12" s="1">
        <v>1650000</v>
      </c>
      <c r="M12" s="1"/>
      <c r="N12" s="1"/>
      <c r="O12" s="1"/>
      <c r="P12" s="2"/>
      <c r="Q12" s="1"/>
      <c r="R12" s="1"/>
      <c r="S12" s="1"/>
      <c r="T12" s="1"/>
      <c r="U12" s="1"/>
      <c r="V12" s="1"/>
      <c r="W12" s="1"/>
    </row>
    <row r="13" spans="1:23" ht="18.75" customHeight="1">
      <c r="A13" s="34" t="s">
        <v>53</v>
      </c>
      <c r="B13" s="34" t="s">
        <v>148</v>
      </c>
      <c r="C13" s="35" t="s">
        <v>149</v>
      </c>
      <c r="D13" s="34" t="s">
        <v>74</v>
      </c>
      <c r="E13" s="34" t="s">
        <v>75</v>
      </c>
      <c r="F13" s="34" t="s">
        <v>154</v>
      </c>
      <c r="G13" s="34" t="s">
        <v>155</v>
      </c>
      <c r="H13" s="1">
        <v>976680.00000000012</v>
      </c>
      <c r="I13" s="1">
        <v>976680.00000000012</v>
      </c>
      <c r="J13" s="1"/>
      <c r="K13" s="1"/>
      <c r="L13" s="1">
        <v>976680.00000000012</v>
      </c>
      <c r="M13" s="1"/>
      <c r="N13" s="1"/>
      <c r="O13" s="1"/>
      <c r="P13" s="2"/>
      <c r="Q13" s="1"/>
      <c r="R13" s="1"/>
      <c r="S13" s="1"/>
      <c r="T13" s="1"/>
      <c r="U13" s="1"/>
      <c r="V13" s="1"/>
      <c r="W13" s="1"/>
    </row>
    <row r="14" spans="1:23" ht="18.75" customHeight="1">
      <c r="A14" s="34" t="s">
        <v>53</v>
      </c>
      <c r="B14" s="34" t="s">
        <v>156</v>
      </c>
      <c r="C14" s="35" t="s">
        <v>157</v>
      </c>
      <c r="D14" s="34" t="s">
        <v>92</v>
      </c>
      <c r="E14" s="34" t="s">
        <v>93</v>
      </c>
      <c r="F14" s="34" t="s">
        <v>158</v>
      </c>
      <c r="G14" s="34" t="s">
        <v>159</v>
      </c>
      <c r="H14" s="1">
        <v>55420.999999999993</v>
      </c>
      <c r="I14" s="1">
        <v>55420.999999999993</v>
      </c>
      <c r="J14" s="1"/>
      <c r="K14" s="1"/>
      <c r="L14" s="1">
        <v>55420.999999999993</v>
      </c>
      <c r="M14" s="1"/>
      <c r="N14" s="1"/>
      <c r="O14" s="1"/>
      <c r="P14" s="2"/>
      <c r="Q14" s="1"/>
      <c r="R14" s="1"/>
      <c r="S14" s="1"/>
      <c r="T14" s="1"/>
      <c r="U14" s="1"/>
      <c r="V14" s="1"/>
      <c r="W14" s="1"/>
    </row>
    <row r="15" spans="1:23" ht="18.75" customHeight="1">
      <c r="A15" s="34" t="s">
        <v>53</v>
      </c>
      <c r="B15" s="34" t="s">
        <v>160</v>
      </c>
      <c r="C15" s="35" t="s">
        <v>103</v>
      </c>
      <c r="D15" s="34" t="s">
        <v>102</v>
      </c>
      <c r="E15" s="34" t="s">
        <v>103</v>
      </c>
      <c r="F15" s="34" t="s">
        <v>161</v>
      </c>
      <c r="G15" s="34" t="s">
        <v>103</v>
      </c>
      <c r="H15" s="1">
        <v>1522602</v>
      </c>
      <c r="I15" s="1">
        <v>1522602</v>
      </c>
      <c r="J15" s="1"/>
      <c r="K15" s="1"/>
      <c r="L15" s="1">
        <v>1522602</v>
      </c>
      <c r="M15" s="1"/>
      <c r="N15" s="1"/>
      <c r="O15" s="1"/>
      <c r="P15" s="2"/>
      <c r="Q15" s="1"/>
      <c r="R15" s="1"/>
      <c r="S15" s="1"/>
      <c r="T15" s="1"/>
      <c r="U15" s="1"/>
      <c r="V15" s="1"/>
      <c r="W15" s="1"/>
    </row>
    <row r="16" spans="1:23" ht="18.75" customHeight="1">
      <c r="A16" s="34" t="s">
        <v>53</v>
      </c>
      <c r="B16" s="34" t="s">
        <v>162</v>
      </c>
      <c r="C16" s="35" t="s">
        <v>163</v>
      </c>
      <c r="D16" s="34" t="s">
        <v>74</v>
      </c>
      <c r="E16" s="34" t="s">
        <v>75</v>
      </c>
      <c r="F16" s="34" t="s">
        <v>164</v>
      </c>
      <c r="G16" s="34" t="s">
        <v>163</v>
      </c>
      <c r="H16" s="1">
        <v>88000</v>
      </c>
      <c r="I16" s="1">
        <v>88000</v>
      </c>
      <c r="J16" s="1"/>
      <c r="K16" s="1"/>
      <c r="L16" s="1">
        <v>88000</v>
      </c>
      <c r="M16" s="1"/>
      <c r="N16" s="1"/>
      <c r="O16" s="1"/>
      <c r="P16" s="2"/>
      <c r="Q16" s="1"/>
      <c r="R16" s="1"/>
      <c r="S16" s="1"/>
      <c r="T16" s="1"/>
      <c r="U16" s="1"/>
      <c r="V16" s="1"/>
      <c r="W16" s="1"/>
    </row>
    <row r="17" spans="1:23" ht="18.75" customHeight="1">
      <c r="A17" s="34" t="s">
        <v>53</v>
      </c>
      <c r="B17" s="34" t="s">
        <v>165</v>
      </c>
      <c r="C17" s="35" t="s">
        <v>166</v>
      </c>
      <c r="D17" s="34" t="s">
        <v>74</v>
      </c>
      <c r="E17" s="34" t="s">
        <v>75</v>
      </c>
      <c r="F17" s="34" t="s">
        <v>167</v>
      </c>
      <c r="G17" s="34" t="s">
        <v>168</v>
      </c>
      <c r="H17" s="1">
        <v>38500</v>
      </c>
      <c r="I17" s="1">
        <v>38500</v>
      </c>
      <c r="J17" s="1"/>
      <c r="K17" s="1"/>
      <c r="L17" s="1">
        <v>38500</v>
      </c>
      <c r="M17" s="1"/>
      <c r="N17" s="1"/>
      <c r="O17" s="1"/>
      <c r="P17" s="2"/>
      <c r="Q17" s="1"/>
      <c r="R17" s="1"/>
      <c r="S17" s="1"/>
      <c r="T17" s="1"/>
      <c r="U17" s="1"/>
      <c r="V17" s="1"/>
      <c r="W17" s="1"/>
    </row>
    <row r="18" spans="1:23" ht="18.75" customHeight="1">
      <c r="A18" s="34" t="s">
        <v>53</v>
      </c>
      <c r="B18" s="34" t="s">
        <v>169</v>
      </c>
      <c r="C18" s="35" t="s">
        <v>170</v>
      </c>
      <c r="D18" s="34" t="s">
        <v>74</v>
      </c>
      <c r="E18" s="34" t="s">
        <v>75</v>
      </c>
      <c r="F18" s="34" t="s">
        <v>154</v>
      </c>
      <c r="G18" s="34" t="s">
        <v>155</v>
      </c>
      <c r="H18" s="1">
        <v>660000</v>
      </c>
      <c r="I18" s="1">
        <v>660000</v>
      </c>
      <c r="J18" s="1"/>
      <c r="K18" s="1"/>
      <c r="L18" s="1">
        <v>660000</v>
      </c>
      <c r="M18" s="1"/>
      <c r="N18" s="1"/>
      <c r="O18" s="1"/>
      <c r="P18" s="2"/>
      <c r="Q18" s="1"/>
      <c r="R18" s="1"/>
      <c r="S18" s="1"/>
      <c r="T18" s="1"/>
      <c r="U18" s="1"/>
      <c r="V18" s="1"/>
      <c r="W18" s="1"/>
    </row>
    <row r="19" spans="1:23" ht="18.75" customHeight="1">
      <c r="A19" s="34" t="s">
        <v>53</v>
      </c>
      <c r="B19" s="34" t="s">
        <v>169</v>
      </c>
      <c r="C19" s="35" t="s">
        <v>170</v>
      </c>
      <c r="D19" s="34" t="s">
        <v>74</v>
      </c>
      <c r="E19" s="34" t="s">
        <v>75</v>
      </c>
      <c r="F19" s="34" t="s">
        <v>154</v>
      </c>
      <c r="G19" s="34" t="s">
        <v>155</v>
      </c>
      <c r="H19" s="1">
        <v>330000</v>
      </c>
      <c r="I19" s="1">
        <v>330000</v>
      </c>
      <c r="J19" s="1"/>
      <c r="K19" s="1"/>
      <c r="L19" s="1">
        <v>330000</v>
      </c>
      <c r="M19" s="1"/>
      <c r="N19" s="1"/>
      <c r="O19" s="1"/>
      <c r="P19" s="2"/>
      <c r="Q19" s="1"/>
      <c r="R19" s="1"/>
      <c r="S19" s="1"/>
      <c r="T19" s="1"/>
      <c r="U19" s="1"/>
      <c r="V19" s="1"/>
      <c r="W19" s="1"/>
    </row>
    <row r="20" spans="1:23" ht="18.75" customHeight="1">
      <c r="A20" s="34" t="s">
        <v>53</v>
      </c>
      <c r="B20" s="34" t="s">
        <v>171</v>
      </c>
      <c r="C20" s="35" t="s">
        <v>172</v>
      </c>
      <c r="D20" s="34" t="s">
        <v>80</v>
      </c>
      <c r="E20" s="34" t="s">
        <v>81</v>
      </c>
      <c r="F20" s="34" t="s">
        <v>173</v>
      </c>
      <c r="G20" s="34" t="s">
        <v>174</v>
      </c>
      <c r="H20" s="1">
        <v>30600</v>
      </c>
      <c r="I20" s="1">
        <v>30600</v>
      </c>
      <c r="J20" s="1"/>
      <c r="K20" s="1"/>
      <c r="L20" s="1">
        <v>30600</v>
      </c>
      <c r="M20" s="1"/>
      <c r="N20" s="1"/>
      <c r="O20" s="1"/>
      <c r="P20" s="2"/>
      <c r="Q20" s="1"/>
      <c r="R20" s="1"/>
      <c r="S20" s="1"/>
      <c r="T20" s="1"/>
      <c r="U20" s="1"/>
      <c r="V20" s="1"/>
      <c r="W20" s="1"/>
    </row>
    <row r="21" spans="1:23" ht="18.75" customHeight="1">
      <c r="A21" s="34" t="s">
        <v>53</v>
      </c>
      <c r="B21" s="34" t="s">
        <v>175</v>
      </c>
      <c r="C21" s="35" t="s">
        <v>176</v>
      </c>
      <c r="D21" s="34" t="s">
        <v>74</v>
      </c>
      <c r="E21" s="34" t="s">
        <v>75</v>
      </c>
      <c r="F21" s="34" t="s">
        <v>177</v>
      </c>
      <c r="G21" s="34" t="s">
        <v>178</v>
      </c>
      <c r="H21" s="1">
        <v>57703.340000000004</v>
      </c>
      <c r="I21" s="1">
        <v>57703.340000000004</v>
      </c>
      <c r="J21" s="1"/>
      <c r="K21" s="1"/>
      <c r="L21" s="1">
        <v>57703.340000000004</v>
      </c>
      <c r="M21" s="1"/>
      <c r="N21" s="1"/>
      <c r="O21" s="1"/>
      <c r="P21" s="2"/>
      <c r="Q21" s="1"/>
      <c r="R21" s="1"/>
      <c r="S21" s="1"/>
      <c r="T21" s="1"/>
      <c r="U21" s="1"/>
      <c r="V21" s="1"/>
      <c r="W21" s="1"/>
    </row>
    <row r="22" spans="1:23" ht="18.75" customHeight="1">
      <c r="A22" s="34" t="s">
        <v>53</v>
      </c>
      <c r="B22" s="34" t="s">
        <v>175</v>
      </c>
      <c r="C22" s="35" t="s">
        <v>176</v>
      </c>
      <c r="D22" s="34" t="s">
        <v>82</v>
      </c>
      <c r="E22" s="34" t="s">
        <v>83</v>
      </c>
      <c r="F22" s="34" t="s">
        <v>179</v>
      </c>
      <c r="G22" s="34" t="s">
        <v>180</v>
      </c>
      <c r="H22" s="1">
        <v>1648666.8</v>
      </c>
      <c r="I22" s="1">
        <v>1648666.8</v>
      </c>
      <c r="J22" s="1"/>
      <c r="K22" s="1"/>
      <c r="L22" s="1">
        <v>1648666.8</v>
      </c>
      <c r="M22" s="1"/>
      <c r="N22" s="1"/>
      <c r="O22" s="1"/>
      <c r="P22" s="2"/>
      <c r="Q22" s="1"/>
      <c r="R22" s="1"/>
      <c r="S22" s="1"/>
      <c r="T22" s="1"/>
      <c r="U22" s="1"/>
      <c r="V22" s="1"/>
      <c r="W22" s="1"/>
    </row>
    <row r="23" spans="1:23" ht="18.75" customHeight="1">
      <c r="A23" s="34" t="s">
        <v>53</v>
      </c>
      <c r="B23" s="34" t="s">
        <v>175</v>
      </c>
      <c r="C23" s="35" t="s">
        <v>176</v>
      </c>
      <c r="D23" s="34" t="s">
        <v>92</v>
      </c>
      <c r="E23" s="34" t="s">
        <v>93</v>
      </c>
      <c r="F23" s="34" t="s">
        <v>158</v>
      </c>
      <c r="G23" s="34" t="s">
        <v>159</v>
      </c>
      <c r="H23" s="1">
        <v>684196.72000000009</v>
      </c>
      <c r="I23" s="1">
        <v>684196.72000000009</v>
      </c>
      <c r="J23" s="1"/>
      <c r="K23" s="1"/>
      <c r="L23" s="1">
        <v>684196.72000000009</v>
      </c>
      <c r="M23" s="1"/>
      <c r="N23" s="1"/>
      <c r="O23" s="1"/>
      <c r="P23" s="2"/>
      <c r="Q23" s="1"/>
      <c r="R23" s="1"/>
      <c r="S23" s="1"/>
      <c r="T23" s="1"/>
      <c r="U23" s="1"/>
      <c r="V23" s="1"/>
      <c r="W23" s="1"/>
    </row>
    <row r="24" spans="1:23" ht="18.75" customHeight="1">
      <c r="A24" s="34" t="s">
        <v>53</v>
      </c>
      <c r="B24" s="34" t="s">
        <v>175</v>
      </c>
      <c r="C24" s="35" t="s">
        <v>176</v>
      </c>
      <c r="D24" s="34" t="s">
        <v>94</v>
      </c>
      <c r="E24" s="34" t="s">
        <v>95</v>
      </c>
      <c r="F24" s="34" t="s">
        <v>181</v>
      </c>
      <c r="G24" s="34" t="s">
        <v>182</v>
      </c>
      <c r="H24" s="1">
        <v>693700.09</v>
      </c>
      <c r="I24" s="1">
        <v>693700.09</v>
      </c>
      <c r="J24" s="1"/>
      <c r="K24" s="1"/>
      <c r="L24" s="1">
        <v>693700.09</v>
      </c>
      <c r="M24" s="1"/>
      <c r="N24" s="1"/>
      <c r="O24" s="1"/>
      <c r="P24" s="2"/>
      <c r="Q24" s="1"/>
      <c r="R24" s="1"/>
      <c r="S24" s="1"/>
      <c r="T24" s="1"/>
      <c r="U24" s="1"/>
      <c r="V24" s="1"/>
      <c r="W24" s="1"/>
    </row>
    <row r="25" spans="1:23" ht="18.75" customHeight="1">
      <c r="A25" s="34" t="s">
        <v>53</v>
      </c>
      <c r="B25" s="34" t="s">
        <v>175</v>
      </c>
      <c r="C25" s="35" t="s">
        <v>176</v>
      </c>
      <c r="D25" s="34" t="s">
        <v>96</v>
      </c>
      <c r="E25" s="34" t="s">
        <v>97</v>
      </c>
      <c r="F25" s="34" t="s">
        <v>177</v>
      </c>
      <c r="G25" s="34" t="s">
        <v>178</v>
      </c>
      <c r="H25" s="1">
        <v>82433.340000000011</v>
      </c>
      <c r="I25" s="1">
        <v>82433.340000000011</v>
      </c>
      <c r="J25" s="1"/>
      <c r="K25" s="1"/>
      <c r="L25" s="1">
        <v>82433.340000000011</v>
      </c>
      <c r="M25" s="1"/>
      <c r="N25" s="1"/>
      <c r="O25" s="1"/>
      <c r="P25" s="2"/>
      <c r="Q25" s="1"/>
      <c r="R25" s="1"/>
      <c r="S25" s="1"/>
      <c r="T25" s="1"/>
      <c r="U25" s="1"/>
      <c r="V25" s="1"/>
      <c r="W25" s="1"/>
    </row>
    <row r="26" spans="1:23" ht="18.75" customHeight="1">
      <c r="A26" s="74" t="s">
        <v>29</v>
      </c>
      <c r="B26" s="74"/>
      <c r="C26" s="74"/>
      <c r="D26" s="74"/>
      <c r="E26" s="74"/>
      <c r="F26" s="74"/>
      <c r="G26" s="74"/>
      <c r="H26" s="1">
        <v>12725763.289999999</v>
      </c>
      <c r="I26" s="1">
        <v>12725763.289999999</v>
      </c>
      <c r="J26" s="1"/>
      <c r="K26" s="1"/>
      <c r="L26" s="1">
        <v>12725763.289999999</v>
      </c>
      <c r="M26" s="1"/>
      <c r="N26" s="1"/>
      <c r="O26" s="1"/>
      <c r="P26" s="1"/>
      <c r="Q26" s="1"/>
      <c r="R26" s="1"/>
      <c r="S26" s="1"/>
      <c r="T26" s="1"/>
      <c r="U26" s="1"/>
      <c r="V26" s="1"/>
      <c r="W26" s="1"/>
    </row>
  </sheetData>
  <mergeCells count="30">
    <mergeCell ref="V6:V7"/>
    <mergeCell ref="W6:W7"/>
    <mergeCell ref="R5:W5"/>
    <mergeCell ref="I4:W4"/>
    <mergeCell ref="A2:W2"/>
    <mergeCell ref="I6:I7"/>
    <mergeCell ref="Q5:Q7"/>
    <mergeCell ref="R6:R7"/>
    <mergeCell ref="S6:S7"/>
    <mergeCell ref="T6:T7"/>
    <mergeCell ref="U6:U7"/>
    <mergeCell ref="M6:M7"/>
    <mergeCell ref="I5:M5"/>
    <mergeCell ref="N6:N7"/>
    <mergeCell ref="O6:O7"/>
    <mergeCell ref="P6:P7"/>
    <mergeCell ref="N5:P5"/>
    <mergeCell ref="A26:G26"/>
    <mergeCell ref="H4:H7"/>
    <mergeCell ref="J6:J7"/>
    <mergeCell ref="K6:K7"/>
    <mergeCell ref="L6:L7"/>
    <mergeCell ref="A3:G3"/>
    <mergeCell ref="A4:A7"/>
    <mergeCell ref="B4:B7"/>
    <mergeCell ref="C4:C7"/>
    <mergeCell ref="D4:D7"/>
    <mergeCell ref="F4:F7"/>
    <mergeCell ref="E4:E7"/>
    <mergeCell ref="G4:G7"/>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A24E8-8985-056F-1A77-4C2E43A4E39C}">
  <sheetPr>
    <outlinePr summaryRight="0"/>
  </sheetPr>
  <dimension ref="A1:W21"/>
  <sheetViews>
    <sheetView showZeros="0" workbookViewId="0">
      <selection activeCell="O23" sqref="O23"/>
    </sheetView>
  </sheetViews>
  <sheetFormatPr defaultColWidth="8.875" defaultRowHeight="15" customHeight="1"/>
  <cols>
    <col min="1" max="8" width="28.625" customWidth="1"/>
    <col min="9" max="23" width="14.25" customWidth="1"/>
  </cols>
  <sheetData>
    <row r="1" spans="1:23" ht="18.75" customHeight="1">
      <c r="A1" s="3"/>
      <c r="B1" s="3"/>
      <c r="C1" s="3"/>
      <c r="D1" s="3"/>
      <c r="E1" s="3"/>
      <c r="F1" s="3"/>
      <c r="G1" s="3"/>
      <c r="H1" s="3"/>
      <c r="I1" s="3"/>
      <c r="J1" s="3"/>
      <c r="K1" s="3"/>
      <c r="L1" s="3"/>
      <c r="M1" s="3"/>
      <c r="N1" s="15"/>
      <c r="O1" s="15"/>
      <c r="P1" s="15"/>
      <c r="Q1" s="15"/>
      <c r="R1" s="15"/>
      <c r="S1" s="15"/>
      <c r="T1" s="15"/>
      <c r="U1" s="15"/>
      <c r="V1" s="15"/>
      <c r="W1" s="15" t="s">
        <v>183</v>
      </c>
    </row>
    <row r="2" spans="1:23" ht="45" customHeight="1">
      <c r="A2" s="59" t="s">
        <v>184</v>
      </c>
      <c r="B2" s="59"/>
      <c r="C2" s="59"/>
      <c r="D2" s="59"/>
      <c r="E2" s="59"/>
      <c r="F2" s="59"/>
      <c r="G2" s="59"/>
      <c r="H2" s="59"/>
      <c r="I2" s="59"/>
      <c r="J2" s="59"/>
      <c r="K2" s="59"/>
      <c r="L2" s="59"/>
      <c r="M2" s="59"/>
      <c r="N2" s="70"/>
      <c r="O2" s="70"/>
      <c r="P2" s="70"/>
      <c r="Q2" s="70"/>
      <c r="R2" s="70"/>
      <c r="S2" s="70"/>
      <c r="T2" s="70"/>
      <c r="U2" s="70"/>
      <c r="V2" s="70"/>
      <c r="W2" s="70"/>
    </row>
    <row r="3" spans="1:23" ht="18.75" customHeight="1">
      <c r="A3" s="60" t="str">
        <f>"单位名称："&amp;"新平彝族傣族自治县平甸乡小学"</f>
        <v>单位名称：新平彝族傣族自治县平甸乡小学</v>
      </c>
      <c r="B3" s="60"/>
      <c r="C3" s="60"/>
      <c r="D3" s="60"/>
      <c r="E3" s="60"/>
      <c r="F3" s="60"/>
      <c r="G3" s="60"/>
      <c r="H3" s="60"/>
      <c r="I3" s="16"/>
      <c r="J3" s="16"/>
      <c r="K3" s="16"/>
      <c r="L3" s="16"/>
      <c r="M3" s="16"/>
      <c r="N3" s="4"/>
      <c r="O3" s="4"/>
      <c r="P3" s="4"/>
      <c r="Q3" s="4"/>
      <c r="R3" s="4"/>
      <c r="S3" s="4"/>
      <c r="T3" s="4"/>
      <c r="U3" s="4"/>
      <c r="V3" s="4"/>
      <c r="W3" s="53" t="s">
        <v>349</v>
      </c>
    </row>
    <row r="4" spans="1:23" ht="18.75" customHeight="1">
      <c r="A4" s="63" t="s">
        <v>185</v>
      </c>
      <c r="B4" s="63" t="s">
        <v>133</v>
      </c>
      <c r="C4" s="63" t="s">
        <v>134</v>
      </c>
      <c r="D4" s="63" t="s">
        <v>186</v>
      </c>
      <c r="E4" s="63" t="s">
        <v>135</v>
      </c>
      <c r="F4" s="63" t="s">
        <v>136</v>
      </c>
      <c r="G4" s="63" t="s">
        <v>137</v>
      </c>
      <c r="H4" s="63" t="s">
        <v>138</v>
      </c>
      <c r="I4" s="69" t="s">
        <v>29</v>
      </c>
      <c r="J4" s="69" t="s">
        <v>187</v>
      </c>
      <c r="K4" s="63"/>
      <c r="L4" s="63"/>
      <c r="M4" s="63"/>
      <c r="N4" s="63" t="s">
        <v>140</v>
      </c>
      <c r="O4" s="63"/>
      <c r="P4" s="63"/>
      <c r="Q4" s="63" t="s">
        <v>35</v>
      </c>
      <c r="R4" s="63" t="s">
        <v>59</v>
      </c>
      <c r="S4" s="63"/>
      <c r="T4" s="63"/>
      <c r="U4" s="63"/>
      <c r="V4" s="63"/>
      <c r="W4" s="63"/>
    </row>
    <row r="5" spans="1:23" ht="18.75" customHeight="1">
      <c r="A5" s="63"/>
      <c r="B5" s="63"/>
      <c r="C5" s="63"/>
      <c r="D5" s="63"/>
      <c r="E5" s="63"/>
      <c r="F5" s="63"/>
      <c r="G5" s="63"/>
      <c r="H5" s="63"/>
      <c r="I5" s="69" t="s">
        <v>141</v>
      </c>
      <c r="J5" s="69" t="s">
        <v>32</v>
      </c>
      <c r="K5" s="63"/>
      <c r="L5" s="63" t="s">
        <v>33</v>
      </c>
      <c r="M5" s="63" t="s">
        <v>34</v>
      </c>
      <c r="N5" s="63" t="s">
        <v>32</v>
      </c>
      <c r="O5" s="63" t="s">
        <v>33</v>
      </c>
      <c r="P5" s="63" t="s">
        <v>34</v>
      </c>
      <c r="Q5" s="63" t="s">
        <v>35</v>
      </c>
      <c r="R5" s="63" t="s">
        <v>31</v>
      </c>
      <c r="S5" s="63" t="s">
        <v>38</v>
      </c>
      <c r="T5" s="63" t="s">
        <v>39</v>
      </c>
      <c r="U5" s="63" t="s">
        <v>40</v>
      </c>
      <c r="V5" s="63" t="s">
        <v>41</v>
      </c>
      <c r="W5" s="63" t="s">
        <v>42</v>
      </c>
    </row>
    <row r="6" spans="1:23" ht="18.75" customHeight="1">
      <c r="A6" s="63"/>
      <c r="B6" s="63"/>
      <c r="C6" s="63"/>
      <c r="D6" s="63"/>
      <c r="E6" s="63"/>
      <c r="F6" s="63"/>
      <c r="G6" s="63"/>
      <c r="H6" s="63"/>
      <c r="I6" s="69"/>
      <c r="J6" s="69" t="s">
        <v>32</v>
      </c>
      <c r="K6" s="63"/>
      <c r="L6" s="63" t="s">
        <v>33</v>
      </c>
      <c r="M6" s="63" t="s">
        <v>34</v>
      </c>
      <c r="N6" s="63" t="s">
        <v>32</v>
      </c>
      <c r="O6" s="63" t="s">
        <v>33</v>
      </c>
      <c r="P6" s="63" t="s">
        <v>34</v>
      </c>
      <c r="Q6" s="63"/>
      <c r="R6" s="63" t="s">
        <v>31</v>
      </c>
      <c r="S6" s="63" t="s">
        <v>38</v>
      </c>
      <c r="T6" s="63" t="s">
        <v>39</v>
      </c>
      <c r="U6" s="63" t="s">
        <v>40</v>
      </c>
      <c r="V6" s="63" t="s">
        <v>41</v>
      </c>
      <c r="W6" s="63" t="s">
        <v>42</v>
      </c>
    </row>
    <row r="7" spans="1:23" ht="22.7" customHeight="1">
      <c r="A7" s="63"/>
      <c r="B7" s="63"/>
      <c r="C7" s="63"/>
      <c r="D7" s="63"/>
      <c r="E7" s="63"/>
      <c r="F7" s="63"/>
      <c r="G7" s="63"/>
      <c r="H7" s="63"/>
      <c r="I7" s="69"/>
      <c r="J7" s="22" t="s">
        <v>31</v>
      </c>
      <c r="K7" s="17" t="s">
        <v>188</v>
      </c>
      <c r="L7" s="63"/>
      <c r="M7" s="63"/>
      <c r="N7" s="63"/>
      <c r="O7" s="63"/>
      <c r="P7" s="63"/>
      <c r="Q7" s="63"/>
      <c r="R7" s="63"/>
      <c r="S7" s="63"/>
      <c r="T7" s="63"/>
      <c r="U7" s="63"/>
      <c r="V7" s="63"/>
      <c r="W7" s="63"/>
    </row>
    <row r="8" spans="1:23" ht="18.75" customHeight="1">
      <c r="A8" s="20" t="s">
        <v>43</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spans="1:23" ht="18.75" customHeight="1">
      <c r="A9" s="34"/>
      <c r="B9" s="34"/>
      <c r="C9" s="35" t="s">
        <v>189</v>
      </c>
      <c r="D9" s="34"/>
      <c r="E9" s="34"/>
      <c r="F9" s="34"/>
      <c r="G9" s="34"/>
      <c r="H9" s="34"/>
      <c r="I9" s="36">
        <v>389810</v>
      </c>
      <c r="J9" s="36">
        <v>389810</v>
      </c>
      <c r="K9" s="36">
        <v>389810</v>
      </c>
      <c r="L9" s="36"/>
      <c r="M9" s="36"/>
      <c r="N9" s="36"/>
      <c r="O9" s="36"/>
      <c r="P9" s="36"/>
      <c r="Q9" s="36"/>
      <c r="R9" s="36"/>
      <c r="S9" s="36"/>
      <c r="T9" s="36"/>
      <c r="U9" s="36"/>
      <c r="V9" s="36"/>
      <c r="W9" s="36"/>
    </row>
    <row r="10" spans="1:23" ht="18.75" customHeight="1">
      <c r="A10" s="34" t="s">
        <v>190</v>
      </c>
      <c r="B10" s="34" t="s">
        <v>191</v>
      </c>
      <c r="C10" s="35" t="s">
        <v>189</v>
      </c>
      <c r="D10" s="34" t="s">
        <v>53</v>
      </c>
      <c r="E10" s="34" t="s">
        <v>86</v>
      </c>
      <c r="F10" s="34" t="s">
        <v>87</v>
      </c>
      <c r="G10" s="34" t="s">
        <v>192</v>
      </c>
      <c r="H10" s="34" t="s">
        <v>193</v>
      </c>
      <c r="I10" s="36">
        <v>143674</v>
      </c>
      <c r="J10" s="36">
        <v>143674</v>
      </c>
      <c r="K10" s="36">
        <v>143674</v>
      </c>
      <c r="L10" s="36"/>
      <c r="M10" s="36"/>
      <c r="N10" s="36"/>
      <c r="O10" s="36"/>
      <c r="P10" s="36"/>
      <c r="Q10" s="36"/>
      <c r="R10" s="36"/>
      <c r="S10" s="36"/>
      <c r="T10" s="36"/>
      <c r="U10" s="36"/>
      <c r="V10" s="36"/>
      <c r="W10" s="36"/>
    </row>
    <row r="11" spans="1:23" ht="18.75" customHeight="1">
      <c r="A11" s="34" t="s">
        <v>190</v>
      </c>
      <c r="B11" s="34" t="s">
        <v>191</v>
      </c>
      <c r="C11" s="35" t="s">
        <v>189</v>
      </c>
      <c r="D11" s="34" t="s">
        <v>53</v>
      </c>
      <c r="E11" s="34" t="s">
        <v>86</v>
      </c>
      <c r="F11" s="34" t="s">
        <v>87</v>
      </c>
      <c r="G11" s="34" t="s">
        <v>194</v>
      </c>
      <c r="H11" s="34" t="s">
        <v>195</v>
      </c>
      <c r="I11" s="36">
        <v>246136.00000000003</v>
      </c>
      <c r="J11" s="36">
        <v>246136.00000000003</v>
      </c>
      <c r="K11" s="36">
        <v>246136.00000000003</v>
      </c>
      <c r="L11" s="36"/>
      <c r="M11" s="36"/>
      <c r="N11" s="36"/>
      <c r="O11" s="36"/>
      <c r="P11" s="2"/>
      <c r="Q11" s="36"/>
      <c r="R11" s="36"/>
      <c r="S11" s="36"/>
      <c r="T11" s="36"/>
      <c r="U11" s="36"/>
      <c r="V11" s="36"/>
      <c r="W11" s="36"/>
    </row>
    <row r="12" spans="1:23" ht="18.75" customHeight="1">
      <c r="A12" s="2"/>
      <c r="B12" s="2"/>
      <c r="C12" s="35" t="s">
        <v>196</v>
      </c>
      <c r="D12" s="2"/>
      <c r="E12" s="2"/>
      <c r="F12" s="2"/>
      <c r="G12" s="2"/>
      <c r="H12" s="2"/>
      <c r="I12" s="36">
        <v>51000</v>
      </c>
      <c r="J12" s="36">
        <v>51000</v>
      </c>
      <c r="K12" s="36">
        <v>51000</v>
      </c>
      <c r="L12" s="36"/>
      <c r="M12" s="36"/>
      <c r="N12" s="36"/>
      <c r="O12" s="36"/>
      <c r="P12" s="2"/>
      <c r="Q12" s="36"/>
      <c r="R12" s="36"/>
      <c r="S12" s="36"/>
      <c r="T12" s="36"/>
      <c r="U12" s="36"/>
      <c r="V12" s="36"/>
      <c r="W12" s="36"/>
    </row>
    <row r="13" spans="1:23" ht="18.75" customHeight="1">
      <c r="A13" s="34" t="s">
        <v>197</v>
      </c>
      <c r="B13" s="34" t="s">
        <v>198</v>
      </c>
      <c r="C13" s="35" t="s">
        <v>196</v>
      </c>
      <c r="D13" s="34" t="s">
        <v>53</v>
      </c>
      <c r="E13" s="34" t="s">
        <v>72</v>
      </c>
      <c r="F13" s="34" t="s">
        <v>73</v>
      </c>
      <c r="G13" s="34" t="s">
        <v>173</v>
      </c>
      <c r="H13" s="34" t="s">
        <v>174</v>
      </c>
      <c r="I13" s="36">
        <v>51000</v>
      </c>
      <c r="J13" s="36">
        <v>51000</v>
      </c>
      <c r="K13" s="36">
        <v>51000</v>
      </c>
      <c r="L13" s="36"/>
      <c r="M13" s="36"/>
      <c r="N13" s="36"/>
      <c r="O13" s="36"/>
      <c r="P13" s="2"/>
      <c r="Q13" s="36"/>
      <c r="R13" s="36"/>
      <c r="S13" s="36"/>
      <c r="T13" s="36"/>
      <c r="U13" s="36"/>
      <c r="V13" s="36"/>
      <c r="W13" s="36"/>
    </row>
    <row r="14" spans="1:23" ht="18.75" customHeight="1">
      <c r="A14" s="2"/>
      <c r="B14" s="2"/>
      <c r="C14" s="35" t="s">
        <v>199</v>
      </c>
      <c r="D14" s="2"/>
      <c r="E14" s="2"/>
      <c r="F14" s="2"/>
      <c r="G14" s="2"/>
      <c r="H14" s="2"/>
      <c r="I14" s="36">
        <v>9402.48</v>
      </c>
      <c r="J14" s="36">
        <v>9402.48</v>
      </c>
      <c r="K14" s="36">
        <v>9402.48</v>
      </c>
      <c r="L14" s="36"/>
      <c r="M14" s="36"/>
      <c r="N14" s="36"/>
      <c r="O14" s="36"/>
      <c r="P14" s="2"/>
      <c r="Q14" s="36"/>
      <c r="R14" s="36"/>
      <c r="S14" s="36"/>
      <c r="T14" s="36"/>
      <c r="U14" s="36"/>
      <c r="V14" s="36"/>
      <c r="W14" s="36"/>
    </row>
    <row r="15" spans="1:23" ht="18.75" customHeight="1">
      <c r="A15" s="34" t="s">
        <v>190</v>
      </c>
      <c r="B15" s="34" t="s">
        <v>200</v>
      </c>
      <c r="C15" s="35" t="s">
        <v>199</v>
      </c>
      <c r="D15" s="34" t="s">
        <v>53</v>
      </c>
      <c r="E15" s="34" t="s">
        <v>74</v>
      </c>
      <c r="F15" s="34" t="s">
        <v>75</v>
      </c>
      <c r="G15" s="34" t="s">
        <v>173</v>
      </c>
      <c r="H15" s="34" t="s">
        <v>174</v>
      </c>
      <c r="I15" s="36">
        <v>6006.96</v>
      </c>
      <c r="J15" s="36">
        <v>6006.96</v>
      </c>
      <c r="K15" s="36">
        <v>6006.96</v>
      </c>
      <c r="L15" s="36"/>
      <c r="M15" s="36"/>
      <c r="N15" s="36"/>
      <c r="O15" s="36"/>
      <c r="P15" s="2"/>
      <c r="Q15" s="36"/>
      <c r="R15" s="36"/>
      <c r="S15" s="36"/>
      <c r="T15" s="36"/>
      <c r="U15" s="36"/>
      <c r="V15" s="36"/>
      <c r="W15" s="36"/>
    </row>
    <row r="16" spans="1:23" ht="18.75" customHeight="1">
      <c r="A16" s="34" t="s">
        <v>190</v>
      </c>
      <c r="B16" s="34" t="s">
        <v>200</v>
      </c>
      <c r="C16" s="35" t="s">
        <v>199</v>
      </c>
      <c r="D16" s="34" t="s">
        <v>53</v>
      </c>
      <c r="E16" s="34" t="s">
        <v>74</v>
      </c>
      <c r="F16" s="34" t="s">
        <v>75</v>
      </c>
      <c r="G16" s="34" t="s">
        <v>173</v>
      </c>
      <c r="H16" s="34" t="s">
        <v>174</v>
      </c>
      <c r="I16" s="36">
        <v>3395.52</v>
      </c>
      <c r="J16" s="36">
        <v>3395.52</v>
      </c>
      <c r="K16" s="36">
        <v>3395.52</v>
      </c>
      <c r="L16" s="36"/>
      <c r="M16" s="36"/>
      <c r="N16" s="36"/>
      <c r="O16" s="36"/>
      <c r="P16" s="2"/>
      <c r="Q16" s="36"/>
      <c r="R16" s="36"/>
      <c r="S16" s="36"/>
      <c r="T16" s="36"/>
      <c r="U16" s="36"/>
      <c r="V16" s="36"/>
      <c r="W16" s="36"/>
    </row>
    <row r="17" spans="1:23" ht="18.75" customHeight="1">
      <c r="A17" s="2"/>
      <c r="B17" s="2"/>
      <c r="C17" s="35" t="s">
        <v>201</v>
      </c>
      <c r="D17" s="2"/>
      <c r="E17" s="2"/>
      <c r="F17" s="2"/>
      <c r="G17" s="2"/>
      <c r="H17" s="2"/>
      <c r="I17" s="36">
        <v>14512.5</v>
      </c>
      <c r="J17" s="36">
        <v>14512.5</v>
      </c>
      <c r="K17" s="36">
        <v>14512.5</v>
      </c>
      <c r="L17" s="36"/>
      <c r="M17" s="36"/>
      <c r="N17" s="36"/>
      <c r="O17" s="36"/>
      <c r="P17" s="2"/>
      <c r="Q17" s="36"/>
      <c r="R17" s="36"/>
      <c r="S17" s="36"/>
      <c r="T17" s="36"/>
      <c r="U17" s="36"/>
      <c r="V17" s="36"/>
      <c r="W17" s="36"/>
    </row>
    <row r="18" spans="1:23" ht="18.75" customHeight="1">
      <c r="A18" s="34" t="s">
        <v>190</v>
      </c>
      <c r="B18" s="34" t="s">
        <v>202</v>
      </c>
      <c r="C18" s="35" t="s">
        <v>201</v>
      </c>
      <c r="D18" s="34" t="s">
        <v>53</v>
      </c>
      <c r="E18" s="34" t="s">
        <v>74</v>
      </c>
      <c r="F18" s="34" t="s">
        <v>75</v>
      </c>
      <c r="G18" s="34" t="s">
        <v>203</v>
      </c>
      <c r="H18" s="34" t="s">
        <v>204</v>
      </c>
      <c r="I18" s="36">
        <v>14512.5</v>
      </c>
      <c r="J18" s="36">
        <v>14512.5</v>
      </c>
      <c r="K18" s="36">
        <v>14512.5</v>
      </c>
      <c r="L18" s="36"/>
      <c r="M18" s="36"/>
      <c r="N18" s="36"/>
      <c r="O18" s="36"/>
      <c r="P18" s="2"/>
      <c r="Q18" s="36"/>
      <c r="R18" s="36"/>
      <c r="S18" s="36"/>
      <c r="T18" s="36"/>
      <c r="U18" s="36"/>
      <c r="V18" s="36"/>
      <c r="W18" s="36"/>
    </row>
    <row r="19" spans="1:23" ht="18.75" customHeight="1">
      <c r="A19" s="2"/>
      <c r="B19" s="2"/>
      <c r="C19" s="35" t="s">
        <v>205</v>
      </c>
      <c r="D19" s="2"/>
      <c r="E19" s="2"/>
      <c r="F19" s="2"/>
      <c r="G19" s="2"/>
      <c r="H19" s="2"/>
      <c r="I19" s="36">
        <v>30200</v>
      </c>
      <c r="J19" s="36">
        <v>30200</v>
      </c>
      <c r="K19" s="36">
        <v>30200</v>
      </c>
      <c r="L19" s="36"/>
      <c r="M19" s="36"/>
      <c r="N19" s="36"/>
      <c r="O19" s="36"/>
      <c r="P19" s="2"/>
      <c r="Q19" s="36"/>
      <c r="R19" s="36"/>
      <c r="S19" s="36"/>
      <c r="T19" s="36"/>
      <c r="U19" s="36"/>
      <c r="V19" s="36"/>
      <c r="W19" s="36"/>
    </row>
    <row r="20" spans="1:23" ht="18.75" customHeight="1">
      <c r="A20" s="34" t="s">
        <v>190</v>
      </c>
      <c r="B20" s="34" t="s">
        <v>206</v>
      </c>
      <c r="C20" s="35" t="s">
        <v>205</v>
      </c>
      <c r="D20" s="34" t="s">
        <v>53</v>
      </c>
      <c r="E20" s="34" t="s">
        <v>74</v>
      </c>
      <c r="F20" s="34" t="s">
        <v>75</v>
      </c>
      <c r="G20" s="34" t="s">
        <v>203</v>
      </c>
      <c r="H20" s="34" t="s">
        <v>204</v>
      </c>
      <c r="I20" s="36">
        <v>30200</v>
      </c>
      <c r="J20" s="36">
        <v>30200</v>
      </c>
      <c r="K20" s="36">
        <v>30200</v>
      </c>
      <c r="L20" s="36"/>
      <c r="M20" s="36"/>
      <c r="N20" s="36"/>
      <c r="O20" s="36"/>
      <c r="P20" s="2"/>
      <c r="Q20" s="36"/>
      <c r="R20" s="36"/>
      <c r="S20" s="36"/>
      <c r="T20" s="36"/>
      <c r="U20" s="36"/>
      <c r="V20" s="36"/>
      <c r="W20" s="36"/>
    </row>
    <row r="21" spans="1:23" ht="18.75" customHeight="1">
      <c r="A21" s="74" t="s">
        <v>29</v>
      </c>
      <c r="B21" s="74"/>
      <c r="C21" s="74"/>
      <c r="D21" s="74"/>
      <c r="E21" s="74"/>
      <c r="F21" s="74"/>
      <c r="G21" s="74"/>
      <c r="H21" s="74"/>
      <c r="I21" s="36">
        <v>494924.98</v>
      </c>
      <c r="J21" s="36">
        <v>494924.98</v>
      </c>
      <c r="K21" s="36">
        <v>494924.98</v>
      </c>
      <c r="L21" s="36"/>
      <c r="M21" s="36"/>
      <c r="N21" s="36"/>
      <c r="O21" s="36"/>
      <c r="P21" s="36"/>
      <c r="Q21" s="36"/>
      <c r="R21" s="36"/>
      <c r="S21" s="36"/>
      <c r="T21" s="36"/>
      <c r="U21" s="36"/>
      <c r="V21" s="36"/>
      <c r="W21" s="36"/>
    </row>
  </sheetData>
  <mergeCells count="28">
    <mergeCell ref="A2:W2"/>
    <mergeCell ref="Q4:Q7"/>
    <mergeCell ref="R4:W4"/>
    <mergeCell ref="R5:R7"/>
    <mergeCell ref="S5:S7"/>
    <mergeCell ref="T5:T7"/>
    <mergeCell ref="U5:U7"/>
    <mergeCell ref="V5:V7"/>
    <mergeCell ref="W5:W7"/>
    <mergeCell ref="M5:M7"/>
    <mergeCell ref="J4:M4"/>
    <mergeCell ref="N5:N7"/>
    <mergeCell ref="O5:O7"/>
    <mergeCell ref="P5:P7"/>
    <mergeCell ref="N4:P4"/>
    <mergeCell ref="A3:H3"/>
    <mergeCell ref="A21:H21"/>
    <mergeCell ref="D4:D7"/>
    <mergeCell ref="I4:I7"/>
    <mergeCell ref="J5:K6"/>
    <mergeCell ref="L5:L7"/>
    <mergeCell ref="A4:A7"/>
    <mergeCell ref="B4:B7"/>
    <mergeCell ref="C4:C7"/>
    <mergeCell ref="E4:E7"/>
    <mergeCell ref="G4:G7"/>
    <mergeCell ref="F4:F7"/>
    <mergeCell ref="H4:H7"/>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80378-AC7B-BD97-664B-7199E683E08E}">
  <sheetPr>
    <outlinePr summaryRight="0"/>
  </sheetPr>
  <dimension ref="A1:J38"/>
  <sheetViews>
    <sheetView showZeros="0" workbookViewId="0">
      <selection activeCell="O17" sqref="O17"/>
    </sheetView>
  </sheetViews>
  <sheetFormatPr defaultColWidth="8.875" defaultRowHeight="15" customHeight="1"/>
  <cols>
    <col min="1" max="1" width="44.375" customWidth="1"/>
    <col min="2" max="2" width="41.5" customWidth="1"/>
    <col min="3" max="4" width="13.875" customWidth="1"/>
    <col min="5" max="5" width="26.875" customWidth="1"/>
    <col min="6" max="8" width="10" customWidth="1"/>
    <col min="9" max="9" width="13.75" customWidth="1"/>
    <col min="10" max="10" width="28" customWidth="1"/>
  </cols>
  <sheetData>
    <row r="1" spans="1:10" ht="15" customHeight="1">
      <c r="A1" s="77" t="s">
        <v>207</v>
      </c>
      <c r="B1" s="77"/>
      <c r="C1" s="77"/>
      <c r="D1" s="77"/>
      <c r="E1" s="77"/>
      <c r="F1" s="77"/>
      <c r="G1" s="77"/>
      <c r="H1" s="77"/>
      <c r="I1" s="77"/>
      <c r="J1" s="77"/>
    </row>
    <row r="2" spans="1:10" ht="45" customHeight="1">
      <c r="A2" s="76" t="s">
        <v>208</v>
      </c>
      <c r="B2" s="76"/>
      <c r="C2" s="76"/>
      <c r="D2" s="76"/>
      <c r="E2" s="76"/>
      <c r="F2" s="76"/>
      <c r="G2" s="76"/>
      <c r="H2" s="76"/>
      <c r="I2" s="76"/>
      <c r="J2" s="76"/>
    </row>
    <row r="3" spans="1:10" ht="20.25" customHeight="1">
      <c r="A3" s="79" t="str">
        <f>"单位名称："&amp;"新平彝族傣族自治县平甸乡小学"</f>
        <v>单位名称：新平彝族傣族自治县平甸乡小学</v>
      </c>
      <c r="B3" s="79"/>
      <c r="C3" s="79"/>
      <c r="D3" s="79"/>
      <c r="E3" s="79"/>
      <c r="F3" s="79"/>
      <c r="G3" s="79"/>
      <c r="H3" s="79"/>
      <c r="I3" s="79"/>
      <c r="J3" s="79"/>
    </row>
    <row r="4" spans="1:10" ht="20.25" customHeight="1">
      <c r="A4" s="78" t="s">
        <v>209</v>
      </c>
      <c r="B4" s="78" t="s">
        <v>210</v>
      </c>
      <c r="C4" s="78" t="s">
        <v>211</v>
      </c>
      <c r="D4" s="78" t="s">
        <v>212</v>
      </c>
      <c r="E4" s="78" t="s">
        <v>213</v>
      </c>
      <c r="F4" s="78" t="s">
        <v>214</v>
      </c>
      <c r="G4" s="78" t="s">
        <v>215</v>
      </c>
      <c r="H4" s="78" t="s">
        <v>216</v>
      </c>
      <c r="I4" s="78" t="s">
        <v>217</v>
      </c>
      <c r="J4" s="78" t="s">
        <v>218</v>
      </c>
    </row>
    <row r="5" spans="1:10" ht="46.5" customHeight="1">
      <c r="A5" s="78"/>
      <c r="B5" s="78"/>
      <c r="C5" s="78"/>
      <c r="D5" s="78"/>
      <c r="E5" s="78"/>
      <c r="F5" s="78"/>
      <c r="G5" s="78"/>
      <c r="H5" s="78"/>
      <c r="I5" s="78"/>
      <c r="J5" s="78"/>
    </row>
    <row r="6" spans="1:10" ht="20.25" customHeight="1">
      <c r="A6" s="39">
        <v>1</v>
      </c>
      <c r="B6" s="39">
        <v>2</v>
      </c>
      <c r="C6" s="39">
        <v>3</v>
      </c>
      <c r="D6" s="39">
        <v>4</v>
      </c>
      <c r="E6" s="39">
        <v>5</v>
      </c>
      <c r="F6" s="39">
        <v>6</v>
      </c>
      <c r="G6" s="39">
        <v>7</v>
      </c>
      <c r="H6" s="39">
        <v>8</v>
      </c>
      <c r="I6" s="39">
        <v>9</v>
      </c>
      <c r="J6" s="39">
        <v>10</v>
      </c>
    </row>
    <row r="7" spans="1:10" ht="20.25" customHeight="1">
      <c r="A7" s="2" t="s">
        <v>53</v>
      </c>
      <c r="B7" s="2"/>
      <c r="C7" s="2"/>
      <c r="E7" s="40"/>
      <c r="F7" s="40"/>
      <c r="G7" s="40"/>
      <c r="H7" s="40"/>
      <c r="I7" s="40"/>
      <c r="J7" s="40"/>
    </row>
    <row r="8" spans="1:10" ht="20.25" customHeight="1">
      <c r="A8" s="41" t="s">
        <v>205</v>
      </c>
      <c r="B8" s="2" t="s">
        <v>219</v>
      </c>
      <c r="C8" s="42"/>
      <c r="D8" s="42"/>
      <c r="E8" s="40"/>
      <c r="F8" s="40"/>
      <c r="G8" s="40"/>
      <c r="H8" s="40"/>
      <c r="I8" s="40"/>
      <c r="J8" s="40"/>
    </row>
    <row r="9" spans="1:10" ht="20.25" customHeight="1">
      <c r="A9" s="2"/>
      <c r="B9" s="2"/>
      <c r="C9" s="2" t="s">
        <v>220</v>
      </c>
      <c r="D9" s="43" t="s">
        <v>221</v>
      </c>
      <c r="E9" s="44" t="s">
        <v>222</v>
      </c>
      <c r="F9" s="45" t="s">
        <v>223</v>
      </c>
      <c r="G9" s="42" t="s">
        <v>224</v>
      </c>
      <c r="H9" s="45" t="s">
        <v>225</v>
      </c>
      <c r="I9" s="45" t="s">
        <v>226</v>
      </c>
      <c r="J9" s="44" t="s">
        <v>227</v>
      </c>
    </row>
    <row r="10" spans="1:10" ht="20.25" customHeight="1">
      <c r="A10" s="2"/>
      <c r="B10" s="2"/>
      <c r="C10" s="2" t="s">
        <v>220</v>
      </c>
      <c r="D10" s="43" t="s">
        <v>228</v>
      </c>
      <c r="E10" s="44" t="s">
        <v>229</v>
      </c>
      <c r="F10" s="45" t="s">
        <v>223</v>
      </c>
      <c r="G10" s="42" t="s">
        <v>230</v>
      </c>
      <c r="H10" s="45" t="s">
        <v>231</v>
      </c>
      <c r="I10" s="45" t="s">
        <v>226</v>
      </c>
      <c r="J10" s="44" t="s">
        <v>232</v>
      </c>
    </row>
    <row r="11" spans="1:10" ht="20.25" customHeight="1">
      <c r="A11" s="2"/>
      <c r="B11" s="2"/>
      <c r="C11" s="2" t="s">
        <v>220</v>
      </c>
      <c r="D11" s="43" t="s">
        <v>233</v>
      </c>
      <c r="E11" s="44" t="s">
        <v>234</v>
      </c>
      <c r="F11" s="45" t="s">
        <v>235</v>
      </c>
      <c r="G11" s="42" t="s">
        <v>236</v>
      </c>
      <c r="H11" s="45" t="s">
        <v>237</v>
      </c>
      <c r="I11" s="45" t="s">
        <v>226</v>
      </c>
      <c r="J11" s="44" t="s">
        <v>238</v>
      </c>
    </row>
    <row r="12" spans="1:10" ht="20.25" customHeight="1">
      <c r="A12" s="2"/>
      <c r="B12" s="2"/>
      <c r="C12" s="2" t="s">
        <v>239</v>
      </c>
      <c r="D12" s="43" t="s">
        <v>240</v>
      </c>
      <c r="E12" s="44" t="s">
        <v>241</v>
      </c>
      <c r="F12" s="45" t="s">
        <v>223</v>
      </c>
      <c r="G12" s="42" t="s">
        <v>242</v>
      </c>
      <c r="H12" s="45" t="s">
        <v>231</v>
      </c>
      <c r="I12" s="45" t="s">
        <v>226</v>
      </c>
      <c r="J12" s="44" t="s">
        <v>243</v>
      </c>
    </row>
    <row r="13" spans="1:10" ht="20.25" customHeight="1">
      <c r="A13" s="2"/>
      <c r="B13" s="2"/>
      <c r="C13" s="2" t="s">
        <v>244</v>
      </c>
      <c r="D13" s="43" t="s">
        <v>245</v>
      </c>
      <c r="E13" s="44" t="s">
        <v>246</v>
      </c>
      <c r="F13" s="45" t="s">
        <v>247</v>
      </c>
      <c r="G13" s="42" t="s">
        <v>230</v>
      </c>
      <c r="H13" s="45" t="s">
        <v>231</v>
      </c>
      <c r="I13" s="45" t="s">
        <v>226</v>
      </c>
      <c r="J13" s="44" t="s">
        <v>248</v>
      </c>
    </row>
    <row r="14" spans="1:10" ht="20.25" customHeight="1">
      <c r="A14" s="41" t="s">
        <v>189</v>
      </c>
      <c r="B14" s="2" t="s">
        <v>249</v>
      </c>
      <c r="C14" s="2"/>
      <c r="D14" s="2"/>
      <c r="E14" s="2"/>
      <c r="F14" s="2"/>
      <c r="G14" s="2"/>
      <c r="H14" s="2"/>
      <c r="I14" s="2"/>
      <c r="J14" s="2"/>
    </row>
    <row r="15" spans="1:10" ht="20.25" customHeight="1">
      <c r="A15" s="2"/>
      <c r="B15" s="2"/>
      <c r="C15" s="2" t="s">
        <v>220</v>
      </c>
      <c r="D15" s="43" t="s">
        <v>221</v>
      </c>
      <c r="E15" s="44" t="s">
        <v>250</v>
      </c>
      <c r="F15" s="45" t="s">
        <v>223</v>
      </c>
      <c r="G15" s="42" t="s">
        <v>251</v>
      </c>
      <c r="H15" s="45" t="s">
        <v>225</v>
      </c>
      <c r="I15" s="45" t="s">
        <v>226</v>
      </c>
      <c r="J15" s="44" t="s">
        <v>252</v>
      </c>
    </row>
    <row r="16" spans="1:10" ht="20.25" customHeight="1">
      <c r="A16" s="2"/>
      <c r="B16" s="2"/>
      <c r="C16" s="2" t="s">
        <v>220</v>
      </c>
      <c r="D16" s="43" t="s">
        <v>228</v>
      </c>
      <c r="E16" s="44" t="s">
        <v>253</v>
      </c>
      <c r="F16" s="45" t="s">
        <v>223</v>
      </c>
      <c r="G16" s="42" t="s">
        <v>230</v>
      </c>
      <c r="H16" s="45" t="s">
        <v>231</v>
      </c>
      <c r="I16" s="45" t="s">
        <v>226</v>
      </c>
      <c r="J16" s="44" t="s">
        <v>254</v>
      </c>
    </row>
    <row r="17" spans="1:10" ht="20.25" customHeight="1">
      <c r="A17" s="2"/>
      <c r="B17" s="2"/>
      <c r="C17" s="2" t="s">
        <v>220</v>
      </c>
      <c r="D17" s="43" t="s">
        <v>233</v>
      </c>
      <c r="E17" s="44" t="s">
        <v>234</v>
      </c>
      <c r="F17" s="45" t="s">
        <v>235</v>
      </c>
      <c r="G17" s="42" t="s">
        <v>236</v>
      </c>
      <c r="H17" s="45" t="s">
        <v>237</v>
      </c>
      <c r="I17" s="45" t="s">
        <v>226</v>
      </c>
      <c r="J17" s="44" t="s">
        <v>238</v>
      </c>
    </row>
    <row r="18" spans="1:10" ht="20.25" customHeight="1">
      <c r="A18" s="2"/>
      <c r="B18" s="2"/>
      <c r="C18" s="2" t="s">
        <v>239</v>
      </c>
      <c r="D18" s="43" t="s">
        <v>240</v>
      </c>
      <c r="E18" s="44" t="s">
        <v>255</v>
      </c>
      <c r="F18" s="45" t="s">
        <v>223</v>
      </c>
      <c r="G18" s="42" t="s">
        <v>256</v>
      </c>
      <c r="H18" s="45" t="s">
        <v>231</v>
      </c>
      <c r="I18" s="45" t="s">
        <v>257</v>
      </c>
      <c r="J18" s="44" t="s">
        <v>258</v>
      </c>
    </row>
    <row r="19" spans="1:10" ht="20.25" customHeight="1">
      <c r="A19" s="2"/>
      <c r="B19" s="2"/>
      <c r="C19" s="2" t="s">
        <v>244</v>
      </c>
      <c r="D19" s="43" t="s">
        <v>245</v>
      </c>
      <c r="E19" s="44" t="s">
        <v>246</v>
      </c>
      <c r="F19" s="45" t="s">
        <v>247</v>
      </c>
      <c r="G19" s="42" t="s">
        <v>259</v>
      </c>
      <c r="H19" s="45" t="s">
        <v>231</v>
      </c>
      <c r="I19" s="45" t="s">
        <v>226</v>
      </c>
      <c r="J19" s="44" t="s">
        <v>260</v>
      </c>
    </row>
    <row r="20" spans="1:10" ht="20.25" customHeight="1">
      <c r="A20" s="41" t="s">
        <v>196</v>
      </c>
      <c r="B20" s="2" t="s">
        <v>261</v>
      </c>
      <c r="C20" s="2"/>
      <c r="D20" s="2"/>
      <c r="E20" s="2"/>
      <c r="F20" s="2"/>
      <c r="G20" s="2"/>
      <c r="H20" s="2"/>
      <c r="I20" s="2"/>
      <c r="J20" s="2"/>
    </row>
    <row r="21" spans="1:10" ht="20.25" customHeight="1">
      <c r="A21" s="2"/>
      <c r="B21" s="2"/>
      <c r="C21" s="2" t="s">
        <v>220</v>
      </c>
      <c r="D21" s="43" t="s">
        <v>221</v>
      </c>
      <c r="E21" s="44" t="s">
        <v>262</v>
      </c>
      <c r="F21" s="45" t="s">
        <v>247</v>
      </c>
      <c r="G21" s="42" t="s">
        <v>263</v>
      </c>
      <c r="H21" s="45" t="s">
        <v>264</v>
      </c>
      <c r="I21" s="45" t="s">
        <v>226</v>
      </c>
      <c r="J21" s="44" t="s">
        <v>265</v>
      </c>
    </row>
    <row r="22" spans="1:10" ht="20.25" customHeight="1">
      <c r="A22" s="2"/>
      <c r="B22" s="2"/>
      <c r="C22" s="2" t="s">
        <v>220</v>
      </c>
      <c r="D22" s="43" t="s">
        <v>221</v>
      </c>
      <c r="E22" s="44" t="s">
        <v>266</v>
      </c>
      <c r="F22" s="45" t="s">
        <v>223</v>
      </c>
      <c r="G22" s="42" t="s">
        <v>230</v>
      </c>
      <c r="H22" s="45" t="s">
        <v>231</v>
      </c>
      <c r="I22" s="45" t="s">
        <v>226</v>
      </c>
      <c r="J22" s="44" t="s">
        <v>267</v>
      </c>
    </row>
    <row r="23" spans="1:10" ht="20.25" customHeight="1">
      <c r="A23" s="2"/>
      <c r="B23" s="2"/>
      <c r="C23" s="2" t="s">
        <v>220</v>
      </c>
      <c r="D23" s="43" t="s">
        <v>228</v>
      </c>
      <c r="E23" s="44" t="s">
        <v>268</v>
      </c>
      <c r="F23" s="45" t="s">
        <v>247</v>
      </c>
      <c r="G23" s="42" t="s">
        <v>259</v>
      </c>
      <c r="H23" s="45" t="s">
        <v>231</v>
      </c>
      <c r="I23" s="45" t="s">
        <v>226</v>
      </c>
      <c r="J23" s="44" t="s">
        <v>269</v>
      </c>
    </row>
    <row r="24" spans="1:10" ht="20.25" customHeight="1">
      <c r="A24" s="2"/>
      <c r="B24" s="2"/>
      <c r="C24" s="2" t="s">
        <v>220</v>
      </c>
      <c r="D24" s="43" t="s">
        <v>233</v>
      </c>
      <c r="E24" s="44" t="s">
        <v>270</v>
      </c>
      <c r="F24" s="45" t="s">
        <v>235</v>
      </c>
      <c r="G24" s="42" t="s">
        <v>236</v>
      </c>
      <c r="H24" s="45" t="s">
        <v>237</v>
      </c>
      <c r="I24" s="45" t="s">
        <v>226</v>
      </c>
      <c r="J24" s="44" t="s">
        <v>271</v>
      </c>
    </row>
    <row r="25" spans="1:10" ht="20.25" customHeight="1">
      <c r="A25" s="2"/>
      <c r="B25" s="2"/>
      <c r="C25" s="2" t="s">
        <v>239</v>
      </c>
      <c r="D25" s="43" t="s">
        <v>240</v>
      </c>
      <c r="E25" s="44" t="s">
        <v>272</v>
      </c>
      <c r="F25" s="45" t="s">
        <v>223</v>
      </c>
      <c r="G25" s="42" t="s">
        <v>273</v>
      </c>
      <c r="H25" s="45" t="s">
        <v>274</v>
      </c>
      <c r="I25" s="45" t="s">
        <v>257</v>
      </c>
      <c r="J25" s="44" t="s">
        <v>275</v>
      </c>
    </row>
    <row r="26" spans="1:10" ht="20.25" customHeight="1">
      <c r="A26" s="2"/>
      <c r="B26" s="2"/>
      <c r="C26" s="2" t="s">
        <v>244</v>
      </c>
      <c r="D26" s="43" t="s">
        <v>245</v>
      </c>
      <c r="E26" s="44" t="s">
        <v>246</v>
      </c>
      <c r="F26" s="45" t="s">
        <v>247</v>
      </c>
      <c r="G26" s="42" t="s">
        <v>259</v>
      </c>
      <c r="H26" s="45" t="s">
        <v>231</v>
      </c>
      <c r="I26" s="45" t="s">
        <v>226</v>
      </c>
      <c r="J26" s="44" t="s">
        <v>276</v>
      </c>
    </row>
    <row r="27" spans="1:10" ht="20.25" customHeight="1">
      <c r="A27" s="41" t="s">
        <v>199</v>
      </c>
      <c r="B27" s="2" t="s">
        <v>277</v>
      </c>
      <c r="C27" s="2"/>
      <c r="D27" s="2"/>
      <c r="E27" s="2"/>
      <c r="F27" s="2"/>
      <c r="G27" s="2"/>
      <c r="H27" s="2"/>
      <c r="I27" s="2"/>
      <c r="J27" s="2"/>
    </row>
    <row r="28" spans="1:10" ht="20.25" customHeight="1">
      <c r="A28" s="2"/>
      <c r="B28" s="2"/>
      <c r="C28" s="2" t="s">
        <v>220</v>
      </c>
      <c r="D28" s="43" t="s">
        <v>221</v>
      </c>
      <c r="E28" s="44" t="s">
        <v>278</v>
      </c>
      <c r="F28" s="45" t="s">
        <v>247</v>
      </c>
      <c r="G28" s="42" t="s">
        <v>45</v>
      </c>
      <c r="H28" s="45" t="s">
        <v>279</v>
      </c>
      <c r="I28" s="45" t="s">
        <v>226</v>
      </c>
      <c r="J28" s="44" t="s">
        <v>280</v>
      </c>
    </row>
    <row r="29" spans="1:10" ht="20.25" customHeight="1">
      <c r="A29" s="2"/>
      <c r="B29" s="2"/>
      <c r="C29" s="2" t="s">
        <v>239</v>
      </c>
      <c r="D29" s="43" t="s">
        <v>281</v>
      </c>
      <c r="E29" s="44" t="s">
        <v>272</v>
      </c>
      <c r="F29" s="45" t="s">
        <v>223</v>
      </c>
      <c r="G29" s="42" t="s">
        <v>273</v>
      </c>
      <c r="H29" s="45" t="s">
        <v>231</v>
      </c>
      <c r="I29" s="45" t="s">
        <v>257</v>
      </c>
      <c r="J29" s="44" t="s">
        <v>282</v>
      </c>
    </row>
    <row r="30" spans="1:10" ht="20.25" customHeight="1">
      <c r="A30" s="2"/>
      <c r="B30" s="2"/>
      <c r="C30" s="2" t="s">
        <v>239</v>
      </c>
      <c r="D30" s="43" t="s">
        <v>281</v>
      </c>
      <c r="E30" s="44" t="s">
        <v>283</v>
      </c>
      <c r="F30" s="45" t="s">
        <v>223</v>
      </c>
      <c r="G30" s="42" t="s">
        <v>284</v>
      </c>
      <c r="H30" s="45" t="s">
        <v>231</v>
      </c>
      <c r="I30" s="45" t="s">
        <v>257</v>
      </c>
      <c r="J30" s="44" t="s">
        <v>285</v>
      </c>
    </row>
    <row r="31" spans="1:10" ht="20.25" customHeight="1">
      <c r="A31" s="2"/>
      <c r="B31" s="2"/>
      <c r="C31" s="2" t="s">
        <v>244</v>
      </c>
      <c r="D31" s="43" t="s">
        <v>245</v>
      </c>
      <c r="E31" s="44" t="s">
        <v>286</v>
      </c>
      <c r="F31" s="45" t="s">
        <v>247</v>
      </c>
      <c r="G31" s="42" t="s">
        <v>287</v>
      </c>
      <c r="H31" s="45" t="s">
        <v>231</v>
      </c>
      <c r="I31" s="45" t="s">
        <v>226</v>
      </c>
      <c r="J31" s="44" t="s">
        <v>288</v>
      </c>
    </row>
    <row r="32" spans="1:10" ht="20.25" customHeight="1">
      <c r="A32" s="41" t="s">
        <v>201</v>
      </c>
      <c r="B32" s="2" t="s">
        <v>289</v>
      </c>
      <c r="C32" s="2"/>
      <c r="D32" s="2"/>
      <c r="E32" s="2"/>
      <c r="F32" s="2"/>
      <c r="G32" s="2"/>
      <c r="H32" s="2"/>
      <c r="I32" s="2"/>
      <c r="J32" s="2"/>
    </row>
    <row r="33" spans="1:10" ht="20.25" customHeight="1">
      <c r="A33" s="2"/>
      <c r="B33" s="2"/>
      <c r="C33" s="2" t="s">
        <v>220</v>
      </c>
      <c r="D33" s="43" t="s">
        <v>221</v>
      </c>
      <c r="E33" s="44" t="s">
        <v>222</v>
      </c>
      <c r="F33" s="45" t="s">
        <v>223</v>
      </c>
      <c r="G33" s="42" t="s">
        <v>290</v>
      </c>
      <c r="H33" s="45" t="s">
        <v>225</v>
      </c>
      <c r="I33" s="45" t="s">
        <v>226</v>
      </c>
      <c r="J33" s="44" t="s">
        <v>227</v>
      </c>
    </row>
    <row r="34" spans="1:10" ht="20.25" customHeight="1">
      <c r="A34" s="2"/>
      <c r="B34" s="2"/>
      <c r="C34" s="2" t="s">
        <v>220</v>
      </c>
      <c r="D34" s="43" t="s">
        <v>228</v>
      </c>
      <c r="E34" s="44" t="s">
        <v>229</v>
      </c>
      <c r="F34" s="45" t="s">
        <v>223</v>
      </c>
      <c r="G34" s="42" t="s">
        <v>230</v>
      </c>
      <c r="H34" s="45" t="s">
        <v>231</v>
      </c>
      <c r="I34" s="45" t="s">
        <v>226</v>
      </c>
      <c r="J34" s="44" t="s">
        <v>232</v>
      </c>
    </row>
    <row r="35" spans="1:10" ht="20.25" customHeight="1">
      <c r="A35" s="2"/>
      <c r="B35" s="2"/>
      <c r="C35" s="2" t="s">
        <v>220</v>
      </c>
      <c r="D35" s="43" t="s">
        <v>233</v>
      </c>
      <c r="E35" s="44" t="s">
        <v>234</v>
      </c>
      <c r="F35" s="45" t="s">
        <v>235</v>
      </c>
      <c r="G35" s="42" t="s">
        <v>236</v>
      </c>
      <c r="H35" s="45" t="s">
        <v>237</v>
      </c>
      <c r="I35" s="45" t="s">
        <v>226</v>
      </c>
      <c r="J35" s="44" t="s">
        <v>238</v>
      </c>
    </row>
    <row r="36" spans="1:10" ht="20.25" customHeight="1">
      <c r="A36" s="2"/>
      <c r="B36" s="2"/>
      <c r="C36" s="2" t="s">
        <v>239</v>
      </c>
      <c r="D36" s="43" t="s">
        <v>240</v>
      </c>
      <c r="E36" s="44" t="s">
        <v>291</v>
      </c>
      <c r="F36" s="45" t="s">
        <v>223</v>
      </c>
      <c r="G36" s="42" t="s">
        <v>230</v>
      </c>
      <c r="H36" s="45" t="s">
        <v>231</v>
      </c>
      <c r="I36" s="45" t="s">
        <v>257</v>
      </c>
      <c r="J36" s="44" t="s">
        <v>292</v>
      </c>
    </row>
    <row r="37" spans="1:10" ht="20.25" customHeight="1">
      <c r="A37" s="2"/>
      <c r="B37" s="2"/>
      <c r="C37" s="2" t="s">
        <v>239</v>
      </c>
      <c r="D37" s="43" t="s">
        <v>240</v>
      </c>
      <c r="E37" s="44" t="s">
        <v>293</v>
      </c>
      <c r="F37" s="45" t="s">
        <v>223</v>
      </c>
      <c r="G37" s="42" t="s">
        <v>230</v>
      </c>
      <c r="H37" s="45" t="s">
        <v>231</v>
      </c>
      <c r="I37" s="45" t="s">
        <v>226</v>
      </c>
      <c r="J37" s="44" t="s">
        <v>294</v>
      </c>
    </row>
    <row r="38" spans="1:10" ht="20.25" customHeight="1">
      <c r="A38" s="2"/>
      <c r="B38" s="2"/>
      <c r="C38" s="2" t="s">
        <v>244</v>
      </c>
      <c r="D38" s="43" t="s">
        <v>245</v>
      </c>
      <c r="E38" s="44" t="s">
        <v>295</v>
      </c>
      <c r="F38" s="45" t="s">
        <v>247</v>
      </c>
      <c r="G38" s="42" t="s">
        <v>287</v>
      </c>
      <c r="H38" s="45" t="s">
        <v>231</v>
      </c>
      <c r="I38" s="45" t="s">
        <v>226</v>
      </c>
      <c r="J38" s="44" t="s">
        <v>248</v>
      </c>
    </row>
  </sheetData>
  <mergeCells count="13">
    <mergeCell ref="A2:J2"/>
    <mergeCell ref="A1:J1"/>
    <mergeCell ref="A4:A5"/>
    <mergeCell ref="C4:C5"/>
    <mergeCell ref="F4:F5"/>
    <mergeCell ref="D4:D5"/>
    <mergeCell ref="E4:E5"/>
    <mergeCell ref="G4:G5"/>
    <mergeCell ref="H4:H5"/>
    <mergeCell ref="I4:I5"/>
    <mergeCell ref="J4:J5"/>
    <mergeCell ref="A3:J3"/>
    <mergeCell ref="B4:B5"/>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563D-E805-D69C-27B4-5A8A92C62C68}">
  <sheetPr>
    <outlinePr summaryRight="0"/>
  </sheetPr>
  <dimension ref="A1:F9"/>
  <sheetViews>
    <sheetView showZeros="0" workbookViewId="0">
      <selection activeCell="D38" sqref="D38"/>
    </sheetView>
  </sheetViews>
  <sheetFormatPr defaultColWidth="8.875" defaultRowHeight="15" customHeight="1"/>
  <cols>
    <col min="1" max="1" width="28.625" customWidth="1"/>
    <col min="2" max="2" width="17.125" customWidth="1"/>
    <col min="3" max="3" width="28.625" customWidth="1"/>
    <col min="4" max="6" width="21.375" customWidth="1"/>
  </cols>
  <sheetData>
    <row r="1" spans="1:6" ht="18.75" customHeight="1">
      <c r="A1" s="3"/>
      <c r="B1" s="3"/>
      <c r="C1" s="3"/>
      <c r="D1" s="3"/>
      <c r="E1" s="3"/>
      <c r="F1" s="25" t="s">
        <v>296</v>
      </c>
    </row>
    <row r="2" spans="1:6" ht="37.5" customHeight="1">
      <c r="A2" s="59" t="s">
        <v>297</v>
      </c>
      <c r="B2" s="59"/>
      <c r="C2" s="59"/>
      <c r="D2" s="59"/>
      <c r="E2" s="59"/>
      <c r="F2" s="59"/>
    </row>
    <row r="3" spans="1:6" ht="18.75" customHeight="1">
      <c r="A3" s="71" t="str">
        <f>"单位名称："&amp;"新平彝族傣族自治县平甸乡小学"</f>
        <v>单位名称：新平彝族傣族自治县平甸乡小学</v>
      </c>
      <c r="B3" s="71"/>
      <c r="C3" s="71"/>
      <c r="D3" s="26"/>
      <c r="E3" s="26"/>
      <c r="F3" s="55" t="s">
        <v>349</v>
      </c>
    </row>
    <row r="4" spans="1:6" ht="18.75" customHeight="1">
      <c r="A4" s="63" t="s">
        <v>132</v>
      </c>
      <c r="B4" s="63" t="s">
        <v>56</v>
      </c>
      <c r="C4" s="63" t="s">
        <v>57</v>
      </c>
      <c r="D4" s="69" t="s">
        <v>298</v>
      </c>
      <c r="E4" s="69"/>
      <c r="F4" s="69"/>
    </row>
    <row r="5" spans="1:6" ht="18.75" customHeight="1">
      <c r="A5" s="63" t="s">
        <v>56</v>
      </c>
      <c r="B5" s="63" t="s">
        <v>56</v>
      </c>
      <c r="C5" s="63" t="s">
        <v>57</v>
      </c>
      <c r="D5" s="22" t="s">
        <v>31</v>
      </c>
      <c r="E5" s="22" t="s">
        <v>60</v>
      </c>
      <c r="F5" s="22" t="s">
        <v>61</v>
      </c>
    </row>
    <row r="6" spans="1:6" ht="18.75" customHeight="1">
      <c r="A6" s="20" t="s">
        <v>43</v>
      </c>
      <c r="B6" s="20"/>
      <c r="C6" s="20" t="s">
        <v>44</v>
      </c>
      <c r="D6" s="20" t="s">
        <v>46</v>
      </c>
      <c r="E6" s="20" t="s">
        <v>47</v>
      </c>
      <c r="F6" s="20" t="s">
        <v>48</v>
      </c>
    </row>
    <row r="7" spans="1:6" ht="20.25" customHeight="1">
      <c r="A7" s="21"/>
      <c r="B7" s="21"/>
      <c r="C7" s="21"/>
      <c r="D7" s="1"/>
      <c r="E7" s="1"/>
      <c r="F7" s="1"/>
    </row>
    <row r="8" spans="1:6" ht="20.25" customHeight="1">
      <c r="A8" s="62" t="s">
        <v>104</v>
      </c>
      <c r="B8" s="62"/>
      <c r="C8" s="62"/>
      <c r="D8" s="8"/>
      <c r="E8" s="8"/>
      <c r="F8" s="8"/>
    </row>
    <row r="9" spans="1:6" ht="15" customHeight="1">
      <c r="A9" s="58" t="s">
        <v>350</v>
      </c>
    </row>
  </sheetData>
  <mergeCells count="7">
    <mergeCell ref="A2:F2"/>
    <mergeCell ref="D4:F4"/>
    <mergeCell ref="A8:C8"/>
    <mergeCell ref="A4:A5"/>
    <mergeCell ref="C4:C5"/>
    <mergeCell ref="B4:B5"/>
    <mergeCell ref="A3:C3"/>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23E08-1FB7-DF6B-7C13-C9FAF7A9714E}">
  <sheetPr>
    <outlinePr summaryRight="0"/>
  </sheetPr>
  <dimension ref="A1:Q11"/>
  <sheetViews>
    <sheetView showZeros="0" workbookViewId="0">
      <selection activeCell="L44" sqref="L44"/>
    </sheetView>
  </sheetViews>
  <sheetFormatPr defaultColWidth="8.875" defaultRowHeight="15" customHeight="1"/>
  <cols>
    <col min="1" max="1" width="33" customWidth="1"/>
    <col min="2" max="2" width="31.25" customWidth="1"/>
    <col min="3" max="3" width="31.375" customWidth="1"/>
    <col min="4" max="4" width="11.375" customWidth="1"/>
    <col min="5" max="7" width="16.25" customWidth="1"/>
    <col min="8" max="11" width="16.375" customWidth="1"/>
    <col min="12" max="17" width="16.25" customWidth="1"/>
  </cols>
  <sheetData>
    <row r="1" spans="1:17" ht="15" customHeight="1">
      <c r="A1" s="84"/>
      <c r="B1" s="84"/>
      <c r="C1" s="84"/>
      <c r="D1" s="84"/>
      <c r="E1" s="84"/>
      <c r="F1" s="84"/>
      <c r="G1" s="84"/>
      <c r="H1" s="84"/>
      <c r="I1" s="84"/>
      <c r="J1" s="84"/>
      <c r="K1" s="84"/>
      <c r="L1" s="84"/>
      <c r="M1" s="84"/>
      <c r="N1" s="46"/>
      <c r="O1" s="46"/>
      <c r="P1" s="46"/>
      <c r="Q1" s="37" t="s">
        <v>299</v>
      </c>
    </row>
    <row r="2" spans="1:17" ht="45" customHeight="1">
      <c r="A2" s="76" t="s">
        <v>300</v>
      </c>
      <c r="B2" s="76"/>
      <c r="C2" s="76"/>
      <c r="D2" s="76"/>
      <c r="E2" s="76"/>
      <c r="F2" s="76"/>
      <c r="G2" s="76"/>
      <c r="H2" s="76"/>
      <c r="I2" s="76"/>
      <c r="J2" s="76"/>
      <c r="K2" s="76"/>
      <c r="L2" s="76"/>
      <c r="M2" s="76"/>
      <c r="N2" s="83"/>
      <c r="O2" s="83"/>
      <c r="P2" s="83"/>
      <c r="Q2" s="83"/>
    </row>
    <row r="3" spans="1:17" ht="20.25" customHeight="1">
      <c r="A3" s="79" t="str">
        <f>"单位名称："&amp;"新平彝族傣族自治县平甸乡小学"</f>
        <v>单位名称：新平彝族傣族自治县平甸乡小学</v>
      </c>
      <c r="B3" s="79"/>
      <c r="C3" s="79"/>
      <c r="D3" s="79"/>
      <c r="E3" s="79"/>
      <c r="F3" s="79"/>
      <c r="G3" s="79"/>
      <c r="H3" s="79"/>
      <c r="I3" s="79"/>
      <c r="J3" s="79"/>
      <c r="K3" s="79"/>
      <c r="L3" s="79"/>
      <c r="M3" s="79"/>
      <c r="N3" s="38"/>
      <c r="O3" s="38"/>
      <c r="P3" s="38"/>
      <c r="Q3" s="57" t="s">
        <v>349</v>
      </c>
    </row>
    <row r="4" spans="1:17" ht="20.25" customHeight="1">
      <c r="A4" s="80" t="s">
        <v>301</v>
      </c>
      <c r="B4" s="80" t="s">
        <v>302</v>
      </c>
      <c r="C4" s="80" t="s">
        <v>303</v>
      </c>
      <c r="D4" s="80" t="s">
        <v>304</v>
      </c>
      <c r="E4" s="80" t="s">
        <v>305</v>
      </c>
      <c r="F4" s="80" t="s">
        <v>306</v>
      </c>
      <c r="G4" s="80" t="s">
        <v>139</v>
      </c>
      <c r="H4" s="80"/>
      <c r="I4" s="80"/>
      <c r="J4" s="80"/>
      <c r="K4" s="80"/>
      <c r="L4" s="80"/>
      <c r="M4" s="80"/>
      <c r="N4" s="80"/>
      <c r="O4" s="80"/>
      <c r="P4" s="80"/>
      <c r="Q4" s="80"/>
    </row>
    <row r="5" spans="1:17" ht="20.25" customHeight="1">
      <c r="A5" s="80" t="s">
        <v>307</v>
      </c>
      <c r="B5" s="80" t="s">
        <v>302</v>
      </c>
      <c r="C5" s="80" t="s">
        <v>303</v>
      </c>
      <c r="D5" s="80" t="s">
        <v>304</v>
      </c>
      <c r="E5" s="80" t="s">
        <v>305</v>
      </c>
      <c r="F5" s="80" t="s">
        <v>306</v>
      </c>
      <c r="G5" s="80" t="s">
        <v>29</v>
      </c>
      <c r="H5" s="80" t="s">
        <v>32</v>
      </c>
      <c r="I5" s="80" t="s">
        <v>308</v>
      </c>
      <c r="J5" s="80" t="s">
        <v>309</v>
      </c>
      <c r="K5" s="80" t="s">
        <v>35</v>
      </c>
      <c r="L5" s="80" t="s">
        <v>59</v>
      </c>
      <c r="M5" s="80" t="s">
        <v>59</v>
      </c>
      <c r="N5" s="80"/>
      <c r="O5" s="80"/>
      <c r="P5" s="80"/>
      <c r="Q5" s="80"/>
    </row>
    <row r="6" spans="1:17" ht="32.450000000000003" customHeight="1">
      <c r="A6" s="80"/>
      <c r="B6" s="80"/>
      <c r="C6" s="80"/>
      <c r="D6" s="80"/>
      <c r="E6" s="80"/>
      <c r="F6" s="80"/>
      <c r="G6" s="80"/>
      <c r="H6" s="80" t="s">
        <v>31</v>
      </c>
      <c r="I6" s="80"/>
      <c r="J6" s="80"/>
      <c r="K6" s="80"/>
      <c r="L6" s="47" t="s">
        <v>31</v>
      </c>
      <c r="M6" s="47" t="s">
        <v>38</v>
      </c>
      <c r="N6" s="47" t="s">
        <v>39</v>
      </c>
      <c r="O6" s="48" t="s">
        <v>40</v>
      </c>
      <c r="P6" s="48" t="s">
        <v>41</v>
      </c>
      <c r="Q6" s="48" t="s">
        <v>42</v>
      </c>
    </row>
    <row r="7" spans="1:17" ht="20.25" customHeight="1">
      <c r="A7" s="39">
        <v>1</v>
      </c>
      <c r="B7" s="39">
        <v>2</v>
      </c>
      <c r="C7" s="39">
        <v>3</v>
      </c>
      <c r="D7" s="39">
        <v>4</v>
      </c>
      <c r="E7" s="39">
        <v>5</v>
      </c>
      <c r="F7" s="39">
        <v>6</v>
      </c>
      <c r="G7" s="39">
        <v>7</v>
      </c>
      <c r="H7" s="39">
        <v>8</v>
      </c>
      <c r="I7" s="39">
        <v>9</v>
      </c>
      <c r="J7" s="39">
        <v>10</v>
      </c>
      <c r="K7" s="39">
        <v>11</v>
      </c>
      <c r="L7" s="39">
        <v>12</v>
      </c>
      <c r="M7" s="39">
        <v>13</v>
      </c>
      <c r="N7" s="39">
        <v>14</v>
      </c>
      <c r="O7" s="39">
        <v>15</v>
      </c>
      <c r="P7" s="39">
        <v>16</v>
      </c>
      <c r="Q7" s="39">
        <v>17</v>
      </c>
    </row>
    <row r="8" spans="1:17" ht="20.25" customHeight="1">
      <c r="A8" s="49" t="s">
        <v>199</v>
      </c>
      <c r="B8" s="2"/>
      <c r="C8" s="2"/>
      <c r="D8" s="40"/>
      <c r="E8" s="40"/>
      <c r="F8" s="40">
        <v>15000</v>
      </c>
      <c r="G8" s="40"/>
      <c r="H8" s="40"/>
      <c r="I8" s="40"/>
      <c r="J8" s="50"/>
      <c r="K8" s="50"/>
      <c r="L8" s="40"/>
      <c r="M8" s="40"/>
      <c r="N8" s="40"/>
      <c r="O8" s="40"/>
      <c r="P8" s="40"/>
      <c r="Q8" s="40"/>
    </row>
    <row r="9" spans="1:17" ht="20.25" customHeight="1">
      <c r="A9" s="2"/>
      <c r="B9" s="2" t="s">
        <v>310</v>
      </c>
      <c r="C9" s="2" t="str">
        <f>"A02021004"&amp;"  "&amp;"A4彩色打印机"</f>
        <v>A02021004  A4彩色打印机</v>
      </c>
      <c r="D9" s="45" t="s">
        <v>311</v>
      </c>
      <c r="E9" s="42">
        <v>1</v>
      </c>
      <c r="F9" s="40">
        <v>6160</v>
      </c>
      <c r="G9" s="40"/>
      <c r="H9" s="50"/>
      <c r="I9" s="50"/>
      <c r="J9" s="50"/>
      <c r="K9" s="50"/>
      <c r="L9" s="40"/>
      <c r="M9" s="40"/>
      <c r="N9" s="40"/>
      <c r="O9" s="40"/>
      <c r="P9" s="40"/>
      <c r="Q9" s="40"/>
    </row>
    <row r="10" spans="1:17" ht="20.25" customHeight="1">
      <c r="A10" s="2"/>
      <c r="B10" s="2" t="s">
        <v>312</v>
      </c>
      <c r="C10" s="2" t="str">
        <f>"A05040101"&amp;"  "&amp;"复印纸"</f>
        <v>A05040101  复印纸</v>
      </c>
      <c r="D10" s="45" t="s">
        <v>313</v>
      </c>
      <c r="E10" s="42">
        <v>52</v>
      </c>
      <c r="F10" s="40">
        <v>8840</v>
      </c>
      <c r="G10" s="40"/>
      <c r="H10" s="50"/>
      <c r="I10" s="50"/>
      <c r="J10" s="50"/>
      <c r="K10" s="50"/>
      <c r="L10" s="40"/>
      <c r="M10" s="40"/>
      <c r="N10" s="40"/>
      <c r="O10" s="40"/>
      <c r="P10" s="40"/>
      <c r="Q10" s="40"/>
    </row>
    <row r="11" spans="1:17" ht="20.25" customHeight="1">
      <c r="A11" s="81" t="s">
        <v>29</v>
      </c>
      <c r="B11" s="81"/>
      <c r="C11" s="81"/>
      <c r="D11" s="82"/>
      <c r="E11" s="82"/>
      <c r="F11" s="40">
        <v>15000</v>
      </c>
      <c r="G11" s="40"/>
      <c r="H11" s="40"/>
      <c r="I11" s="40"/>
      <c r="J11" s="40"/>
      <c r="K11" s="40"/>
      <c r="L11" s="40"/>
      <c r="M11" s="40"/>
      <c r="N11" s="40"/>
      <c r="O11" s="40"/>
      <c r="P11" s="40"/>
      <c r="Q11" s="40"/>
    </row>
  </sheetData>
  <mergeCells count="17">
    <mergeCell ref="L5:Q5"/>
    <mergeCell ref="G4:Q4"/>
    <mergeCell ref="A11:E11"/>
    <mergeCell ref="A2:Q2"/>
    <mergeCell ref="A1:M1"/>
    <mergeCell ref="G5:G6"/>
    <mergeCell ref="I5:I6"/>
    <mergeCell ref="J5:J6"/>
    <mergeCell ref="K5:K6"/>
    <mergeCell ref="A3:M3"/>
    <mergeCell ref="A4:A6"/>
    <mergeCell ref="B4:B6"/>
    <mergeCell ref="C4:C6"/>
    <mergeCell ref="D4:D6"/>
    <mergeCell ref="E4:E6"/>
    <mergeCell ref="F4:F6"/>
    <mergeCell ref="H5:H6"/>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6146-D308-3858-C2A2-E4B14CE3D3D2}">
  <sheetPr>
    <outlinePr summaryRight="0"/>
  </sheetPr>
  <dimension ref="A1:N9"/>
  <sheetViews>
    <sheetView showZeros="0" workbookViewId="0">
      <selection activeCell="A9" sqref="A9"/>
    </sheetView>
  </sheetViews>
  <sheetFormatPr defaultColWidth="8.875" defaultRowHeight="15" customHeight="1"/>
  <cols>
    <col min="1" max="1" width="37.125" customWidth="1"/>
    <col min="2" max="14" width="17.125" customWidth="1"/>
  </cols>
  <sheetData>
    <row r="1" spans="1:14" ht="24.2" customHeight="1">
      <c r="A1" s="38"/>
      <c r="B1" s="38"/>
      <c r="C1" s="38"/>
      <c r="D1" s="38"/>
      <c r="E1" s="38"/>
      <c r="F1" s="38"/>
      <c r="G1" s="38"/>
      <c r="H1" s="38"/>
      <c r="I1" s="38"/>
      <c r="J1" s="38"/>
      <c r="K1" s="38"/>
      <c r="L1" s="38"/>
      <c r="M1" s="38"/>
      <c r="N1" s="37" t="s">
        <v>314</v>
      </c>
    </row>
    <row r="2" spans="1:14" ht="45.2" customHeight="1">
      <c r="A2" s="85" t="s">
        <v>315</v>
      </c>
      <c r="B2" s="85"/>
      <c r="C2" s="85"/>
      <c r="D2" s="85"/>
      <c r="E2" s="85"/>
      <c r="F2" s="85"/>
      <c r="G2" s="85"/>
      <c r="H2" s="85"/>
      <c r="I2" s="85"/>
      <c r="J2" s="85"/>
      <c r="K2" s="85"/>
      <c r="L2" s="85"/>
      <c r="M2" s="85"/>
      <c r="N2" s="85"/>
    </row>
    <row r="3" spans="1:14" ht="18.75" customHeight="1">
      <c r="A3" s="79" t="str">
        <f>"单位名称："&amp;"新平彝族傣族自治县平甸乡小学"</f>
        <v>单位名称：新平彝族傣族自治县平甸乡小学</v>
      </c>
      <c r="B3" s="79"/>
      <c r="C3" s="79"/>
      <c r="D3" s="38"/>
      <c r="E3" s="38"/>
      <c r="F3" s="38"/>
      <c r="G3" s="38"/>
      <c r="H3" s="38"/>
      <c r="I3" s="38"/>
      <c r="J3" s="38"/>
      <c r="K3" s="38"/>
      <c r="L3" s="38"/>
      <c r="M3" s="38"/>
      <c r="N3" s="57" t="s">
        <v>349</v>
      </c>
    </row>
    <row r="4" spans="1:14" ht="22.5" customHeight="1">
      <c r="A4" s="86" t="s">
        <v>316</v>
      </c>
      <c r="B4" s="86" t="s">
        <v>139</v>
      </c>
      <c r="C4" s="86"/>
      <c r="D4" s="86"/>
      <c r="E4" s="86" t="s">
        <v>317</v>
      </c>
      <c r="F4" s="86"/>
      <c r="G4" s="86"/>
      <c r="H4" s="86"/>
      <c r="I4" s="86"/>
      <c r="J4" s="86"/>
      <c r="K4" s="86"/>
      <c r="L4" s="86"/>
      <c r="M4" s="86"/>
      <c r="N4" s="86"/>
    </row>
    <row r="5" spans="1:14" ht="22.5" customHeight="1">
      <c r="A5" s="86"/>
      <c r="B5" s="51" t="s">
        <v>29</v>
      </c>
      <c r="C5" s="51" t="s">
        <v>32</v>
      </c>
      <c r="D5" s="51" t="s">
        <v>308</v>
      </c>
      <c r="E5" s="51" t="s">
        <v>318</v>
      </c>
      <c r="F5" s="51" t="s">
        <v>319</v>
      </c>
      <c r="G5" s="51" t="s">
        <v>320</v>
      </c>
      <c r="H5" s="51" t="s">
        <v>321</v>
      </c>
      <c r="I5" s="51" t="s">
        <v>322</v>
      </c>
      <c r="J5" s="51" t="s">
        <v>323</v>
      </c>
      <c r="K5" s="51" t="s">
        <v>324</v>
      </c>
      <c r="L5" s="51" t="s">
        <v>325</v>
      </c>
      <c r="M5" s="51" t="s">
        <v>326</v>
      </c>
      <c r="N5" s="51" t="s">
        <v>327</v>
      </c>
    </row>
    <row r="6" spans="1:14" ht="18.75" customHeight="1">
      <c r="A6" s="51" t="s">
        <v>43</v>
      </c>
      <c r="B6" s="51" t="s">
        <v>44</v>
      </c>
      <c r="C6" s="51" t="s">
        <v>45</v>
      </c>
      <c r="D6" s="51" t="s">
        <v>46</v>
      </c>
      <c r="E6" s="51" t="s">
        <v>47</v>
      </c>
      <c r="F6" s="51" t="s">
        <v>48</v>
      </c>
      <c r="G6" s="51" t="s">
        <v>49</v>
      </c>
      <c r="H6" s="51" t="s">
        <v>50</v>
      </c>
      <c r="I6" s="51" t="s">
        <v>51</v>
      </c>
      <c r="J6" s="51" t="s">
        <v>67</v>
      </c>
      <c r="K6" s="51" t="s">
        <v>328</v>
      </c>
      <c r="L6" s="51" t="s">
        <v>251</v>
      </c>
      <c r="M6" s="51" t="s">
        <v>329</v>
      </c>
      <c r="N6" s="51" t="s">
        <v>330</v>
      </c>
    </row>
    <row r="7" spans="1:14" ht="18.75" customHeight="1">
      <c r="A7" s="2"/>
      <c r="B7" s="2"/>
      <c r="C7" s="2"/>
      <c r="D7" s="2"/>
      <c r="E7" s="2"/>
      <c r="F7" s="2"/>
      <c r="G7" s="2"/>
      <c r="H7" s="2"/>
      <c r="I7" s="2"/>
      <c r="J7" s="2"/>
      <c r="K7" s="2"/>
      <c r="L7" s="2"/>
      <c r="M7" s="2"/>
      <c r="N7" s="2"/>
    </row>
    <row r="8" spans="1:14" ht="18.75" customHeight="1">
      <c r="A8" s="42"/>
      <c r="B8" s="2"/>
      <c r="C8" s="2"/>
      <c r="D8" s="2"/>
      <c r="E8" s="2"/>
      <c r="F8" s="2"/>
      <c r="G8" s="2"/>
      <c r="H8" s="2"/>
      <c r="I8" s="2"/>
      <c r="J8" s="2"/>
      <c r="K8" s="2"/>
      <c r="L8" s="2"/>
      <c r="M8" s="2"/>
      <c r="N8" s="2"/>
    </row>
    <row r="9" spans="1:14" ht="15" customHeight="1">
      <c r="A9" s="58" t="s">
        <v>350</v>
      </c>
    </row>
  </sheetData>
  <mergeCells count="5">
    <mergeCell ref="A2:N2"/>
    <mergeCell ref="A3:C3"/>
    <mergeCell ref="B4:D4"/>
    <mergeCell ref="E4:N4"/>
    <mergeCell ref="A4:A5"/>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0BFB6-5AF9-E751-C1AA-07729C445ECC}">
  <sheetPr>
    <outlinePr summaryRight="0"/>
  </sheetPr>
  <dimension ref="A1:P9"/>
  <sheetViews>
    <sheetView showZeros="0" tabSelected="1" workbookViewId="0">
      <selection activeCell="I19" sqref="I19"/>
    </sheetView>
  </sheetViews>
  <sheetFormatPr defaultColWidth="8.875" defaultRowHeight="15" customHeight="1"/>
  <cols>
    <col min="1" max="1" width="37.125" customWidth="1"/>
    <col min="2" max="16" width="17.125" customWidth="1"/>
  </cols>
  <sheetData>
    <row r="1" spans="1:16" ht="24.2" customHeight="1">
      <c r="A1" s="38"/>
      <c r="B1" s="38"/>
      <c r="C1" s="38"/>
      <c r="D1" s="38"/>
      <c r="E1" s="38"/>
      <c r="F1" s="38"/>
      <c r="G1" s="38"/>
      <c r="H1" s="38"/>
      <c r="I1" s="38"/>
      <c r="J1" s="38"/>
      <c r="K1" s="38"/>
      <c r="L1" s="38"/>
      <c r="M1" s="38"/>
      <c r="N1" s="38"/>
      <c r="O1" s="38"/>
      <c r="P1" s="37" t="s">
        <v>314</v>
      </c>
    </row>
    <row r="2" spans="1:16" ht="45.2" customHeight="1">
      <c r="A2" s="85" t="s">
        <v>315</v>
      </c>
      <c r="B2" s="85"/>
      <c r="C2" s="85"/>
      <c r="D2" s="85"/>
      <c r="E2" s="85"/>
      <c r="F2" s="85"/>
      <c r="G2" s="85"/>
      <c r="H2" s="85"/>
      <c r="I2" s="85"/>
      <c r="J2" s="85"/>
      <c r="K2" s="85"/>
      <c r="L2" s="85"/>
      <c r="M2" s="85"/>
      <c r="N2" s="85"/>
      <c r="O2" s="85"/>
      <c r="P2" s="85"/>
    </row>
    <row r="3" spans="1:16" ht="18.75" customHeight="1">
      <c r="A3" s="79" t="str">
        <f>"单位名称："&amp;"新平彝族傣族自治县平甸乡小学"</f>
        <v>单位名称：新平彝族傣族自治县平甸乡小学</v>
      </c>
      <c r="B3" s="79"/>
      <c r="C3" s="79"/>
      <c r="D3" s="38"/>
      <c r="E3" s="38"/>
      <c r="F3" s="38"/>
      <c r="G3" s="38"/>
      <c r="H3" s="38"/>
      <c r="I3" s="38"/>
      <c r="J3" s="38"/>
      <c r="K3" s="38"/>
      <c r="L3" s="38"/>
      <c r="M3" s="38"/>
      <c r="N3" s="38"/>
      <c r="O3" s="38"/>
      <c r="P3" s="57" t="s">
        <v>349</v>
      </c>
    </row>
    <row r="4" spans="1:16" ht="22.5" customHeight="1">
      <c r="A4" s="86" t="s">
        <v>316</v>
      </c>
      <c r="B4" s="86" t="s">
        <v>139</v>
      </c>
      <c r="C4" s="86"/>
      <c r="D4" s="93"/>
      <c r="E4" s="96" t="s">
        <v>317</v>
      </c>
      <c r="F4" s="97"/>
      <c r="G4" s="97"/>
      <c r="H4" s="97"/>
      <c r="I4" s="97"/>
      <c r="J4" s="97"/>
      <c r="K4" s="97"/>
      <c r="L4" s="97"/>
      <c r="M4" s="97"/>
      <c r="N4" s="97"/>
      <c r="O4" s="97"/>
      <c r="P4" s="98"/>
    </row>
    <row r="5" spans="1:16" ht="22.5" customHeight="1">
      <c r="A5" s="86"/>
      <c r="B5" s="51" t="s">
        <v>29</v>
      </c>
      <c r="C5" s="51" t="s">
        <v>32</v>
      </c>
      <c r="D5" s="91" t="s">
        <v>308</v>
      </c>
      <c r="E5" s="94" t="s">
        <v>351</v>
      </c>
      <c r="F5" s="94" t="s">
        <v>352</v>
      </c>
      <c r="G5" s="94" t="s">
        <v>353</v>
      </c>
      <c r="H5" s="94" t="s">
        <v>354</v>
      </c>
      <c r="I5" s="94" t="s">
        <v>355</v>
      </c>
      <c r="J5" s="94" t="s">
        <v>356</v>
      </c>
      <c r="K5" s="94" t="s">
        <v>357</v>
      </c>
      <c r="L5" s="94" t="s">
        <v>361</v>
      </c>
      <c r="M5" s="94" t="s">
        <v>362</v>
      </c>
      <c r="N5" s="94" t="s">
        <v>358</v>
      </c>
      <c r="O5" s="94" t="s">
        <v>359</v>
      </c>
      <c r="P5" s="94" t="s">
        <v>360</v>
      </c>
    </row>
    <row r="6" spans="1:16" ht="18.75" customHeight="1">
      <c r="A6" s="2"/>
      <c r="B6" s="2"/>
      <c r="C6" s="2"/>
      <c r="D6" s="92"/>
      <c r="E6" s="95"/>
      <c r="F6" s="95"/>
      <c r="G6" s="95"/>
      <c r="H6" s="95"/>
      <c r="I6" s="95"/>
      <c r="J6" s="95"/>
      <c r="K6" s="95"/>
      <c r="L6" s="95"/>
      <c r="M6" s="95"/>
      <c r="N6" s="95"/>
      <c r="O6" s="95"/>
      <c r="P6" s="95"/>
    </row>
    <row r="7" spans="1:16" ht="18.75" customHeight="1">
      <c r="A7" s="2"/>
      <c r="B7" s="2"/>
      <c r="C7" s="2"/>
      <c r="D7" s="92"/>
      <c r="E7" s="95"/>
      <c r="F7" s="95"/>
      <c r="G7" s="95"/>
      <c r="H7" s="95"/>
      <c r="I7" s="95"/>
      <c r="J7" s="95"/>
      <c r="K7" s="95"/>
      <c r="L7" s="95"/>
      <c r="M7" s="95"/>
      <c r="N7" s="95"/>
      <c r="O7" s="95"/>
      <c r="P7" s="95"/>
    </row>
    <row r="8" spans="1:16" ht="18.75" customHeight="1">
      <c r="A8" s="42" t="s">
        <v>29</v>
      </c>
      <c r="B8" s="2"/>
      <c r="C8" s="2"/>
      <c r="D8" s="92"/>
      <c r="E8" s="95"/>
      <c r="F8" s="95"/>
      <c r="G8" s="95"/>
      <c r="H8" s="95"/>
      <c r="I8" s="95"/>
      <c r="J8" s="95"/>
      <c r="K8" s="95"/>
      <c r="L8" s="95"/>
      <c r="M8" s="95"/>
      <c r="N8" s="95"/>
      <c r="O8" s="95"/>
      <c r="P8" s="95"/>
    </row>
    <row r="9" spans="1:16" ht="15" customHeight="1">
      <c r="A9" s="58" t="s">
        <v>350</v>
      </c>
    </row>
  </sheetData>
  <mergeCells count="5">
    <mergeCell ref="A2:P2"/>
    <mergeCell ref="A3:C3"/>
    <mergeCell ref="B4:D4"/>
    <mergeCell ref="A4:A5"/>
    <mergeCell ref="E4:P4"/>
  </mergeCells>
  <phoneticPr fontId="15" type="noConversion"/>
  <pageMargins left="0.7" right="0.7" top="0.75" bottom="0.75" header="0.3" footer="0.3"/>
  <pageSetup pageOrder="overThenDown" orientation="portrait" r:id="rId1"/>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703E4-7BEC-6443-47A9-F439911F2AB3}">
  <sheetPr>
    <outlinePr summaryRight="0"/>
  </sheetPr>
  <dimension ref="A1:J8"/>
  <sheetViews>
    <sheetView showZeros="0" workbookViewId="0">
      <selection activeCell="N47" sqref="N47"/>
    </sheetView>
  </sheetViews>
  <sheetFormatPr defaultColWidth="8.875" defaultRowHeight="15" customHeight="1"/>
  <cols>
    <col min="1" max="10" width="28.625" customWidth="1"/>
  </cols>
  <sheetData>
    <row r="1" spans="1:10" ht="18.75" customHeight="1">
      <c r="A1" s="38"/>
      <c r="B1" s="38"/>
      <c r="C1" s="38"/>
      <c r="D1" s="38"/>
      <c r="E1" s="38"/>
      <c r="F1" s="38"/>
      <c r="G1" s="38"/>
      <c r="H1" s="38"/>
      <c r="I1" s="38"/>
      <c r="J1" s="37" t="s">
        <v>331</v>
      </c>
    </row>
    <row r="2" spans="1:10" ht="51.95" customHeight="1">
      <c r="A2" s="85" t="s">
        <v>332</v>
      </c>
      <c r="B2" s="87"/>
      <c r="C2" s="87"/>
      <c r="D2" s="87"/>
      <c r="E2" s="87"/>
      <c r="F2" s="87"/>
      <c r="G2" s="87"/>
      <c r="H2" s="87"/>
      <c r="I2" s="87"/>
      <c r="J2" s="87"/>
    </row>
    <row r="3" spans="1:10" ht="21.2" customHeight="1">
      <c r="A3" s="79" t="str">
        <f>"单位名称："&amp;"新平彝族傣族自治县平甸乡小学"</f>
        <v>单位名称：新平彝族傣族自治县平甸乡小学</v>
      </c>
      <c r="B3" s="79"/>
      <c r="C3" s="79"/>
      <c r="D3" s="52"/>
      <c r="E3" s="52"/>
      <c r="F3" s="52"/>
      <c r="G3" s="52"/>
      <c r="H3" s="52"/>
      <c r="I3" s="52"/>
      <c r="J3" s="52"/>
    </row>
    <row r="4" spans="1:10" ht="27.2" customHeight="1">
      <c r="A4" s="47" t="s">
        <v>209</v>
      </c>
      <c r="B4" s="47" t="s">
        <v>210</v>
      </c>
      <c r="C4" s="47" t="s">
        <v>211</v>
      </c>
      <c r="D4" s="47" t="s">
        <v>212</v>
      </c>
      <c r="E4" s="47" t="s">
        <v>213</v>
      </c>
      <c r="F4" s="47" t="s">
        <v>214</v>
      </c>
      <c r="G4" s="47" t="s">
        <v>215</v>
      </c>
      <c r="H4" s="47" t="s">
        <v>216</v>
      </c>
      <c r="I4" s="47" t="s">
        <v>217</v>
      </c>
      <c r="J4" s="47" t="s">
        <v>218</v>
      </c>
    </row>
    <row r="5" spans="1:10" ht="18.75" customHeight="1">
      <c r="A5" s="47" t="s">
        <v>43</v>
      </c>
      <c r="B5" s="47" t="s">
        <v>44</v>
      </c>
      <c r="C5" s="47" t="s">
        <v>45</v>
      </c>
      <c r="D5" s="47" t="s">
        <v>46</v>
      </c>
      <c r="E5" s="47" t="s">
        <v>47</v>
      </c>
      <c r="F5" s="47" t="s">
        <v>48</v>
      </c>
      <c r="G5" s="47" t="s">
        <v>49</v>
      </c>
      <c r="H5" s="47" t="s">
        <v>50</v>
      </c>
      <c r="I5" s="47" t="s">
        <v>51</v>
      </c>
      <c r="J5" s="47" t="s">
        <v>67</v>
      </c>
    </row>
    <row r="6" spans="1:10" ht="18.75" customHeight="1">
      <c r="A6" s="2"/>
      <c r="B6" s="2"/>
      <c r="C6" s="2"/>
      <c r="D6" s="2"/>
      <c r="E6" s="2"/>
      <c r="F6" s="2"/>
      <c r="G6" s="2"/>
      <c r="H6" s="2"/>
      <c r="I6" s="2"/>
      <c r="J6" s="2"/>
    </row>
    <row r="7" spans="1:10" ht="18.75" customHeight="1">
      <c r="A7" s="2"/>
      <c r="B7" s="2"/>
      <c r="C7" s="2"/>
      <c r="D7" s="2"/>
      <c r="E7" s="2"/>
      <c r="F7" s="2"/>
      <c r="G7" s="2"/>
      <c r="H7" s="2"/>
      <c r="I7" s="2"/>
      <c r="J7" s="2"/>
    </row>
    <row r="8" spans="1:10" ht="15" customHeight="1">
      <c r="A8" s="58" t="s">
        <v>350</v>
      </c>
    </row>
  </sheetData>
  <mergeCells count="2">
    <mergeCell ref="A2:J2"/>
    <mergeCell ref="A3:C3"/>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2EA46-BF65-9067-D5BF-312146EE6FDE}">
  <sheetPr>
    <outlinePr summaryRight="0"/>
  </sheetPr>
  <dimension ref="A1:H8"/>
  <sheetViews>
    <sheetView showZeros="0" workbookViewId="0">
      <selection activeCell="R49" sqref="R49"/>
    </sheetView>
  </sheetViews>
  <sheetFormatPr defaultColWidth="8.875" defaultRowHeight="15" customHeight="1"/>
  <cols>
    <col min="1" max="8" width="28.625" customWidth="1"/>
  </cols>
  <sheetData>
    <row r="1" spans="1:8" ht="18.75" customHeight="1">
      <c r="A1" s="38"/>
      <c r="B1" s="38"/>
      <c r="C1" s="38"/>
      <c r="D1" s="38"/>
      <c r="E1" s="38"/>
      <c r="F1" s="38"/>
      <c r="G1" s="38"/>
      <c r="H1" s="37" t="s">
        <v>333</v>
      </c>
    </row>
    <row r="2" spans="1:8" ht="41.45" customHeight="1">
      <c r="A2" s="88" t="s">
        <v>334</v>
      </c>
      <c r="B2" s="88"/>
      <c r="C2" s="88"/>
      <c r="D2" s="88"/>
      <c r="E2" s="88"/>
      <c r="F2" s="88"/>
      <c r="G2" s="88"/>
      <c r="H2" s="88"/>
    </row>
    <row r="3" spans="1:8" ht="18.75" customHeight="1">
      <c r="A3" s="79" t="str">
        <f>"单位名称："&amp;"新平彝族傣族自治县平甸乡小学"</f>
        <v>单位名称：新平彝族傣族自治县平甸乡小学</v>
      </c>
      <c r="B3" s="79"/>
      <c r="C3" s="79"/>
      <c r="D3" s="38"/>
      <c r="E3" s="38"/>
      <c r="F3" s="38"/>
      <c r="G3" s="38"/>
      <c r="H3" s="38"/>
    </row>
    <row r="4" spans="1:8" ht="18.75" customHeight="1">
      <c r="A4" s="80" t="s">
        <v>132</v>
      </c>
      <c r="B4" s="80" t="s">
        <v>335</v>
      </c>
      <c r="C4" s="80" t="s">
        <v>336</v>
      </c>
      <c r="D4" s="80" t="s">
        <v>337</v>
      </c>
      <c r="E4" s="80" t="s">
        <v>304</v>
      </c>
      <c r="F4" s="80" t="s">
        <v>338</v>
      </c>
      <c r="G4" s="80"/>
      <c r="H4" s="80"/>
    </row>
    <row r="5" spans="1:8" ht="18.75" customHeight="1">
      <c r="A5" s="80"/>
      <c r="B5" s="80"/>
      <c r="C5" s="80"/>
      <c r="D5" s="80"/>
      <c r="E5" s="80"/>
      <c r="F5" s="47" t="s">
        <v>305</v>
      </c>
      <c r="G5" s="47" t="s">
        <v>339</v>
      </c>
      <c r="H5" s="47" t="s">
        <v>340</v>
      </c>
    </row>
    <row r="6" spans="1:8" ht="18.75" customHeight="1">
      <c r="A6" s="47" t="s">
        <v>43</v>
      </c>
      <c r="B6" s="47" t="s">
        <v>44</v>
      </c>
      <c r="C6" s="47" t="s">
        <v>45</v>
      </c>
      <c r="D6" s="47" t="s">
        <v>46</v>
      </c>
      <c r="E6" s="47" t="s">
        <v>47</v>
      </c>
      <c r="F6" s="47" t="s">
        <v>48</v>
      </c>
      <c r="G6" s="47" t="s">
        <v>49</v>
      </c>
      <c r="H6" s="47" t="s">
        <v>50</v>
      </c>
    </row>
    <row r="7" spans="1:8" ht="18.75" customHeight="1">
      <c r="A7" s="2"/>
      <c r="B7" s="2"/>
      <c r="C7" s="2"/>
      <c r="D7" s="2"/>
      <c r="E7" s="42"/>
      <c r="F7" s="42"/>
      <c r="G7" s="1"/>
      <c r="H7" s="1"/>
    </row>
    <row r="8" spans="1:8" ht="15" customHeight="1">
      <c r="A8" s="58" t="s">
        <v>350</v>
      </c>
    </row>
  </sheetData>
  <mergeCells count="8">
    <mergeCell ref="A3:C3"/>
    <mergeCell ref="A2:H2"/>
    <mergeCell ref="A4:A5"/>
    <mergeCell ref="B4:B5"/>
    <mergeCell ref="C4:C5"/>
    <mergeCell ref="D4:D5"/>
    <mergeCell ref="E4:E5"/>
    <mergeCell ref="F4:H4"/>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B1659-089D-6B67-D2EF-DEA2C59DF1A6}">
  <sheetPr>
    <outlinePr summaryRight="0"/>
  </sheetPr>
  <dimension ref="A1:K11"/>
  <sheetViews>
    <sheetView showZeros="0" workbookViewId="0">
      <selection activeCell="E19" sqref="E19"/>
    </sheetView>
  </sheetViews>
  <sheetFormatPr defaultColWidth="8.875" defaultRowHeight="15" customHeight="1"/>
  <cols>
    <col min="1" max="1" width="21.375" customWidth="1"/>
    <col min="2" max="3" width="35.75" customWidth="1"/>
    <col min="4" max="4" width="17.125" customWidth="1"/>
    <col min="5" max="5" width="28.625" customWidth="1"/>
    <col min="6" max="6" width="17.125" customWidth="1"/>
    <col min="7" max="7" width="28.625" customWidth="1"/>
    <col min="8" max="11" width="14.25" customWidth="1"/>
  </cols>
  <sheetData>
    <row r="1" spans="1:11" ht="18.75" customHeight="1">
      <c r="A1" s="3"/>
      <c r="B1" s="3"/>
      <c r="C1" s="3"/>
      <c r="D1" s="3"/>
      <c r="E1" s="3"/>
      <c r="F1" s="3"/>
      <c r="G1" s="3"/>
      <c r="H1" s="15"/>
      <c r="I1" s="15"/>
      <c r="J1" s="15"/>
      <c r="K1" s="15" t="s">
        <v>341</v>
      </c>
    </row>
    <row r="2" spans="1:11" ht="45" customHeight="1">
      <c r="A2" s="59" t="s">
        <v>342</v>
      </c>
      <c r="B2" s="59"/>
      <c r="C2" s="59"/>
      <c r="D2" s="59"/>
      <c r="E2" s="59"/>
      <c r="F2" s="59"/>
      <c r="G2" s="59"/>
      <c r="H2" s="59"/>
      <c r="I2" s="59"/>
      <c r="J2" s="59"/>
      <c r="K2" s="59"/>
    </row>
    <row r="3" spans="1:11" ht="18.75" customHeight="1">
      <c r="A3" s="60" t="str">
        <f>"单位名称："&amp;"新平彝族傣族自治县平甸乡小学"</f>
        <v>单位名称：新平彝族傣族自治县平甸乡小学</v>
      </c>
      <c r="B3" s="60"/>
      <c r="C3" s="60"/>
      <c r="D3" s="60"/>
      <c r="E3" s="60"/>
      <c r="F3" s="60"/>
      <c r="G3" s="60"/>
      <c r="H3" s="4"/>
      <c r="I3" s="4"/>
      <c r="J3" s="4"/>
      <c r="K3" s="53" t="s">
        <v>349</v>
      </c>
    </row>
    <row r="4" spans="1:11" ht="18.75" customHeight="1">
      <c r="A4" s="63" t="s">
        <v>185</v>
      </c>
      <c r="B4" s="63" t="s">
        <v>134</v>
      </c>
      <c r="C4" s="63" t="s">
        <v>186</v>
      </c>
      <c r="D4" s="63" t="s">
        <v>135</v>
      </c>
      <c r="E4" s="63" t="s">
        <v>136</v>
      </c>
      <c r="F4" s="63" t="s">
        <v>137</v>
      </c>
      <c r="G4" s="63" t="s">
        <v>138</v>
      </c>
      <c r="H4" s="63" t="s">
        <v>29</v>
      </c>
      <c r="I4" s="63" t="s">
        <v>343</v>
      </c>
      <c r="J4" s="63"/>
      <c r="K4" s="63"/>
    </row>
    <row r="5" spans="1:11" ht="18.75" customHeight="1">
      <c r="A5" s="63"/>
      <c r="B5" s="63"/>
      <c r="C5" s="63"/>
      <c r="D5" s="63"/>
      <c r="E5" s="63"/>
      <c r="F5" s="63"/>
      <c r="G5" s="63"/>
      <c r="H5" s="63"/>
      <c r="I5" s="63" t="s">
        <v>32</v>
      </c>
      <c r="J5" s="63" t="s">
        <v>33</v>
      </c>
      <c r="K5" s="63" t="s">
        <v>34</v>
      </c>
    </row>
    <row r="6" spans="1:11" ht="22.7" customHeight="1">
      <c r="A6" s="63"/>
      <c r="B6" s="63"/>
      <c r="C6" s="63"/>
      <c r="D6" s="63"/>
      <c r="E6" s="63"/>
      <c r="F6" s="63"/>
      <c r="G6" s="63"/>
      <c r="H6" s="63"/>
      <c r="I6" s="63"/>
      <c r="J6" s="63"/>
      <c r="K6" s="63"/>
    </row>
    <row r="7" spans="1:11" ht="18.75" customHeight="1">
      <c r="A7" s="20" t="s">
        <v>43</v>
      </c>
      <c r="B7" s="20">
        <v>2</v>
      </c>
      <c r="C7" s="20">
        <v>3</v>
      </c>
      <c r="D7" s="20">
        <v>4</v>
      </c>
      <c r="E7" s="20">
        <v>5</v>
      </c>
      <c r="F7" s="20">
        <v>6</v>
      </c>
      <c r="G7" s="20">
        <v>7</v>
      </c>
      <c r="H7" s="20">
        <v>8</v>
      </c>
      <c r="I7" s="20">
        <v>9</v>
      </c>
      <c r="J7" s="20">
        <v>10</v>
      </c>
      <c r="K7" s="20">
        <v>11</v>
      </c>
    </row>
    <row r="8" spans="1:11" ht="20.25" customHeight="1">
      <c r="A8" s="7"/>
      <c r="B8" s="21"/>
      <c r="C8" s="7"/>
      <c r="D8" s="7"/>
      <c r="E8" s="7"/>
      <c r="F8" s="7"/>
      <c r="G8" s="7"/>
      <c r="H8" s="1"/>
      <c r="I8" s="1"/>
      <c r="J8" s="1"/>
      <c r="K8" s="1"/>
    </row>
    <row r="9" spans="1:11" ht="20.25" customHeight="1">
      <c r="A9" s="7"/>
      <c r="B9" s="21"/>
      <c r="C9" s="7"/>
      <c r="D9" s="7"/>
      <c r="E9" s="7"/>
      <c r="F9" s="7"/>
      <c r="G9" s="7"/>
      <c r="H9" s="1"/>
      <c r="I9" s="1"/>
      <c r="J9" s="1"/>
      <c r="K9" s="1"/>
    </row>
    <row r="10" spans="1:11" ht="20.25" customHeight="1">
      <c r="A10" s="89" t="s">
        <v>29</v>
      </c>
      <c r="B10" s="89"/>
      <c r="C10" s="89"/>
      <c r="D10" s="89"/>
      <c r="E10" s="89"/>
      <c r="F10" s="89"/>
      <c r="G10" s="89"/>
      <c r="H10" s="1"/>
      <c r="I10" s="1"/>
      <c r="J10" s="1"/>
      <c r="K10" s="1"/>
    </row>
    <row r="11" spans="1:11" ht="15" customHeight="1">
      <c r="A11" s="58" t="s">
        <v>350</v>
      </c>
    </row>
  </sheetData>
  <mergeCells count="15">
    <mergeCell ref="A2:K2"/>
    <mergeCell ref="A10:G10"/>
    <mergeCell ref="A4:A6"/>
    <mergeCell ref="B4:B6"/>
    <mergeCell ref="C4:C6"/>
    <mergeCell ref="D4:D6"/>
    <mergeCell ref="E4:E6"/>
    <mergeCell ref="F4:F6"/>
    <mergeCell ref="G4:G6"/>
    <mergeCell ref="A3:G3"/>
    <mergeCell ref="I5:I6"/>
    <mergeCell ref="J5:J6"/>
    <mergeCell ref="K5:K6"/>
    <mergeCell ref="I4:K4"/>
    <mergeCell ref="H4:H6"/>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6E245-1433-B02E-1988-04CB57C6E197}">
  <sheetPr>
    <outlinePr summaryRight="0"/>
  </sheetPr>
  <dimension ref="A1:G13"/>
  <sheetViews>
    <sheetView showZeros="0" workbookViewId="0">
      <selection activeCell="P24" sqref="P24"/>
    </sheetView>
  </sheetViews>
  <sheetFormatPr defaultColWidth="8.875" defaultRowHeight="15" customHeight="1"/>
  <cols>
    <col min="1" max="1" width="35.75" customWidth="1"/>
    <col min="2" max="2" width="21.375" customWidth="1"/>
    <col min="3" max="3" width="35.75" customWidth="1"/>
    <col min="4" max="4" width="21.375" customWidth="1"/>
    <col min="5" max="7" width="17.125" customWidth="1"/>
  </cols>
  <sheetData>
    <row r="1" spans="1:7" ht="18.75" customHeight="1">
      <c r="A1" s="3"/>
      <c r="B1" s="3"/>
      <c r="C1" s="3"/>
      <c r="D1" s="3"/>
      <c r="E1" s="15"/>
      <c r="F1" s="15"/>
      <c r="G1" s="15" t="s">
        <v>344</v>
      </c>
    </row>
    <row r="2" spans="1:7" ht="45" customHeight="1">
      <c r="A2" s="59" t="s">
        <v>345</v>
      </c>
      <c r="B2" s="59"/>
      <c r="C2" s="59"/>
      <c r="D2" s="59"/>
      <c r="E2" s="59"/>
      <c r="F2" s="59"/>
      <c r="G2" s="59"/>
    </row>
    <row r="3" spans="1:7" ht="24.2" customHeight="1">
      <c r="A3" s="60" t="str">
        <f>"单位名称："&amp;"新平彝族傣族自治县平甸乡小学"</f>
        <v>单位名称：新平彝族傣族自治县平甸乡小学</v>
      </c>
      <c r="B3" s="60"/>
      <c r="C3" s="60"/>
      <c r="D3" s="60"/>
      <c r="E3" s="4"/>
      <c r="F3" s="4"/>
      <c r="G3" s="53" t="s">
        <v>349</v>
      </c>
    </row>
    <row r="4" spans="1:7" ht="18.75" customHeight="1">
      <c r="A4" s="90" t="s">
        <v>186</v>
      </c>
      <c r="B4" s="90" t="s">
        <v>185</v>
      </c>
      <c r="C4" s="90" t="s">
        <v>134</v>
      </c>
      <c r="D4" s="90" t="s">
        <v>346</v>
      </c>
      <c r="E4" s="90" t="s">
        <v>32</v>
      </c>
      <c r="F4" s="90"/>
      <c r="G4" s="90"/>
    </row>
    <row r="5" spans="1:7" ht="18.75" customHeight="1">
      <c r="A5" s="90"/>
      <c r="B5" s="90"/>
      <c r="C5" s="90"/>
      <c r="D5" s="90"/>
      <c r="E5" s="90">
        <v>2025</v>
      </c>
      <c r="F5" s="90">
        <v>2026</v>
      </c>
      <c r="G5" s="90">
        <v>2027</v>
      </c>
    </row>
    <row r="6" spans="1:7" ht="22.7" customHeight="1">
      <c r="A6" s="90"/>
      <c r="B6" s="90"/>
      <c r="C6" s="90"/>
      <c r="D6" s="90"/>
      <c r="E6" s="90"/>
      <c r="F6" s="90"/>
      <c r="G6" s="90"/>
    </row>
    <row r="7" spans="1:7" ht="18.75" customHeight="1">
      <c r="A7" s="6" t="s">
        <v>43</v>
      </c>
      <c r="B7" s="6">
        <v>2</v>
      </c>
      <c r="C7" s="6">
        <v>3</v>
      </c>
      <c r="D7" s="6">
        <v>4</v>
      </c>
      <c r="E7" s="6">
        <v>5</v>
      </c>
      <c r="F7" s="6">
        <v>6</v>
      </c>
      <c r="G7" s="6">
        <v>7</v>
      </c>
    </row>
    <row r="8" spans="1:7" ht="20.25" customHeight="1">
      <c r="A8" s="34" t="s">
        <v>53</v>
      </c>
      <c r="B8" s="34" t="s">
        <v>190</v>
      </c>
      <c r="C8" s="35" t="s">
        <v>189</v>
      </c>
      <c r="D8" s="34" t="s">
        <v>347</v>
      </c>
      <c r="E8" s="36">
        <v>389810</v>
      </c>
      <c r="F8" s="36"/>
      <c r="G8" s="36"/>
    </row>
    <row r="9" spans="1:7" ht="20.25" customHeight="1">
      <c r="A9" s="34" t="s">
        <v>53</v>
      </c>
      <c r="B9" s="34" t="s">
        <v>197</v>
      </c>
      <c r="C9" s="35" t="s">
        <v>196</v>
      </c>
      <c r="D9" s="34" t="s">
        <v>347</v>
      </c>
      <c r="E9" s="36">
        <v>51000</v>
      </c>
      <c r="F9" s="36"/>
      <c r="G9" s="36"/>
    </row>
    <row r="10" spans="1:7" ht="20.25" customHeight="1">
      <c r="A10" s="34" t="s">
        <v>53</v>
      </c>
      <c r="B10" s="34" t="s">
        <v>190</v>
      </c>
      <c r="C10" s="35" t="s">
        <v>199</v>
      </c>
      <c r="D10" s="34" t="s">
        <v>347</v>
      </c>
      <c r="E10" s="36">
        <v>9402.48</v>
      </c>
      <c r="F10" s="36"/>
      <c r="G10" s="36"/>
    </row>
    <row r="11" spans="1:7" ht="20.25" customHeight="1">
      <c r="A11" s="34" t="s">
        <v>53</v>
      </c>
      <c r="B11" s="34" t="s">
        <v>190</v>
      </c>
      <c r="C11" s="35" t="s">
        <v>201</v>
      </c>
      <c r="D11" s="34" t="s">
        <v>347</v>
      </c>
      <c r="E11" s="36">
        <v>14512.5</v>
      </c>
      <c r="F11" s="36"/>
      <c r="G11" s="36"/>
    </row>
    <row r="12" spans="1:7" ht="20.25" customHeight="1">
      <c r="A12" s="34" t="s">
        <v>53</v>
      </c>
      <c r="B12" s="34" t="s">
        <v>190</v>
      </c>
      <c r="C12" s="35" t="s">
        <v>205</v>
      </c>
      <c r="D12" s="34" t="s">
        <v>347</v>
      </c>
      <c r="E12" s="36">
        <v>30200</v>
      </c>
      <c r="F12" s="36"/>
      <c r="G12" s="36"/>
    </row>
    <row r="13" spans="1:7" ht="20.25" customHeight="1">
      <c r="A13" s="74" t="s">
        <v>29</v>
      </c>
      <c r="B13" s="74"/>
      <c r="C13" s="74"/>
      <c r="D13" s="74"/>
      <c r="E13" s="36">
        <v>494924.98</v>
      </c>
      <c r="F13" s="36"/>
      <c r="G13" s="36"/>
    </row>
  </sheetData>
  <mergeCells count="11">
    <mergeCell ref="A2:G2"/>
    <mergeCell ref="A13:D13"/>
    <mergeCell ref="A4:A6"/>
    <mergeCell ref="B4:B6"/>
    <mergeCell ref="C4:C6"/>
    <mergeCell ref="D4:D6"/>
    <mergeCell ref="A3:D3"/>
    <mergeCell ref="E5:E6"/>
    <mergeCell ref="F5:F6"/>
    <mergeCell ref="G5:G6"/>
    <mergeCell ref="E4:G4"/>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ymh</cp:lastModifiedBy>
  <dcterms:modified xsi:type="dcterms:W3CDTF">2025-02-25T15:16:37Z</dcterms:modified>
</cp:coreProperties>
</file>