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<sst xmlns="http://schemas.openxmlformats.org/spreadsheetml/2006/main" count="874" uniqueCount="379">
  <si>
    <t>预算01-1表</t>
  </si>
  <si>
    <t>2025年财务收支预算总表</t>
  </si>
  <si>
    <t>单位名称：新平彝族傣族自治县建兴中学</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</si>
  <si>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</si>
  <si>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</si>
  <si>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</si>
  <si>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</si>
  <si>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</si>
  <si>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</si>
  <si>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</si>
  <si>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</si>
  <si>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</si>
  <si>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</si>
  <si>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</si>
  <si>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</si>
  <si>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</si>
  <si>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</si>
  <si>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</si>
  <si>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</si>
  <si>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</si>
  <si>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</si>
  <si>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</si>
  <si>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</si>
  <si>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</si>
  <si>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</si>
  <si>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</si>
  <si>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</si>
  <si>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</si>
  <si>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</si>
  <si>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</si>
  <si>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</si>
  <si>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</si>
  <si>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</si>
  <si>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</si>
  <si>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</si>
  <si>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</si>
  <si>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</si>
  <si>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</si>
  <si>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</si>
  <si>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</si>
  <si>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</si>
  <si>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</si>
  <si>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</si>
  <si>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</si>
  <si>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</si>
  <si>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</si>
  <si>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105033</t>
  </si>
  <si>
    <t>新平彝族傣族自治县建兴中学</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</si>
  <si>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</si>
  <si>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</si>
  <si>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</si>
  <si>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</si>
  <si>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</si>
  <si>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</si>
  <si>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</si>
  <si>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</si>
  <si>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</si>
  <si>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</si>
  <si>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</si>
  <si>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</si>
  <si>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</si>
  <si>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</si>
  <si>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</si>
  <si>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</si>
  <si>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</si>
  <si>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2050203</t>
  </si>
  <si>
    <t>初中教育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</si>
  <si>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</si>
  <si>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</si>
  <si>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</si>
  <si>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</si>
  <si>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</si>
  <si>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</si>
  <si>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</si>
  <si>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</si>
  <si>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</si>
  <si>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</si>
  <si>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</si>
  <si>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</si>
  <si>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</si>
  <si>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</si>
  <si>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</si>
  <si>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</si>
  <si>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</si>
  <si>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</si>
  <si>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</si>
  <si>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</si>
  <si>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</si>
  <si>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</si>
  <si>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</si>
  <si>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</si>
  <si>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</si>
  <si>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</si>
  <si>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</si>
  <si>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</si>
  <si>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</si>
  <si>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</si>
  <si>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</si>
  <si>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</si>
  <si>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</si>
  <si>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</si>
  <si>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</si>
  <si>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</si>
  <si>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</si>
  <si>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</si>
  <si>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</si>
  <si>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</si>
  <si>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</si>
  <si>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</si>
  <si>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</si>
  <si>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</si>
  <si>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</si>
  <si>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</si>
  <si>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</si>
  <si>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</si>
  <si>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</si>
  <si>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</si>
  <si>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</si>
  <si>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</si>
  <si>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</si>
  <si>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</si>
  <si>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</si>
  <si>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</si>
  <si>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</si>
  <si>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</si>
  <si>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</si>
  <si>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</si>
  <si>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</si>
  <si>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</si>
  <si>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</si>
  <si>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</si>
  <si>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</si>
  <si>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</si>
  <si>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</si>
  <si>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</si>
  <si>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</si>
  <si>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</si>
  <si>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</si>
  <si>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</si>
  <si>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</si>
  <si>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</si>
  <si>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</si>
  <si>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</si>
  <si>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</si>
  <si>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</si>
  <si>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</si>
  <si>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</si>
  <si>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</si>
  <si>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</si>
  <si>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</si>
  <si>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</si>
  <si>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</si>
  <si>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530427210000000015123</t>
  </si>
  <si>
    <t>事业人员工资支出</t>
  </si>
  <si>
    <t>30101</t>
  </si>
  <si>
    <t>基本工资</t>
  </si>
  <si>
    <t>30102</t>
  </si>
  <si>
    <t>津贴补贴</t>
  </si>
  <si>
    <t>30107</t>
  </si>
  <si>
    <t>绩效工资</t>
  </si>
  <si>
    <t>530427210000000015124</t>
  </si>
  <si>
    <t>社会保障缴费</t>
  </si>
  <si>
    <t>30110</t>
  </si>
  <si>
    <t>职工基本医疗保险缴费</t>
  </si>
  <si>
    <t>530427210000000015125</t>
  </si>
  <si>
    <t>30113</t>
  </si>
  <si>
    <t>530427210000000015128</t>
  </si>
  <si>
    <t>工会经费</t>
  </si>
  <si>
    <t>30228</t>
  </si>
  <si>
    <t>530427210000000015129</t>
  </si>
  <si>
    <t>一般公用经费</t>
  </si>
  <si>
    <t>30229</t>
  </si>
  <si>
    <t>福利费</t>
  </si>
  <si>
    <t>530427231100001450002</t>
  </si>
  <si>
    <t>奖励性绩效工资(地方)</t>
  </si>
  <si>
    <t>530427231100001450003</t>
  </si>
  <si>
    <t>退休干部公用经费</t>
  </si>
  <si>
    <t>30201</t>
  </si>
  <si>
    <t>办公费</t>
  </si>
  <si>
    <t>530427241100002133202</t>
  </si>
  <si>
    <t>社会保障缴费资金</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</si>
  <si>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</si>
  <si>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</si>
  <si>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</si>
  <si>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</si>
  <si>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</si>
  <si>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</si>
  <si>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</si>
  <si>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</si>
  <si>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</si>
  <si>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</si>
  <si>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</si>
  <si>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</si>
  <si>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安保服务项目专项资金</t>
  </si>
  <si>
    <t>313 事业发展类</t>
  </si>
  <si>
    <t>530427241100002714210</t>
  </si>
  <si>
    <t>30227</t>
  </si>
  <si>
    <t>委托业务费</t>
  </si>
  <si>
    <t>城乡义务教育阶段公用经费(含特殊)专项资金</t>
  </si>
  <si>
    <t>312 民生类</t>
  </si>
  <si>
    <t>530427210000000019681</t>
  </si>
  <si>
    <t>30205</t>
  </si>
  <si>
    <t>水费</t>
  </si>
  <si>
    <t>30206</t>
  </si>
  <si>
    <t>电费</t>
  </si>
  <si>
    <t>机关事业单位职工及军人抚恤补助经费</t>
  </si>
  <si>
    <t>530427231100001358785</t>
  </si>
  <si>
    <t>30305</t>
  </si>
  <si>
    <t>生活补助</t>
  </si>
  <si>
    <t>农村义务教育学生营养改善计划专项资金</t>
  </si>
  <si>
    <t>530427210000000018900</t>
  </si>
  <si>
    <t>30308</t>
  </si>
  <si>
    <t>助学金</t>
  </si>
  <si>
    <t>义务教育家庭经济困难学生生活补助资金</t>
  </si>
  <si>
    <t>530427221100000276624</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</si>
  <si>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</si>
  <si>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</si>
  <si>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</si>
  <si>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</si>
  <si>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</si>
  <si>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</si>
  <si>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</si>
  <si>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</si>
  <si>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</si>
  <si>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</si>
  <si>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</si>
  <si>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</si>
  <si>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我单位遗属生活困难补助测算根据2023年基础上进行测算，金额为56,292.00元，根据民政部、财政部关于执行《国家机关事业单位工作人员死亡后遗属生活困难补助暂行规定》的通知进行执行，财政政策依据是民发【1980】5号文件。机关事业单位死亡人员遗属生活困难补助的发放有利于维护社会和谐稳定，家属生活情况得到有效改善，有效保障了遗属的基本生活。</t>
  </si>
  <si>
    <t>产出指标</t>
  </si>
  <si>
    <t>数量指标</t>
  </si>
  <si>
    <t>事业单位遗属生活补助</t>
  </si>
  <si>
    <t>=</t>
  </si>
  <si>
    <t>人</t>
  </si>
  <si>
    <t>定量指标</t>
  </si>
  <si>
    <t>享受机关事业单位死亡人员遗属生活困难补助6人。</t>
  </si>
  <si>
    <t>时效指标</t>
  </si>
  <si>
    <t>补助资金到位后及时支付</t>
  </si>
  <si>
    <t>&lt;=</t>
  </si>
  <si>
    <t>30</t>
  </si>
  <si>
    <t>工作日</t>
  </si>
  <si>
    <t>补助资金到位后在30个工作日内支付。</t>
  </si>
  <si>
    <t>效益指标</t>
  </si>
  <si>
    <t>社会效益</t>
  </si>
  <si>
    <t>维护社会和谐稳定</t>
  </si>
  <si>
    <t>有效维护</t>
  </si>
  <si>
    <t>%</t>
  </si>
  <si>
    <t>定性指标</t>
  </si>
  <si>
    <t>有效保障了社会和谐稳定，保障了家属权益。</t>
  </si>
  <si>
    <t>满意度指标</t>
  </si>
  <si>
    <t>服务对象满意度</t>
  </si>
  <si>
    <t>遗属满意度</t>
  </si>
  <si>
    <t>&gt;=</t>
  </si>
  <si>
    <t>90</t>
  </si>
  <si>
    <t>遗属满意度在90%以上。</t>
  </si>
  <si>
    <t>社会公众满意度</t>
  </si>
  <si>
    <t>反映社会公众满意度的情况。</t>
  </si>
  <si>
    <t>1.根据新平彝族傣自治县人民政府关于新平县教育体育局系统"校园安保服务"项目费用纳入县财政保障专题会议要求,开展清理规范工作.
2.依据（2024年安保服务）新平县教育体育系统学校园安保服务经费统计表,对我校2名安保人员从购买岗位、劳务派遣方式变为"购买服务"。
3.杜绝重大輿情事情的发生，做好相关防范工作。</t>
  </si>
  <si>
    <t>购买服务数</t>
  </si>
  <si>
    <t>项</t>
  </si>
  <si>
    <t>反映购买服务的数量情况。</t>
  </si>
  <si>
    <t>质量指标</t>
  </si>
  <si>
    <t>服务经费准确率</t>
  </si>
  <si>
    <t>100</t>
  </si>
  <si>
    <t>反映获本校2024年度安保服务经费统计认定的准确性情况。</t>
  </si>
  <si>
    <t>拨付及时率</t>
  </si>
  <si>
    <t>反映发放单位及时发放资金的情况。</t>
  </si>
  <si>
    <t>政策知晓率</t>
  </si>
  <si>
    <t>95</t>
  </si>
  <si>
    <t>反映补助政策的宣传效果情况。</t>
  </si>
  <si>
    <t>受益对象满意度</t>
  </si>
  <si>
    <t>反映受益对象的满意程度。</t>
  </si>
  <si>
    <t>目标：建兴中学2025月预计在校学生516人，享受家庭经济困难学生生活补助480人，春季学期困难补助于2025年6月30日前完成补助资金发放工作；秋季学期困难补助于2025年12月31日完成发放工作。总计720,000.00元。
1.确保2025年该项目资金按时、足额到位，并督促学校按规定发放学生补助资金。
2做好该项学生资助政策的宣传、咨询等工作。年终汇总上报学生资助工作执行情况，并组织实施相关的绩效评价。
3.帮助家庭经济困难学生接受义务教育、防止学生因贫失学辍学，保障贫困家庭子女都能接受公平有质量的教育，不让一个学生因家庭困难而失学，阻断贫困代际传递 。</t>
  </si>
  <si>
    <t>初中寄宿学生享受家庭经济困难补助学生人数</t>
  </si>
  <si>
    <t>480</t>
  </si>
  <si>
    <t>根据新平县2023年秋季学期义务教育家庭经济困难学生生活补助预算统计表测算我校享受补助名额有460人。</t>
  </si>
  <si>
    <t>补助学生覆盖率</t>
  </si>
  <si>
    <t>根据新平县2024年秋季学期义务教育家庭经济困难学生生活补助预算统计表测算我校享受补助名额有480人，认定困难学生均全额享受。</t>
  </si>
  <si>
    <t>资金下达后及时支付时间</t>
  </si>
  <si>
    <t>天</t>
  </si>
  <si>
    <t>资金下达后，按照学校认定的家庭经济困难学生造册审核，待财政通知时及时支付。</t>
  </si>
  <si>
    <t>保障经济困难学生接受九年义务教育</t>
  </si>
  <si>
    <t>使家庭经济困难学生不因贫失学，降低辍学率，让困难学生完成九年义务教育。</t>
  </si>
  <si>
    <t>受助家庭满意度</t>
  </si>
  <si>
    <t>通过家长会、班会等方式，对受助家庭进行满意度调查。</t>
  </si>
  <si>
    <t>1.从2021年秋季学期开始，补助标准调为5元/生/天，2024年我校义务教育阶段享受营养补助人数预计509人。2025年预计需补助516,000.00元，其中省级资金361,200.00元，市级资金61,920.00元，县级资金92,880.00元。确保学校的正常运行，确保资金按时、足额到位，并督促学校按规定使用。明确该项资金的支出范围，确保资金规范使用，督促学校加强管理，提高资金使用效益。
2.对2025年受助对象做好该项政策的宣传、咨询、满意度调查等工作。年终汇总上报该项目工作执行情况，并组织实施相关的绩效评价。
3.让2025年受助对象满意度大于90%。
4.改善学生营养膳食条件，合理搭配，做到营养均衡，增强学生体质，减轻学生家庭负担。</t>
  </si>
  <si>
    <t>全县享受营养改善计划补助学生人数</t>
  </si>
  <si>
    <t>516</t>
  </si>
  <si>
    <t>对义务教育阶段学生实施补助。</t>
  </si>
  <si>
    <t>资金下达后，按照实际在校学生造册审核，待财政通知时及时支付。</t>
  </si>
  <si>
    <t>改善学校食堂学生营养早餐条件</t>
  </si>
  <si>
    <t>&gt;</t>
  </si>
  <si>
    <t>营养餐品种、质量等方面有较大的改善。</t>
  </si>
  <si>
    <t>可持续影响</t>
  </si>
  <si>
    <t>影响学生享受补助年限</t>
  </si>
  <si>
    <t>9</t>
  </si>
  <si>
    <t>年</t>
  </si>
  <si>
    <t>义务教育阶段城区外在校学生全员享受。</t>
  </si>
  <si>
    <t>义务教育学生家长满意度</t>
  </si>
  <si>
    <t>对学生及学生家长进行满意度调查。</t>
  </si>
  <si>
    <t>1.落实2025年补助资金到位情况。（1）.我校2025年预计在校生人数为515人，均为寄宿制学生，需补助资金644,600.00元，其中中央资金515,680.00元、省级90244.00元、市级15,470.40元、县级23,205.60元；特殊学生公用经费6,000.00元，上级承担5784.00元，本级承担216.00元。（2）.2025年我校有随班就读残疾学生1人，2025年我校应补助特殊教育公用经费为6,000.00元。年度目标：支付学校日常教育教学工作所需的办公费、水电费、差旅费、培训费，保障学校日常教育教学工作有效运行。创造良好的教育教学环境，推动教学质量稳步提高。</t>
  </si>
  <si>
    <t>初中寄宿应补助人数</t>
  </si>
  <si>
    <t>515</t>
  </si>
  <si>
    <t>根据在校学生人数515人，按照事权责任划分，中央、省、市级县承担，全校学生享受。</t>
  </si>
  <si>
    <t>随班就读残疾学生</t>
  </si>
  <si>
    <t>1.00</t>
  </si>
  <si>
    <t>根据在校随班就读残疾学生3人，按照事权责任划分，中央、省、市级县承担，使特殊教育学生享受到补助。</t>
  </si>
  <si>
    <t>补助范围占在校学生数比列</t>
  </si>
  <si>
    <t>按照在校学生测算公用经费。</t>
  </si>
  <si>
    <t>补助资金当年到位率</t>
  </si>
  <si>
    <t>补助资金当年到位率情况。</t>
  </si>
  <si>
    <t>九年义务教育巩固率</t>
  </si>
  <si>
    <t>保障接受九年义务教育的学生入学率。</t>
  </si>
  <si>
    <t>学生及家长满意度</t>
  </si>
  <si>
    <t>受助对象的满意度调查。</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</si>
  <si>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</si>
  <si>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</si>
  <si>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</si>
  <si>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</si>
  <si>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</si>
  <si>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</si>
  <si>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</si>
  <si>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</si>
  <si>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</si>
  <si>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</si>
  <si>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</si>
  <si>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</si>
  <si>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</si>
  <si>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</si>
  <si>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</si>
  <si>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触控一体机</t>
  </si>
  <si>
    <t>台</t>
  </si>
  <si>
    <t>采购A4纸张</t>
  </si>
  <si>
    <t>箱</t>
  </si>
  <si>
    <t>采购8K纸张</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</si>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</sst>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3">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9"/>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b/>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1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1" fillId="0" borderId="0" applyNumberFormat="0" applyFill="0" applyBorder="0" applyAlignment="0" applyProtection="0">
      <alignment vertical="center"/>
    </xf>
    <xf numFmtId="0" fontId="32" fillId="3" borderId="22" applyNumberFormat="0" applyAlignment="0" applyProtection="0">
      <alignment vertical="center"/>
    </xf>
    <xf numFmtId="0" fontId="33" fillId="4" borderId="23" applyNumberFormat="0" applyAlignment="0" applyProtection="0">
      <alignment vertical="center"/>
    </xf>
    <xf numFmtId="0" fontId="34" fillId="4" borderId="22" applyNumberFormat="0" applyAlignment="0" applyProtection="0">
      <alignment vertical="center"/>
    </xf>
    <xf numFmtId="0" fontId="35" fillId="5" borderId="24" applyNumberFormat="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78" fontId="9" fillId="0" borderId="7">
      <alignment horizontal="right" vertical="center"/>
    </xf>
    <xf numFmtId="179" fontId="9" fillId="0" borderId="7">
      <alignment horizontal="right" vertical="center"/>
    </xf>
    <xf numFmtId="179" fontId="9" fillId="0" borderId="7">
      <alignment horizontal="right" vertical="center"/>
    </xf>
    <xf numFmtId="10" fontId="9" fillId="0" borderId="7">
      <alignment horizontal="right" vertical="center"/>
    </xf>
    <xf numFmtId="49" fontId="9" fillId="0" borderId="7">
      <alignment horizontal="left" vertical="center" wrapText="1"/>
    </xf>
    <xf numFmtId="180" fontId="9" fillId="0" borderId="7">
      <alignment horizontal="right" vertical="center"/>
    </xf>
    <xf numFmtId="0" fontId="9" fillId="0" borderId="0">
      <alignment vertical="top"/>
      <protection locked="0"/>
    </xf>
  </cellStyleXfs>
  <cellXfs count="195">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9" fontId="6" fillId="0" borderId="7" xfId="52"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7"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6"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8" fillId="0" borderId="0" xfId="0" applyFont="1" applyAlignment="1">
      <alignment horizontal="center" vertical="center"/>
    </xf>
    <xf numFmtId="49" fontId="9" fillId="0" borderId="0" xfId="55" applyBorder="1">
      <alignment horizontal="left" vertical="center" wrapText="1"/>
    </xf>
    <xf numFmtId="49" fontId="9" fillId="0" borderId="0" xfId="55" applyBorder="1" applyAlignment="1">
      <alignment horizontal="right" vertical="center" wrapText="1"/>
    </xf>
    <xf numFmtId="49" fontId="10" fillId="0" borderId="0" xfId="55" applyFont="1" applyBorder="1" applyAlignment="1">
      <alignment horizontal="center" vertical="center" wrapText="1"/>
    </xf>
    <xf numFmtId="0" fontId="9" fillId="0" borderId="0" xfId="55" applyNumberFormat="1" applyBorder="1">
      <alignment horizontal="left" vertical="center" wrapText="1"/>
    </xf>
    <xf numFmtId="49" fontId="11" fillId="0" borderId="7" xfId="55" applyFont="1" applyAlignment="1">
      <alignment horizontal="center" vertical="center" wrapText="1"/>
    </xf>
    <xf numFmtId="49" fontId="5" fillId="0" borderId="7" xfId="55" applyFont="1" applyAlignment="1">
      <alignment horizontal="center" vertical="center" wrapText="1"/>
    </xf>
    <xf numFmtId="49" fontId="11" fillId="0" borderId="7" xfId="55" applyFont="1">
      <alignment horizontal="left" vertical="center" wrapText="1"/>
    </xf>
    <xf numFmtId="178" fontId="9" fillId="0" borderId="7" xfId="51">
      <alignment horizontal="right" vertical="center"/>
    </xf>
    <xf numFmtId="179" fontId="9" fillId="0" borderId="7" xfId="52">
      <alignment horizontal="right" vertical="center"/>
    </xf>
    <xf numFmtId="0" fontId="12" fillId="0" borderId="0" xfId="0" applyFont="1" applyAlignment="1">
      <alignment horizontal="center" vertical="center"/>
    </xf>
    <xf numFmtId="0" fontId="7"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9" fillId="0" borderId="7" xfId="55" applyNumberFormat="1" applyFont="1" applyBorder="1">
      <alignment horizontal="left" vertical="center" wrapText="1"/>
    </xf>
    <xf numFmtId="49" fontId="9" fillId="0" borderId="7" xfId="55" applyNumberFormat="1" applyFont="1" applyBorder="1">
      <alignment horizontal="left" vertical="center" wrapText="1"/>
    </xf>
    <xf numFmtId="0" fontId="3" fillId="0" borderId="13" xfId="0" applyFont="1" applyBorder="1" applyAlignment="1">
      <alignment horizontal="right" vertical="center"/>
    </xf>
    <xf numFmtId="179" fontId="9" fillId="0" borderId="7" xfId="55" applyNumberFormat="1" applyFont="1" applyBorder="1" applyAlignment="1">
      <alignment horizontal="center" vertical="center" wrapText="1"/>
    </xf>
    <xf numFmtId="49" fontId="9" fillId="0" borderId="7" xfId="55" applyNumberFormat="1" applyFont="1" applyBorder="1" applyAlignment="1">
      <alignment horizontal="center" vertical="center" wrapText="1"/>
    </xf>
    <xf numFmtId="179" fontId="6" fillId="0" borderId="4" xfId="52" applyFont="1" applyBorder="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3" fillId="0" borderId="7" xfId="0" applyFont="1" applyBorder="1" applyAlignment="1" applyProtection="1">
      <alignment horizontal="left" vertical="center"/>
      <protection locked="0"/>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6" fillId="0" borderId="0" xfId="0" applyFont="1" applyAlignment="1">
      <alignment horizontal="left" vertical="center"/>
    </xf>
    <xf numFmtId="0" fontId="14" fillId="0" borderId="7" xfId="0" applyFont="1" applyFill="1" applyBorder="1" applyAlignment="1">
      <alignment horizontal="left" vertical="center"/>
    </xf>
    <xf numFmtId="0" fontId="14" fillId="0" borderId="7" xfId="0" applyFont="1" applyFill="1" applyBorder="1" applyAlignment="1">
      <alignment horizontal="left" vertical="center" wrapText="1"/>
    </xf>
    <xf numFmtId="49" fontId="14" fillId="0" borderId="7" xfId="55" applyNumberFormat="1" applyFont="1" applyBorder="1">
      <alignment horizontal="lef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16" xfId="0" applyFont="1" applyBorder="1" applyAlignment="1">
      <alignment horizontal="center"/>
    </xf>
    <xf numFmtId="179" fontId="6" fillId="0" borderId="17" xfId="52" applyFont="1" applyBorder="1">
      <alignment horizontal="right" vertical="center"/>
    </xf>
    <xf numFmtId="0" fontId="1" fillId="0" borderId="17" xfId="0" applyFont="1" applyBorder="1" applyAlignment="1" applyProtection="1">
      <alignment horizontal="center" vertical="center" wrapText="1"/>
      <protection locked="0"/>
    </xf>
    <xf numFmtId="0" fontId="3" fillId="0" borderId="17" xfId="0" applyFont="1" applyBorder="1" applyAlignment="1">
      <alignment horizontal="left" vertical="center"/>
    </xf>
    <xf numFmtId="0" fontId="15" fillId="0" borderId="7" xfId="0" applyFont="1" applyBorder="1" applyAlignment="1">
      <alignment horizontal="center" vertical="center" wrapText="1"/>
    </xf>
    <xf numFmtId="0" fontId="16" fillId="0" borderId="17" xfId="0" applyFont="1" applyBorder="1" applyAlignment="1">
      <alignment horizontal="center"/>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0" borderId="16" xfId="0" applyFont="1" applyBorder="1" applyAlignment="1">
      <alignment horizontal="center" vertical="center"/>
    </xf>
    <xf numFmtId="0" fontId="9" fillId="0" borderId="7" xfId="0" applyFont="1" applyFill="1" applyBorder="1" applyAlignment="1">
      <alignment horizontal="left" vertical="center" wrapText="1"/>
    </xf>
    <xf numFmtId="0" fontId="9" fillId="0" borderId="7" xfId="0" applyFont="1" applyFill="1" applyBorder="1" applyAlignment="1">
      <alignment horizontal="left" vertical="center" wrapText="1" indent="1"/>
    </xf>
    <xf numFmtId="0" fontId="9" fillId="0" borderId="7" xfId="0" applyFont="1" applyFill="1" applyBorder="1" applyAlignment="1">
      <alignment horizontal="left" vertical="center" wrapText="1" indent="2"/>
    </xf>
    <xf numFmtId="0" fontId="1" fillId="0" borderId="17"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0" fontId="9" fillId="0" borderId="7" xfId="0" applyFont="1" applyFill="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0" fontId="21" fillId="0" borderId="7" xfId="0" applyFont="1" applyBorder="1" applyAlignment="1">
      <alignment horizontal="center" vertical="center"/>
    </xf>
    <xf numFmtId="0" fontId="6"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9" fontId="6"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179" fontId="9" fillId="0" borderId="7" xfId="52" applyNumberFormat="1" applyFont="1" applyBorder="1">
      <alignment horizontal="right"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2"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7" fillId="0" borderId="0" xfId="0" applyFont="1" applyAlignment="1">
      <alignment horizontal="center" vertical="top"/>
    </xf>
    <xf numFmtId="49" fontId="6" fillId="0" borderId="7" xfId="55" applyFont="1">
      <alignment horizontal="left" vertical="center" wrapText="1"/>
    </xf>
    <xf numFmtId="0" fontId="3" fillId="0" borderId="6" xfId="0" applyFont="1" applyBorder="1" applyAlignment="1">
      <alignment horizontal="left" vertical="center"/>
    </xf>
    <xf numFmtId="0" fontId="21" fillId="0" borderId="6" xfId="0" applyFont="1" applyBorder="1" applyAlignment="1">
      <alignment horizontal="center" vertical="center"/>
    </xf>
    <xf numFmtId="4" fontId="23" fillId="0" borderId="0" xfId="0" applyNumberFormat="1" applyFont="1" applyFill="1" applyAlignment="1">
      <alignment vertical="center"/>
    </xf>
    <xf numFmtId="4" fontId="23" fillId="0" borderId="10" xfId="0" applyNumberFormat="1" applyFont="1" applyFill="1" applyBorder="1" applyAlignment="1">
      <alignmen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6" fillId="0" borderId="6" xfId="0" applyFont="1" applyBorder="1" applyAlignment="1">
      <alignment horizontal="left" vertical="center"/>
    </xf>
    <xf numFmtId="0" fontId="21" fillId="0" borderId="6" xfId="0" applyFont="1" applyBorder="1" applyAlignment="1" applyProtection="1">
      <alignment horizontal="center" vertical="center"/>
      <protection locked="0"/>
    </xf>
    <xf numFmtId="4" fontId="23" fillId="0" borderId="18" xfId="0" applyNumberFormat="1" applyFont="1" applyFill="1" applyBorder="1" applyAlignment="1">
      <alignmen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B8" sqref="B8"/>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05" t="s">
        <v>0</v>
      </c>
    </row>
    <row r="3" ht="36" customHeight="1" spans="1:4">
      <c r="A3" s="46" t="s">
        <v>1</v>
      </c>
      <c r="B3" s="183"/>
      <c r="C3" s="183"/>
      <c r="D3" s="183"/>
    </row>
    <row r="4" ht="20.95" customHeight="1" spans="1:4">
      <c r="A4" s="95" t="s">
        <v>2</v>
      </c>
      <c r="B4" s="146"/>
      <c r="C4" s="146"/>
      <c r="D4" s="104"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57" t="s">
        <v>9</v>
      </c>
      <c r="B8" s="170">
        <v>7797692.6</v>
      </c>
      <c r="C8" s="150" t="str">
        <f>"一"&amp;"、"&amp;"教育支出"</f>
        <v>一、教育支出</v>
      </c>
      <c r="D8" s="170">
        <v>5151122.6</v>
      </c>
    </row>
    <row r="9" ht="25.4" customHeight="1" spans="1:4">
      <c r="A9" s="157" t="s">
        <v>10</v>
      </c>
      <c r="B9" s="132"/>
      <c r="C9" s="150" t="str">
        <f>"二"&amp;"、"&amp;"社会保障和就业支出"</f>
        <v>二、社会保障和就业支出</v>
      </c>
      <c r="D9" s="170">
        <v>1033992</v>
      </c>
    </row>
    <row r="10" ht="25.4" customHeight="1" spans="1:4">
      <c r="A10" s="157" t="s">
        <v>11</v>
      </c>
      <c r="B10" s="132"/>
      <c r="C10" s="150" t="str">
        <f>"三"&amp;"、"&amp;"卫生健康支出"</f>
        <v>三、卫生健康支出</v>
      </c>
      <c r="D10" s="170">
        <v>674544</v>
      </c>
    </row>
    <row r="11" ht="25.4" customHeight="1" spans="1:4">
      <c r="A11" s="157" t="s">
        <v>12</v>
      </c>
      <c r="B11" s="94"/>
      <c r="C11" s="150" t="str">
        <f>"四"&amp;"、"&amp;"住房保障支出"</f>
        <v>四、住房保障支出</v>
      </c>
      <c r="D11" s="170">
        <v>938034</v>
      </c>
    </row>
    <row r="12" ht="25.4" customHeight="1" spans="1:4">
      <c r="A12" s="157" t="s">
        <v>13</v>
      </c>
      <c r="B12" s="132"/>
      <c r="C12" s="184"/>
      <c r="D12" s="132"/>
    </row>
    <row r="13" ht="25.4" customHeight="1" spans="1:4">
      <c r="A13" s="157" t="s">
        <v>14</v>
      </c>
      <c r="B13" s="94"/>
      <c r="C13" s="184"/>
      <c r="D13" s="132"/>
    </row>
    <row r="14" ht="25.4" customHeight="1" spans="1:4">
      <c r="A14" s="157" t="s">
        <v>15</v>
      </c>
      <c r="B14" s="94"/>
      <c r="C14" s="184"/>
      <c r="D14" s="132"/>
    </row>
    <row r="15" ht="25.4" customHeight="1" spans="1:4">
      <c r="A15" s="157" t="s">
        <v>16</v>
      </c>
      <c r="B15" s="94"/>
      <c r="C15" s="184"/>
      <c r="D15" s="132"/>
    </row>
    <row r="16" ht="25.4" customHeight="1" spans="1:4">
      <c r="A16" s="185" t="s">
        <v>17</v>
      </c>
      <c r="B16" s="94"/>
      <c r="C16" s="184"/>
      <c r="D16" s="132"/>
    </row>
    <row r="17" ht="25.4" customHeight="1" spans="1:4">
      <c r="A17" s="185" t="s">
        <v>18</v>
      </c>
      <c r="B17" s="132"/>
      <c r="C17" s="184"/>
      <c r="D17" s="132"/>
    </row>
    <row r="18" ht="25.4" customHeight="1" spans="1:4">
      <c r="A18" s="186" t="s">
        <v>19</v>
      </c>
      <c r="B18" s="187">
        <v>7797692.6</v>
      </c>
      <c r="C18" s="154" t="s">
        <v>20</v>
      </c>
      <c r="D18" s="188">
        <v>7797692.6</v>
      </c>
    </row>
    <row r="19" ht="25.4" customHeight="1" spans="1:4">
      <c r="A19" s="189" t="s">
        <v>21</v>
      </c>
      <c r="B19" s="153"/>
      <c r="C19" s="190" t="s">
        <v>22</v>
      </c>
      <c r="D19" s="191"/>
    </row>
    <row r="20" ht="25.4" customHeight="1" spans="1:4">
      <c r="A20" s="192" t="s">
        <v>23</v>
      </c>
      <c r="B20" s="132"/>
      <c r="C20" s="155" t="s">
        <v>23</v>
      </c>
      <c r="D20" s="94"/>
    </row>
    <row r="21" ht="25.4" customHeight="1" spans="1:4">
      <c r="A21" s="192" t="s">
        <v>24</v>
      </c>
      <c r="B21" s="132"/>
      <c r="C21" s="155" t="s">
        <v>25</v>
      </c>
      <c r="D21" s="94"/>
    </row>
    <row r="22" ht="25.4" customHeight="1" spans="1:4">
      <c r="A22" s="193" t="s">
        <v>26</v>
      </c>
      <c r="B22" s="194">
        <v>7797692.6</v>
      </c>
      <c r="C22" s="154" t="s">
        <v>27</v>
      </c>
      <c r="D22" s="194">
        <v>7797692.6</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5" sqref="A5:A6"/>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56" t="s">
        <v>314</v>
      </c>
    </row>
    <row r="3" ht="28.5" customHeight="1" spans="1:6">
      <c r="A3" s="27" t="s">
        <v>315</v>
      </c>
      <c r="B3" s="27"/>
      <c r="C3" s="27"/>
      <c r="D3" s="27"/>
      <c r="E3" s="27"/>
      <c r="F3" s="27"/>
    </row>
    <row r="4" ht="15.05" customHeight="1" spans="1:6">
      <c r="A4" s="106" t="str">
        <f>'部门财务收支预算总表01-1'!A4</f>
        <v>单位名称：新平彝族傣族自治县建兴中学</v>
      </c>
      <c r="B4" s="107"/>
      <c r="C4" s="107"/>
      <c r="D4" s="59"/>
      <c r="E4" s="59"/>
      <c r="F4" s="108" t="s">
        <v>3</v>
      </c>
    </row>
    <row r="5" ht="18.85" customHeight="1" spans="1:6">
      <c r="A5" s="10" t="s">
        <v>137</v>
      </c>
      <c r="B5" s="10" t="s">
        <v>50</v>
      </c>
      <c r="C5" s="10" t="s">
        <v>51</v>
      </c>
      <c r="D5" s="16" t="s">
        <v>316</v>
      </c>
      <c r="E5" s="64"/>
      <c r="F5" s="64"/>
    </row>
    <row r="6" ht="29.95" customHeight="1" spans="1:6">
      <c r="A6" s="19"/>
      <c r="B6" s="19"/>
      <c r="C6" s="19"/>
      <c r="D6" s="16" t="s">
        <v>32</v>
      </c>
      <c r="E6" s="64" t="s">
        <v>59</v>
      </c>
      <c r="F6" s="64" t="s">
        <v>60</v>
      </c>
    </row>
    <row r="7" ht="16.55" customHeight="1" spans="1:6">
      <c r="A7" s="64">
        <v>1</v>
      </c>
      <c r="B7" s="64">
        <v>2</v>
      </c>
      <c r="C7" s="64">
        <v>3</v>
      </c>
      <c r="D7" s="64">
        <v>4</v>
      </c>
      <c r="E7" s="64">
        <v>5</v>
      </c>
      <c r="F7" s="64">
        <v>6</v>
      </c>
    </row>
    <row r="8" ht="20.3" customHeight="1" spans="1:6">
      <c r="A8" s="29"/>
      <c r="B8" s="29"/>
      <c r="C8" s="29"/>
      <c r="D8" s="23"/>
      <c r="E8" s="23"/>
      <c r="F8" s="23"/>
    </row>
    <row r="9" ht="17.2" customHeight="1" spans="1:6">
      <c r="A9" s="109" t="s">
        <v>103</v>
      </c>
      <c r="B9" s="110"/>
      <c r="C9" s="110"/>
      <c r="D9" s="23"/>
      <c r="E9" s="23"/>
      <c r="F9" s="23"/>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showZeros="0" workbookViewId="0">
      <pane ySplit="1" topLeftCell="A2" activePane="bottomLeft" state="frozen"/>
      <selection/>
      <selection pane="bottomLeft" activeCell="B10" sqref="B10:B13"/>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5"/>
      <c r="P2" s="55"/>
      <c r="Q2" s="104" t="s">
        <v>317</v>
      </c>
    </row>
    <row r="3" ht="27.85" customHeight="1" spans="1:17">
      <c r="A3" s="57" t="s">
        <v>318</v>
      </c>
      <c r="B3" s="27"/>
      <c r="C3" s="27"/>
      <c r="D3" s="27"/>
      <c r="E3" s="27"/>
      <c r="F3" s="27"/>
      <c r="G3" s="27"/>
      <c r="H3" s="27"/>
      <c r="I3" s="27"/>
      <c r="J3" s="27"/>
      <c r="K3" s="47"/>
      <c r="L3" s="27"/>
      <c r="M3" s="27"/>
      <c r="N3" s="27"/>
      <c r="O3" s="47"/>
      <c r="P3" s="47"/>
      <c r="Q3" s="27"/>
    </row>
    <row r="4" ht="18.85" customHeight="1" spans="1:17">
      <c r="A4" s="95" t="str">
        <f>'部门财务收支预算总表01-1'!A4</f>
        <v>单位名称：新平彝族傣族自治县建兴中学</v>
      </c>
      <c r="B4" s="7"/>
      <c r="C4" s="7"/>
      <c r="D4" s="7"/>
      <c r="E4" s="7"/>
      <c r="F4" s="7"/>
      <c r="G4" s="7"/>
      <c r="H4" s="7"/>
      <c r="I4" s="7"/>
      <c r="J4" s="7"/>
      <c r="O4" s="65"/>
      <c r="P4" s="65"/>
      <c r="Q4" s="105" t="s">
        <v>128</v>
      </c>
    </row>
    <row r="5" ht="15.75" customHeight="1" spans="1:17">
      <c r="A5" s="10" t="s">
        <v>319</v>
      </c>
      <c r="B5" s="71" t="s">
        <v>320</v>
      </c>
      <c r="C5" s="71" t="s">
        <v>321</v>
      </c>
      <c r="D5" s="71" t="s">
        <v>322</v>
      </c>
      <c r="E5" s="71" t="s">
        <v>323</v>
      </c>
      <c r="F5" s="71" t="s">
        <v>324</v>
      </c>
      <c r="G5" s="72" t="s">
        <v>144</v>
      </c>
      <c r="H5" s="72"/>
      <c r="I5" s="72"/>
      <c r="J5" s="72"/>
      <c r="K5" s="73"/>
      <c r="L5" s="72"/>
      <c r="M5" s="72"/>
      <c r="N5" s="72"/>
      <c r="O5" s="88"/>
      <c r="P5" s="73"/>
      <c r="Q5" s="89"/>
    </row>
    <row r="6" ht="17.2" customHeight="1" spans="1:17">
      <c r="A6" s="15"/>
      <c r="B6" s="74"/>
      <c r="C6" s="74"/>
      <c r="D6" s="74"/>
      <c r="E6" s="74"/>
      <c r="F6" s="74"/>
      <c r="G6" s="74" t="s">
        <v>32</v>
      </c>
      <c r="H6" s="74" t="s">
        <v>35</v>
      </c>
      <c r="I6" s="74" t="s">
        <v>325</v>
      </c>
      <c r="J6" s="74" t="s">
        <v>326</v>
      </c>
      <c r="K6" s="75" t="s">
        <v>327</v>
      </c>
      <c r="L6" s="90" t="s">
        <v>328</v>
      </c>
      <c r="M6" s="90"/>
      <c r="N6" s="90"/>
      <c r="O6" s="91"/>
      <c r="P6" s="92"/>
      <c r="Q6" s="76"/>
    </row>
    <row r="7" ht="54" customHeight="1" spans="1:17">
      <c r="A7" s="18"/>
      <c r="B7" s="76"/>
      <c r="C7" s="76"/>
      <c r="D7" s="76"/>
      <c r="E7" s="76"/>
      <c r="F7" s="76"/>
      <c r="G7" s="76"/>
      <c r="H7" s="76" t="s">
        <v>34</v>
      </c>
      <c r="I7" s="76"/>
      <c r="J7" s="76"/>
      <c r="K7" s="77"/>
      <c r="L7" s="76" t="s">
        <v>34</v>
      </c>
      <c r="M7" s="76" t="s">
        <v>45</v>
      </c>
      <c r="N7" s="76" t="s">
        <v>151</v>
      </c>
      <c r="O7" s="93" t="s">
        <v>41</v>
      </c>
      <c r="P7" s="77" t="s">
        <v>42</v>
      </c>
      <c r="Q7" s="76" t="s">
        <v>43</v>
      </c>
    </row>
    <row r="8" ht="15.05" customHeight="1" spans="1:17">
      <c r="A8" s="19">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20.95" customHeight="1" spans="1:17">
      <c r="A9" s="98" t="s">
        <v>198</v>
      </c>
      <c r="B9" s="99"/>
      <c r="C9" s="79"/>
      <c r="D9" s="79"/>
      <c r="E9" s="100"/>
      <c r="F9" s="23">
        <v>135150</v>
      </c>
      <c r="G9" s="23"/>
      <c r="H9" s="23"/>
      <c r="I9" s="23"/>
      <c r="J9" s="23"/>
      <c r="K9" s="23"/>
      <c r="L9" s="23"/>
      <c r="M9" s="23"/>
      <c r="N9" s="23"/>
      <c r="O9" s="23"/>
      <c r="P9" s="23"/>
      <c r="Q9" s="23"/>
    </row>
    <row r="10" ht="20.95" customHeight="1" spans="1:17">
      <c r="A10" s="99"/>
      <c r="B10" s="99" t="s">
        <v>329</v>
      </c>
      <c r="C10" s="99" t="str">
        <f>"A02020800"&amp;"  "&amp;"触控一体机"</f>
        <v>A02020800  触控一体机</v>
      </c>
      <c r="D10" s="101" t="s">
        <v>330</v>
      </c>
      <c r="E10" s="102">
        <v>2</v>
      </c>
      <c r="F10" s="103">
        <v>43360</v>
      </c>
      <c r="G10" s="23"/>
      <c r="H10" s="23"/>
      <c r="I10" s="23"/>
      <c r="J10" s="23"/>
      <c r="K10" s="23"/>
      <c r="L10" s="23"/>
      <c r="M10" s="23"/>
      <c r="N10" s="23"/>
      <c r="O10" s="23"/>
      <c r="P10" s="23"/>
      <c r="Q10" s="23"/>
    </row>
    <row r="11" ht="20.95" customHeight="1" spans="1:17">
      <c r="A11" s="99"/>
      <c r="B11" s="99" t="s">
        <v>329</v>
      </c>
      <c r="C11" s="99" t="str">
        <f>"A02020800"&amp;"  "&amp;"触控一体机"</f>
        <v>A02020800  触控一体机</v>
      </c>
      <c r="D11" s="101" t="s">
        <v>330</v>
      </c>
      <c r="E11" s="102">
        <v>1</v>
      </c>
      <c r="F11" s="103">
        <v>21680</v>
      </c>
      <c r="G11" s="23"/>
      <c r="H11" s="23"/>
      <c r="I11" s="23"/>
      <c r="J11" s="23"/>
      <c r="K11" s="23"/>
      <c r="L11" s="23"/>
      <c r="M11" s="23"/>
      <c r="N11" s="23"/>
      <c r="O11" s="23"/>
      <c r="P11" s="23"/>
      <c r="Q11" s="23"/>
    </row>
    <row r="12" ht="20.95" customHeight="1" spans="1:17">
      <c r="A12" s="99"/>
      <c r="B12" s="99" t="s">
        <v>331</v>
      </c>
      <c r="C12" s="99" t="str">
        <f>"A05040101"&amp;"  "&amp;"复印纸"</f>
        <v>A05040101  复印纸</v>
      </c>
      <c r="D12" s="101" t="s">
        <v>332</v>
      </c>
      <c r="E12" s="102">
        <v>120</v>
      </c>
      <c r="F12" s="103">
        <v>20160</v>
      </c>
      <c r="G12" s="23"/>
      <c r="H12" s="23"/>
      <c r="I12" s="23"/>
      <c r="J12" s="23"/>
      <c r="K12" s="23"/>
      <c r="L12" s="23"/>
      <c r="M12" s="23"/>
      <c r="N12" s="23"/>
      <c r="O12" s="23"/>
      <c r="P12" s="23"/>
      <c r="Q12" s="23"/>
    </row>
    <row r="13" ht="20.95" customHeight="1" spans="1:17">
      <c r="A13" s="99"/>
      <c r="B13" s="99" t="s">
        <v>333</v>
      </c>
      <c r="C13" s="99" t="str">
        <f>"A05040101"&amp;"  "&amp;"复印纸"</f>
        <v>A05040101  复印纸</v>
      </c>
      <c r="D13" s="101" t="s">
        <v>332</v>
      </c>
      <c r="E13" s="102">
        <v>333</v>
      </c>
      <c r="F13" s="103">
        <v>49950</v>
      </c>
      <c r="G13" s="23"/>
      <c r="H13" s="23"/>
      <c r="I13" s="23"/>
      <c r="J13" s="23"/>
      <c r="K13" s="23"/>
      <c r="L13" s="23"/>
      <c r="M13" s="23"/>
      <c r="N13" s="23"/>
      <c r="O13" s="23"/>
      <c r="P13" s="23"/>
      <c r="Q13" s="23"/>
    </row>
    <row r="14" ht="20.95" customHeight="1" spans="1:17">
      <c r="A14" s="81" t="s">
        <v>103</v>
      </c>
      <c r="B14" s="82"/>
      <c r="C14" s="82"/>
      <c r="D14" s="82"/>
      <c r="E14" s="100"/>
      <c r="F14" s="23">
        <v>135150</v>
      </c>
      <c r="G14" s="23"/>
      <c r="H14" s="23"/>
      <c r="I14" s="23"/>
      <c r="J14" s="23"/>
      <c r="K14" s="23"/>
      <c r="L14" s="23"/>
      <c r="M14" s="23"/>
      <c r="N14" s="23"/>
      <c r="O14" s="23"/>
      <c r="P14" s="23"/>
      <c r="Q14" s="23"/>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C8" sqref="C8"/>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67"/>
      <c r="B2" s="67"/>
      <c r="C2" s="67"/>
      <c r="D2" s="67"/>
      <c r="E2" s="67"/>
      <c r="F2" s="67"/>
      <c r="G2" s="67"/>
      <c r="H2" s="68"/>
      <c r="I2" s="67"/>
      <c r="J2" s="67"/>
      <c r="K2" s="67"/>
      <c r="L2" s="55"/>
      <c r="M2" s="84"/>
      <c r="N2" s="85" t="s">
        <v>334</v>
      </c>
    </row>
    <row r="3" ht="27.85" customHeight="1" spans="1:14">
      <c r="A3" s="57" t="s">
        <v>335</v>
      </c>
      <c r="B3" s="69"/>
      <c r="C3" s="69"/>
      <c r="D3" s="69"/>
      <c r="E3" s="69"/>
      <c r="F3" s="69"/>
      <c r="G3" s="69"/>
      <c r="H3" s="70"/>
      <c r="I3" s="69"/>
      <c r="J3" s="69"/>
      <c r="K3" s="69"/>
      <c r="L3" s="47"/>
      <c r="M3" s="70"/>
      <c r="N3" s="69"/>
    </row>
    <row r="4" ht="18.85" customHeight="1" spans="1:14">
      <c r="A4" s="58" t="str">
        <f>'部门财务收支预算总表01-1'!A4</f>
        <v>单位名称：新平彝族傣族自治县建兴中学</v>
      </c>
      <c r="B4" s="59"/>
      <c r="C4" s="59"/>
      <c r="D4" s="59"/>
      <c r="E4" s="59"/>
      <c r="F4" s="59"/>
      <c r="G4" s="59"/>
      <c r="H4" s="68"/>
      <c r="I4" s="67"/>
      <c r="J4" s="67"/>
      <c r="K4" s="67"/>
      <c r="L4" s="65"/>
      <c r="M4" s="86"/>
      <c r="N4" s="87" t="s">
        <v>128</v>
      </c>
    </row>
    <row r="5" ht="15.75" customHeight="1" spans="1:14">
      <c r="A5" s="10" t="s">
        <v>319</v>
      </c>
      <c r="B5" s="71" t="s">
        <v>336</v>
      </c>
      <c r="C5" s="71" t="s">
        <v>337</v>
      </c>
      <c r="D5" s="72" t="s">
        <v>144</v>
      </c>
      <c r="E5" s="72"/>
      <c r="F5" s="72"/>
      <c r="G5" s="72"/>
      <c r="H5" s="73"/>
      <c r="I5" s="72"/>
      <c r="J5" s="72"/>
      <c r="K5" s="72"/>
      <c r="L5" s="88"/>
      <c r="M5" s="73"/>
      <c r="N5" s="89"/>
    </row>
    <row r="6" ht="17.2" customHeight="1" spans="1:14">
      <c r="A6" s="15"/>
      <c r="B6" s="74"/>
      <c r="C6" s="74"/>
      <c r="D6" s="74" t="s">
        <v>32</v>
      </c>
      <c r="E6" s="74" t="s">
        <v>35</v>
      </c>
      <c r="F6" s="74" t="s">
        <v>325</v>
      </c>
      <c r="G6" s="74" t="s">
        <v>326</v>
      </c>
      <c r="H6" s="75" t="s">
        <v>327</v>
      </c>
      <c r="I6" s="90" t="s">
        <v>328</v>
      </c>
      <c r="J6" s="90"/>
      <c r="K6" s="90"/>
      <c r="L6" s="91"/>
      <c r="M6" s="92"/>
      <c r="N6" s="76"/>
    </row>
    <row r="7" ht="54" customHeight="1" spans="1:14">
      <c r="A7" s="18"/>
      <c r="B7" s="76"/>
      <c r="C7" s="76"/>
      <c r="D7" s="76"/>
      <c r="E7" s="76"/>
      <c r="F7" s="76"/>
      <c r="G7" s="76"/>
      <c r="H7" s="77"/>
      <c r="I7" s="76" t="s">
        <v>34</v>
      </c>
      <c r="J7" s="76" t="s">
        <v>45</v>
      </c>
      <c r="K7" s="76" t="s">
        <v>151</v>
      </c>
      <c r="L7" s="93" t="s">
        <v>41</v>
      </c>
      <c r="M7" s="77" t="s">
        <v>42</v>
      </c>
      <c r="N7" s="76" t="s">
        <v>43</v>
      </c>
    </row>
    <row r="8" ht="15.05" customHeight="1" spans="1:14">
      <c r="A8" s="18">
        <v>1</v>
      </c>
      <c r="B8" s="76">
        <v>2</v>
      </c>
      <c r="C8" s="76">
        <v>3</v>
      </c>
      <c r="D8" s="77">
        <v>4</v>
      </c>
      <c r="E8" s="77">
        <v>5</v>
      </c>
      <c r="F8" s="77">
        <v>6</v>
      </c>
      <c r="G8" s="77">
        <v>7</v>
      </c>
      <c r="H8" s="77">
        <v>8</v>
      </c>
      <c r="I8" s="77">
        <v>9</v>
      </c>
      <c r="J8" s="77">
        <v>10</v>
      </c>
      <c r="K8" s="77">
        <v>11</v>
      </c>
      <c r="L8" s="77">
        <v>12</v>
      </c>
      <c r="M8" s="77">
        <v>13</v>
      </c>
      <c r="N8" s="77">
        <v>14</v>
      </c>
    </row>
    <row r="9" ht="20.95" customHeight="1" spans="1:14">
      <c r="A9" s="78"/>
      <c r="B9" s="79"/>
      <c r="C9" s="79"/>
      <c r="D9" s="80"/>
      <c r="E9" s="80"/>
      <c r="F9" s="80"/>
      <c r="G9" s="80"/>
      <c r="H9" s="80"/>
      <c r="I9" s="80"/>
      <c r="J9" s="80"/>
      <c r="K9" s="80"/>
      <c r="L9" s="94"/>
      <c r="M9" s="80"/>
      <c r="N9" s="80"/>
    </row>
    <row r="10" ht="20.95" customHeight="1" spans="1:14">
      <c r="A10" s="78"/>
      <c r="B10" s="79"/>
      <c r="C10" s="79"/>
      <c r="D10" s="80"/>
      <c r="E10" s="80"/>
      <c r="F10" s="80"/>
      <c r="G10" s="80"/>
      <c r="H10" s="80"/>
      <c r="I10" s="80"/>
      <c r="J10" s="80"/>
      <c r="K10" s="80"/>
      <c r="L10" s="94"/>
      <c r="M10" s="80"/>
      <c r="N10" s="80"/>
    </row>
    <row r="11" ht="20.95" customHeight="1" spans="1:14">
      <c r="A11" s="81" t="s">
        <v>103</v>
      </c>
      <c r="B11" s="82"/>
      <c r="C11" s="83"/>
      <c r="D11" s="80"/>
      <c r="E11" s="80"/>
      <c r="F11" s="80"/>
      <c r="G11" s="80"/>
      <c r="H11" s="80"/>
      <c r="I11" s="80"/>
      <c r="J11" s="80"/>
      <c r="K11" s="80"/>
      <c r="L11" s="94"/>
      <c r="M11" s="80"/>
      <c r="N11" s="80"/>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9"/>
  <sheetViews>
    <sheetView showZeros="0" zoomScale="70" zoomScaleNormal="70" workbookViewId="0">
      <pane ySplit="1" topLeftCell="A2" activePane="bottomLeft" state="frozen"/>
      <selection/>
      <selection pane="bottomLeft" activeCell="J30" sqref="J30"/>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6"/>
      <c r="P2" s="55" t="s">
        <v>338</v>
      </c>
    </row>
    <row r="3" ht="27.85" customHeight="1" spans="1:16">
      <c r="A3" s="57" t="s">
        <v>339</v>
      </c>
      <c r="B3" s="27"/>
      <c r="C3" s="27"/>
      <c r="D3" s="27"/>
      <c r="E3" s="27"/>
      <c r="F3" s="27"/>
      <c r="G3" s="27"/>
      <c r="H3" s="27"/>
      <c r="I3" s="27"/>
      <c r="J3" s="27"/>
      <c r="K3" s="27"/>
      <c r="L3" s="27"/>
      <c r="M3" s="27"/>
      <c r="N3" s="27"/>
      <c r="O3" s="27"/>
      <c r="P3" s="27"/>
    </row>
    <row r="4" ht="18" customHeight="1" spans="1:16">
      <c r="A4" s="58" t="str">
        <f>'部门财务收支预算总表01-1'!A4</f>
        <v>单位名称：新平彝族傣族自治县建兴中学</v>
      </c>
      <c r="B4" s="59"/>
      <c r="C4" s="59"/>
      <c r="D4" s="60"/>
      <c r="P4" s="65" t="s">
        <v>128</v>
      </c>
    </row>
    <row r="5" ht="19.5" customHeight="1" spans="1:16">
      <c r="A5" s="16" t="s">
        <v>340</v>
      </c>
      <c r="B5" s="11" t="s">
        <v>144</v>
      </c>
      <c r="C5" s="12"/>
      <c r="D5" s="12"/>
      <c r="E5" s="61" t="s">
        <v>341</v>
      </c>
      <c r="F5" s="61"/>
      <c r="G5" s="61"/>
      <c r="H5" s="61"/>
      <c r="I5" s="61"/>
      <c r="J5" s="61"/>
      <c r="K5" s="61"/>
      <c r="L5" s="61"/>
      <c r="M5" s="61"/>
      <c r="N5" s="61"/>
      <c r="O5" s="61"/>
      <c r="P5" s="61"/>
    </row>
    <row r="6" ht="40.6" customHeight="1" spans="1:16">
      <c r="A6" s="19"/>
      <c r="B6" s="28" t="s">
        <v>32</v>
      </c>
      <c r="C6" s="10" t="s">
        <v>35</v>
      </c>
      <c r="D6" s="62" t="s">
        <v>342</v>
      </c>
      <c r="E6" s="63" t="s">
        <v>343</v>
      </c>
      <c r="F6" s="63" t="s">
        <v>344</v>
      </c>
      <c r="G6" s="63" t="s">
        <v>345</v>
      </c>
      <c r="H6" s="63" t="s">
        <v>346</v>
      </c>
      <c r="I6" s="63" t="s">
        <v>347</v>
      </c>
      <c r="J6" s="63" t="s">
        <v>348</v>
      </c>
      <c r="K6" s="63" t="s">
        <v>349</v>
      </c>
      <c r="L6" s="63" t="s">
        <v>350</v>
      </c>
      <c r="M6" s="63" t="s">
        <v>351</v>
      </c>
      <c r="N6" s="63" t="s">
        <v>352</v>
      </c>
      <c r="O6" s="63" t="s">
        <v>353</v>
      </c>
      <c r="P6" s="63" t="s">
        <v>354</v>
      </c>
    </row>
    <row r="7" ht="19.5" customHeight="1" spans="1:16">
      <c r="A7" s="64">
        <v>1</v>
      </c>
      <c r="B7" s="64">
        <v>2</v>
      </c>
      <c r="C7" s="64">
        <v>3</v>
      </c>
      <c r="D7" s="11">
        <v>4</v>
      </c>
      <c r="E7" s="64">
        <v>5</v>
      </c>
      <c r="F7" s="11">
        <v>6</v>
      </c>
      <c r="G7" s="64">
        <v>7</v>
      </c>
      <c r="H7" s="11">
        <v>8</v>
      </c>
      <c r="I7" s="64">
        <v>9</v>
      </c>
      <c r="J7" s="11">
        <v>10</v>
      </c>
      <c r="K7" s="64">
        <v>11</v>
      </c>
      <c r="L7" s="11">
        <v>12</v>
      </c>
      <c r="M7" s="64">
        <v>13</v>
      </c>
      <c r="N7" s="11">
        <v>14</v>
      </c>
      <c r="O7" s="64">
        <v>15</v>
      </c>
      <c r="P7" s="66">
        <v>16</v>
      </c>
    </row>
    <row r="8" ht="28.5" customHeight="1" spans="1:16">
      <c r="A8" s="29"/>
      <c r="B8" s="23"/>
      <c r="C8" s="23"/>
      <c r="D8" s="23"/>
      <c r="E8" s="23"/>
      <c r="F8" s="23"/>
      <c r="G8" s="23"/>
      <c r="H8" s="23"/>
      <c r="I8" s="23"/>
      <c r="J8" s="23"/>
      <c r="K8" s="23"/>
      <c r="L8" s="23"/>
      <c r="M8" s="23"/>
      <c r="N8" s="23"/>
      <c r="O8" s="23"/>
      <c r="P8" s="23"/>
    </row>
    <row r="9" ht="29.95" customHeight="1" spans="1:16">
      <c r="A9" s="29"/>
      <c r="B9" s="23"/>
      <c r="C9" s="23"/>
      <c r="D9" s="23"/>
      <c r="E9" s="23"/>
      <c r="F9" s="23"/>
      <c r="G9" s="23"/>
      <c r="H9" s="23"/>
      <c r="I9" s="23"/>
      <c r="J9" s="23"/>
      <c r="K9" s="23"/>
      <c r="L9" s="23"/>
      <c r="M9" s="23"/>
      <c r="N9" s="23"/>
      <c r="O9" s="23"/>
      <c r="P9" s="23"/>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B25" sqref="B25"/>
    </sheetView>
  </sheetViews>
  <sheetFormatPr defaultColWidth="9.10833333333333" defaultRowHeight="11.95" customHeight="1" outlineLevelRow="7"/>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5" t="s">
        <v>355</v>
      </c>
    </row>
    <row r="3" ht="28.5" customHeight="1" spans="1:10">
      <c r="A3" s="46" t="s">
        <v>356</v>
      </c>
      <c r="B3" s="27"/>
      <c r="C3" s="27"/>
      <c r="D3" s="27"/>
      <c r="E3" s="27"/>
      <c r="F3" s="47"/>
      <c r="G3" s="27"/>
      <c r="H3" s="47"/>
      <c r="I3" s="47"/>
      <c r="J3" s="27"/>
    </row>
    <row r="4" ht="17.2" customHeight="1" spans="1:1">
      <c r="A4" s="5" t="str">
        <f>'部门财务收支预算总表01-1'!A4</f>
        <v>单位名称：新平彝族傣族自治县建兴中学</v>
      </c>
    </row>
    <row r="5" ht="44.2" customHeight="1" spans="1:10">
      <c r="A5" s="48" t="s">
        <v>217</v>
      </c>
      <c r="B5" s="48" t="s">
        <v>218</v>
      </c>
      <c r="C5" s="48" t="s">
        <v>219</v>
      </c>
      <c r="D5" s="48" t="s">
        <v>220</v>
      </c>
      <c r="E5" s="48" t="s">
        <v>221</v>
      </c>
      <c r="F5" s="49" t="s">
        <v>222</v>
      </c>
      <c r="G5" s="48" t="s">
        <v>223</v>
      </c>
      <c r="H5" s="49" t="s">
        <v>224</v>
      </c>
      <c r="I5" s="49" t="s">
        <v>225</v>
      </c>
      <c r="J5" s="48" t="s">
        <v>226</v>
      </c>
    </row>
    <row r="6" ht="14.25" customHeight="1" spans="1:10">
      <c r="A6" s="48">
        <v>1</v>
      </c>
      <c r="B6" s="48">
        <v>2</v>
      </c>
      <c r="C6" s="48">
        <v>3</v>
      </c>
      <c r="D6" s="48">
        <v>4</v>
      </c>
      <c r="E6" s="48">
        <v>5</v>
      </c>
      <c r="F6" s="49">
        <v>6</v>
      </c>
      <c r="G6" s="48">
        <v>7</v>
      </c>
      <c r="H6" s="49">
        <v>8</v>
      </c>
      <c r="I6" s="49">
        <v>9</v>
      </c>
      <c r="J6" s="48">
        <v>10</v>
      </c>
    </row>
    <row r="7" ht="42.05" customHeight="1" spans="1:10">
      <c r="A7" s="50"/>
      <c r="B7" s="51"/>
      <c r="C7" s="51"/>
      <c r="D7" s="51"/>
      <c r="E7" s="52"/>
      <c r="F7" s="53"/>
      <c r="G7" s="52"/>
      <c r="H7" s="53"/>
      <c r="I7" s="53"/>
      <c r="J7" s="52"/>
    </row>
    <row r="8" ht="42.05" customHeight="1" spans="1:10">
      <c r="A8" s="50"/>
      <c r="B8" s="54"/>
      <c r="C8" s="54"/>
      <c r="D8" s="54"/>
      <c r="E8" s="50"/>
      <c r="F8" s="54"/>
      <c r="G8" s="50"/>
      <c r="H8" s="54"/>
      <c r="I8" s="54"/>
      <c r="J8" s="50"/>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2" activePane="bottomLeft" state="frozen"/>
      <selection/>
      <selection pane="bottomLeft" activeCell="B21" sqref="B21"/>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6"/>
      <c r="B1" s="36"/>
      <c r="C1" s="36"/>
      <c r="D1" s="36"/>
      <c r="E1" s="36"/>
      <c r="F1" s="36"/>
      <c r="G1" s="36"/>
      <c r="H1" s="36"/>
    </row>
    <row r="2" ht="18.85" customHeight="1" spans="1:8">
      <c r="A2" s="37"/>
      <c r="B2" s="37"/>
      <c r="C2" s="37"/>
      <c r="D2" s="37"/>
      <c r="E2" s="37"/>
      <c r="F2" s="37"/>
      <c r="G2" s="37"/>
      <c r="H2" s="38" t="s">
        <v>357</v>
      </c>
    </row>
    <row r="3" ht="30.6" customHeight="1" spans="1:8">
      <c r="A3" s="39" t="s">
        <v>358</v>
      </c>
      <c r="B3" s="39"/>
      <c r="C3" s="39"/>
      <c r="D3" s="39"/>
      <c r="E3" s="39"/>
      <c r="F3" s="39"/>
      <c r="G3" s="39"/>
      <c r="H3" s="39"/>
    </row>
    <row r="4" ht="18.85" customHeight="1" spans="1:8">
      <c r="A4" s="40" t="str">
        <f>'部门财务收支预算总表01-1'!A4</f>
        <v>单位名称：新平彝族傣族自治县建兴中学</v>
      </c>
      <c r="B4" s="37"/>
      <c r="C4" s="37"/>
      <c r="D4" s="37"/>
      <c r="E4" s="37"/>
      <c r="F4" s="37"/>
      <c r="G4" s="37"/>
      <c r="H4" s="37"/>
    </row>
    <row r="5" ht="18.85" customHeight="1" spans="1:8">
      <c r="A5" s="41" t="s">
        <v>137</v>
      </c>
      <c r="B5" s="41" t="s">
        <v>359</v>
      </c>
      <c r="C5" s="41" t="s">
        <v>360</v>
      </c>
      <c r="D5" s="41" t="s">
        <v>361</v>
      </c>
      <c r="E5" s="41" t="s">
        <v>362</v>
      </c>
      <c r="F5" s="41" t="s">
        <v>363</v>
      </c>
      <c r="G5" s="41"/>
      <c r="H5" s="41"/>
    </row>
    <row r="6" ht="18.85" customHeight="1" spans="1:8">
      <c r="A6" s="41"/>
      <c r="B6" s="41"/>
      <c r="C6" s="41"/>
      <c r="D6" s="41"/>
      <c r="E6" s="41"/>
      <c r="F6" s="41" t="s">
        <v>323</v>
      </c>
      <c r="G6" s="41" t="s">
        <v>364</v>
      </c>
      <c r="H6" s="41" t="s">
        <v>365</v>
      </c>
    </row>
    <row r="7" ht="18.85" customHeight="1" spans="1:8">
      <c r="A7" s="42" t="s">
        <v>120</v>
      </c>
      <c r="B7" s="42" t="s">
        <v>121</v>
      </c>
      <c r="C7" s="42" t="s">
        <v>122</v>
      </c>
      <c r="D7" s="42" t="s">
        <v>123</v>
      </c>
      <c r="E7" s="42" t="s">
        <v>124</v>
      </c>
      <c r="F7" s="42" t="s">
        <v>125</v>
      </c>
      <c r="G7" s="42" t="s">
        <v>366</v>
      </c>
      <c r="H7" s="42" t="s">
        <v>367</v>
      </c>
    </row>
    <row r="8" ht="29.95" customHeight="1" spans="1:8">
      <c r="A8" s="43"/>
      <c r="B8" s="43"/>
      <c r="C8" s="43"/>
      <c r="D8" s="43"/>
      <c r="E8" s="41"/>
      <c r="F8" s="44"/>
      <c r="G8" s="45"/>
      <c r="H8" s="45"/>
    </row>
    <row r="9" ht="20.15" customHeight="1" spans="1:8">
      <c r="A9" s="41" t="s">
        <v>32</v>
      </c>
      <c r="B9" s="41"/>
      <c r="C9" s="41"/>
      <c r="D9" s="41"/>
      <c r="E9" s="41"/>
      <c r="F9" s="44"/>
      <c r="G9" s="45"/>
      <c r="H9" s="45"/>
    </row>
  </sheetData>
  <mergeCells count="8">
    <mergeCell ref="A3:H3"/>
    <mergeCell ref="F5:H5"/>
    <mergeCell ref="A9:E9"/>
    <mergeCell ref="A5:A6"/>
    <mergeCell ref="B5:B6"/>
    <mergeCell ref="C5:C6"/>
    <mergeCell ref="D5:D6"/>
    <mergeCell ref="E5:E6"/>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opLeftCell="B1" workbookViewId="0">
      <pane ySplit="1" topLeftCell="A2" activePane="bottomLeft" state="frozen"/>
      <selection/>
      <selection pane="bottomLeft" activeCell="C8" sqref="C8"/>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368</v>
      </c>
    </row>
    <row r="3" ht="27.85" customHeight="1" spans="1:11">
      <c r="A3" s="27" t="s">
        <v>369</v>
      </c>
      <c r="B3" s="27"/>
      <c r="C3" s="27"/>
      <c r="D3" s="27"/>
      <c r="E3" s="27"/>
      <c r="F3" s="27"/>
      <c r="G3" s="27"/>
      <c r="H3" s="27"/>
      <c r="I3" s="27"/>
      <c r="J3" s="27"/>
      <c r="K3" s="27"/>
    </row>
    <row r="4" ht="13.6" customHeight="1" spans="1:11">
      <c r="A4" s="5" t="str">
        <f>'部门财务收支预算总表01-1'!A4</f>
        <v>单位名称：新平彝族傣族自治县建兴中学</v>
      </c>
      <c r="B4" s="6"/>
      <c r="C4" s="6"/>
      <c r="D4" s="6"/>
      <c r="E4" s="6"/>
      <c r="F4" s="6"/>
      <c r="G4" s="6"/>
      <c r="H4" s="7"/>
      <c r="I4" s="7"/>
      <c r="J4" s="7"/>
      <c r="K4" s="8" t="s">
        <v>128</v>
      </c>
    </row>
    <row r="5" ht="21.8" customHeight="1" spans="1:11">
      <c r="A5" s="9" t="s">
        <v>189</v>
      </c>
      <c r="B5" s="9" t="s">
        <v>139</v>
      </c>
      <c r="C5" s="9" t="s">
        <v>190</v>
      </c>
      <c r="D5" s="10" t="s">
        <v>140</v>
      </c>
      <c r="E5" s="10" t="s">
        <v>141</v>
      </c>
      <c r="F5" s="10" t="s">
        <v>142</v>
      </c>
      <c r="G5" s="10" t="s">
        <v>143</v>
      </c>
      <c r="H5" s="16" t="s">
        <v>32</v>
      </c>
      <c r="I5" s="11" t="s">
        <v>370</v>
      </c>
      <c r="J5" s="12"/>
      <c r="K5" s="13"/>
    </row>
    <row r="6" ht="21.8" customHeight="1" spans="1:11">
      <c r="A6" s="14"/>
      <c r="B6" s="14"/>
      <c r="C6" s="14"/>
      <c r="D6" s="15"/>
      <c r="E6" s="15"/>
      <c r="F6" s="15"/>
      <c r="G6" s="15"/>
      <c r="H6" s="28"/>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5">
        <v>10</v>
      </c>
      <c r="K8" s="35">
        <v>11</v>
      </c>
    </row>
    <row r="9" ht="30.6" customHeight="1" spans="1:11">
      <c r="A9" s="29"/>
      <c r="B9" s="30"/>
      <c r="C9" s="29"/>
      <c r="D9" s="29"/>
      <c r="E9" s="29"/>
      <c r="F9" s="29"/>
      <c r="G9" s="29"/>
      <c r="H9" s="31"/>
      <c r="I9" s="31"/>
      <c r="J9" s="31"/>
      <c r="K9" s="31"/>
    </row>
    <row r="10" ht="30.6" customHeight="1" spans="1:11">
      <c r="A10" s="30"/>
      <c r="B10" s="30"/>
      <c r="C10" s="30"/>
      <c r="D10" s="30"/>
      <c r="E10" s="30"/>
      <c r="F10" s="30"/>
      <c r="G10" s="30"/>
      <c r="H10" s="31"/>
      <c r="I10" s="31"/>
      <c r="J10" s="31"/>
      <c r="K10" s="31"/>
    </row>
    <row r="11" ht="18.85" customHeight="1" spans="1:11">
      <c r="A11" s="32" t="s">
        <v>103</v>
      </c>
      <c r="B11" s="33"/>
      <c r="C11" s="33"/>
      <c r="D11" s="33"/>
      <c r="E11" s="33"/>
      <c r="F11" s="33"/>
      <c r="G11" s="34"/>
      <c r="H11" s="31"/>
      <c r="I11" s="31"/>
      <c r="J11" s="31"/>
      <c r="K11" s="31"/>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E9" sqref="E9:E14"/>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371</v>
      </c>
    </row>
    <row r="3" ht="27.85" customHeight="1" spans="1:7">
      <c r="A3" s="4" t="s">
        <v>372</v>
      </c>
      <c r="B3" s="4"/>
      <c r="C3" s="4"/>
      <c r="D3" s="4"/>
      <c r="E3" s="4"/>
      <c r="F3" s="4"/>
      <c r="G3" s="4"/>
    </row>
    <row r="4" ht="13.6" customHeight="1" spans="1:7">
      <c r="A4" s="5" t="str">
        <f>'部门财务收支预算总表01-1'!A4</f>
        <v>单位名称：新平彝族傣族自治县建兴中学</v>
      </c>
      <c r="B4" s="6"/>
      <c r="C4" s="6"/>
      <c r="D4" s="6"/>
      <c r="E4" s="7"/>
      <c r="F4" s="7"/>
      <c r="G4" s="8" t="s">
        <v>128</v>
      </c>
    </row>
    <row r="5" ht="21.8" customHeight="1" spans="1:7">
      <c r="A5" s="9" t="s">
        <v>190</v>
      </c>
      <c r="B5" s="9" t="s">
        <v>189</v>
      </c>
      <c r="C5" s="9" t="s">
        <v>139</v>
      </c>
      <c r="D5" s="10" t="s">
        <v>373</v>
      </c>
      <c r="E5" s="11" t="s">
        <v>35</v>
      </c>
      <c r="F5" s="12"/>
      <c r="G5" s="13"/>
    </row>
    <row r="6" ht="21.8" customHeight="1" spans="1:7">
      <c r="A6" s="14"/>
      <c r="B6" s="14"/>
      <c r="C6" s="14"/>
      <c r="D6" s="15"/>
      <c r="E6" s="16" t="s">
        <v>374</v>
      </c>
      <c r="F6" s="10" t="s">
        <v>375</v>
      </c>
      <c r="G6" s="10" t="s">
        <v>376</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29.95" customHeight="1" spans="1:7">
      <c r="A9" s="21" t="s">
        <v>47</v>
      </c>
      <c r="B9" s="21" t="s">
        <v>194</v>
      </c>
      <c r="C9" s="22" t="s">
        <v>193</v>
      </c>
      <c r="D9" s="21" t="s">
        <v>377</v>
      </c>
      <c r="E9" s="23">
        <v>91800</v>
      </c>
      <c r="F9" s="23"/>
      <c r="G9" s="23"/>
    </row>
    <row r="10" ht="29.95" customHeight="1" spans="1:7">
      <c r="A10" s="21" t="s">
        <v>47</v>
      </c>
      <c r="B10" s="21" t="s">
        <v>199</v>
      </c>
      <c r="C10" s="22" t="s">
        <v>198</v>
      </c>
      <c r="D10" s="21" t="s">
        <v>377</v>
      </c>
      <c r="E10" s="23">
        <v>23205.6</v>
      </c>
      <c r="F10" s="23"/>
      <c r="G10" s="23"/>
    </row>
    <row r="11" ht="29.95" customHeight="1" spans="1:7">
      <c r="A11" s="21" t="s">
        <v>47</v>
      </c>
      <c r="B11" s="21" t="s">
        <v>199</v>
      </c>
      <c r="C11" s="22" t="s">
        <v>205</v>
      </c>
      <c r="D11" s="21" t="s">
        <v>377</v>
      </c>
      <c r="E11" s="23">
        <v>56292</v>
      </c>
      <c r="F11" s="23"/>
      <c r="G11" s="23"/>
    </row>
    <row r="12" ht="29.95" customHeight="1" spans="1:7">
      <c r="A12" s="21" t="s">
        <v>47</v>
      </c>
      <c r="B12" s="21" t="s">
        <v>199</v>
      </c>
      <c r="C12" s="22" t="s">
        <v>209</v>
      </c>
      <c r="D12" s="21" t="s">
        <v>377</v>
      </c>
      <c r="E12" s="23">
        <v>92900</v>
      </c>
      <c r="F12" s="23"/>
      <c r="G12" s="23"/>
    </row>
    <row r="13" ht="29.95" customHeight="1" spans="1:7">
      <c r="A13" s="21" t="s">
        <v>47</v>
      </c>
      <c r="B13" s="21" t="s">
        <v>199</v>
      </c>
      <c r="C13" s="22" t="s">
        <v>213</v>
      </c>
      <c r="D13" s="21" t="s">
        <v>377</v>
      </c>
      <c r="E13" s="23">
        <v>63585</v>
      </c>
      <c r="F13" s="23"/>
      <c r="G13" s="23"/>
    </row>
    <row r="14" ht="18.85" customHeight="1" spans="1:7">
      <c r="A14" s="24" t="s">
        <v>32</v>
      </c>
      <c r="B14" s="25" t="s">
        <v>378</v>
      </c>
      <c r="C14" s="25"/>
      <c r="D14" s="26"/>
      <c r="E14" s="23">
        <v>327782.6</v>
      </c>
      <c r="F14" s="23"/>
      <c r="G14" s="23"/>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C9" sqref="C9"/>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159"/>
      <c r="J2" s="173"/>
      <c r="R2" s="3" t="s">
        <v>28</v>
      </c>
    </row>
    <row r="3" ht="36" customHeight="1" spans="1:19">
      <c r="A3" s="160" t="s">
        <v>29</v>
      </c>
      <c r="B3" s="27"/>
      <c r="C3" s="27"/>
      <c r="D3" s="27"/>
      <c r="E3" s="27"/>
      <c r="F3" s="27"/>
      <c r="G3" s="27"/>
      <c r="H3" s="27"/>
      <c r="I3" s="27"/>
      <c r="J3" s="47"/>
      <c r="K3" s="27"/>
      <c r="L3" s="27"/>
      <c r="M3" s="27"/>
      <c r="N3" s="27"/>
      <c r="O3" s="27"/>
      <c r="P3" s="27"/>
      <c r="Q3" s="27"/>
      <c r="R3" s="27"/>
      <c r="S3" s="27"/>
    </row>
    <row r="4" ht="20.3" customHeight="1" spans="1:19">
      <c r="A4" s="95" t="str">
        <f>'部门财务收支预算总表01-1'!A4</f>
        <v>单位名称：新平彝族傣族自治县建兴中学</v>
      </c>
      <c r="B4" s="7"/>
      <c r="C4" s="7"/>
      <c r="D4" s="7"/>
      <c r="E4" s="7"/>
      <c r="F4" s="7"/>
      <c r="G4" s="7"/>
      <c r="H4" s="7"/>
      <c r="I4" s="7"/>
      <c r="J4" s="174"/>
      <c r="K4" s="7"/>
      <c r="L4" s="7"/>
      <c r="M4" s="7"/>
      <c r="N4" s="8"/>
      <c r="O4" s="8"/>
      <c r="P4" s="8"/>
      <c r="Q4" s="8"/>
      <c r="R4" s="8" t="s">
        <v>3</v>
      </c>
      <c r="S4" s="8" t="s">
        <v>3</v>
      </c>
    </row>
    <row r="5" ht="18.85" customHeight="1" spans="1:19">
      <c r="A5" s="161" t="s">
        <v>30</v>
      </c>
      <c r="B5" s="162" t="s">
        <v>31</v>
      </c>
      <c r="C5" s="162" t="s">
        <v>32</v>
      </c>
      <c r="D5" s="163" t="s">
        <v>33</v>
      </c>
      <c r="E5" s="164"/>
      <c r="F5" s="164"/>
      <c r="G5" s="164"/>
      <c r="H5" s="164"/>
      <c r="I5" s="164"/>
      <c r="J5" s="175"/>
      <c r="K5" s="164"/>
      <c r="L5" s="164"/>
      <c r="M5" s="164"/>
      <c r="N5" s="176"/>
      <c r="O5" s="176" t="s">
        <v>21</v>
      </c>
      <c r="P5" s="176"/>
      <c r="Q5" s="176"/>
      <c r="R5" s="176"/>
      <c r="S5" s="176"/>
    </row>
    <row r="6" ht="18" customHeight="1" spans="1:19">
      <c r="A6" s="165"/>
      <c r="B6" s="166"/>
      <c r="C6" s="166"/>
      <c r="D6" s="166" t="s">
        <v>34</v>
      </c>
      <c r="E6" s="166" t="s">
        <v>35</v>
      </c>
      <c r="F6" s="166" t="s">
        <v>36</v>
      </c>
      <c r="G6" s="166" t="s">
        <v>37</v>
      </c>
      <c r="H6" s="166" t="s">
        <v>38</v>
      </c>
      <c r="I6" s="177" t="s">
        <v>39</v>
      </c>
      <c r="J6" s="178"/>
      <c r="K6" s="177" t="s">
        <v>40</v>
      </c>
      <c r="L6" s="177" t="s">
        <v>41</v>
      </c>
      <c r="M6" s="177" t="s">
        <v>42</v>
      </c>
      <c r="N6" s="179" t="s">
        <v>43</v>
      </c>
      <c r="O6" s="180" t="s">
        <v>34</v>
      </c>
      <c r="P6" s="180" t="s">
        <v>35</v>
      </c>
      <c r="Q6" s="180" t="s">
        <v>36</v>
      </c>
      <c r="R6" s="180" t="s">
        <v>37</v>
      </c>
      <c r="S6" s="180" t="s">
        <v>44</v>
      </c>
    </row>
    <row r="7" ht="29.3" customHeight="1" spans="1:19">
      <c r="A7" s="167"/>
      <c r="B7" s="168"/>
      <c r="C7" s="168"/>
      <c r="D7" s="168"/>
      <c r="E7" s="168"/>
      <c r="F7" s="168"/>
      <c r="G7" s="168"/>
      <c r="H7" s="168"/>
      <c r="I7" s="181" t="s">
        <v>34</v>
      </c>
      <c r="J7" s="181" t="s">
        <v>45</v>
      </c>
      <c r="K7" s="181" t="s">
        <v>40</v>
      </c>
      <c r="L7" s="181" t="s">
        <v>41</v>
      </c>
      <c r="M7" s="181" t="s">
        <v>42</v>
      </c>
      <c r="N7" s="181" t="s">
        <v>43</v>
      </c>
      <c r="O7" s="181"/>
      <c r="P7" s="181"/>
      <c r="Q7" s="181"/>
      <c r="R7" s="181"/>
      <c r="S7" s="181"/>
    </row>
    <row r="8" ht="16.55" customHeight="1" spans="1:19">
      <c r="A8" s="169">
        <v>1</v>
      </c>
      <c r="B8" s="20">
        <v>2</v>
      </c>
      <c r="C8" s="20">
        <v>3</v>
      </c>
      <c r="D8" s="20">
        <v>4</v>
      </c>
      <c r="E8" s="169">
        <v>5</v>
      </c>
      <c r="F8" s="20">
        <v>6</v>
      </c>
      <c r="G8" s="20">
        <v>7</v>
      </c>
      <c r="H8" s="169">
        <v>8</v>
      </c>
      <c r="I8" s="20">
        <v>9</v>
      </c>
      <c r="J8" s="35">
        <v>10</v>
      </c>
      <c r="K8" s="35">
        <v>11</v>
      </c>
      <c r="L8" s="182">
        <v>12</v>
      </c>
      <c r="M8" s="35">
        <v>13</v>
      </c>
      <c r="N8" s="35">
        <v>14</v>
      </c>
      <c r="O8" s="35">
        <v>15</v>
      </c>
      <c r="P8" s="35">
        <v>16</v>
      </c>
      <c r="Q8" s="35">
        <v>17</v>
      </c>
      <c r="R8" s="35">
        <v>18</v>
      </c>
      <c r="S8" s="35">
        <v>19</v>
      </c>
    </row>
    <row r="9" ht="31.45" customHeight="1" spans="1:19">
      <c r="A9" s="141" t="s">
        <v>46</v>
      </c>
      <c r="B9" s="141" t="s">
        <v>47</v>
      </c>
      <c r="C9" s="170">
        <v>7797692.6</v>
      </c>
      <c r="D9" s="170">
        <v>7797692.6</v>
      </c>
      <c r="E9" s="170">
        <v>7797692.6</v>
      </c>
      <c r="F9" s="94"/>
      <c r="G9" s="94"/>
      <c r="H9" s="94"/>
      <c r="I9" s="94"/>
      <c r="J9" s="94"/>
      <c r="K9" s="94"/>
      <c r="L9" s="94"/>
      <c r="M9" s="94"/>
      <c r="N9" s="94"/>
      <c r="O9" s="94"/>
      <c r="P9" s="94"/>
      <c r="Q9" s="94"/>
      <c r="R9" s="94"/>
      <c r="S9" s="94"/>
    </row>
    <row r="10" ht="16.55" customHeight="1" spans="1:19">
      <c r="A10" s="171" t="s">
        <v>32</v>
      </c>
      <c r="B10" s="172"/>
      <c r="C10" s="132"/>
      <c r="D10" s="132"/>
      <c r="E10" s="94"/>
      <c r="F10" s="94"/>
      <c r="G10" s="94"/>
      <c r="H10" s="94"/>
      <c r="I10" s="94"/>
      <c r="J10" s="94"/>
      <c r="K10" s="94"/>
      <c r="L10" s="94"/>
      <c r="M10" s="94"/>
      <c r="N10" s="94"/>
      <c r="O10" s="94"/>
      <c r="P10" s="94"/>
      <c r="Q10" s="94"/>
      <c r="R10" s="94"/>
      <c r="S10" s="94"/>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Zeros="0" zoomScale="70" zoomScaleNormal="70" workbookViewId="0">
      <pane ySplit="1" topLeftCell="A2" activePane="bottomLeft" state="frozen"/>
      <selection/>
      <selection pane="bottomLeft" activeCell="D29" sqref="D29"/>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6" t="s">
        <v>48</v>
      </c>
    </row>
    <row r="3" ht="28.5" customHeight="1" spans="1:15">
      <c r="A3" s="27" t="s">
        <v>49</v>
      </c>
      <c r="B3" s="27"/>
      <c r="C3" s="27"/>
      <c r="D3" s="27"/>
      <c r="E3" s="27"/>
      <c r="F3" s="27"/>
      <c r="G3" s="27"/>
      <c r="H3" s="27"/>
      <c r="I3" s="27"/>
      <c r="J3" s="27"/>
      <c r="K3" s="27"/>
      <c r="L3" s="27"/>
      <c r="M3" s="27"/>
      <c r="N3" s="27"/>
      <c r="O3" s="27"/>
    </row>
    <row r="4" ht="15.05" customHeight="1" spans="1:15">
      <c r="A4" s="106" t="str">
        <f>'部门财务收支预算总表01-1'!A4</f>
        <v>单位名称：新平彝族傣族自治县建兴中学</v>
      </c>
      <c r="B4" s="107"/>
      <c r="C4" s="59"/>
      <c r="D4" s="59"/>
      <c r="E4" s="59"/>
      <c r="F4" s="59"/>
      <c r="G4" s="7"/>
      <c r="H4" s="59"/>
      <c r="I4" s="59"/>
      <c r="J4" s="7"/>
      <c r="K4" s="59"/>
      <c r="L4" s="59"/>
      <c r="M4" s="7"/>
      <c r="N4" s="7"/>
      <c r="O4" s="108" t="s">
        <v>3</v>
      </c>
    </row>
    <row r="5" ht="18.85" customHeight="1" spans="1:15">
      <c r="A5" s="10" t="s">
        <v>50</v>
      </c>
      <c r="B5" s="10" t="s">
        <v>51</v>
      </c>
      <c r="C5" s="16" t="s">
        <v>32</v>
      </c>
      <c r="D5" s="64" t="s">
        <v>35</v>
      </c>
      <c r="E5" s="64"/>
      <c r="F5" s="64"/>
      <c r="G5" s="158" t="s">
        <v>36</v>
      </c>
      <c r="H5" s="10" t="s">
        <v>37</v>
      </c>
      <c r="I5" s="10" t="s">
        <v>52</v>
      </c>
      <c r="J5" s="11" t="s">
        <v>53</v>
      </c>
      <c r="K5" s="72" t="s">
        <v>54</v>
      </c>
      <c r="L5" s="72" t="s">
        <v>55</v>
      </c>
      <c r="M5" s="72" t="s">
        <v>56</v>
      </c>
      <c r="N5" s="72" t="s">
        <v>57</v>
      </c>
      <c r="O5" s="89" t="s">
        <v>58</v>
      </c>
    </row>
    <row r="6" ht="29.95" customHeight="1" spans="1:15">
      <c r="A6" s="19"/>
      <c r="B6" s="19"/>
      <c r="C6" s="19"/>
      <c r="D6" s="64" t="s">
        <v>34</v>
      </c>
      <c r="E6" s="64" t="s">
        <v>59</v>
      </c>
      <c r="F6" s="64" t="s">
        <v>60</v>
      </c>
      <c r="G6" s="19"/>
      <c r="H6" s="19"/>
      <c r="I6" s="19"/>
      <c r="J6" s="64" t="s">
        <v>34</v>
      </c>
      <c r="K6" s="93" t="s">
        <v>54</v>
      </c>
      <c r="L6" s="93" t="s">
        <v>55</v>
      </c>
      <c r="M6" s="93" t="s">
        <v>56</v>
      </c>
      <c r="N6" s="93" t="s">
        <v>57</v>
      </c>
      <c r="O6" s="93" t="s">
        <v>58</v>
      </c>
    </row>
    <row r="7" ht="16.55" customHeight="1" spans="1:15">
      <c r="A7" s="64">
        <v>1</v>
      </c>
      <c r="B7" s="64">
        <v>2</v>
      </c>
      <c r="C7" s="64">
        <v>3</v>
      </c>
      <c r="D7" s="64">
        <v>4</v>
      </c>
      <c r="E7" s="64">
        <v>5</v>
      </c>
      <c r="F7" s="64">
        <v>6</v>
      </c>
      <c r="G7" s="64">
        <v>7</v>
      </c>
      <c r="H7" s="49">
        <v>8</v>
      </c>
      <c r="I7" s="49">
        <v>9</v>
      </c>
      <c r="J7" s="49">
        <v>10</v>
      </c>
      <c r="K7" s="49">
        <v>11</v>
      </c>
      <c r="L7" s="49">
        <v>12</v>
      </c>
      <c r="M7" s="49">
        <v>13</v>
      </c>
      <c r="N7" s="49">
        <v>14</v>
      </c>
      <c r="O7" s="64">
        <v>15</v>
      </c>
    </row>
    <row r="8" ht="20.3" customHeight="1" spans="1:15">
      <c r="A8" s="141" t="s">
        <v>61</v>
      </c>
      <c r="B8" s="141" t="s">
        <v>62</v>
      </c>
      <c r="C8" s="132">
        <v>5151122.6</v>
      </c>
      <c r="D8" s="132">
        <v>5151122.6</v>
      </c>
      <c r="E8" s="132">
        <v>4879632</v>
      </c>
      <c r="F8" s="132">
        <v>271490.6</v>
      </c>
      <c r="G8" s="94"/>
      <c r="H8" s="132"/>
      <c r="I8" s="132"/>
      <c r="J8" s="132"/>
      <c r="K8" s="132"/>
      <c r="L8" s="132"/>
      <c r="M8" s="94"/>
      <c r="N8" s="132"/>
      <c r="O8" s="132"/>
    </row>
    <row r="9" ht="17.2" customHeight="1" spans="1:15">
      <c r="A9" s="142" t="s">
        <v>63</v>
      </c>
      <c r="B9" s="142" t="s">
        <v>64</v>
      </c>
      <c r="C9" s="132">
        <v>5059106.6</v>
      </c>
      <c r="D9" s="132">
        <v>5059106.6</v>
      </c>
      <c r="E9" s="132">
        <v>4879632</v>
      </c>
      <c r="F9" s="132">
        <v>179474.6</v>
      </c>
      <c r="G9" s="94"/>
      <c r="H9" s="132"/>
      <c r="I9" s="132"/>
      <c r="J9" s="132"/>
      <c r="K9" s="132"/>
      <c r="L9" s="132"/>
      <c r="M9" s="94"/>
      <c r="N9" s="132"/>
      <c r="O9" s="132"/>
    </row>
    <row r="10" ht="17.2" customHeight="1" spans="1:15">
      <c r="A10" s="143" t="s">
        <v>65</v>
      </c>
      <c r="B10" s="143" t="s">
        <v>66</v>
      </c>
      <c r="C10" s="132">
        <v>5059106.6</v>
      </c>
      <c r="D10" s="132">
        <v>5059106.6</v>
      </c>
      <c r="E10" s="132">
        <v>4879632</v>
      </c>
      <c r="F10" s="132">
        <v>179474.6</v>
      </c>
      <c r="G10" s="94"/>
      <c r="H10" s="132"/>
      <c r="I10" s="132"/>
      <c r="J10" s="132"/>
      <c r="K10" s="132"/>
      <c r="L10" s="132"/>
      <c r="M10" s="94"/>
      <c r="N10" s="132"/>
      <c r="O10" s="132"/>
    </row>
    <row r="11" ht="17.2" customHeight="1" spans="1:15">
      <c r="A11" s="142" t="s">
        <v>67</v>
      </c>
      <c r="B11" s="142" t="s">
        <v>68</v>
      </c>
      <c r="C11" s="132">
        <v>216</v>
      </c>
      <c r="D11" s="132">
        <v>216</v>
      </c>
      <c r="E11" s="132">
        <v>0</v>
      </c>
      <c r="F11" s="132">
        <v>216</v>
      </c>
      <c r="G11" s="94"/>
      <c r="H11" s="132"/>
      <c r="I11" s="132"/>
      <c r="J11" s="132"/>
      <c r="K11" s="132"/>
      <c r="L11" s="132"/>
      <c r="M11" s="94"/>
      <c r="N11" s="132"/>
      <c r="O11" s="132"/>
    </row>
    <row r="12" ht="17.2" customHeight="1" spans="1:15">
      <c r="A12" s="143" t="s">
        <v>69</v>
      </c>
      <c r="B12" s="143" t="s">
        <v>70</v>
      </c>
      <c r="C12" s="132">
        <v>216</v>
      </c>
      <c r="D12" s="132">
        <v>216</v>
      </c>
      <c r="E12" s="132">
        <v>0</v>
      </c>
      <c r="F12" s="132">
        <v>216</v>
      </c>
      <c r="G12" s="94"/>
      <c r="H12" s="132"/>
      <c r="I12" s="132"/>
      <c r="J12" s="132"/>
      <c r="K12" s="132"/>
      <c r="L12" s="132"/>
      <c r="M12" s="94"/>
      <c r="N12" s="132"/>
      <c r="O12" s="132"/>
    </row>
    <row r="13" ht="17.2" customHeight="1" spans="1:15">
      <c r="A13" s="142" t="s">
        <v>71</v>
      </c>
      <c r="B13" s="142" t="s">
        <v>72</v>
      </c>
      <c r="C13" s="132">
        <v>91800</v>
      </c>
      <c r="D13" s="132">
        <v>91800</v>
      </c>
      <c r="E13" s="132">
        <v>0</v>
      </c>
      <c r="F13" s="132">
        <v>91800</v>
      </c>
      <c r="G13" s="94"/>
      <c r="H13" s="132"/>
      <c r="I13" s="132"/>
      <c r="J13" s="132"/>
      <c r="K13" s="132"/>
      <c r="L13" s="132"/>
      <c r="M13" s="94"/>
      <c r="N13" s="132"/>
      <c r="O13" s="132"/>
    </row>
    <row r="14" ht="17.2" customHeight="1" spans="1:15">
      <c r="A14" s="143" t="s">
        <v>73</v>
      </c>
      <c r="B14" s="143" t="s">
        <v>74</v>
      </c>
      <c r="C14" s="132">
        <v>91800</v>
      </c>
      <c r="D14" s="132">
        <v>91800</v>
      </c>
      <c r="E14" s="132">
        <v>0</v>
      </c>
      <c r="F14" s="132">
        <v>91800</v>
      </c>
      <c r="G14" s="94"/>
      <c r="H14" s="132"/>
      <c r="I14" s="132"/>
      <c r="J14" s="132"/>
      <c r="K14" s="132"/>
      <c r="L14" s="132"/>
      <c r="M14" s="94"/>
      <c r="N14" s="132"/>
      <c r="O14" s="132"/>
    </row>
    <row r="15" ht="17.2" customHeight="1" spans="1:15">
      <c r="A15" s="141" t="s">
        <v>75</v>
      </c>
      <c r="B15" s="141" t="s">
        <v>76</v>
      </c>
      <c r="C15" s="132">
        <v>1033992</v>
      </c>
      <c r="D15" s="132">
        <v>1033992</v>
      </c>
      <c r="E15" s="132">
        <v>977700</v>
      </c>
      <c r="F15" s="132">
        <v>56292</v>
      </c>
      <c r="G15" s="94"/>
      <c r="H15" s="132"/>
      <c r="I15" s="132"/>
      <c r="J15" s="132"/>
      <c r="K15" s="132"/>
      <c r="L15" s="132"/>
      <c r="M15" s="94"/>
      <c r="N15" s="132"/>
      <c r="O15" s="132"/>
    </row>
    <row r="16" ht="17.2" customHeight="1" spans="1:15">
      <c r="A16" s="142" t="s">
        <v>77</v>
      </c>
      <c r="B16" s="142" t="s">
        <v>78</v>
      </c>
      <c r="C16" s="132">
        <v>977700</v>
      </c>
      <c r="D16" s="132">
        <v>977700</v>
      </c>
      <c r="E16" s="132">
        <v>977700</v>
      </c>
      <c r="F16" s="132">
        <v>0</v>
      </c>
      <c r="G16" s="94"/>
      <c r="H16" s="132"/>
      <c r="I16" s="132"/>
      <c r="J16" s="132"/>
      <c r="K16" s="132"/>
      <c r="L16" s="132"/>
      <c r="M16" s="94"/>
      <c r="N16" s="132"/>
      <c r="O16" s="132"/>
    </row>
    <row r="17" ht="17.2" customHeight="1" spans="1:15">
      <c r="A17" s="143" t="s">
        <v>79</v>
      </c>
      <c r="B17" s="143" t="s">
        <v>80</v>
      </c>
      <c r="C17" s="132">
        <v>2700</v>
      </c>
      <c r="D17" s="132">
        <v>2700</v>
      </c>
      <c r="E17" s="132">
        <v>2700</v>
      </c>
      <c r="F17" s="132">
        <v>0</v>
      </c>
      <c r="G17" s="94"/>
      <c r="H17" s="132"/>
      <c r="I17" s="132"/>
      <c r="J17" s="132"/>
      <c r="K17" s="132"/>
      <c r="L17" s="132"/>
      <c r="M17" s="94"/>
      <c r="N17" s="132"/>
      <c r="O17" s="132"/>
    </row>
    <row r="18" ht="17.2" customHeight="1" spans="1:15">
      <c r="A18" s="143" t="s">
        <v>81</v>
      </c>
      <c r="B18" s="143" t="s">
        <v>82</v>
      </c>
      <c r="C18" s="132">
        <v>975000</v>
      </c>
      <c r="D18" s="132">
        <v>975000</v>
      </c>
      <c r="E18" s="132">
        <v>975000</v>
      </c>
      <c r="F18" s="132">
        <v>0</v>
      </c>
      <c r="G18" s="94"/>
      <c r="H18" s="132"/>
      <c r="I18" s="132"/>
      <c r="J18" s="132"/>
      <c r="K18" s="132"/>
      <c r="L18" s="132"/>
      <c r="M18" s="94"/>
      <c r="N18" s="132"/>
      <c r="O18" s="132"/>
    </row>
    <row r="19" ht="17.2" customHeight="1" spans="1:15">
      <c r="A19" s="142" t="s">
        <v>83</v>
      </c>
      <c r="B19" s="142" t="s">
        <v>84</v>
      </c>
      <c r="C19" s="132">
        <v>56292</v>
      </c>
      <c r="D19" s="132">
        <v>56292</v>
      </c>
      <c r="E19" s="132">
        <v>0</v>
      </c>
      <c r="F19" s="132">
        <v>56292</v>
      </c>
      <c r="G19" s="94"/>
      <c r="H19" s="132"/>
      <c r="I19" s="132"/>
      <c r="J19" s="132"/>
      <c r="K19" s="132"/>
      <c r="L19" s="132"/>
      <c r="M19" s="94"/>
      <c r="N19" s="132"/>
      <c r="O19" s="132"/>
    </row>
    <row r="20" ht="17.2" customHeight="1" spans="1:15">
      <c r="A20" s="143" t="s">
        <v>85</v>
      </c>
      <c r="B20" s="143" t="s">
        <v>86</v>
      </c>
      <c r="C20" s="132">
        <v>56292</v>
      </c>
      <c r="D20" s="132">
        <v>56292</v>
      </c>
      <c r="E20" s="132">
        <v>0</v>
      </c>
      <c r="F20" s="132">
        <v>56292</v>
      </c>
      <c r="G20" s="94"/>
      <c r="H20" s="132"/>
      <c r="I20" s="132"/>
      <c r="J20" s="132"/>
      <c r="K20" s="132"/>
      <c r="L20" s="132"/>
      <c r="M20" s="94"/>
      <c r="N20" s="132"/>
      <c r="O20" s="132"/>
    </row>
    <row r="21" ht="17.2" customHeight="1" spans="1:15">
      <c r="A21" s="141" t="s">
        <v>87</v>
      </c>
      <c r="B21" s="141" t="s">
        <v>88</v>
      </c>
      <c r="C21" s="132">
        <v>674544</v>
      </c>
      <c r="D21" s="132">
        <v>674544</v>
      </c>
      <c r="E21" s="132">
        <v>674544</v>
      </c>
      <c r="F21" s="132">
        <v>0</v>
      </c>
      <c r="G21" s="94"/>
      <c r="H21" s="132"/>
      <c r="I21" s="132"/>
      <c r="J21" s="132"/>
      <c r="K21" s="132"/>
      <c r="L21" s="132"/>
      <c r="M21" s="94"/>
      <c r="N21" s="132"/>
      <c r="O21" s="132"/>
    </row>
    <row r="22" ht="17.2" customHeight="1" spans="1:15">
      <c r="A22" s="142" t="s">
        <v>89</v>
      </c>
      <c r="B22" s="142" t="s">
        <v>90</v>
      </c>
      <c r="C22" s="132">
        <v>674544</v>
      </c>
      <c r="D22" s="132">
        <v>674544</v>
      </c>
      <c r="E22" s="132">
        <v>674544</v>
      </c>
      <c r="F22" s="132">
        <v>0</v>
      </c>
      <c r="G22" s="94"/>
      <c r="H22" s="132"/>
      <c r="I22" s="132"/>
      <c r="J22" s="132"/>
      <c r="K22" s="132"/>
      <c r="L22" s="132"/>
      <c r="M22" s="94"/>
      <c r="N22" s="132"/>
      <c r="O22" s="132"/>
    </row>
    <row r="23" ht="17.2" customHeight="1" spans="1:15">
      <c r="A23" s="143" t="s">
        <v>91</v>
      </c>
      <c r="B23" s="143" t="s">
        <v>92</v>
      </c>
      <c r="C23" s="132">
        <v>436944</v>
      </c>
      <c r="D23" s="132">
        <v>436944</v>
      </c>
      <c r="E23" s="132">
        <v>436944</v>
      </c>
      <c r="F23" s="132">
        <v>0</v>
      </c>
      <c r="G23" s="94"/>
      <c r="H23" s="132"/>
      <c r="I23" s="132"/>
      <c r="J23" s="132"/>
      <c r="K23" s="132"/>
      <c r="L23" s="132"/>
      <c r="M23" s="94"/>
      <c r="N23" s="132"/>
      <c r="O23" s="132"/>
    </row>
    <row r="24" ht="17.2" customHeight="1" spans="1:15">
      <c r="A24" s="143" t="s">
        <v>93</v>
      </c>
      <c r="B24" s="143" t="s">
        <v>94</v>
      </c>
      <c r="C24" s="132">
        <v>218400</v>
      </c>
      <c r="D24" s="132">
        <v>218400</v>
      </c>
      <c r="E24" s="132">
        <v>218400</v>
      </c>
      <c r="F24" s="132">
        <v>0</v>
      </c>
      <c r="G24" s="94"/>
      <c r="H24" s="132"/>
      <c r="I24" s="132"/>
      <c r="J24" s="132"/>
      <c r="K24" s="132"/>
      <c r="L24" s="132"/>
      <c r="M24" s="94"/>
      <c r="N24" s="132"/>
      <c r="O24" s="132"/>
    </row>
    <row r="25" ht="17.2" customHeight="1" spans="1:15">
      <c r="A25" s="143" t="s">
        <v>95</v>
      </c>
      <c r="B25" s="143" t="s">
        <v>96</v>
      </c>
      <c r="C25" s="132">
        <v>19200</v>
      </c>
      <c r="D25" s="132">
        <v>19200</v>
      </c>
      <c r="E25" s="132">
        <v>19200</v>
      </c>
      <c r="F25" s="132">
        <v>0</v>
      </c>
      <c r="G25" s="94"/>
      <c r="H25" s="132"/>
      <c r="I25" s="132"/>
      <c r="J25" s="132"/>
      <c r="K25" s="132"/>
      <c r="L25" s="132"/>
      <c r="M25" s="94"/>
      <c r="N25" s="132"/>
      <c r="O25" s="132"/>
    </row>
    <row r="26" ht="17.2" customHeight="1" spans="1:15">
      <c r="A26" s="141" t="s">
        <v>97</v>
      </c>
      <c r="B26" s="141" t="s">
        <v>98</v>
      </c>
      <c r="C26" s="132">
        <v>938034</v>
      </c>
      <c r="D26" s="132">
        <v>938034</v>
      </c>
      <c r="E26" s="132">
        <v>938034</v>
      </c>
      <c r="F26" s="132">
        <v>0</v>
      </c>
      <c r="G26" s="94"/>
      <c r="H26" s="132"/>
      <c r="I26" s="132"/>
      <c r="J26" s="132"/>
      <c r="K26" s="132"/>
      <c r="L26" s="132"/>
      <c r="M26" s="94"/>
      <c r="N26" s="132"/>
      <c r="O26" s="132"/>
    </row>
    <row r="27" ht="17.2" customHeight="1" spans="1:15">
      <c r="A27" s="142" t="s">
        <v>99</v>
      </c>
      <c r="B27" s="142" t="s">
        <v>100</v>
      </c>
      <c r="C27" s="132">
        <v>938034</v>
      </c>
      <c r="D27" s="132">
        <v>938034</v>
      </c>
      <c r="E27" s="132">
        <v>938034</v>
      </c>
      <c r="F27" s="132">
        <v>0</v>
      </c>
      <c r="G27" s="94"/>
      <c r="H27" s="132"/>
      <c r="I27" s="132"/>
      <c r="J27" s="132"/>
      <c r="K27" s="132"/>
      <c r="L27" s="132"/>
      <c r="M27" s="94"/>
      <c r="N27" s="132"/>
      <c r="O27" s="132"/>
    </row>
    <row r="28" ht="17.2" customHeight="1" spans="1:15">
      <c r="A28" s="143" t="s">
        <v>101</v>
      </c>
      <c r="B28" s="143" t="s">
        <v>102</v>
      </c>
      <c r="C28" s="132">
        <v>938034</v>
      </c>
      <c r="D28" s="132">
        <v>938034</v>
      </c>
      <c r="E28" s="132">
        <v>938034</v>
      </c>
      <c r="F28" s="132">
        <v>0</v>
      </c>
      <c r="G28" s="94"/>
      <c r="H28" s="132"/>
      <c r="I28" s="132"/>
      <c r="J28" s="132"/>
      <c r="K28" s="132"/>
      <c r="L28" s="132"/>
      <c r="M28" s="94"/>
      <c r="N28" s="132"/>
      <c r="O28" s="132"/>
    </row>
    <row r="29" ht="17.2" customHeight="1" spans="1:15">
      <c r="A29" s="109" t="s">
        <v>103</v>
      </c>
      <c r="B29" s="110" t="s">
        <v>103</v>
      </c>
      <c r="C29" s="132">
        <v>7797692.6</v>
      </c>
      <c r="D29" s="132">
        <v>7797692.6</v>
      </c>
      <c r="E29" s="132">
        <v>7469910</v>
      </c>
      <c r="F29" s="132">
        <v>327782.6</v>
      </c>
      <c r="G29" s="94"/>
      <c r="H29" s="132"/>
      <c r="I29" s="132"/>
      <c r="J29" s="132"/>
      <c r="K29" s="132"/>
      <c r="L29" s="132"/>
      <c r="M29" s="94"/>
      <c r="N29" s="132"/>
      <c r="O29" s="132"/>
    </row>
  </sheetData>
  <mergeCells count="11">
    <mergeCell ref="A3:O3"/>
    <mergeCell ref="A4:L4"/>
    <mergeCell ref="D5:F5"/>
    <mergeCell ref="J5:O5"/>
    <mergeCell ref="A29:B29"/>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D14" sqref="D14"/>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04" t="s">
        <v>104</v>
      </c>
    </row>
    <row r="3" ht="31.6" customHeight="1" spans="1:4">
      <c r="A3" s="46" t="s">
        <v>105</v>
      </c>
      <c r="B3" s="145"/>
      <c r="C3" s="145"/>
      <c r="D3" s="145"/>
    </row>
    <row r="4" ht="17.2" customHeight="1" spans="1:4">
      <c r="A4" s="5" t="str">
        <f>'部门财务收支预算总表01-1'!A4</f>
        <v>单位名称：新平彝族傣族自治县建兴中学</v>
      </c>
      <c r="B4" s="146"/>
      <c r="C4" s="146"/>
      <c r="D4" s="105" t="s">
        <v>3</v>
      </c>
    </row>
    <row r="5" ht="24.75" customHeight="1" spans="1:4">
      <c r="A5" s="11" t="s">
        <v>4</v>
      </c>
      <c r="B5" s="13"/>
      <c r="C5" s="11" t="s">
        <v>5</v>
      </c>
      <c r="D5" s="13"/>
    </row>
    <row r="6" ht="15.75" customHeight="1" spans="1:4">
      <c r="A6" s="16" t="s">
        <v>6</v>
      </c>
      <c r="B6" s="147" t="s">
        <v>7</v>
      </c>
      <c r="C6" s="16" t="s">
        <v>106</v>
      </c>
      <c r="D6" s="147" t="s">
        <v>7</v>
      </c>
    </row>
    <row r="7" ht="14.1" customHeight="1" spans="1:4">
      <c r="A7" s="19"/>
      <c r="B7" s="18"/>
      <c r="C7" s="19"/>
      <c r="D7" s="18"/>
    </row>
    <row r="8" ht="29.15" customHeight="1" spans="1:4">
      <c r="A8" s="148" t="s">
        <v>107</v>
      </c>
      <c r="B8" s="149">
        <v>7797692.6</v>
      </c>
      <c r="C8" s="150" t="s">
        <v>108</v>
      </c>
      <c r="D8" s="149">
        <v>7797692.6</v>
      </c>
    </row>
    <row r="9" ht="29.15" customHeight="1" spans="1:4">
      <c r="A9" s="151" t="s">
        <v>109</v>
      </c>
      <c r="B9" s="94">
        <v>7797692.6</v>
      </c>
      <c r="C9" s="150" t="str">
        <f>"（"&amp;"一"&amp;"）"&amp;"教育支出"</f>
        <v>（一）教育支出</v>
      </c>
      <c r="D9" s="94">
        <v>5151122.6</v>
      </c>
    </row>
    <row r="10" ht="29.15" customHeight="1" spans="1:4">
      <c r="A10" s="151" t="s">
        <v>110</v>
      </c>
      <c r="B10" s="94">
        <v>0</v>
      </c>
      <c r="C10" s="150" t="str">
        <f>"（"&amp;"二"&amp;"）"&amp;"社会保障和就业支出"</f>
        <v>（二）社会保障和就业支出</v>
      </c>
      <c r="D10" s="94">
        <v>1033992</v>
      </c>
    </row>
    <row r="11" ht="29.15" customHeight="1" spans="1:4">
      <c r="A11" s="151" t="s">
        <v>111</v>
      </c>
      <c r="B11" s="94">
        <v>0</v>
      </c>
      <c r="C11" s="150" t="str">
        <f>"（"&amp;"三"&amp;"）"&amp;"卫生健康支出"</f>
        <v>（三）卫生健康支出</v>
      </c>
      <c r="D11" s="132">
        <v>674544</v>
      </c>
    </row>
    <row r="12" ht="29.15" customHeight="1" spans="1:4">
      <c r="A12" s="152" t="s">
        <v>112</v>
      </c>
      <c r="B12" s="153">
        <v>0</v>
      </c>
      <c r="C12" s="150" t="str">
        <f>"（"&amp;"四"&amp;"）"&amp;"住房保障支出"</f>
        <v>（四）住房保障支出</v>
      </c>
      <c r="D12" s="132">
        <v>938034</v>
      </c>
    </row>
    <row r="13" ht="29.15" customHeight="1" spans="1:4">
      <c r="A13" s="151" t="s">
        <v>109</v>
      </c>
      <c r="B13" s="132">
        <v>0</v>
      </c>
      <c r="C13" s="154"/>
      <c r="D13" s="153">
        <v>0</v>
      </c>
    </row>
    <row r="14" ht="29.15" customHeight="1" spans="1:4">
      <c r="A14" s="155" t="s">
        <v>110</v>
      </c>
      <c r="B14" s="132">
        <v>0</v>
      </c>
      <c r="C14" s="154"/>
      <c r="D14" s="153">
        <v>0</v>
      </c>
    </row>
    <row r="15" ht="29.15" customHeight="1" spans="1:4">
      <c r="A15" s="155" t="s">
        <v>111</v>
      </c>
      <c r="B15" s="153">
        <v>0</v>
      </c>
      <c r="C15" s="154"/>
      <c r="D15" s="153">
        <v>0</v>
      </c>
    </row>
    <row r="16" ht="29.15" customHeight="1" spans="1:4">
      <c r="A16" s="156"/>
      <c r="B16" s="153">
        <v>0</v>
      </c>
      <c r="C16" s="157" t="s">
        <v>113</v>
      </c>
      <c r="D16" s="153">
        <v>0</v>
      </c>
    </row>
    <row r="17" ht="29.15" customHeight="1" spans="1:4">
      <c r="A17" s="156" t="s">
        <v>114</v>
      </c>
      <c r="B17" s="153">
        <v>7797692.6</v>
      </c>
      <c r="C17" s="154" t="s">
        <v>27</v>
      </c>
      <c r="D17" s="153">
        <v>7797692.6</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zoomScale="85" zoomScaleNormal="85" workbookViewId="0">
      <pane ySplit="1" topLeftCell="A2" activePane="bottomLeft" state="frozen"/>
      <selection/>
      <selection pane="bottomLeft" activeCell="A15" sqref="$A15:$XFD15"/>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21"/>
      <c r="F2" s="56"/>
      <c r="G2" s="56" t="s">
        <v>115</v>
      </c>
    </row>
    <row r="3" ht="38.95" customHeight="1" spans="1:7">
      <c r="A3" s="4" t="s">
        <v>116</v>
      </c>
      <c r="B3" s="4"/>
      <c r="C3" s="4"/>
      <c r="D3" s="4"/>
      <c r="E3" s="4"/>
      <c r="F3" s="4"/>
      <c r="G3" s="4"/>
    </row>
    <row r="4" ht="18" customHeight="1" spans="1:7">
      <c r="A4" s="5" t="str">
        <f>'部门财务收支预算总表01-1'!A4</f>
        <v>单位名称：新平彝族傣族自治县建兴中学</v>
      </c>
      <c r="F4" s="108"/>
      <c r="G4" s="108" t="s">
        <v>3</v>
      </c>
    </row>
    <row r="5" ht="20.3" customHeight="1" spans="1:7">
      <c r="A5" s="134" t="s">
        <v>117</v>
      </c>
      <c r="B5" s="135"/>
      <c r="C5" s="136" t="s">
        <v>32</v>
      </c>
      <c r="D5" s="12" t="s">
        <v>59</v>
      </c>
      <c r="E5" s="12"/>
      <c r="F5" s="13"/>
      <c r="G5" s="136" t="s">
        <v>60</v>
      </c>
    </row>
    <row r="6" ht="20.3" customHeight="1" spans="1:7">
      <c r="A6" s="137" t="s">
        <v>50</v>
      </c>
      <c r="B6" s="138" t="s">
        <v>51</v>
      </c>
      <c r="C6" s="96"/>
      <c r="D6" s="96" t="s">
        <v>34</v>
      </c>
      <c r="E6" s="96" t="s">
        <v>118</v>
      </c>
      <c r="F6" s="96" t="s">
        <v>119</v>
      </c>
      <c r="G6" s="96"/>
    </row>
    <row r="7" ht="13.6" customHeight="1" spans="1:7">
      <c r="A7" s="139" t="s">
        <v>120</v>
      </c>
      <c r="B7" s="139" t="s">
        <v>121</v>
      </c>
      <c r="C7" s="139" t="s">
        <v>122</v>
      </c>
      <c r="D7" s="140"/>
      <c r="E7" s="139" t="s">
        <v>123</v>
      </c>
      <c r="F7" s="139" t="s">
        <v>124</v>
      </c>
      <c r="G7" s="139" t="s">
        <v>125</v>
      </c>
    </row>
    <row r="8" ht="18" customHeight="1" spans="1:7">
      <c r="A8" s="141" t="s">
        <v>61</v>
      </c>
      <c r="B8" s="141" t="s">
        <v>62</v>
      </c>
      <c r="C8" s="123">
        <v>5151122.6</v>
      </c>
      <c r="D8" s="123">
        <v>4879632</v>
      </c>
      <c r="E8" s="123">
        <v>4789932</v>
      </c>
      <c r="F8" s="123">
        <v>89700</v>
      </c>
      <c r="G8" s="123">
        <v>271490.6</v>
      </c>
    </row>
    <row r="9" ht="18" customHeight="1" spans="1:7">
      <c r="A9" s="142" t="s">
        <v>63</v>
      </c>
      <c r="B9" s="142" t="s">
        <v>64</v>
      </c>
      <c r="C9" s="123">
        <v>5059106.6</v>
      </c>
      <c r="D9" s="123">
        <v>4879632</v>
      </c>
      <c r="E9" s="123">
        <v>4789932</v>
      </c>
      <c r="F9" s="123">
        <v>89700</v>
      </c>
      <c r="G9" s="123">
        <v>179474.6</v>
      </c>
    </row>
    <row r="10" ht="18" customHeight="1" spans="1:7">
      <c r="A10" s="143" t="s">
        <v>65</v>
      </c>
      <c r="B10" s="143" t="s">
        <v>66</v>
      </c>
      <c r="C10" s="123">
        <v>5059106.6</v>
      </c>
      <c r="D10" s="123">
        <v>4879632</v>
      </c>
      <c r="E10" s="123">
        <v>4789932</v>
      </c>
      <c r="F10" s="123">
        <v>89700</v>
      </c>
      <c r="G10" s="123">
        <v>179474.6</v>
      </c>
    </row>
    <row r="11" ht="18" customHeight="1" spans="1:7">
      <c r="A11" s="142" t="s">
        <v>67</v>
      </c>
      <c r="B11" s="142" t="s">
        <v>68</v>
      </c>
      <c r="C11" s="123">
        <v>216</v>
      </c>
      <c r="D11" s="123">
        <v>0</v>
      </c>
      <c r="E11" s="123">
        <v>0</v>
      </c>
      <c r="F11" s="123">
        <v>0</v>
      </c>
      <c r="G11" s="123">
        <v>216</v>
      </c>
    </row>
    <row r="12" ht="18" customHeight="1" spans="1:7">
      <c r="A12" s="143" t="s">
        <v>69</v>
      </c>
      <c r="B12" s="143" t="s">
        <v>70</v>
      </c>
      <c r="C12" s="123">
        <v>216</v>
      </c>
      <c r="D12" s="123">
        <v>0</v>
      </c>
      <c r="E12" s="123">
        <v>0</v>
      </c>
      <c r="F12" s="123">
        <v>0</v>
      </c>
      <c r="G12" s="123">
        <v>216</v>
      </c>
    </row>
    <row r="13" ht="18" customHeight="1" spans="1:7">
      <c r="A13" s="142" t="s">
        <v>71</v>
      </c>
      <c r="B13" s="142" t="s">
        <v>72</v>
      </c>
      <c r="C13" s="123">
        <v>91800</v>
      </c>
      <c r="D13" s="123">
        <v>0</v>
      </c>
      <c r="E13" s="123">
        <v>0</v>
      </c>
      <c r="F13" s="123">
        <v>0</v>
      </c>
      <c r="G13" s="123">
        <v>91800</v>
      </c>
    </row>
    <row r="14" ht="18" customHeight="1" spans="1:7">
      <c r="A14" s="143" t="s">
        <v>73</v>
      </c>
      <c r="B14" s="143" t="s">
        <v>74</v>
      </c>
      <c r="C14" s="123">
        <v>91800</v>
      </c>
      <c r="D14" s="123">
        <v>0</v>
      </c>
      <c r="E14" s="123">
        <v>0</v>
      </c>
      <c r="F14" s="123">
        <v>0</v>
      </c>
      <c r="G14" s="123">
        <v>91800</v>
      </c>
    </row>
    <row r="15" ht="18" customHeight="1" spans="1:7">
      <c r="A15" s="141" t="s">
        <v>75</v>
      </c>
      <c r="B15" s="141" t="s">
        <v>76</v>
      </c>
      <c r="C15" s="123">
        <v>1033992</v>
      </c>
      <c r="D15" s="123">
        <v>977700</v>
      </c>
      <c r="E15" s="123">
        <v>975000</v>
      </c>
      <c r="F15" s="123">
        <v>2700</v>
      </c>
      <c r="G15" s="123">
        <v>56292</v>
      </c>
    </row>
    <row r="16" ht="18" customHeight="1" spans="1:7">
      <c r="A16" s="142" t="s">
        <v>77</v>
      </c>
      <c r="B16" s="142" t="s">
        <v>78</v>
      </c>
      <c r="C16" s="123">
        <v>977700</v>
      </c>
      <c r="D16" s="123">
        <v>977700</v>
      </c>
      <c r="E16" s="123">
        <v>975000</v>
      </c>
      <c r="F16" s="123">
        <v>2700</v>
      </c>
      <c r="G16" s="123">
        <v>0</v>
      </c>
    </row>
    <row r="17" ht="18" customHeight="1" spans="1:7">
      <c r="A17" s="143" t="s">
        <v>79</v>
      </c>
      <c r="B17" s="143" t="s">
        <v>80</v>
      </c>
      <c r="C17" s="123">
        <v>2700</v>
      </c>
      <c r="D17" s="123">
        <v>2700</v>
      </c>
      <c r="E17" s="123">
        <v>0</v>
      </c>
      <c r="F17" s="123">
        <v>2700</v>
      </c>
      <c r="G17" s="123">
        <v>0</v>
      </c>
    </row>
    <row r="18" ht="18" customHeight="1" spans="1:7">
      <c r="A18" s="143" t="s">
        <v>81</v>
      </c>
      <c r="B18" s="143" t="s">
        <v>82</v>
      </c>
      <c r="C18" s="123">
        <v>975000</v>
      </c>
      <c r="D18" s="123">
        <v>975000</v>
      </c>
      <c r="E18" s="123">
        <v>975000</v>
      </c>
      <c r="F18" s="123">
        <v>0</v>
      </c>
      <c r="G18" s="123">
        <v>0</v>
      </c>
    </row>
    <row r="19" ht="18" customHeight="1" spans="1:7">
      <c r="A19" s="142" t="s">
        <v>83</v>
      </c>
      <c r="B19" s="142" t="s">
        <v>84</v>
      </c>
      <c r="C19" s="123">
        <v>56292</v>
      </c>
      <c r="D19" s="123">
        <v>0</v>
      </c>
      <c r="E19" s="123">
        <v>0</v>
      </c>
      <c r="F19" s="123">
        <v>0</v>
      </c>
      <c r="G19" s="123">
        <v>56292</v>
      </c>
    </row>
    <row r="20" ht="18" customHeight="1" spans="1:7">
      <c r="A20" s="143" t="s">
        <v>85</v>
      </c>
      <c r="B20" s="143" t="s">
        <v>86</v>
      </c>
      <c r="C20" s="123">
        <v>56292</v>
      </c>
      <c r="D20" s="123">
        <v>0</v>
      </c>
      <c r="E20" s="123">
        <v>0</v>
      </c>
      <c r="F20" s="123">
        <v>0</v>
      </c>
      <c r="G20" s="123">
        <v>56292</v>
      </c>
    </row>
    <row r="21" ht="18" customHeight="1" spans="1:7">
      <c r="A21" s="141" t="s">
        <v>87</v>
      </c>
      <c r="B21" s="141" t="s">
        <v>88</v>
      </c>
      <c r="C21" s="123">
        <v>674544</v>
      </c>
      <c r="D21" s="123">
        <v>674544</v>
      </c>
      <c r="E21" s="123">
        <v>674544</v>
      </c>
      <c r="F21" s="123">
        <v>0</v>
      </c>
      <c r="G21" s="123">
        <v>0</v>
      </c>
    </row>
    <row r="22" ht="18" customHeight="1" spans="1:7">
      <c r="A22" s="142" t="s">
        <v>89</v>
      </c>
      <c r="B22" s="142" t="s">
        <v>90</v>
      </c>
      <c r="C22" s="123">
        <v>674544</v>
      </c>
      <c r="D22" s="123">
        <v>674544</v>
      </c>
      <c r="E22" s="123">
        <v>674544</v>
      </c>
      <c r="F22" s="123">
        <v>0</v>
      </c>
      <c r="G22" s="123">
        <v>0</v>
      </c>
    </row>
    <row r="23" ht="18" customHeight="1" spans="1:7">
      <c r="A23" s="143" t="s">
        <v>91</v>
      </c>
      <c r="B23" s="143" t="s">
        <v>92</v>
      </c>
      <c r="C23" s="123">
        <v>436944</v>
      </c>
      <c r="D23" s="123">
        <v>436944</v>
      </c>
      <c r="E23" s="123">
        <v>436944</v>
      </c>
      <c r="F23" s="123">
        <v>0</v>
      </c>
      <c r="G23" s="123">
        <v>0</v>
      </c>
    </row>
    <row r="24" ht="18" customHeight="1" spans="1:7">
      <c r="A24" s="143" t="s">
        <v>93</v>
      </c>
      <c r="B24" s="143" t="s">
        <v>94</v>
      </c>
      <c r="C24" s="123">
        <v>218400</v>
      </c>
      <c r="D24" s="123">
        <v>218400</v>
      </c>
      <c r="E24" s="123">
        <v>218400</v>
      </c>
      <c r="F24" s="123">
        <v>0</v>
      </c>
      <c r="G24" s="123">
        <v>0</v>
      </c>
    </row>
    <row r="25" ht="18" customHeight="1" spans="1:7">
      <c r="A25" s="143" t="s">
        <v>95</v>
      </c>
      <c r="B25" s="143" t="s">
        <v>96</v>
      </c>
      <c r="C25" s="123">
        <v>19200</v>
      </c>
      <c r="D25" s="123">
        <v>19200</v>
      </c>
      <c r="E25" s="123">
        <v>19200</v>
      </c>
      <c r="F25" s="123">
        <v>0</v>
      </c>
      <c r="G25" s="123">
        <v>0</v>
      </c>
    </row>
    <row r="26" ht="18" customHeight="1" spans="1:7">
      <c r="A26" s="141" t="s">
        <v>97</v>
      </c>
      <c r="B26" s="141" t="s">
        <v>98</v>
      </c>
      <c r="C26" s="123">
        <v>938034</v>
      </c>
      <c r="D26" s="123">
        <v>938034</v>
      </c>
      <c r="E26" s="123">
        <v>938034</v>
      </c>
      <c r="F26" s="123">
        <v>0</v>
      </c>
      <c r="G26" s="123">
        <v>0</v>
      </c>
    </row>
    <row r="27" ht="18" customHeight="1" spans="1:7">
      <c r="A27" s="142" t="s">
        <v>99</v>
      </c>
      <c r="B27" s="142" t="s">
        <v>100</v>
      </c>
      <c r="C27" s="123">
        <v>938034</v>
      </c>
      <c r="D27" s="123">
        <v>938034</v>
      </c>
      <c r="E27" s="123">
        <v>938034</v>
      </c>
      <c r="F27" s="123">
        <v>0</v>
      </c>
      <c r="G27" s="123">
        <v>0</v>
      </c>
    </row>
    <row r="28" ht="18" customHeight="1" spans="1:7">
      <c r="A28" s="143" t="s">
        <v>101</v>
      </c>
      <c r="B28" s="143" t="s">
        <v>102</v>
      </c>
      <c r="C28" s="123">
        <v>938034</v>
      </c>
      <c r="D28" s="123">
        <v>938034</v>
      </c>
      <c r="E28" s="123">
        <v>938034</v>
      </c>
      <c r="F28" s="123">
        <v>0</v>
      </c>
      <c r="G28" s="123">
        <v>0</v>
      </c>
    </row>
    <row r="29" ht="18" customHeight="1" spans="1:7">
      <c r="A29" s="144" t="s">
        <v>103</v>
      </c>
      <c r="B29" s="144" t="s">
        <v>103</v>
      </c>
      <c r="C29" s="123">
        <v>7797692.6</v>
      </c>
      <c r="D29" s="123">
        <v>7469910</v>
      </c>
      <c r="E29" s="123">
        <v>7377510</v>
      </c>
      <c r="F29" s="123">
        <v>92400</v>
      </c>
      <c r="G29" s="123">
        <v>327782.6</v>
      </c>
    </row>
  </sheetData>
  <mergeCells count="7">
    <mergeCell ref="A3:G3"/>
    <mergeCell ref="A4:E4"/>
    <mergeCell ref="A5:B5"/>
    <mergeCell ref="D5:F5"/>
    <mergeCell ref="A29:B29"/>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5" sqref="A5:A6"/>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128"/>
      <c r="B2" s="128"/>
      <c r="C2" s="67"/>
      <c r="F2" s="60" t="s">
        <v>126</v>
      </c>
    </row>
    <row r="3" ht="25.55" customHeight="1" spans="1:6">
      <c r="A3" s="129" t="s">
        <v>127</v>
      </c>
      <c r="B3" s="129"/>
      <c r="C3" s="129"/>
      <c r="D3" s="129"/>
      <c r="E3" s="129"/>
      <c r="F3" s="129"/>
    </row>
    <row r="4" ht="15.75" customHeight="1" spans="1:6">
      <c r="A4" s="5" t="str">
        <f>'部门财务收支预算总表01-1'!A4</f>
        <v>单位名称：新平彝族傣族自治县建兴中学</v>
      </c>
      <c r="B4" s="128"/>
      <c r="C4" s="67"/>
      <c r="F4" s="60" t="s">
        <v>128</v>
      </c>
    </row>
    <row r="5" ht="19.5" customHeight="1" spans="1:6">
      <c r="A5" s="10" t="s">
        <v>129</v>
      </c>
      <c r="B5" s="16" t="s">
        <v>130</v>
      </c>
      <c r="C5" s="11" t="s">
        <v>131</v>
      </c>
      <c r="D5" s="12"/>
      <c r="E5" s="13"/>
      <c r="F5" s="16" t="s">
        <v>132</v>
      </c>
    </row>
    <row r="6" ht="19.5" customHeight="1" spans="1:6">
      <c r="A6" s="18"/>
      <c r="B6" s="19"/>
      <c r="C6" s="64" t="s">
        <v>34</v>
      </c>
      <c r="D6" s="64" t="s">
        <v>133</v>
      </c>
      <c r="E6" s="64" t="s">
        <v>134</v>
      </c>
      <c r="F6" s="19"/>
    </row>
    <row r="7" ht="18.85" customHeight="1" spans="1:6">
      <c r="A7" s="130">
        <v>1</v>
      </c>
      <c r="B7" s="130">
        <v>2</v>
      </c>
      <c r="C7" s="131">
        <v>3</v>
      </c>
      <c r="D7" s="130">
        <v>4</v>
      </c>
      <c r="E7" s="130">
        <v>5</v>
      </c>
      <c r="F7" s="130">
        <v>6</v>
      </c>
    </row>
    <row r="8" ht="18.85" customHeight="1" spans="1:6">
      <c r="A8" s="132"/>
      <c r="B8" s="132"/>
      <c r="C8" s="133"/>
      <c r="D8" s="132"/>
      <c r="E8" s="132"/>
      <c r="F8" s="132"/>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7"/>
  <sheetViews>
    <sheetView showZeros="0" topLeftCell="B1" workbookViewId="0">
      <pane ySplit="1" topLeftCell="A2" activePane="bottomLeft" state="frozen"/>
      <selection/>
      <selection pane="bottomLeft" activeCell="C37" sqref="C37"/>
    </sheetView>
  </sheetViews>
  <sheetFormatPr defaultColWidth="9.10833333333333" defaultRowHeight="14.25" customHeight="1"/>
  <cols>
    <col min="1" max="1" width="22.75" customWidth="1"/>
    <col min="2" max="2" width="18.5" customWidth="1"/>
    <col min="3" max="3" width="16.425" customWidth="1"/>
    <col min="4" max="4" width="14.55" customWidth="1"/>
    <col min="5" max="5" width="27.125" customWidth="1"/>
    <col min="6" max="6" width="14.7833333333333" customWidth="1"/>
    <col min="7" max="7" width="23.75"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21"/>
      <c r="W2" s="56" t="s">
        <v>135</v>
      </c>
    </row>
    <row r="3" ht="27.85" customHeight="1" spans="1:23">
      <c r="A3" s="27" t="s">
        <v>136</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单位名称：新平彝族傣族自治县建兴中学</v>
      </c>
      <c r="B4" s="6"/>
      <c r="C4" s="6"/>
      <c r="D4" s="6"/>
      <c r="E4" s="6"/>
      <c r="F4" s="6"/>
      <c r="G4" s="6"/>
      <c r="H4" s="7"/>
      <c r="I4" s="7"/>
      <c r="J4" s="7"/>
      <c r="K4" s="7"/>
      <c r="L4" s="7"/>
      <c r="M4" s="7"/>
      <c r="N4" s="7"/>
      <c r="O4" s="7"/>
      <c r="P4" s="7"/>
      <c r="Q4" s="7"/>
      <c r="U4" s="121"/>
      <c r="W4" s="108" t="s">
        <v>128</v>
      </c>
    </row>
    <row r="5" ht="21.8" customHeight="1" spans="1:23">
      <c r="A5" s="9" t="s">
        <v>137</v>
      </c>
      <c r="B5" s="9" t="s">
        <v>138</v>
      </c>
      <c r="C5" s="9" t="s">
        <v>139</v>
      </c>
      <c r="D5" s="10" t="s">
        <v>140</v>
      </c>
      <c r="E5" s="10" t="s">
        <v>141</v>
      </c>
      <c r="F5" s="10" t="s">
        <v>142</v>
      </c>
      <c r="G5" s="10" t="s">
        <v>143</v>
      </c>
      <c r="H5" s="64" t="s">
        <v>144</v>
      </c>
      <c r="I5" s="64"/>
      <c r="J5" s="64"/>
      <c r="K5" s="64"/>
      <c r="L5" s="118"/>
      <c r="M5" s="118"/>
      <c r="N5" s="118"/>
      <c r="O5" s="118"/>
      <c r="P5" s="118"/>
      <c r="Q5" s="48"/>
      <c r="R5" s="64"/>
      <c r="S5" s="64"/>
      <c r="T5" s="64"/>
      <c r="U5" s="64"/>
      <c r="V5" s="64"/>
      <c r="W5" s="64"/>
    </row>
    <row r="6" ht="21.8" customHeight="1" spans="1:23">
      <c r="A6" s="14"/>
      <c r="B6" s="14"/>
      <c r="C6" s="14"/>
      <c r="D6" s="15"/>
      <c r="E6" s="15"/>
      <c r="F6" s="15"/>
      <c r="G6" s="15"/>
      <c r="H6" s="64" t="s">
        <v>32</v>
      </c>
      <c r="I6" s="48" t="s">
        <v>35</v>
      </c>
      <c r="J6" s="48"/>
      <c r="K6" s="48"/>
      <c r="L6" s="118"/>
      <c r="M6" s="118"/>
      <c r="N6" s="118" t="s">
        <v>145</v>
      </c>
      <c r="O6" s="118"/>
      <c r="P6" s="118"/>
      <c r="Q6" s="48" t="s">
        <v>38</v>
      </c>
      <c r="R6" s="64" t="s">
        <v>53</v>
      </c>
      <c r="S6" s="48"/>
      <c r="T6" s="48"/>
      <c r="U6" s="48"/>
      <c r="V6" s="48"/>
      <c r="W6" s="48"/>
    </row>
    <row r="7" ht="15.05" customHeight="1" spans="1:23">
      <c r="A7" s="17"/>
      <c r="B7" s="17"/>
      <c r="C7" s="17"/>
      <c r="D7" s="18"/>
      <c r="E7" s="18"/>
      <c r="F7" s="18"/>
      <c r="G7" s="18"/>
      <c r="H7" s="64"/>
      <c r="I7" s="48" t="s">
        <v>146</v>
      </c>
      <c r="J7" s="48" t="s">
        <v>147</v>
      </c>
      <c r="K7" s="48" t="s">
        <v>148</v>
      </c>
      <c r="L7" s="126" t="s">
        <v>149</v>
      </c>
      <c r="M7" s="126" t="s">
        <v>150</v>
      </c>
      <c r="N7" s="126" t="s">
        <v>35</v>
      </c>
      <c r="O7" s="126" t="s">
        <v>36</v>
      </c>
      <c r="P7" s="126" t="s">
        <v>37</v>
      </c>
      <c r="Q7" s="48"/>
      <c r="R7" s="48" t="s">
        <v>34</v>
      </c>
      <c r="S7" s="48" t="s">
        <v>45</v>
      </c>
      <c r="T7" s="48" t="s">
        <v>151</v>
      </c>
      <c r="U7" s="48" t="s">
        <v>41</v>
      </c>
      <c r="V7" s="48" t="s">
        <v>42</v>
      </c>
      <c r="W7" s="48" t="s">
        <v>43</v>
      </c>
    </row>
    <row r="8" ht="27.85" customHeight="1" spans="1:23">
      <c r="A8" s="17"/>
      <c r="B8" s="17"/>
      <c r="C8" s="17"/>
      <c r="D8" s="18"/>
      <c r="E8" s="18"/>
      <c r="F8" s="18"/>
      <c r="G8" s="18"/>
      <c r="H8" s="64"/>
      <c r="I8" s="48"/>
      <c r="J8" s="48"/>
      <c r="K8" s="48"/>
      <c r="L8" s="126"/>
      <c r="M8" s="126"/>
      <c r="N8" s="126"/>
      <c r="O8" s="126"/>
      <c r="P8" s="126"/>
      <c r="Q8" s="48"/>
      <c r="R8" s="48"/>
      <c r="S8" s="48"/>
      <c r="T8" s="48"/>
      <c r="U8" s="48"/>
      <c r="V8" s="48"/>
      <c r="W8" s="48"/>
    </row>
    <row r="9" ht="15.05" customHeight="1" spans="1:23">
      <c r="A9" s="122">
        <v>1</v>
      </c>
      <c r="B9" s="122">
        <v>2</v>
      </c>
      <c r="C9" s="122">
        <v>3</v>
      </c>
      <c r="D9" s="122">
        <v>4</v>
      </c>
      <c r="E9" s="122">
        <v>5</v>
      </c>
      <c r="F9" s="122">
        <v>6</v>
      </c>
      <c r="G9" s="122">
        <v>7</v>
      </c>
      <c r="H9" s="122">
        <v>8</v>
      </c>
      <c r="I9" s="122">
        <v>9</v>
      </c>
      <c r="J9" s="122">
        <v>10</v>
      </c>
      <c r="K9" s="122">
        <v>11</v>
      </c>
      <c r="L9" s="122">
        <v>12</v>
      </c>
      <c r="M9" s="122">
        <v>13</v>
      </c>
      <c r="N9" s="122">
        <v>14</v>
      </c>
      <c r="O9" s="122">
        <v>15</v>
      </c>
      <c r="P9" s="122">
        <v>16</v>
      </c>
      <c r="Q9" s="122">
        <v>17</v>
      </c>
      <c r="R9" s="122">
        <v>18</v>
      </c>
      <c r="S9" s="122">
        <v>19</v>
      </c>
      <c r="T9" s="122">
        <v>20</v>
      </c>
      <c r="U9" s="122">
        <v>21</v>
      </c>
      <c r="V9" s="122">
        <v>22</v>
      </c>
      <c r="W9" s="122">
        <v>23</v>
      </c>
    </row>
    <row r="10" ht="15.05" customHeight="1" spans="1:23">
      <c r="A10" s="21" t="s">
        <v>47</v>
      </c>
      <c r="B10" s="21" t="s">
        <v>152</v>
      </c>
      <c r="C10" s="22" t="s">
        <v>153</v>
      </c>
      <c r="D10" s="21" t="s">
        <v>65</v>
      </c>
      <c r="E10" s="21" t="s">
        <v>66</v>
      </c>
      <c r="F10" s="21" t="s">
        <v>154</v>
      </c>
      <c r="G10" s="21" t="s">
        <v>155</v>
      </c>
      <c r="H10" s="123">
        <v>1801212</v>
      </c>
      <c r="I10" s="123">
        <v>1801212</v>
      </c>
      <c r="J10" s="127">
        <v>0</v>
      </c>
      <c r="K10" s="127">
        <v>0</v>
      </c>
      <c r="L10" s="123">
        <v>1801212</v>
      </c>
      <c r="M10" s="127"/>
      <c r="N10" s="127"/>
      <c r="O10" s="127"/>
      <c r="P10" s="127"/>
      <c r="Q10" s="127"/>
      <c r="R10" s="127"/>
      <c r="S10" s="127"/>
      <c r="T10" s="127"/>
      <c r="U10" s="127"/>
      <c r="V10" s="127"/>
      <c r="W10" s="127"/>
    </row>
    <row r="11" ht="15.05" customHeight="1" spans="1:23">
      <c r="A11" s="21" t="s">
        <v>47</v>
      </c>
      <c r="B11" s="21" t="s">
        <v>152</v>
      </c>
      <c r="C11" s="22" t="s">
        <v>153</v>
      </c>
      <c r="D11" s="21" t="s">
        <v>65</v>
      </c>
      <c r="E11" s="21" t="s">
        <v>66</v>
      </c>
      <c r="F11" s="21" t="s">
        <v>156</v>
      </c>
      <c r="G11" s="21" t="s">
        <v>157</v>
      </c>
      <c r="H11" s="123">
        <v>205320</v>
      </c>
      <c r="I11" s="123">
        <v>205320</v>
      </c>
      <c r="J11" s="127">
        <v>0</v>
      </c>
      <c r="K11" s="127">
        <v>0</v>
      </c>
      <c r="L11" s="123">
        <v>205320</v>
      </c>
      <c r="M11" s="127"/>
      <c r="N11" s="127"/>
      <c r="O11" s="127"/>
      <c r="P11" s="127"/>
      <c r="Q11" s="127"/>
      <c r="R11" s="127"/>
      <c r="S11" s="127"/>
      <c r="T11" s="127"/>
      <c r="U11" s="127"/>
      <c r="V11" s="127"/>
      <c r="W11" s="127"/>
    </row>
    <row r="12" ht="15.05" customHeight="1" spans="1:23">
      <c r="A12" s="21" t="s">
        <v>47</v>
      </c>
      <c r="B12" s="21" t="s">
        <v>152</v>
      </c>
      <c r="C12" s="22" t="s">
        <v>153</v>
      </c>
      <c r="D12" s="21" t="s">
        <v>65</v>
      </c>
      <c r="E12" s="21" t="s">
        <v>66</v>
      </c>
      <c r="F12" s="21" t="s">
        <v>156</v>
      </c>
      <c r="G12" s="21" t="s">
        <v>157</v>
      </c>
      <c r="H12" s="123">
        <v>234000</v>
      </c>
      <c r="I12" s="123">
        <v>234000</v>
      </c>
      <c r="J12" s="127">
        <v>0</v>
      </c>
      <c r="K12" s="127">
        <v>0</v>
      </c>
      <c r="L12" s="123">
        <v>234000</v>
      </c>
      <c r="M12" s="127"/>
      <c r="N12" s="127"/>
      <c r="O12" s="127"/>
      <c r="P12" s="127"/>
      <c r="Q12" s="127"/>
      <c r="R12" s="127"/>
      <c r="S12" s="127"/>
      <c r="T12" s="127"/>
      <c r="U12" s="127"/>
      <c r="V12" s="127"/>
      <c r="W12" s="127"/>
    </row>
    <row r="13" ht="15.05" customHeight="1" spans="1:23">
      <c r="A13" s="21" t="s">
        <v>47</v>
      </c>
      <c r="B13" s="21" t="s">
        <v>152</v>
      </c>
      <c r="C13" s="22" t="s">
        <v>153</v>
      </c>
      <c r="D13" s="21" t="s">
        <v>65</v>
      </c>
      <c r="E13" s="21" t="s">
        <v>66</v>
      </c>
      <c r="F13" s="21" t="s">
        <v>158</v>
      </c>
      <c r="G13" s="21" t="s">
        <v>159</v>
      </c>
      <c r="H13" s="123">
        <v>643800</v>
      </c>
      <c r="I13" s="123">
        <v>643800</v>
      </c>
      <c r="J13" s="127">
        <v>0</v>
      </c>
      <c r="K13" s="127">
        <v>0</v>
      </c>
      <c r="L13" s="123">
        <v>643800</v>
      </c>
      <c r="M13" s="127"/>
      <c r="N13" s="127"/>
      <c r="O13" s="127"/>
      <c r="P13" s="127"/>
      <c r="Q13" s="127"/>
      <c r="R13" s="127"/>
      <c r="S13" s="127"/>
      <c r="T13" s="127"/>
      <c r="U13" s="127"/>
      <c r="V13" s="127"/>
      <c r="W13" s="127"/>
    </row>
    <row r="14" ht="15.05" customHeight="1" spans="1:23">
      <c r="A14" s="21" t="s">
        <v>47</v>
      </c>
      <c r="B14" s="21" t="s">
        <v>152</v>
      </c>
      <c r="C14" s="22" t="s">
        <v>153</v>
      </c>
      <c r="D14" s="21" t="s">
        <v>65</v>
      </c>
      <c r="E14" s="21" t="s">
        <v>66</v>
      </c>
      <c r="F14" s="21" t="s">
        <v>158</v>
      </c>
      <c r="G14" s="21" t="s">
        <v>159</v>
      </c>
      <c r="H14" s="123">
        <v>1170000</v>
      </c>
      <c r="I14" s="123">
        <v>1170000</v>
      </c>
      <c r="J14" s="127">
        <v>0</v>
      </c>
      <c r="K14" s="127">
        <v>0</v>
      </c>
      <c r="L14" s="123">
        <v>1170000</v>
      </c>
      <c r="M14" s="127"/>
      <c r="N14" s="127"/>
      <c r="O14" s="127"/>
      <c r="P14" s="127"/>
      <c r="Q14" s="127"/>
      <c r="R14" s="127"/>
      <c r="S14" s="127"/>
      <c r="T14" s="127"/>
      <c r="U14" s="127"/>
      <c r="V14" s="127"/>
      <c r="W14" s="127"/>
    </row>
    <row r="15" ht="15.05" customHeight="1" spans="1:23">
      <c r="A15" s="21" t="s">
        <v>47</v>
      </c>
      <c r="B15" s="21" t="s">
        <v>160</v>
      </c>
      <c r="C15" s="22" t="s">
        <v>161</v>
      </c>
      <c r="D15" s="21" t="s">
        <v>91</v>
      </c>
      <c r="E15" s="21" t="s">
        <v>92</v>
      </c>
      <c r="F15" s="21" t="s">
        <v>162</v>
      </c>
      <c r="G15" s="21" t="s">
        <v>163</v>
      </c>
      <c r="H15" s="123">
        <v>16944</v>
      </c>
      <c r="I15" s="123">
        <v>16944</v>
      </c>
      <c r="J15" s="127">
        <v>0</v>
      </c>
      <c r="K15" s="127">
        <v>0</v>
      </c>
      <c r="L15" s="123">
        <v>16944</v>
      </c>
      <c r="M15" s="127"/>
      <c r="N15" s="127"/>
      <c r="O15" s="127"/>
      <c r="P15" s="127"/>
      <c r="Q15" s="127"/>
      <c r="R15" s="127"/>
      <c r="S15" s="127"/>
      <c r="T15" s="127"/>
      <c r="U15" s="127"/>
      <c r="V15" s="127"/>
      <c r="W15" s="127"/>
    </row>
    <row r="16" ht="15.05" customHeight="1" spans="1:23">
      <c r="A16" s="21" t="s">
        <v>47</v>
      </c>
      <c r="B16" s="21" t="s">
        <v>164</v>
      </c>
      <c r="C16" s="22" t="s">
        <v>102</v>
      </c>
      <c r="D16" s="21" t="s">
        <v>101</v>
      </c>
      <c r="E16" s="21" t="s">
        <v>102</v>
      </c>
      <c r="F16" s="21" t="s">
        <v>165</v>
      </c>
      <c r="G16" s="21" t="s">
        <v>102</v>
      </c>
      <c r="H16" s="123">
        <v>938034</v>
      </c>
      <c r="I16" s="123">
        <v>938034</v>
      </c>
      <c r="J16" s="127">
        <v>0</v>
      </c>
      <c r="K16" s="127">
        <v>0</v>
      </c>
      <c r="L16" s="123">
        <v>938034</v>
      </c>
      <c r="M16" s="127"/>
      <c r="N16" s="127"/>
      <c r="O16" s="127"/>
      <c r="P16" s="127"/>
      <c r="Q16" s="127"/>
      <c r="R16" s="127"/>
      <c r="S16" s="127"/>
      <c r="T16" s="127"/>
      <c r="U16" s="127"/>
      <c r="V16" s="127"/>
      <c r="W16" s="127"/>
    </row>
    <row r="17" ht="15.05" customHeight="1" spans="1:23">
      <c r="A17" s="21" t="s">
        <v>47</v>
      </c>
      <c r="B17" s="21" t="s">
        <v>166</v>
      </c>
      <c r="C17" s="22" t="s">
        <v>167</v>
      </c>
      <c r="D17" s="21" t="s">
        <v>65</v>
      </c>
      <c r="E17" s="21" t="s">
        <v>66</v>
      </c>
      <c r="F17" s="21" t="s">
        <v>168</v>
      </c>
      <c r="G17" s="21" t="s">
        <v>167</v>
      </c>
      <c r="H17" s="123">
        <v>62400</v>
      </c>
      <c r="I17" s="123">
        <v>62400</v>
      </c>
      <c r="J17" s="127">
        <v>0</v>
      </c>
      <c r="K17" s="127">
        <v>0</v>
      </c>
      <c r="L17" s="123">
        <v>62400</v>
      </c>
      <c r="M17" s="127"/>
      <c r="N17" s="127"/>
      <c r="O17" s="127"/>
      <c r="P17" s="127"/>
      <c r="Q17" s="127"/>
      <c r="R17" s="127"/>
      <c r="S17" s="127"/>
      <c r="T17" s="127"/>
      <c r="U17" s="127"/>
      <c r="V17" s="127"/>
      <c r="W17" s="127"/>
    </row>
    <row r="18" ht="15.05" customHeight="1" spans="1:23">
      <c r="A18" s="21" t="s">
        <v>47</v>
      </c>
      <c r="B18" s="21" t="s">
        <v>169</v>
      </c>
      <c r="C18" s="22" t="s">
        <v>170</v>
      </c>
      <c r="D18" s="21" t="s">
        <v>65</v>
      </c>
      <c r="E18" s="21" t="s">
        <v>66</v>
      </c>
      <c r="F18" s="21" t="s">
        <v>171</v>
      </c>
      <c r="G18" s="21" t="s">
        <v>172</v>
      </c>
      <c r="H18" s="123">
        <v>27300</v>
      </c>
      <c r="I18" s="123">
        <v>27300</v>
      </c>
      <c r="J18" s="127">
        <v>0</v>
      </c>
      <c r="K18" s="127">
        <v>0</v>
      </c>
      <c r="L18" s="123">
        <v>27300</v>
      </c>
      <c r="M18" s="127"/>
      <c r="N18" s="127"/>
      <c r="O18" s="127"/>
      <c r="P18" s="127"/>
      <c r="Q18" s="127"/>
      <c r="R18" s="127"/>
      <c r="S18" s="127"/>
      <c r="T18" s="127"/>
      <c r="U18" s="127"/>
      <c r="V18" s="127"/>
      <c r="W18" s="127"/>
    </row>
    <row r="19" ht="15.05" customHeight="1" spans="1:23">
      <c r="A19" s="21" t="s">
        <v>47</v>
      </c>
      <c r="B19" s="21" t="s">
        <v>173</v>
      </c>
      <c r="C19" s="22" t="s">
        <v>174</v>
      </c>
      <c r="D19" s="21" t="s">
        <v>65</v>
      </c>
      <c r="E19" s="21" t="s">
        <v>66</v>
      </c>
      <c r="F19" s="21" t="s">
        <v>158</v>
      </c>
      <c r="G19" s="21" t="s">
        <v>159</v>
      </c>
      <c r="H19" s="123">
        <v>234000</v>
      </c>
      <c r="I19" s="123">
        <v>234000</v>
      </c>
      <c r="J19" s="127">
        <v>0</v>
      </c>
      <c r="K19" s="127">
        <v>0</v>
      </c>
      <c r="L19" s="123">
        <v>234000</v>
      </c>
      <c r="M19" s="127"/>
      <c r="N19" s="127"/>
      <c r="O19" s="127"/>
      <c r="P19" s="127"/>
      <c r="Q19" s="127"/>
      <c r="R19" s="127"/>
      <c r="S19" s="127"/>
      <c r="T19" s="127"/>
      <c r="U19" s="127"/>
      <c r="V19" s="127"/>
      <c r="W19" s="127"/>
    </row>
    <row r="20" ht="15.05" customHeight="1" spans="1:23">
      <c r="A20" s="21" t="s">
        <v>47</v>
      </c>
      <c r="B20" s="21" t="s">
        <v>173</v>
      </c>
      <c r="C20" s="22" t="s">
        <v>174</v>
      </c>
      <c r="D20" s="21" t="s">
        <v>65</v>
      </c>
      <c r="E20" s="21" t="s">
        <v>66</v>
      </c>
      <c r="F20" s="21" t="s">
        <v>158</v>
      </c>
      <c r="G20" s="21" t="s">
        <v>159</v>
      </c>
      <c r="H20" s="123">
        <v>468000</v>
      </c>
      <c r="I20" s="123">
        <v>468000</v>
      </c>
      <c r="J20" s="127">
        <v>0</v>
      </c>
      <c r="K20" s="127">
        <v>0</v>
      </c>
      <c r="L20" s="123">
        <v>468000</v>
      </c>
      <c r="M20" s="127"/>
      <c r="N20" s="127"/>
      <c r="O20" s="127"/>
      <c r="P20" s="127"/>
      <c r="Q20" s="127"/>
      <c r="R20" s="127"/>
      <c r="S20" s="127"/>
      <c r="T20" s="127"/>
      <c r="U20" s="127"/>
      <c r="V20" s="127"/>
      <c r="W20" s="127"/>
    </row>
    <row r="21" ht="15.05" customHeight="1" spans="1:23">
      <c r="A21" s="21" t="s">
        <v>47</v>
      </c>
      <c r="B21" s="21" t="s">
        <v>175</v>
      </c>
      <c r="C21" s="22" t="s">
        <v>176</v>
      </c>
      <c r="D21" s="21" t="s">
        <v>79</v>
      </c>
      <c r="E21" s="21" t="s">
        <v>80</v>
      </c>
      <c r="F21" s="21" t="s">
        <v>177</v>
      </c>
      <c r="G21" s="21" t="s">
        <v>178</v>
      </c>
      <c r="H21" s="123">
        <v>2700</v>
      </c>
      <c r="I21" s="123">
        <v>2700</v>
      </c>
      <c r="J21" s="127">
        <v>0</v>
      </c>
      <c r="K21" s="127">
        <v>0</v>
      </c>
      <c r="L21" s="123">
        <v>2700</v>
      </c>
      <c r="M21" s="127"/>
      <c r="N21" s="127"/>
      <c r="O21" s="127"/>
      <c r="P21" s="127"/>
      <c r="Q21" s="127"/>
      <c r="R21" s="127"/>
      <c r="S21" s="127"/>
      <c r="T21" s="127"/>
      <c r="U21" s="127"/>
      <c r="V21" s="127"/>
      <c r="W21" s="127"/>
    </row>
    <row r="22" ht="15.05" customHeight="1" spans="1:23">
      <c r="A22" s="21" t="s">
        <v>47</v>
      </c>
      <c r="B22" s="21" t="s">
        <v>179</v>
      </c>
      <c r="C22" s="22" t="s">
        <v>180</v>
      </c>
      <c r="D22" s="21" t="s">
        <v>65</v>
      </c>
      <c r="E22" s="21" t="s">
        <v>66</v>
      </c>
      <c r="F22" s="21" t="s">
        <v>181</v>
      </c>
      <c r="G22" s="21" t="s">
        <v>182</v>
      </c>
      <c r="H22" s="123">
        <v>33600</v>
      </c>
      <c r="I22" s="123">
        <v>33600</v>
      </c>
      <c r="J22" s="127">
        <v>0</v>
      </c>
      <c r="K22" s="127">
        <v>0</v>
      </c>
      <c r="L22" s="123">
        <v>33600</v>
      </c>
      <c r="M22" s="127"/>
      <c r="N22" s="127"/>
      <c r="O22" s="127"/>
      <c r="P22" s="127"/>
      <c r="Q22" s="127"/>
      <c r="R22" s="127"/>
      <c r="S22" s="127"/>
      <c r="T22" s="127"/>
      <c r="U22" s="127"/>
      <c r="V22" s="127"/>
      <c r="W22" s="127"/>
    </row>
    <row r="23" ht="15.05" customHeight="1" spans="1:23">
      <c r="A23" s="21" t="s">
        <v>47</v>
      </c>
      <c r="B23" s="21" t="s">
        <v>179</v>
      </c>
      <c r="C23" s="22" t="s">
        <v>180</v>
      </c>
      <c r="D23" s="21" t="s">
        <v>81</v>
      </c>
      <c r="E23" s="21" t="s">
        <v>82</v>
      </c>
      <c r="F23" s="21" t="s">
        <v>183</v>
      </c>
      <c r="G23" s="21" t="s">
        <v>184</v>
      </c>
      <c r="H23" s="123">
        <v>975000</v>
      </c>
      <c r="I23" s="123">
        <v>975000</v>
      </c>
      <c r="J23" s="127">
        <v>0</v>
      </c>
      <c r="K23" s="127">
        <v>0</v>
      </c>
      <c r="L23" s="123">
        <v>975000</v>
      </c>
      <c r="M23" s="127"/>
      <c r="N23" s="127"/>
      <c r="O23" s="127"/>
      <c r="P23" s="127"/>
      <c r="Q23" s="127"/>
      <c r="R23" s="127"/>
      <c r="S23" s="127"/>
      <c r="T23" s="127"/>
      <c r="U23" s="127"/>
      <c r="V23" s="127"/>
      <c r="W23" s="127"/>
    </row>
    <row r="24" ht="15.05" customHeight="1" spans="1:23">
      <c r="A24" s="21" t="s">
        <v>47</v>
      </c>
      <c r="B24" s="21" t="s">
        <v>179</v>
      </c>
      <c r="C24" s="22" t="s">
        <v>180</v>
      </c>
      <c r="D24" s="21" t="s">
        <v>91</v>
      </c>
      <c r="E24" s="21" t="s">
        <v>92</v>
      </c>
      <c r="F24" s="21" t="s">
        <v>162</v>
      </c>
      <c r="G24" s="21" t="s">
        <v>163</v>
      </c>
      <c r="H24" s="123">
        <v>420000</v>
      </c>
      <c r="I24" s="123">
        <v>420000</v>
      </c>
      <c r="J24" s="127">
        <v>0</v>
      </c>
      <c r="K24" s="127">
        <v>0</v>
      </c>
      <c r="L24" s="123">
        <v>420000</v>
      </c>
      <c r="M24" s="127"/>
      <c r="N24" s="127"/>
      <c r="O24" s="127"/>
      <c r="P24" s="127"/>
      <c r="Q24" s="127"/>
      <c r="R24" s="127"/>
      <c r="S24" s="127"/>
      <c r="T24" s="127"/>
      <c r="U24" s="127"/>
      <c r="V24" s="127"/>
      <c r="W24" s="127"/>
    </row>
    <row r="25" ht="18.85" customHeight="1" spans="1:23">
      <c r="A25" s="21" t="s">
        <v>47</v>
      </c>
      <c r="B25" s="21" t="s">
        <v>179</v>
      </c>
      <c r="C25" s="22" t="s">
        <v>180</v>
      </c>
      <c r="D25" s="21" t="s">
        <v>93</v>
      </c>
      <c r="E25" s="21" t="s">
        <v>94</v>
      </c>
      <c r="F25" s="21" t="s">
        <v>185</v>
      </c>
      <c r="G25" s="21" t="s">
        <v>186</v>
      </c>
      <c r="H25" s="123">
        <v>218400</v>
      </c>
      <c r="I25" s="123">
        <v>218400</v>
      </c>
      <c r="J25" s="123">
        <v>0</v>
      </c>
      <c r="K25" s="123">
        <v>0</v>
      </c>
      <c r="L25" s="123">
        <v>218400</v>
      </c>
      <c r="M25" s="123"/>
      <c r="N25" s="123"/>
      <c r="O25" s="123"/>
      <c r="P25" s="123"/>
      <c r="Q25" s="123"/>
      <c r="R25" s="123"/>
      <c r="S25" s="123"/>
      <c r="T25" s="123"/>
      <c r="U25" s="123"/>
      <c r="V25" s="123"/>
      <c r="W25" s="123"/>
    </row>
    <row r="26" ht="18.85" customHeight="1" spans="1:23">
      <c r="A26" s="21" t="s">
        <v>47</v>
      </c>
      <c r="B26" s="21" t="s">
        <v>179</v>
      </c>
      <c r="C26" s="22" t="s">
        <v>180</v>
      </c>
      <c r="D26" s="21" t="s">
        <v>95</v>
      </c>
      <c r="E26" s="21" t="s">
        <v>96</v>
      </c>
      <c r="F26" s="21" t="s">
        <v>181</v>
      </c>
      <c r="G26" s="21" t="s">
        <v>182</v>
      </c>
      <c r="H26" s="123">
        <v>19200</v>
      </c>
      <c r="I26" s="123">
        <v>19200</v>
      </c>
      <c r="J26" s="123">
        <v>0</v>
      </c>
      <c r="K26" s="123">
        <v>0</v>
      </c>
      <c r="L26" s="123">
        <v>19200</v>
      </c>
      <c r="M26" s="123"/>
      <c r="N26" s="123"/>
      <c r="O26" s="123"/>
      <c r="P26" s="123"/>
      <c r="Q26" s="123"/>
      <c r="R26" s="123"/>
      <c r="S26" s="123"/>
      <c r="T26" s="123"/>
      <c r="U26" s="123"/>
      <c r="V26" s="123"/>
      <c r="W26" s="123"/>
    </row>
    <row r="27" ht="18.85" customHeight="1" spans="1:23">
      <c r="A27" s="124" t="s">
        <v>103</v>
      </c>
      <c r="B27" s="125"/>
      <c r="C27" s="125"/>
      <c r="D27" s="125"/>
      <c r="E27" s="125"/>
      <c r="F27" s="125"/>
      <c r="G27" s="125"/>
      <c r="H27" s="123">
        <v>7469910</v>
      </c>
      <c r="I27" s="123">
        <v>7469910</v>
      </c>
      <c r="J27" s="123">
        <v>0</v>
      </c>
      <c r="K27" s="123">
        <v>0</v>
      </c>
      <c r="L27" s="123">
        <v>7469910</v>
      </c>
      <c r="M27" s="123"/>
      <c r="N27" s="123"/>
      <c r="O27" s="123"/>
      <c r="P27" s="123"/>
      <c r="Q27" s="123"/>
      <c r="R27" s="123"/>
      <c r="S27" s="123"/>
      <c r="T27" s="123"/>
      <c r="U27" s="123"/>
      <c r="V27" s="123"/>
      <c r="W27" s="123"/>
    </row>
  </sheetData>
  <mergeCells count="30">
    <mergeCell ref="A3:W3"/>
    <mergeCell ref="A4:G4"/>
    <mergeCell ref="H5:W5"/>
    <mergeCell ref="I6:M6"/>
    <mergeCell ref="N6:P6"/>
    <mergeCell ref="R6:W6"/>
    <mergeCell ref="A27:G2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2"/>
  <sheetViews>
    <sheetView showZeros="0" zoomScale="70" zoomScaleNormal="70" topLeftCell="C1" workbookViewId="0">
      <pane ySplit="1" topLeftCell="A2" activePane="bottomLeft" state="frozen"/>
      <selection/>
      <selection pane="bottomLeft" activeCell="I22" sqref="I22"/>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21"/>
      <c r="W2" s="56" t="s">
        <v>187</v>
      </c>
    </row>
    <row r="3" ht="27.85" customHeight="1" spans="1:23">
      <c r="A3" s="27" t="s">
        <v>188</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单位名称：新平彝族傣族自治县建兴中学</v>
      </c>
      <c r="B4" s="114" t="str">
        <f t="shared" ref="B4" si="0">"单位名称："&amp;"绩效评价中心"</f>
        <v>单位名称：绩效评价中心</v>
      </c>
      <c r="C4" s="114"/>
      <c r="D4" s="114"/>
      <c r="E4" s="114"/>
      <c r="F4" s="114"/>
      <c r="G4" s="114"/>
      <c r="H4" s="114"/>
      <c r="I4" s="114"/>
      <c r="J4" s="7"/>
      <c r="K4" s="7"/>
      <c r="L4" s="7"/>
      <c r="M4" s="7"/>
      <c r="N4" s="7"/>
      <c r="O4" s="7"/>
      <c r="P4" s="7"/>
      <c r="Q4" s="7"/>
      <c r="U4" s="121"/>
      <c r="W4" s="108" t="s">
        <v>128</v>
      </c>
    </row>
    <row r="5" ht="21.8" customHeight="1" spans="1:23">
      <c r="A5" s="9" t="s">
        <v>189</v>
      </c>
      <c r="B5" s="9" t="s">
        <v>138</v>
      </c>
      <c r="C5" s="9" t="s">
        <v>139</v>
      </c>
      <c r="D5" s="9" t="s">
        <v>190</v>
      </c>
      <c r="E5" s="10" t="s">
        <v>140</v>
      </c>
      <c r="F5" s="10" t="s">
        <v>141</v>
      </c>
      <c r="G5" s="10" t="s">
        <v>142</v>
      </c>
      <c r="H5" s="10" t="s">
        <v>143</v>
      </c>
      <c r="I5" s="64" t="s">
        <v>32</v>
      </c>
      <c r="J5" s="64" t="s">
        <v>191</v>
      </c>
      <c r="K5" s="64"/>
      <c r="L5" s="64"/>
      <c r="M5" s="64"/>
      <c r="N5" s="118" t="s">
        <v>145</v>
      </c>
      <c r="O5" s="118"/>
      <c r="P5" s="118"/>
      <c r="Q5" s="10" t="s">
        <v>38</v>
      </c>
      <c r="R5" s="11" t="s">
        <v>53</v>
      </c>
      <c r="S5" s="12"/>
      <c r="T5" s="12"/>
      <c r="U5" s="12"/>
      <c r="V5" s="12"/>
      <c r="W5" s="13"/>
    </row>
    <row r="6" ht="21.8" customHeight="1" spans="1:23">
      <c r="A6" s="14"/>
      <c r="B6" s="14"/>
      <c r="C6" s="14"/>
      <c r="D6" s="14"/>
      <c r="E6" s="15"/>
      <c r="F6" s="15"/>
      <c r="G6" s="15"/>
      <c r="H6" s="15"/>
      <c r="I6" s="64"/>
      <c r="J6" s="48" t="s">
        <v>35</v>
      </c>
      <c r="K6" s="48"/>
      <c r="L6" s="48" t="s">
        <v>36</v>
      </c>
      <c r="M6" s="48" t="s">
        <v>37</v>
      </c>
      <c r="N6" s="119" t="s">
        <v>35</v>
      </c>
      <c r="O6" s="119" t="s">
        <v>36</v>
      </c>
      <c r="P6" s="119" t="s">
        <v>37</v>
      </c>
      <c r="Q6" s="15"/>
      <c r="R6" s="10" t="s">
        <v>34</v>
      </c>
      <c r="S6" s="10" t="s">
        <v>45</v>
      </c>
      <c r="T6" s="10" t="s">
        <v>151</v>
      </c>
      <c r="U6" s="10" t="s">
        <v>41</v>
      </c>
      <c r="V6" s="10" t="s">
        <v>42</v>
      </c>
      <c r="W6" s="10" t="s">
        <v>43</v>
      </c>
    </row>
    <row r="7" ht="40.6" customHeight="1" spans="1:23">
      <c r="A7" s="17"/>
      <c r="B7" s="17"/>
      <c r="C7" s="17"/>
      <c r="D7" s="17"/>
      <c r="E7" s="18"/>
      <c r="F7" s="18"/>
      <c r="G7" s="18"/>
      <c r="H7" s="18"/>
      <c r="I7" s="64"/>
      <c r="J7" s="48" t="s">
        <v>34</v>
      </c>
      <c r="K7" s="48" t="s">
        <v>192</v>
      </c>
      <c r="L7" s="48"/>
      <c r="M7" s="48"/>
      <c r="N7" s="18"/>
      <c r="O7" s="18"/>
      <c r="P7" s="18"/>
      <c r="Q7" s="18"/>
      <c r="R7" s="18"/>
      <c r="S7" s="18"/>
      <c r="T7" s="18"/>
      <c r="U7" s="19"/>
      <c r="V7" s="18"/>
      <c r="W7" s="18"/>
    </row>
    <row r="8" ht="15.0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22" customHeight="1" spans="1:23">
      <c r="A9" s="115"/>
      <c r="B9" s="115"/>
      <c r="C9" s="116" t="s">
        <v>193</v>
      </c>
      <c r="D9" s="115"/>
      <c r="E9" s="115"/>
      <c r="F9" s="115"/>
      <c r="G9" s="115"/>
      <c r="H9" s="115"/>
      <c r="I9" s="120">
        <v>91800</v>
      </c>
      <c r="J9" s="120">
        <v>91800</v>
      </c>
      <c r="K9" s="120">
        <v>91800</v>
      </c>
      <c r="L9" s="120"/>
      <c r="M9" s="120"/>
      <c r="N9" s="120"/>
      <c r="O9" s="120"/>
      <c r="P9" s="120"/>
      <c r="Q9" s="120"/>
      <c r="R9" s="120"/>
      <c r="S9" s="120"/>
      <c r="T9" s="120"/>
      <c r="U9" s="94"/>
      <c r="V9" s="120"/>
      <c r="W9" s="120"/>
    </row>
    <row r="10" ht="22" customHeight="1" spans="1:23">
      <c r="A10" s="115" t="s">
        <v>194</v>
      </c>
      <c r="B10" s="115" t="s">
        <v>195</v>
      </c>
      <c r="C10" s="116" t="s">
        <v>193</v>
      </c>
      <c r="D10" s="115" t="s">
        <v>47</v>
      </c>
      <c r="E10" s="115" t="s">
        <v>73</v>
      </c>
      <c r="F10" s="115" t="s">
        <v>74</v>
      </c>
      <c r="G10" s="115" t="s">
        <v>196</v>
      </c>
      <c r="H10" s="115" t="s">
        <v>197</v>
      </c>
      <c r="I10" s="120">
        <v>91800</v>
      </c>
      <c r="J10" s="120">
        <v>91800</v>
      </c>
      <c r="K10" s="120">
        <v>91800</v>
      </c>
      <c r="L10" s="120"/>
      <c r="M10" s="120"/>
      <c r="N10" s="120"/>
      <c r="O10" s="120"/>
      <c r="P10" s="120"/>
      <c r="Q10" s="120"/>
      <c r="R10" s="120"/>
      <c r="S10" s="120"/>
      <c r="T10" s="120"/>
      <c r="U10" s="94"/>
      <c r="V10" s="120"/>
      <c r="W10" s="120"/>
    </row>
    <row r="11" ht="22" customHeight="1" spans="1:23">
      <c r="A11" s="117"/>
      <c r="B11" s="117"/>
      <c r="C11" s="116" t="s">
        <v>198</v>
      </c>
      <c r="D11" s="117"/>
      <c r="E11" s="117"/>
      <c r="F11" s="117"/>
      <c r="G11" s="117"/>
      <c r="H11" s="117"/>
      <c r="I11" s="120">
        <v>23205.6</v>
      </c>
      <c r="J11" s="120">
        <v>23205.6</v>
      </c>
      <c r="K11" s="120">
        <v>23205.6</v>
      </c>
      <c r="L11" s="120"/>
      <c r="M11" s="120"/>
      <c r="N11" s="120"/>
      <c r="O11" s="120"/>
      <c r="P11" s="120"/>
      <c r="Q11" s="120"/>
      <c r="R11" s="120"/>
      <c r="S11" s="120"/>
      <c r="T11" s="120"/>
      <c r="U11" s="94"/>
      <c r="V11" s="120"/>
      <c r="W11" s="120"/>
    </row>
    <row r="12" ht="22" customHeight="1" spans="1:23">
      <c r="A12" s="115" t="s">
        <v>199</v>
      </c>
      <c r="B12" s="115" t="s">
        <v>200</v>
      </c>
      <c r="C12" s="116" t="s">
        <v>198</v>
      </c>
      <c r="D12" s="115" t="s">
        <v>47</v>
      </c>
      <c r="E12" s="115" t="s">
        <v>65</v>
      </c>
      <c r="F12" s="115" t="s">
        <v>66</v>
      </c>
      <c r="G12" s="115" t="s">
        <v>177</v>
      </c>
      <c r="H12" s="115" t="s">
        <v>178</v>
      </c>
      <c r="I12" s="120">
        <v>2989.6</v>
      </c>
      <c r="J12" s="120">
        <v>2989.6</v>
      </c>
      <c r="K12" s="120">
        <v>2989.6</v>
      </c>
      <c r="L12" s="120"/>
      <c r="M12" s="120"/>
      <c r="N12" s="120"/>
      <c r="O12" s="120"/>
      <c r="P12" s="120"/>
      <c r="Q12" s="120"/>
      <c r="R12" s="120"/>
      <c r="S12" s="120"/>
      <c r="T12" s="120"/>
      <c r="U12" s="94"/>
      <c r="V12" s="120"/>
      <c r="W12" s="120"/>
    </row>
    <row r="13" ht="22" customHeight="1" spans="1:23">
      <c r="A13" s="115" t="s">
        <v>199</v>
      </c>
      <c r="B13" s="115" t="s">
        <v>200</v>
      </c>
      <c r="C13" s="116" t="s">
        <v>198</v>
      </c>
      <c r="D13" s="115" t="s">
        <v>47</v>
      </c>
      <c r="E13" s="115" t="s">
        <v>65</v>
      </c>
      <c r="F13" s="115" t="s">
        <v>66</v>
      </c>
      <c r="G13" s="115" t="s">
        <v>201</v>
      </c>
      <c r="H13" s="115" t="s">
        <v>202</v>
      </c>
      <c r="I13" s="120">
        <v>5000</v>
      </c>
      <c r="J13" s="120">
        <v>5000</v>
      </c>
      <c r="K13" s="120">
        <v>5000</v>
      </c>
      <c r="L13" s="120"/>
      <c r="M13" s="120"/>
      <c r="N13" s="120"/>
      <c r="O13" s="120"/>
      <c r="P13" s="120"/>
      <c r="Q13" s="120"/>
      <c r="R13" s="120"/>
      <c r="S13" s="120"/>
      <c r="T13" s="120"/>
      <c r="U13" s="94"/>
      <c r="V13" s="120"/>
      <c r="W13" s="120"/>
    </row>
    <row r="14" ht="22" customHeight="1" spans="1:23">
      <c r="A14" s="115" t="s">
        <v>199</v>
      </c>
      <c r="B14" s="115" t="s">
        <v>200</v>
      </c>
      <c r="C14" s="116" t="s">
        <v>198</v>
      </c>
      <c r="D14" s="115" t="s">
        <v>47</v>
      </c>
      <c r="E14" s="115" t="s">
        <v>65</v>
      </c>
      <c r="F14" s="115" t="s">
        <v>66</v>
      </c>
      <c r="G14" s="115" t="s">
        <v>203</v>
      </c>
      <c r="H14" s="115" t="s">
        <v>204</v>
      </c>
      <c r="I14" s="120">
        <v>15000</v>
      </c>
      <c r="J14" s="120">
        <v>15000</v>
      </c>
      <c r="K14" s="120">
        <v>15000</v>
      </c>
      <c r="L14" s="120"/>
      <c r="M14" s="120"/>
      <c r="N14" s="120"/>
      <c r="O14" s="120"/>
      <c r="P14" s="120"/>
      <c r="Q14" s="120"/>
      <c r="R14" s="120"/>
      <c r="S14" s="120"/>
      <c r="T14" s="120"/>
      <c r="U14" s="94"/>
      <c r="V14" s="120"/>
      <c r="W14" s="120"/>
    </row>
    <row r="15" ht="22" customHeight="1" spans="1:23">
      <c r="A15" s="115" t="s">
        <v>199</v>
      </c>
      <c r="B15" s="115" t="s">
        <v>200</v>
      </c>
      <c r="C15" s="116" t="s">
        <v>198</v>
      </c>
      <c r="D15" s="115" t="s">
        <v>47</v>
      </c>
      <c r="E15" s="115" t="s">
        <v>69</v>
      </c>
      <c r="F15" s="115" t="s">
        <v>70</v>
      </c>
      <c r="G15" s="115" t="s">
        <v>177</v>
      </c>
      <c r="H15" s="115" t="s">
        <v>178</v>
      </c>
      <c r="I15" s="120">
        <v>216</v>
      </c>
      <c r="J15" s="120">
        <v>216</v>
      </c>
      <c r="K15" s="120">
        <v>216</v>
      </c>
      <c r="L15" s="120"/>
      <c r="M15" s="120"/>
      <c r="N15" s="120"/>
      <c r="O15" s="120"/>
      <c r="P15" s="120"/>
      <c r="Q15" s="120"/>
      <c r="R15" s="120"/>
      <c r="S15" s="120"/>
      <c r="T15" s="120"/>
      <c r="U15" s="94"/>
      <c r="V15" s="120"/>
      <c r="W15" s="120"/>
    </row>
    <row r="16" ht="22" customHeight="1" spans="1:23">
      <c r="A16" s="117"/>
      <c r="B16" s="117"/>
      <c r="C16" s="116" t="s">
        <v>205</v>
      </c>
      <c r="D16" s="117"/>
      <c r="E16" s="117"/>
      <c r="F16" s="117"/>
      <c r="G16" s="117"/>
      <c r="H16" s="117"/>
      <c r="I16" s="120">
        <v>56292</v>
      </c>
      <c r="J16" s="120">
        <v>56292</v>
      </c>
      <c r="K16" s="120">
        <v>56292</v>
      </c>
      <c r="L16" s="120"/>
      <c r="M16" s="120"/>
      <c r="N16" s="120"/>
      <c r="O16" s="120"/>
      <c r="P16" s="120"/>
      <c r="Q16" s="120"/>
      <c r="R16" s="120"/>
      <c r="S16" s="120"/>
      <c r="T16" s="120"/>
      <c r="U16" s="94"/>
      <c r="V16" s="120"/>
      <c r="W16" s="120"/>
    </row>
    <row r="17" ht="22" customHeight="1" spans="1:23">
      <c r="A17" s="115" t="s">
        <v>199</v>
      </c>
      <c r="B17" s="115" t="s">
        <v>206</v>
      </c>
      <c r="C17" s="116" t="s">
        <v>205</v>
      </c>
      <c r="D17" s="115" t="s">
        <v>47</v>
      </c>
      <c r="E17" s="115" t="s">
        <v>85</v>
      </c>
      <c r="F17" s="115" t="s">
        <v>86</v>
      </c>
      <c r="G17" s="115" t="s">
        <v>207</v>
      </c>
      <c r="H17" s="115" t="s">
        <v>208</v>
      </c>
      <c r="I17" s="120">
        <v>56292</v>
      </c>
      <c r="J17" s="120">
        <v>56292</v>
      </c>
      <c r="K17" s="120">
        <v>56292</v>
      </c>
      <c r="L17" s="120"/>
      <c r="M17" s="120"/>
      <c r="N17" s="120"/>
      <c r="O17" s="120"/>
      <c r="P17" s="120"/>
      <c r="Q17" s="120"/>
      <c r="R17" s="120"/>
      <c r="S17" s="120"/>
      <c r="T17" s="120"/>
      <c r="U17" s="94"/>
      <c r="V17" s="120"/>
      <c r="W17" s="120"/>
    </row>
    <row r="18" ht="22" customHeight="1" spans="1:23">
      <c r="A18" s="117"/>
      <c r="B18" s="117"/>
      <c r="C18" s="116" t="s">
        <v>209</v>
      </c>
      <c r="D18" s="117"/>
      <c r="E18" s="117"/>
      <c r="F18" s="117"/>
      <c r="G18" s="117"/>
      <c r="H18" s="117"/>
      <c r="I18" s="120">
        <v>92900</v>
      </c>
      <c r="J18" s="120">
        <v>92900</v>
      </c>
      <c r="K18" s="120">
        <v>92900</v>
      </c>
      <c r="L18" s="120"/>
      <c r="M18" s="120"/>
      <c r="N18" s="120"/>
      <c r="O18" s="120"/>
      <c r="P18" s="120"/>
      <c r="Q18" s="120"/>
      <c r="R18" s="120"/>
      <c r="S18" s="120"/>
      <c r="T18" s="120"/>
      <c r="U18" s="94"/>
      <c r="V18" s="120"/>
      <c r="W18" s="120"/>
    </row>
    <row r="19" ht="22" customHeight="1" spans="1:23">
      <c r="A19" s="115" t="s">
        <v>199</v>
      </c>
      <c r="B19" s="115" t="s">
        <v>210</v>
      </c>
      <c r="C19" s="116" t="s">
        <v>209</v>
      </c>
      <c r="D19" s="115" t="s">
        <v>47</v>
      </c>
      <c r="E19" s="115" t="s">
        <v>65</v>
      </c>
      <c r="F19" s="115" t="s">
        <v>66</v>
      </c>
      <c r="G19" s="115" t="s">
        <v>211</v>
      </c>
      <c r="H19" s="115" t="s">
        <v>212</v>
      </c>
      <c r="I19" s="120">
        <v>92900</v>
      </c>
      <c r="J19" s="120">
        <v>92900</v>
      </c>
      <c r="K19" s="120">
        <v>92900</v>
      </c>
      <c r="L19" s="120"/>
      <c r="M19" s="120"/>
      <c r="N19" s="120"/>
      <c r="O19" s="120"/>
      <c r="P19" s="120"/>
      <c r="Q19" s="120"/>
      <c r="R19" s="120"/>
      <c r="S19" s="120"/>
      <c r="T19" s="120"/>
      <c r="U19" s="94"/>
      <c r="V19" s="120"/>
      <c r="W19" s="120"/>
    </row>
    <row r="20" ht="22" customHeight="1" spans="1:23">
      <c r="A20" s="117"/>
      <c r="B20" s="117"/>
      <c r="C20" s="116" t="s">
        <v>213</v>
      </c>
      <c r="D20" s="117"/>
      <c r="E20" s="117"/>
      <c r="F20" s="117"/>
      <c r="G20" s="117"/>
      <c r="H20" s="117"/>
      <c r="I20" s="120">
        <v>63585</v>
      </c>
      <c r="J20" s="120">
        <v>63585</v>
      </c>
      <c r="K20" s="120">
        <v>63585</v>
      </c>
      <c r="L20" s="120"/>
      <c r="M20" s="120"/>
      <c r="N20" s="120"/>
      <c r="O20" s="120"/>
      <c r="P20" s="120"/>
      <c r="Q20" s="120"/>
      <c r="R20" s="120"/>
      <c r="S20" s="120"/>
      <c r="T20" s="120"/>
      <c r="U20" s="94"/>
      <c r="V20" s="120"/>
      <c r="W20" s="120"/>
    </row>
    <row r="21" ht="22" customHeight="1" spans="1:23">
      <c r="A21" s="115" t="s">
        <v>199</v>
      </c>
      <c r="B21" s="115" t="s">
        <v>214</v>
      </c>
      <c r="C21" s="116" t="s">
        <v>213</v>
      </c>
      <c r="D21" s="115" t="s">
        <v>47</v>
      </c>
      <c r="E21" s="115" t="s">
        <v>65</v>
      </c>
      <c r="F21" s="115" t="s">
        <v>66</v>
      </c>
      <c r="G21" s="115" t="s">
        <v>211</v>
      </c>
      <c r="H21" s="115" t="s">
        <v>212</v>
      </c>
      <c r="I21" s="120">
        <v>63585</v>
      </c>
      <c r="J21" s="120">
        <v>63585</v>
      </c>
      <c r="K21" s="120">
        <v>63585</v>
      </c>
      <c r="L21" s="120"/>
      <c r="M21" s="120"/>
      <c r="N21" s="120"/>
      <c r="O21" s="120"/>
      <c r="P21" s="120"/>
      <c r="Q21" s="120"/>
      <c r="R21" s="120"/>
      <c r="S21" s="120"/>
      <c r="T21" s="120"/>
      <c r="U21" s="94"/>
      <c r="V21" s="120"/>
      <c r="W21" s="120"/>
    </row>
    <row r="22" ht="18.85" customHeight="1" spans="1:23">
      <c r="A22" s="32" t="s">
        <v>103</v>
      </c>
      <c r="B22" s="33"/>
      <c r="C22" s="33"/>
      <c r="D22" s="33"/>
      <c r="E22" s="33"/>
      <c r="F22" s="33"/>
      <c r="G22" s="33"/>
      <c r="H22" s="34"/>
      <c r="I22" s="120">
        <v>327782.6</v>
      </c>
      <c r="J22" s="120">
        <v>327782.6</v>
      </c>
      <c r="K22" s="120">
        <v>327782.6</v>
      </c>
      <c r="L22" s="120"/>
      <c r="M22" s="120"/>
      <c r="N22" s="120"/>
      <c r="O22" s="120"/>
      <c r="P22" s="120"/>
      <c r="Q22" s="120"/>
      <c r="R22" s="120"/>
      <c r="S22" s="120"/>
      <c r="T22" s="120"/>
      <c r="U22" s="94"/>
      <c r="V22" s="120"/>
      <c r="W22" s="120"/>
    </row>
  </sheetData>
  <mergeCells count="28">
    <mergeCell ref="A3:W3"/>
    <mergeCell ref="A4:I4"/>
    <mergeCell ref="J5:M5"/>
    <mergeCell ref="N5:P5"/>
    <mergeCell ref="R5:W5"/>
    <mergeCell ref="J6:K6"/>
    <mergeCell ref="A22:H22"/>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8"/>
  <sheetViews>
    <sheetView showZeros="0" tabSelected="1" zoomScale="115" zoomScaleNormal="115" workbookViewId="0">
      <pane ySplit="1" topLeftCell="A2" activePane="bottomLeft" state="frozen"/>
      <selection/>
      <selection pane="bottomLeft" activeCell="B10" sqref="B10"/>
    </sheetView>
  </sheetViews>
  <sheetFormatPr defaultColWidth="9.10833333333333" defaultRowHeight="11.95" customHeight="1"/>
  <cols>
    <col min="1" max="1" width="34.2166666666667" customWidth="1"/>
    <col min="2" max="2" width="109.5"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50" customWidth="1"/>
  </cols>
  <sheetData>
    <row r="1" customHeight="1" spans="1:10">
      <c r="A1" s="1"/>
      <c r="B1" s="1"/>
      <c r="C1" s="1"/>
      <c r="D1" s="1"/>
      <c r="E1" s="1"/>
      <c r="F1" s="1"/>
      <c r="G1" s="1"/>
      <c r="H1" s="1"/>
      <c r="I1" s="1"/>
      <c r="J1" s="1"/>
    </row>
    <row r="2" customHeight="1" spans="10:10">
      <c r="J2" s="55" t="s">
        <v>215</v>
      </c>
    </row>
    <row r="3" ht="28.5" customHeight="1" spans="1:10">
      <c r="A3" s="46" t="s">
        <v>216</v>
      </c>
      <c r="B3" s="27"/>
      <c r="C3" s="27"/>
      <c r="D3" s="27"/>
      <c r="E3" s="27"/>
      <c r="F3" s="47"/>
      <c r="G3" s="27"/>
      <c r="H3" s="47"/>
      <c r="I3" s="47"/>
      <c r="J3" s="27"/>
    </row>
    <row r="4" ht="15.05" customHeight="1" spans="1:1">
      <c r="A4" s="5" t="str">
        <f>'部门财务收支预算总表01-1'!A4</f>
        <v>单位名称：新平彝族傣族自治县建兴中学</v>
      </c>
    </row>
    <row r="5" ht="14.25" customHeight="1" spans="1:10">
      <c r="A5" s="48" t="s">
        <v>217</v>
      </c>
      <c r="B5" s="48" t="s">
        <v>218</v>
      </c>
      <c r="C5" s="48" t="s">
        <v>219</v>
      </c>
      <c r="D5" s="48" t="s">
        <v>220</v>
      </c>
      <c r="E5" s="48" t="s">
        <v>221</v>
      </c>
      <c r="F5" s="49" t="s">
        <v>222</v>
      </c>
      <c r="G5" s="48" t="s">
        <v>223</v>
      </c>
      <c r="H5" s="49" t="s">
        <v>224</v>
      </c>
      <c r="I5" s="49" t="s">
        <v>225</v>
      </c>
      <c r="J5" s="48" t="s">
        <v>226</v>
      </c>
    </row>
    <row r="6" ht="14.25" customHeight="1" spans="1:10">
      <c r="A6" s="48">
        <v>1</v>
      </c>
      <c r="B6" s="48">
        <v>2</v>
      </c>
      <c r="C6" s="48">
        <v>3</v>
      </c>
      <c r="D6" s="48">
        <v>4</v>
      </c>
      <c r="E6" s="48">
        <v>5</v>
      </c>
      <c r="F6" s="49">
        <v>6</v>
      </c>
      <c r="G6" s="48">
        <v>7</v>
      </c>
      <c r="H6" s="49">
        <v>8</v>
      </c>
      <c r="I6" s="49">
        <v>9</v>
      </c>
      <c r="J6" s="48">
        <v>10</v>
      </c>
    </row>
    <row r="7" ht="21" customHeight="1" spans="1:10">
      <c r="A7" s="29" t="s">
        <v>47</v>
      </c>
      <c r="B7" s="29"/>
      <c r="C7" s="29"/>
      <c r="D7" s="29"/>
      <c r="E7" s="29"/>
      <c r="F7" s="111"/>
      <c r="G7" s="29"/>
      <c r="H7" s="111"/>
      <c r="I7" s="111"/>
      <c r="J7" s="29"/>
    </row>
    <row r="8" ht="63" customHeight="1" spans="1:10">
      <c r="A8" s="112" t="s">
        <v>205</v>
      </c>
      <c r="B8" s="29" t="s">
        <v>227</v>
      </c>
      <c r="C8" s="29"/>
      <c r="D8" s="29"/>
      <c r="E8" s="29"/>
      <c r="F8" s="111"/>
      <c r="G8" s="29"/>
      <c r="H8" s="111"/>
      <c r="I8" s="111"/>
      <c r="J8" s="29"/>
    </row>
    <row r="9" spans="1:10">
      <c r="A9" s="113"/>
      <c r="B9" s="29"/>
      <c r="C9" s="29" t="s">
        <v>228</v>
      </c>
      <c r="D9" s="29" t="s">
        <v>229</v>
      </c>
      <c r="E9" s="29" t="s">
        <v>230</v>
      </c>
      <c r="F9" s="111" t="s">
        <v>231</v>
      </c>
      <c r="G9" s="29" t="s">
        <v>125</v>
      </c>
      <c r="H9" s="111" t="s">
        <v>232</v>
      </c>
      <c r="I9" s="111" t="s">
        <v>233</v>
      </c>
      <c r="J9" s="29" t="s">
        <v>234</v>
      </c>
    </row>
    <row r="10" ht="18" customHeight="1" spans="1:10">
      <c r="A10" s="113"/>
      <c r="B10" s="29"/>
      <c r="C10" s="29" t="s">
        <v>228</v>
      </c>
      <c r="D10" s="29" t="s">
        <v>235</v>
      </c>
      <c r="E10" s="29" t="s">
        <v>236</v>
      </c>
      <c r="F10" s="111" t="s">
        <v>237</v>
      </c>
      <c r="G10" s="29" t="s">
        <v>238</v>
      </c>
      <c r="H10" s="111" t="s">
        <v>239</v>
      </c>
      <c r="I10" s="111" t="s">
        <v>233</v>
      </c>
      <c r="J10" s="29" t="s">
        <v>240</v>
      </c>
    </row>
    <row r="11" ht="27" customHeight="1" spans="1:10">
      <c r="A11" s="113"/>
      <c r="B11" s="29"/>
      <c r="C11" s="29" t="s">
        <v>241</v>
      </c>
      <c r="D11" s="29" t="s">
        <v>242</v>
      </c>
      <c r="E11" s="29" t="s">
        <v>243</v>
      </c>
      <c r="F11" s="111" t="s">
        <v>231</v>
      </c>
      <c r="G11" s="29" t="s">
        <v>244</v>
      </c>
      <c r="H11" s="111" t="s">
        <v>245</v>
      </c>
      <c r="I11" s="111" t="s">
        <v>246</v>
      </c>
      <c r="J11" s="29" t="s">
        <v>247</v>
      </c>
    </row>
    <row r="12" spans="1:10">
      <c r="A12" s="113"/>
      <c r="B12" s="29"/>
      <c r="C12" s="29" t="s">
        <v>248</v>
      </c>
      <c r="D12" s="29" t="s">
        <v>249</v>
      </c>
      <c r="E12" s="29" t="s">
        <v>250</v>
      </c>
      <c r="F12" s="111" t="s">
        <v>251</v>
      </c>
      <c r="G12" s="29" t="s">
        <v>252</v>
      </c>
      <c r="H12" s="111" t="s">
        <v>245</v>
      </c>
      <c r="I12" s="111" t="s">
        <v>233</v>
      </c>
      <c r="J12" s="29" t="s">
        <v>253</v>
      </c>
    </row>
    <row r="13" spans="1:10">
      <c r="A13" s="78"/>
      <c r="B13" s="29"/>
      <c r="C13" s="29" t="s">
        <v>248</v>
      </c>
      <c r="D13" s="29" t="s">
        <v>249</v>
      </c>
      <c r="E13" s="29" t="s">
        <v>254</v>
      </c>
      <c r="F13" s="111" t="s">
        <v>251</v>
      </c>
      <c r="G13" s="29" t="s">
        <v>252</v>
      </c>
      <c r="H13" s="111" t="s">
        <v>245</v>
      </c>
      <c r="I13" s="111" t="s">
        <v>233</v>
      </c>
      <c r="J13" s="29" t="s">
        <v>255</v>
      </c>
    </row>
    <row r="14" ht="61" customHeight="1" spans="1:10">
      <c r="A14" s="112" t="s">
        <v>193</v>
      </c>
      <c r="B14" s="29" t="s">
        <v>256</v>
      </c>
      <c r="C14" s="29"/>
      <c r="D14" s="29"/>
      <c r="E14" s="29"/>
      <c r="F14" s="111"/>
      <c r="G14" s="29"/>
      <c r="H14" s="111"/>
      <c r="I14" s="111"/>
      <c r="J14" s="29"/>
    </row>
    <row r="15" spans="1:10">
      <c r="A15" s="113"/>
      <c r="B15" s="29"/>
      <c r="C15" s="29" t="s">
        <v>228</v>
      </c>
      <c r="D15" s="29" t="s">
        <v>229</v>
      </c>
      <c r="E15" s="29" t="s">
        <v>257</v>
      </c>
      <c r="F15" s="111" t="s">
        <v>231</v>
      </c>
      <c r="G15" s="29" t="s">
        <v>120</v>
      </c>
      <c r="H15" s="111" t="s">
        <v>258</v>
      </c>
      <c r="I15" s="111" t="s">
        <v>233</v>
      </c>
      <c r="J15" s="29" t="s">
        <v>259</v>
      </c>
    </row>
    <row r="16" spans="1:10">
      <c r="A16" s="113"/>
      <c r="B16" s="29"/>
      <c r="C16" s="29" t="s">
        <v>228</v>
      </c>
      <c r="D16" s="29" t="s">
        <v>260</v>
      </c>
      <c r="E16" s="29" t="s">
        <v>261</v>
      </c>
      <c r="F16" s="111" t="s">
        <v>231</v>
      </c>
      <c r="G16" s="29" t="s">
        <v>262</v>
      </c>
      <c r="H16" s="111" t="s">
        <v>245</v>
      </c>
      <c r="I16" s="111" t="s">
        <v>233</v>
      </c>
      <c r="J16" s="29" t="s">
        <v>263</v>
      </c>
    </row>
    <row r="17" spans="1:10">
      <c r="A17" s="113"/>
      <c r="B17" s="29"/>
      <c r="C17" s="29" t="s">
        <v>228</v>
      </c>
      <c r="D17" s="29" t="s">
        <v>235</v>
      </c>
      <c r="E17" s="29" t="s">
        <v>264</v>
      </c>
      <c r="F17" s="111" t="s">
        <v>231</v>
      </c>
      <c r="G17" s="29" t="s">
        <v>262</v>
      </c>
      <c r="H17" s="111" t="s">
        <v>245</v>
      </c>
      <c r="I17" s="111" t="s">
        <v>233</v>
      </c>
      <c r="J17" s="29" t="s">
        <v>265</v>
      </c>
    </row>
    <row r="18" spans="1:10">
      <c r="A18" s="113"/>
      <c r="B18" s="29"/>
      <c r="C18" s="29" t="s">
        <v>241</v>
      </c>
      <c r="D18" s="29" t="s">
        <v>242</v>
      </c>
      <c r="E18" s="29" t="s">
        <v>266</v>
      </c>
      <c r="F18" s="111" t="s">
        <v>251</v>
      </c>
      <c r="G18" s="29" t="s">
        <v>267</v>
      </c>
      <c r="H18" s="111" t="s">
        <v>245</v>
      </c>
      <c r="I18" s="111" t="s">
        <v>233</v>
      </c>
      <c r="J18" s="29" t="s">
        <v>268</v>
      </c>
    </row>
    <row r="19" spans="1:10">
      <c r="A19" s="78"/>
      <c r="B19" s="29"/>
      <c r="C19" s="29" t="s">
        <v>248</v>
      </c>
      <c r="D19" s="29" t="s">
        <v>249</v>
      </c>
      <c r="E19" s="29" t="s">
        <v>269</v>
      </c>
      <c r="F19" s="111" t="s">
        <v>251</v>
      </c>
      <c r="G19" s="29" t="s">
        <v>267</v>
      </c>
      <c r="H19" s="111" t="s">
        <v>245</v>
      </c>
      <c r="I19" s="111" t="s">
        <v>233</v>
      </c>
      <c r="J19" s="29" t="s">
        <v>270</v>
      </c>
    </row>
    <row r="20" ht="73" customHeight="1" spans="1:10">
      <c r="A20" s="112" t="s">
        <v>213</v>
      </c>
      <c r="B20" s="29" t="s">
        <v>271</v>
      </c>
      <c r="C20" s="29"/>
      <c r="D20" s="29"/>
      <c r="E20" s="29"/>
      <c r="F20" s="111"/>
      <c r="G20" s="29"/>
      <c r="H20" s="111"/>
      <c r="I20" s="111"/>
      <c r="J20" s="29"/>
    </row>
    <row r="21" ht="22.5" spans="1:10">
      <c r="A21" s="113"/>
      <c r="B21" s="29"/>
      <c r="C21" s="29" t="s">
        <v>228</v>
      </c>
      <c r="D21" s="29" t="s">
        <v>229</v>
      </c>
      <c r="E21" s="29" t="s">
        <v>272</v>
      </c>
      <c r="F21" s="111" t="s">
        <v>231</v>
      </c>
      <c r="G21" s="29" t="s">
        <v>273</v>
      </c>
      <c r="H21" s="111" t="s">
        <v>232</v>
      </c>
      <c r="I21" s="111" t="s">
        <v>233</v>
      </c>
      <c r="J21" s="29" t="s">
        <v>274</v>
      </c>
    </row>
    <row r="22" ht="22.5" spans="1:10">
      <c r="A22" s="113"/>
      <c r="B22" s="29"/>
      <c r="C22" s="29" t="s">
        <v>228</v>
      </c>
      <c r="D22" s="29" t="s">
        <v>260</v>
      </c>
      <c r="E22" s="29" t="s">
        <v>275</v>
      </c>
      <c r="F22" s="111" t="s">
        <v>231</v>
      </c>
      <c r="G22" s="29" t="s">
        <v>262</v>
      </c>
      <c r="H22" s="111" t="s">
        <v>245</v>
      </c>
      <c r="I22" s="111" t="s">
        <v>233</v>
      </c>
      <c r="J22" s="29" t="s">
        <v>276</v>
      </c>
    </row>
    <row r="23" ht="22.5" spans="1:10">
      <c r="A23" s="113"/>
      <c r="B23" s="29"/>
      <c r="C23" s="29" t="s">
        <v>228</v>
      </c>
      <c r="D23" s="29" t="s">
        <v>235</v>
      </c>
      <c r="E23" s="29" t="s">
        <v>277</v>
      </c>
      <c r="F23" s="111" t="s">
        <v>237</v>
      </c>
      <c r="G23" s="29" t="s">
        <v>252</v>
      </c>
      <c r="H23" s="111" t="s">
        <v>278</v>
      </c>
      <c r="I23" s="111" t="s">
        <v>233</v>
      </c>
      <c r="J23" s="29" t="s">
        <v>279</v>
      </c>
    </row>
    <row r="24" ht="22.5" spans="1:10">
      <c r="A24" s="113"/>
      <c r="B24" s="29"/>
      <c r="C24" s="29" t="s">
        <v>241</v>
      </c>
      <c r="D24" s="29" t="s">
        <v>242</v>
      </c>
      <c r="E24" s="29" t="s">
        <v>280</v>
      </c>
      <c r="F24" s="111" t="s">
        <v>251</v>
      </c>
      <c r="G24" s="29" t="s">
        <v>262</v>
      </c>
      <c r="H24" s="111" t="s">
        <v>245</v>
      </c>
      <c r="I24" s="111" t="s">
        <v>233</v>
      </c>
      <c r="J24" s="29" t="s">
        <v>281</v>
      </c>
    </row>
    <row r="25" spans="1:10">
      <c r="A25" s="78"/>
      <c r="B25" s="29"/>
      <c r="C25" s="29" t="s">
        <v>248</v>
      </c>
      <c r="D25" s="29" t="s">
        <v>249</v>
      </c>
      <c r="E25" s="29" t="s">
        <v>282</v>
      </c>
      <c r="F25" s="111" t="s">
        <v>251</v>
      </c>
      <c r="G25" s="29" t="s">
        <v>267</v>
      </c>
      <c r="H25" s="111" t="s">
        <v>245</v>
      </c>
      <c r="I25" s="111" t="s">
        <v>233</v>
      </c>
      <c r="J25" s="29" t="s">
        <v>283</v>
      </c>
    </row>
    <row r="26" ht="82" customHeight="1" spans="1:10">
      <c r="A26" s="112" t="s">
        <v>209</v>
      </c>
      <c r="B26" s="29" t="s">
        <v>284</v>
      </c>
      <c r="C26" s="29"/>
      <c r="D26" s="29"/>
      <c r="E26" s="29"/>
      <c r="F26" s="111"/>
      <c r="G26" s="29"/>
      <c r="H26" s="111"/>
      <c r="I26" s="111"/>
      <c r="J26" s="29"/>
    </row>
    <row r="27" ht="22.5" spans="1:10">
      <c r="A27" s="113"/>
      <c r="B27" s="29"/>
      <c r="C27" s="29" t="s">
        <v>228</v>
      </c>
      <c r="D27" s="29" t="s">
        <v>229</v>
      </c>
      <c r="E27" s="29" t="s">
        <v>285</v>
      </c>
      <c r="F27" s="111" t="s">
        <v>231</v>
      </c>
      <c r="G27" s="29" t="s">
        <v>286</v>
      </c>
      <c r="H27" s="111" t="s">
        <v>232</v>
      </c>
      <c r="I27" s="111" t="s">
        <v>233</v>
      </c>
      <c r="J27" s="29" t="s">
        <v>287</v>
      </c>
    </row>
    <row r="28" spans="1:10">
      <c r="A28" s="113"/>
      <c r="B28" s="29"/>
      <c r="C28" s="29" t="s">
        <v>228</v>
      </c>
      <c r="D28" s="29" t="s">
        <v>235</v>
      </c>
      <c r="E28" s="29" t="s">
        <v>277</v>
      </c>
      <c r="F28" s="111" t="s">
        <v>237</v>
      </c>
      <c r="G28" s="29" t="s">
        <v>252</v>
      </c>
      <c r="H28" s="111" t="s">
        <v>278</v>
      </c>
      <c r="I28" s="111" t="s">
        <v>233</v>
      </c>
      <c r="J28" s="29" t="s">
        <v>288</v>
      </c>
    </row>
    <row r="29" spans="1:10">
      <c r="A29" s="113"/>
      <c r="B29" s="29"/>
      <c r="C29" s="29" t="s">
        <v>241</v>
      </c>
      <c r="D29" s="29" t="s">
        <v>242</v>
      </c>
      <c r="E29" s="29" t="s">
        <v>289</v>
      </c>
      <c r="F29" s="111" t="s">
        <v>290</v>
      </c>
      <c r="G29" s="29" t="s">
        <v>252</v>
      </c>
      <c r="H29" s="111" t="s">
        <v>245</v>
      </c>
      <c r="I29" s="111" t="s">
        <v>233</v>
      </c>
      <c r="J29" s="29" t="s">
        <v>291</v>
      </c>
    </row>
    <row r="30" spans="1:10">
      <c r="A30" s="113"/>
      <c r="B30" s="29"/>
      <c r="C30" s="29" t="s">
        <v>241</v>
      </c>
      <c r="D30" s="29" t="s">
        <v>292</v>
      </c>
      <c r="E30" s="29" t="s">
        <v>293</v>
      </c>
      <c r="F30" s="111" t="s">
        <v>231</v>
      </c>
      <c r="G30" s="29" t="s">
        <v>294</v>
      </c>
      <c r="H30" s="111" t="s">
        <v>295</v>
      </c>
      <c r="I30" s="111" t="s">
        <v>233</v>
      </c>
      <c r="J30" s="29" t="s">
        <v>296</v>
      </c>
    </row>
    <row r="31" spans="1:10">
      <c r="A31" s="78"/>
      <c r="B31" s="29"/>
      <c r="C31" s="29" t="s">
        <v>248</v>
      </c>
      <c r="D31" s="29" t="s">
        <v>249</v>
      </c>
      <c r="E31" s="29" t="s">
        <v>297</v>
      </c>
      <c r="F31" s="111" t="s">
        <v>251</v>
      </c>
      <c r="G31" s="29" t="s">
        <v>252</v>
      </c>
      <c r="H31" s="111" t="s">
        <v>245</v>
      </c>
      <c r="I31" s="111" t="s">
        <v>233</v>
      </c>
      <c r="J31" s="29" t="s">
        <v>298</v>
      </c>
    </row>
    <row r="32" ht="69" customHeight="1" spans="1:10">
      <c r="A32" s="112" t="s">
        <v>198</v>
      </c>
      <c r="B32" s="29" t="s">
        <v>299</v>
      </c>
      <c r="C32" s="29"/>
      <c r="D32" s="29"/>
      <c r="E32" s="29"/>
      <c r="F32" s="111"/>
      <c r="G32" s="29"/>
      <c r="H32" s="111"/>
      <c r="I32" s="111"/>
      <c r="J32" s="29"/>
    </row>
    <row r="33" ht="22.5" spans="1:10">
      <c r="A33" s="113"/>
      <c r="B33" s="29"/>
      <c r="C33" s="29" t="s">
        <v>228</v>
      </c>
      <c r="D33" s="29" t="s">
        <v>229</v>
      </c>
      <c r="E33" s="29" t="s">
        <v>300</v>
      </c>
      <c r="F33" s="111" t="s">
        <v>251</v>
      </c>
      <c r="G33" s="29" t="s">
        <v>301</v>
      </c>
      <c r="H33" s="111" t="s">
        <v>232</v>
      </c>
      <c r="I33" s="111" t="s">
        <v>233</v>
      </c>
      <c r="J33" s="29" t="s">
        <v>302</v>
      </c>
    </row>
    <row r="34" ht="22.5" spans="1:10">
      <c r="A34" s="113"/>
      <c r="B34" s="29"/>
      <c r="C34" s="29" t="s">
        <v>228</v>
      </c>
      <c r="D34" s="29" t="s">
        <v>229</v>
      </c>
      <c r="E34" s="29" t="s">
        <v>303</v>
      </c>
      <c r="F34" s="111" t="s">
        <v>231</v>
      </c>
      <c r="G34" s="29" t="s">
        <v>304</v>
      </c>
      <c r="H34" s="111" t="s">
        <v>232</v>
      </c>
      <c r="I34" s="111" t="s">
        <v>233</v>
      </c>
      <c r="J34" s="29" t="s">
        <v>305</v>
      </c>
    </row>
    <row r="35" spans="1:10">
      <c r="A35" s="113"/>
      <c r="B35" s="29"/>
      <c r="C35" s="29" t="s">
        <v>228</v>
      </c>
      <c r="D35" s="29" t="s">
        <v>260</v>
      </c>
      <c r="E35" s="29" t="s">
        <v>306</v>
      </c>
      <c r="F35" s="111" t="s">
        <v>231</v>
      </c>
      <c r="G35" s="29" t="s">
        <v>262</v>
      </c>
      <c r="H35" s="111" t="s">
        <v>245</v>
      </c>
      <c r="I35" s="111" t="s">
        <v>233</v>
      </c>
      <c r="J35" s="29" t="s">
        <v>307</v>
      </c>
    </row>
    <row r="36" spans="1:10">
      <c r="A36" s="113"/>
      <c r="B36" s="29"/>
      <c r="C36" s="29" t="s">
        <v>228</v>
      </c>
      <c r="D36" s="29" t="s">
        <v>235</v>
      </c>
      <c r="E36" s="29" t="s">
        <v>308</v>
      </c>
      <c r="F36" s="111" t="s">
        <v>231</v>
      </c>
      <c r="G36" s="29" t="s">
        <v>262</v>
      </c>
      <c r="H36" s="111" t="s">
        <v>245</v>
      </c>
      <c r="I36" s="111" t="s">
        <v>233</v>
      </c>
      <c r="J36" s="29" t="s">
        <v>309</v>
      </c>
    </row>
    <row r="37" spans="1:10">
      <c r="A37" s="113"/>
      <c r="B37" s="29"/>
      <c r="C37" s="29" t="s">
        <v>241</v>
      </c>
      <c r="D37" s="29" t="s">
        <v>242</v>
      </c>
      <c r="E37" s="29" t="s">
        <v>310</v>
      </c>
      <c r="F37" s="111" t="s">
        <v>231</v>
      </c>
      <c r="G37" s="29" t="s">
        <v>262</v>
      </c>
      <c r="H37" s="111" t="s">
        <v>245</v>
      </c>
      <c r="I37" s="111" t="s">
        <v>233</v>
      </c>
      <c r="J37" s="29" t="s">
        <v>311</v>
      </c>
    </row>
    <row r="38" spans="1:10">
      <c r="A38" s="78"/>
      <c r="B38" s="29"/>
      <c r="C38" s="29" t="s">
        <v>248</v>
      </c>
      <c r="D38" s="29" t="s">
        <v>249</v>
      </c>
      <c r="E38" s="29" t="s">
        <v>312</v>
      </c>
      <c r="F38" s="111" t="s">
        <v>231</v>
      </c>
      <c r="G38" s="29" t="s">
        <v>267</v>
      </c>
      <c r="H38" s="111" t="s">
        <v>245</v>
      </c>
      <c r="I38" s="111" t="s">
        <v>233</v>
      </c>
      <c r="J38" s="29" t="s">
        <v>313</v>
      </c>
    </row>
  </sheetData>
  <mergeCells count="7">
    <mergeCell ref="A3:J3"/>
    <mergeCell ref="A4:H4"/>
    <mergeCell ref="A8:A13"/>
    <mergeCell ref="A14:A19"/>
    <mergeCell ref="A20:A25"/>
    <mergeCell ref="A26:A31"/>
    <mergeCell ref="A32:A38"/>
  </mergeCells>
  <pageMargins left="0.75" right="0.75" top="1" bottom="1" header="0.5" footer="0.5"/>
  <pageSetup paperSize="9" scale="44"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春风十里不如你</cp:lastModifiedBy>
  <dcterms:created xsi:type="dcterms:W3CDTF">2025-01-21T02:50:00Z</dcterms:created>
  <cp:lastPrinted>2025-02-13T02:07:00Z</cp:lastPrinted>
  <dcterms:modified xsi:type="dcterms:W3CDTF">2025-02-25T09:24:55Z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2052-12.1.0.19770</vt:lpwstr>
  </property>
</Properties>
</file>