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<sst xmlns="http://schemas.openxmlformats.org/spreadsheetml/2006/main" count="1095" uniqueCount="410">
  <si>
    <t>预算01-1表</t>
  </si>
  <si>
    <t>2025年部门财务收支预算总表</t>
  </si>
  <si>
    <t>单位:万元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</si>
  <si>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</si>
  <si>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</si>
  <si>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</si>
  <si>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</si>
  <si>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</si>
  <si>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</si>
  <si>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</si>
  <si>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</si>
  <si>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</si>
  <si>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</si>
  <si>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</si>
  <si>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</si>
  <si>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</si>
  <si>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</si>
  <si>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</si>
  <si>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</si>
  <si>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</si>
  <si>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</si>
  <si>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</si>
  <si>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</si>
  <si>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</si>
  <si>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</si>
  <si>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</si>
  <si>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</si>
  <si>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</si>
  <si>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</si>
  <si>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</si>
  <si>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</si>
  <si>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</si>
  <si>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</si>
  <si>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</si>
  <si>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</si>
  <si>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</si>
  <si>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</si>
  <si>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</si>
  <si>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</si>
  <si>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</si>
  <si>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</si>
  <si>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</si>
  <si>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</si>
  <si>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</si>
  <si>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</si>
  <si>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</si>
  <si>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</si>
  <si>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</si>
  <si>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</si>
  <si>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</si>
  <si>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</si>
  <si>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</si>
  <si>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</si>
  <si>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</si>
  <si>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105024</t>
  </si>
  <si>
    <t>新平彝族傣族自治县建兴乡小学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</si>
  <si>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</si>
  <si>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</si>
  <si>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</si>
  <si>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</si>
  <si>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</si>
  <si>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</si>
  <si>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</si>
  <si>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</si>
  <si>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</si>
  <si>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</si>
  <si>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</si>
  <si>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</si>
  <si>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</si>
  <si>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</si>
  <si>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</si>
  <si>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</si>
  <si>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</si>
  <si>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</si>
  <si>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</si>
  <si>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</si>
  <si>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</si>
  <si>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</si>
  <si>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</si>
  <si>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</si>
  <si>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</si>
  <si>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</si>
  <si>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</si>
  <si>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</si>
  <si>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</si>
  <si>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</si>
  <si>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</si>
  <si>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</si>
  <si>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</si>
  <si>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</si>
  <si>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</si>
  <si>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</si>
  <si>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</si>
  <si>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</si>
  <si>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</si>
  <si>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</si>
  <si>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</si>
  <si>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</si>
  <si>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</si>
  <si>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</si>
  <si>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</si>
  <si>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</si>
  <si>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</si>
  <si>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</si>
  <si>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</si>
  <si>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</si>
  <si>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</si>
  <si>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</si>
  <si>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</si>
  <si>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</si>
  <si>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</si>
  <si>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</si>
  <si>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</si>
  <si>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</si>
  <si>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</si>
  <si>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</si>
  <si>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</si>
  <si>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</si>
  <si>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</si>
  <si>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</si>
  <si>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</si>
  <si>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</si>
  <si>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</si>
  <si>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</si>
  <si>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</si>
  <si>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</si>
  <si>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</si>
  <si>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</si>
  <si>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</si>
  <si>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</si>
  <si>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</si>
  <si>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</si>
  <si>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</si>
  <si>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</si>
  <si>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</si>
  <si>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</si>
  <si>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</si>
  <si>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</si>
  <si>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</si>
  <si>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</si>
  <si>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</si>
  <si>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</si>
  <si>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</si>
  <si>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</si>
  <si>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</si>
  <si>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</si>
  <si>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</si>
  <si>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</si>
  <si>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</si>
  <si>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</si>
  <si>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</si>
  <si>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总计</t>
  </si>
  <si>
    <t>一般公共预算资金</t>
  </si>
  <si>
    <t>全年数</t>
  </si>
  <si>
    <t>已提前安排</t>
  </si>
  <si>
    <t>抵扣上年垫付资金</t>
  </si>
  <si>
    <t>本次下达</t>
  </si>
  <si>
    <t>另文下达</t>
  </si>
  <si>
    <t>530427210000000015703</t>
  </si>
  <si>
    <t>一般公用经费</t>
  </si>
  <si>
    <t>30229</t>
  </si>
  <si>
    <t>福利费</t>
  </si>
  <si>
    <t>530427210000000016015</t>
  </si>
  <si>
    <t>事业人员工资支出</t>
  </si>
  <si>
    <t>30101</t>
  </si>
  <si>
    <t>基本工资</t>
  </si>
  <si>
    <t>30102</t>
  </si>
  <si>
    <t>津贴补贴</t>
  </si>
  <si>
    <t>30107</t>
  </si>
  <si>
    <t>绩效工资</t>
  </si>
  <si>
    <t>530427210000000016016</t>
  </si>
  <si>
    <t>社会保障缴费</t>
  </si>
  <si>
    <t>30110</t>
  </si>
  <si>
    <t>职工基本医疗保险缴费</t>
  </si>
  <si>
    <t>530427210000000016017</t>
  </si>
  <si>
    <t>30113</t>
  </si>
  <si>
    <t>530427210000000016020</t>
  </si>
  <si>
    <t>工会经费</t>
  </si>
  <si>
    <t>30228</t>
  </si>
  <si>
    <t>530427231100001447252</t>
  </si>
  <si>
    <t>奖励性绩效工资(地方)</t>
  </si>
  <si>
    <t>530427231100001447272</t>
  </si>
  <si>
    <t>退休干部公用经费</t>
  </si>
  <si>
    <t>30201</t>
  </si>
  <si>
    <t>办公费</t>
  </si>
  <si>
    <t>530427241100002139429</t>
  </si>
  <si>
    <t>社会保险资金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</si>
  <si>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</si>
  <si>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</si>
  <si>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</si>
  <si>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</si>
  <si>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</si>
  <si>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</si>
  <si>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</si>
  <si>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</si>
  <si>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</si>
  <si>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</si>
  <si>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</si>
  <si>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</si>
  <si>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安保服务项目专项资金</t>
  </si>
  <si>
    <t>313 事业发展类</t>
  </si>
  <si>
    <t>530427241100002738895</t>
  </si>
  <si>
    <t>30227</t>
  </si>
  <si>
    <t>委托业务费</t>
  </si>
  <si>
    <t>城乡义务教育公用经费（含特殊教育）专项资金</t>
  </si>
  <si>
    <t>312 民生类</t>
  </si>
  <si>
    <t>530427211100000005443</t>
  </si>
  <si>
    <t>30205</t>
  </si>
  <si>
    <t>水费</t>
  </si>
  <si>
    <t>30206</t>
  </si>
  <si>
    <t>电费</t>
  </si>
  <si>
    <t>机关事业单位职工及军人抚恤补助资金</t>
  </si>
  <si>
    <t>530427231100001358572</t>
  </si>
  <si>
    <t>30305</t>
  </si>
  <si>
    <t>生活补助</t>
  </si>
  <si>
    <t>建兴乡小学学前教育生均公用经费</t>
  </si>
  <si>
    <t>530427210000000019653</t>
  </si>
  <si>
    <t>30211</t>
  </si>
  <si>
    <t>差旅费</t>
  </si>
  <si>
    <t>30213</t>
  </si>
  <si>
    <t>维修（护）费</t>
  </si>
  <si>
    <t>30216</t>
  </si>
  <si>
    <t>培训费</t>
  </si>
  <si>
    <t>建兴乡小学义务教育家庭经济困难学生补助资金</t>
  </si>
  <si>
    <t>530427210000000018852</t>
  </si>
  <si>
    <t>30308</t>
  </si>
  <si>
    <t>助学金</t>
  </si>
  <si>
    <t>农村义教学生营养改善计划专项资金</t>
  </si>
  <si>
    <t>530427210000000018849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</si>
  <si>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</si>
  <si>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</si>
  <si>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</si>
  <si>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</si>
  <si>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</si>
  <si>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</si>
  <si>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</si>
  <si>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</si>
  <si>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</si>
  <si>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</si>
  <si>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</si>
  <si>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</si>
  <si>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根据《关于印发玉溪市农村义务教育学生营养改善计划工作实施方案的通知》（玉政办发[2012]11号）《关于提高农村义务教育学生营养改善计划补助标准的紧急通知》（云学生营养办函[2014]12号文件，对建兴中心校区、马鹿校区、帽盒校区的农村学生实施营养膳食补助，改善学生在校的生活状况，提高学生的健康水平，减轻受助学生家庭的经济负担，让学生安心学习，提高学生学习积极性，为其顺利完成学业提供物质保障。根据文件要求我校848名学生进行资助，合理安排本次资金合计83.50万元，其中省级58.45万元，市级10.02万元，县级15.03万元。用于补助义务教育在校学生，改善学生营养。增强学生体质，减轻学生家庭负担。
二、确保学校的正常运行，确保资金按时、足额到位，并督促学校按规定使用。明确该项资金的支出范围，确保资金规范使用，督促学校加强管理，提高资金使用效益。
三、做好该项政策的宣传、咨询等工作。年终汇总上报该项目工作执行情况，并组织实施相关的绩效评价。</t>
  </si>
  <si>
    <t>产出指标</t>
  </si>
  <si>
    <t>数量指标</t>
  </si>
  <si>
    <t>全校享受营养改善计划补助学生人数</t>
  </si>
  <si>
    <t>=</t>
  </si>
  <si>
    <t>835</t>
  </si>
  <si>
    <t>人</t>
  </si>
  <si>
    <t>定量指标</t>
  </si>
  <si>
    <t>对义务教育阶段学生实施补助</t>
  </si>
  <si>
    <t>质量指标</t>
  </si>
  <si>
    <t>补助学生覆盖率</t>
  </si>
  <si>
    <t>100</t>
  </si>
  <si>
    <t>%</t>
  </si>
  <si>
    <t>根据实施方案、全部在校学生均享受营养餐</t>
  </si>
  <si>
    <t>时效指标</t>
  </si>
  <si>
    <t>资金下达后及时支付</t>
  </si>
  <si>
    <t>&lt;=</t>
  </si>
  <si>
    <t>60</t>
  </si>
  <si>
    <t>天</t>
  </si>
  <si>
    <t>资金下达后按照要求及时进行拨付</t>
  </si>
  <si>
    <t>效益指标</t>
  </si>
  <si>
    <t>社会效益</t>
  </si>
  <si>
    <t>受益建档立卡贫困学生覆盖率</t>
  </si>
  <si>
    <t>建档立卡户家庭学生是否全员享受</t>
  </si>
  <si>
    <t>保障经济困难学生接受九年义务教育</t>
  </si>
  <si>
    <t>保障</t>
  </si>
  <si>
    <t>年</t>
  </si>
  <si>
    <t>定性指标</t>
  </si>
  <si>
    <t>可持续影响</t>
  </si>
  <si>
    <t>影响学生享受补助年限</t>
  </si>
  <si>
    <t>义务教育阶段城区外在校学生全员享受</t>
  </si>
  <si>
    <t>满意度指标</t>
  </si>
  <si>
    <t>服务对象满意度</t>
  </si>
  <si>
    <t>义务教育学生及家长满意度</t>
  </si>
  <si>
    <t>&gt;=</t>
  </si>
  <si>
    <t>96</t>
  </si>
  <si>
    <t>对学生及学生家长进行满意度调查</t>
  </si>
  <si>
    <t>2024年9月我校在校学生835人，根据补助标准。2025年预计在校生人数为835人，其中随班就读学生2人，寄宿制学生802人，非寄宿制31人。需安排城乡义务教育公用经费（含随班就读公用经费）补助资金852360.00元。确保该项目资金按时、足额到位，并督促学校按规定使用资金。做好该项资金使用政策的宣传，并实施相关的绩效评价。</t>
  </si>
  <si>
    <t>义务教育阶段小学学生应补助人数</t>
  </si>
  <si>
    <t>2024年至2025年教育事业报表在校学生数835人</t>
  </si>
  <si>
    <t>随班就读残疾学生人数</t>
  </si>
  <si>
    <t>玉溪市新平县2024年秋季学期义务教育阶段学校基本情况统计表随班就读残疾学生人数为2人。</t>
  </si>
  <si>
    <t>补助人员覆盖率</t>
  </si>
  <si>
    <t>补助覆盖率为100%</t>
  </si>
  <si>
    <t>资金到位后按计划完成支付</t>
  </si>
  <si>
    <t>是/否</t>
  </si>
  <si>
    <t>学生满意度</t>
  </si>
  <si>
    <t>95</t>
  </si>
  <si>
    <t>对学生实施满意度调查</t>
  </si>
  <si>
    <t>根据2024年现在园人数测算，预计2025年建兴中心幼儿园在园幼儿141人，2025年受益学生为141人，县级资金84600.00元，按照每生每年600元的标准。帮助公办幼儿园开展正常教学运转工作，弥补公办幼儿园公用经费不足。</t>
  </si>
  <si>
    <t>购买线路修缮用铜芯软线数量</t>
  </si>
  <si>
    <t>卷</t>
  </si>
  <si>
    <t>幼儿园需要购置线路修缮用铜芯软线3卷</t>
  </si>
  <si>
    <t>购置LED灯数量</t>
  </si>
  <si>
    <t>28</t>
  </si>
  <si>
    <t>个</t>
  </si>
  <si>
    <t>幼儿园需要购置LED灯28个</t>
  </si>
  <si>
    <t>购置的办公用品验收合格率</t>
  </si>
  <si>
    <t>严格执行验收，必须全部验收合格</t>
  </si>
  <si>
    <t>资金到位后支付时限</t>
  </si>
  <si>
    <t>30</t>
  </si>
  <si>
    <t>资金到位后按照要求及时支付</t>
  </si>
  <si>
    <t>帮助幼儿园开展正常教学运转工作</t>
  </si>
  <si>
    <t>明显帮助</t>
  </si>
  <si>
    <t>受益于该项目的学生覆盖率</t>
  </si>
  <si>
    <t>85</t>
  </si>
  <si>
    <t>受益于该项目的学生覆盖率≥85%</t>
  </si>
  <si>
    <t>受益学生及家长满意度</t>
  </si>
  <si>
    <t>反映受益家长及学生满意度情况</t>
  </si>
  <si>
    <t>2025年预计享受家庭经济困难补助人数为835人（其中寄宿制804人，非寄宿制31人），需安排补助资金合计94.25万元。帮助家庭经济困难学生接受义务教育、防止学生因贫失学辍学，保障贫困家庭子女都能接受公平有质量的教育，不让一个学生因家庭困难而失学，阻断贫困代际传递 。</t>
  </si>
  <si>
    <t>小学寄宿学生享受家庭经济困难补助学生人数</t>
  </si>
  <si>
    <t>预计核定小学寄宿学生享受家庭经济困难补助学生人数835人</t>
  </si>
  <si>
    <t>补助事项公示度</t>
  </si>
  <si>
    <t>及时公示补助详情</t>
  </si>
  <si>
    <t>是否</t>
  </si>
  <si>
    <t>反映补助事项在特定办事大厅、官网、媒体或其他渠道按规定进行公示的情况。
补助事项公示度=按规定公布事项/按规定应公布事项*100%</t>
  </si>
  <si>
    <t>精准按照审定人员，根据补助对象，全部享受</t>
  </si>
  <si>
    <t>保障家庭经济困难学生接受九年义务教育</t>
  </si>
  <si>
    <t>受助家庭满意度</t>
  </si>
  <si>
    <t>通过家长会等方式，对受助家庭进行满意度调查</t>
  </si>
  <si>
    <t>2025年遗属生活困难补助资金84312.00元，符合享受遗属补助有9人，其中3人956元/月、6个人693元/月。每个月合计7026元，保障困难遗属的基本生活，对维持社会稳定，解决职工后顾之忧起到积极作用。</t>
  </si>
  <si>
    <t>享受遗属生活困难补助人数</t>
  </si>
  <si>
    <t>享受遗属生活困难补助人数为9人</t>
  </si>
  <si>
    <t>资金到位后支付节点</t>
  </si>
  <si>
    <t>月/次</t>
  </si>
  <si>
    <t>资金到位后按季度支付（每3个月支付1次）</t>
  </si>
  <si>
    <t>维护社会和谐稳定</t>
  </si>
  <si>
    <t>有效维护</t>
  </si>
  <si>
    <t>有效保障了社会和谐稳定，保障了家属权益</t>
  </si>
  <si>
    <t>死亡家属满意度</t>
  </si>
  <si>
    <t>遗属满意度在95%以上</t>
  </si>
  <si>
    <t>社会公众满意度</t>
  </si>
  <si>
    <t>社会满意度在95%以上</t>
  </si>
  <si>
    <t>根据《新平彝族傣族自治县人民政府关于新平县教育体育系统校园安保服务项目费用纳入县级财政保障的专题会议纪要》，本单位2025年预计需采购安保服务一项，年资金总额需21.42万元。申请纳入年初预算。按月拨付。通过项目实施，进一步清理规范教育体育系统编外聘用人员，优化好人员结构、强化人员管理，充分发挥人力资源使用效益。</t>
  </si>
  <si>
    <t>安保服务数</t>
  </si>
  <si>
    <t>1.00</t>
  </si>
  <si>
    <t>项</t>
  </si>
  <si>
    <t>反映购买服务的数量情况。</t>
  </si>
  <si>
    <t>拨付及时率</t>
  </si>
  <si>
    <t>反映发放单位及时发放资金的情况。</t>
  </si>
  <si>
    <t>经济成本指标</t>
  </si>
  <si>
    <t>214200</t>
  </si>
  <si>
    <t>元/学年</t>
  </si>
  <si>
    <t>反映年度采购成本情况。</t>
  </si>
  <si>
    <t>优化人员结构</t>
  </si>
  <si>
    <t>有效优化</t>
  </si>
  <si>
    <t>反映化好人员结构、强化人员管理，充分发挥人力资源使用效益情况。</t>
  </si>
  <si>
    <t>受益对象满意度</t>
  </si>
  <si>
    <t>反映受益对象的满意程度。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</si>
  <si>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</si>
  <si>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</si>
  <si>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</si>
  <si>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</si>
  <si>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</si>
  <si>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</si>
  <si>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</si>
  <si>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</si>
  <si>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</si>
  <si>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</si>
  <si>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</si>
  <si>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</si>
  <si>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</si>
  <si>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</si>
  <si>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教学触控一体机</t>
  </si>
  <si>
    <t>件</t>
  </si>
  <si>
    <t>A4复印纸</t>
  </si>
  <si>
    <t>箱</t>
  </si>
  <si>
    <t>速印机</t>
  </si>
  <si>
    <t>台</t>
  </si>
  <si>
    <t>戴尔台式电脑</t>
  </si>
  <si>
    <t>复印机</t>
  </si>
  <si>
    <t>8K复印纸</t>
  </si>
  <si>
    <t>打印机</t>
  </si>
  <si>
    <t>触控一体机</t>
  </si>
  <si>
    <t>预算09-1表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</si>
  <si>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</si>
  <si>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</si>
  <si>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</si>
  <si>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</si>
  <si>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</si>
  <si>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</si>
  <si>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</si>
  <si>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</si>
  <si>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</si>
  <si>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</si>
  <si>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</si>
  <si>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</si>
  <si>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</si>
  <si>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11</t>
  </si>
  <si>
    <t>12</t>
  </si>
  <si>
    <t>13</t>
  </si>
  <si>
    <t>14</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</si>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</sst>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hh:mm:ss"/>
    <numFmt numFmtId="179" formatCode="#,##0;\-#,##0;;@"/>
    <numFmt numFmtId="180" formatCode="#,##0.00;\-#,##0.00;;@"/>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177" fontId="2" fillId="0" borderId="1">
      <alignment horizontal="righ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176" fontId="2" fillId="0" borderId="1">
      <alignment horizontal="right" vertical="center"/>
    </xf>
    <xf numFmtId="0" fontId="21" fillId="0" borderId="0" applyNumberFormat="0" applyFill="0" applyBorder="0" applyAlignment="0" applyProtection="0">
      <alignment vertical="center"/>
    </xf>
    <xf numFmtId="0" fontId="15" fillId="7" borderId="7"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9" fillId="9" borderId="0" applyNumberFormat="0" applyBorder="0" applyAlignment="0" applyProtection="0">
      <alignment vertical="center"/>
    </xf>
    <xf numFmtId="0" fontId="22" fillId="0" borderId="9" applyNumberFormat="0" applyFill="0" applyAlignment="0" applyProtection="0">
      <alignment vertical="center"/>
    </xf>
    <xf numFmtId="0" fontId="19" fillId="10" borderId="0" applyNumberFormat="0" applyBorder="0" applyAlignment="0" applyProtection="0">
      <alignment vertical="center"/>
    </xf>
    <xf numFmtId="0" fontId="28" fillId="11" borderId="10" applyNumberFormat="0" applyAlignment="0" applyProtection="0">
      <alignment vertical="center"/>
    </xf>
    <xf numFmtId="0" fontId="29" fillId="11" borderId="6" applyNumberFormat="0" applyAlignment="0" applyProtection="0">
      <alignment vertical="center"/>
    </xf>
    <xf numFmtId="0" fontId="30" fillId="12" borderId="11"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10" fontId="2" fillId="0" borderId="1">
      <alignment horizontal="righ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180" fontId="2" fillId="0" borderId="1">
      <alignment horizontal="right" vertical="center"/>
    </xf>
    <xf numFmtId="49" fontId="2" fillId="0" borderId="1">
      <alignment horizontal="left" vertical="center" wrapText="1"/>
    </xf>
    <xf numFmtId="180" fontId="2" fillId="0" borderId="1">
      <alignment horizontal="right" vertical="center"/>
    </xf>
    <xf numFmtId="178" fontId="2" fillId="0" borderId="1">
      <alignment horizontal="right" vertical="center"/>
    </xf>
    <xf numFmtId="179" fontId="2" fillId="0" borderId="1">
      <alignment horizontal="right" vertical="center"/>
    </xf>
  </cellStyleXfs>
  <cellXfs count="74">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80"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80" fontId="2" fillId="0" borderId="1" xfId="54" applyNumberFormat="1" applyFont="1" applyBorder="1">
      <alignment horizontal="right" vertical="center"/>
    </xf>
    <xf numFmtId="0" fontId="2" fillId="0" borderId="1" xfId="0" applyFont="1" applyBorder="1" applyAlignment="1">
      <alignment horizontal="center" vertical="center"/>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49" fontId="8" fillId="0" borderId="0" xfId="53"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49" fontId="3" fillId="0" borderId="0" xfId="53" applyNumberFormat="1" applyFont="1" applyBorder="1" applyAlignment="1">
      <alignment horizontal="center" vertical="center" wrapText="1"/>
    </xf>
    <xf numFmtId="179" fontId="2" fillId="0" borderId="1" xfId="56" applyNumberFormat="1" applyFont="1" applyBorder="1" applyAlignment="1">
      <alignment horizontal="center" vertical="center" wrapText="1"/>
    </xf>
    <xf numFmtId="0" fontId="2" fillId="0" borderId="1" xfId="53" applyNumberFormat="1" applyFont="1" applyBorder="1">
      <alignment horizontal="left" vertical="center" wrapText="1"/>
    </xf>
    <xf numFmtId="180" fontId="2" fillId="0" borderId="1" xfId="53" applyNumberFormat="1" applyFont="1" applyBorder="1" applyAlignment="1">
      <alignment horizontal="right" vertical="center" wrapText="1"/>
    </xf>
    <xf numFmtId="180" fontId="2" fillId="0" borderId="1" xfId="53" applyNumberFormat="1" applyFont="1" applyBorder="1" applyAlignment="1">
      <alignment horizontal="center" vertical="center" wrapText="1"/>
    </xf>
    <xf numFmtId="180" fontId="2" fillId="0" borderId="1" xfId="0" applyNumberFormat="1" applyFont="1" applyBorder="1" applyAlignment="1">
      <alignment horizontal="right" vertical="center" wrapText="1"/>
    </xf>
    <xf numFmtId="49" fontId="11" fillId="0" borderId="0" xfId="53" applyNumberFormat="1" applyFont="1" applyBorder="1" applyAlignment="1">
      <alignment horizontal="center" vertical="center" wrapText="1"/>
    </xf>
    <xf numFmtId="179"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80" fontId="2" fillId="0" borderId="1" xfId="0" applyNumberFormat="1" applyFont="1" applyBorder="1" applyAlignment="1">
      <alignment horizontal="right" vertical="center"/>
    </xf>
    <xf numFmtId="49" fontId="6" fillId="0" borderId="1" xfId="53" applyNumberFormat="1" applyFont="1" applyBorder="1" applyAlignment="1">
      <alignment horizontal="center" vertical="center" wrapText="1"/>
    </xf>
    <xf numFmtId="49" fontId="2" fillId="0" borderId="1" xfId="53" applyNumberFormat="1" applyFont="1" applyBorder="1" applyAlignment="1">
      <alignment horizontal="left" vertical="center" wrapText="1" indent="1"/>
    </xf>
    <xf numFmtId="180" fontId="2" fillId="0" borderId="1" xfId="0" applyNumberFormat="1" applyFont="1" applyBorder="1" applyAlignment="1">
      <alignment horizontal="left" vertical="center" wrapText="1"/>
    </xf>
    <xf numFmtId="180" fontId="2" fillId="0" borderId="1" xfId="53"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80"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4" fillId="0" borderId="4" xfId="0" applyFont="1" applyBorder="1" applyAlignment="1">
      <alignment horizontal="center" vertical="center" wrapText="1"/>
    </xf>
    <xf numFmtId="0" fontId="6" fillId="0" borderId="5" xfId="0" applyFont="1" applyBorder="1" applyAlignment="1">
      <alignment horizontal="center" vertical="center"/>
    </xf>
    <xf numFmtId="0" fontId="14" fillId="0" borderId="5" xfId="0"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tabSelected="1"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"单位名称："&amp;"新平彝族傣族自治县建兴乡小学"</f>
        <v>单位名称：新平彝族傣族自治县建兴乡小学</v>
      </c>
      <c r="B3" s="4"/>
      <c r="C3" s="61"/>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1118.773396</v>
      </c>
      <c r="C7" s="14" t="str">
        <f>"一"&amp;"、"&amp;"教育支出"</f>
        <v>一、教育支出</v>
      </c>
      <c r="D7" s="16">
        <v>743.394196</v>
      </c>
    </row>
    <row r="8" ht="22.5" customHeight="1" spans="1:4">
      <c r="A8" s="14" t="s">
        <v>9</v>
      </c>
      <c r="B8" s="16"/>
      <c r="C8" s="14" t="str">
        <f>"二"&amp;"、"&amp;"社会保障和就业支出"</f>
        <v>二、社会保障和就业支出</v>
      </c>
      <c r="D8" s="16">
        <v>140.0212</v>
      </c>
    </row>
    <row r="9" ht="22.5" customHeight="1" spans="1:4">
      <c r="A9" s="14" t="s">
        <v>10</v>
      </c>
      <c r="B9" s="16"/>
      <c r="C9" s="14" t="str">
        <f>"三"&amp;"、"&amp;"卫生健康支出"</f>
        <v>三、卫生健康支出</v>
      </c>
      <c r="D9" s="16">
        <v>103.5818</v>
      </c>
    </row>
    <row r="10" ht="22.5" customHeight="1" spans="1:4">
      <c r="A10" s="14" t="s">
        <v>11</v>
      </c>
      <c r="B10" s="16"/>
      <c r="C10" s="14" t="str">
        <f>"四"&amp;"、"&amp;"住房保障支出"</f>
        <v>四、住房保障支出</v>
      </c>
      <c r="D10" s="16">
        <v>131.7762</v>
      </c>
    </row>
    <row r="11" ht="22.5" customHeight="1" spans="1:4">
      <c r="A11" s="14" t="s">
        <v>12</v>
      </c>
      <c r="B11" s="16"/>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2" t="s">
        <v>16</v>
      </c>
      <c r="B15" s="16"/>
      <c r="C15" s="65"/>
      <c r="D15" s="16"/>
    </row>
    <row r="16" ht="22.5" customHeight="1" spans="1:4">
      <c r="A16" s="62" t="s">
        <v>17</v>
      </c>
      <c r="B16" s="16"/>
      <c r="C16" s="65"/>
      <c r="D16" s="16"/>
    </row>
    <row r="17" ht="22.5" customHeight="1" spans="1:4">
      <c r="A17" s="62"/>
      <c r="B17" s="16"/>
      <c r="C17" s="65"/>
      <c r="D17" s="16"/>
    </row>
    <row r="18" ht="22.5" customHeight="1" spans="1:4">
      <c r="A18" s="63" t="s">
        <v>18</v>
      </c>
      <c r="B18" s="64">
        <v>1118.773396</v>
      </c>
      <c r="C18" s="65" t="s">
        <v>19</v>
      </c>
      <c r="D18" s="64">
        <v>1118.773396</v>
      </c>
    </row>
    <row r="19" ht="22.5" customHeight="1" spans="1:4">
      <c r="A19" s="72" t="s">
        <v>20</v>
      </c>
      <c r="B19" s="16"/>
      <c r="C19" s="73" t="s">
        <v>21</v>
      </c>
      <c r="D19" s="43"/>
    </row>
    <row r="20" ht="22.5" customHeight="1" spans="1:4">
      <c r="A20" s="62" t="s">
        <v>22</v>
      </c>
      <c r="B20" s="64"/>
      <c r="C20" s="62" t="s">
        <v>22</v>
      </c>
      <c r="D20" s="64"/>
    </row>
    <row r="21" ht="22.5" customHeight="1" spans="1:4">
      <c r="A21" s="62" t="s">
        <v>23</v>
      </c>
      <c r="B21" s="64"/>
      <c r="C21" s="62" t="s">
        <v>23</v>
      </c>
      <c r="D21" s="64"/>
    </row>
    <row r="22" ht="22.5" customHeight="1" spans="1:4">
      <c r="A22" s="63" t="s">
        <v>24</v>
      </c>
      <c r="B22" s="64">
        <v>1118.773396</v>
      </c>
      <c r="C22" s="65" t="s">
        <v>25</v>
      </c>
      <c r="D22" s="64">
        <v>1118.773396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abSelected="1" workbookViewId="0">
      <selection activeCell="A1" sqref="A1"/>
    </sheetView>
  </sheetViews>
  <sheetFormatPr defaultColWidth="8.85" defaultRowHeight="15" customHeight="1" outlineLevelRow="7"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37" t="s">
        <v>350</v>
      </c>
    </row>
    <row r="2" ht="37.5" customHeight="1" spans="1:6">
      <c r="A2" s="3" t="s">
        <v>351</v>
      </c>
      <c r="B2" s="3"/>
      <c r="C2" s="3"/>
      <c r="D2" s="3"/>
      <c r="E2" s="3"/>
      <c r="F2" s="3"/>
    </row>
    <row r="3" ht="18.75" customHeight="1" spans="1:6">
      <c r="A3" s="38" t="str">
        <f>"单位名称："&amp;"新平彝族傣族自治县建兴乡小学"</f>
        <v>单位名称：新平彝族傣族自治县建兴乡小学</v>
      </c>
      <c r="B3" s="38"/>
      <c r="C3" s="38"/>
      <c r="D3" s="39"/>
      <c r="E3" s="39"/>
      <c r="F3" s="40" t="s">
        <v>28</v>
      </c>
    </row>
    <row r="4" ht="18.75" customHeight="1" spans="1:6">
      <c r="A4" s="12" t="s">
        <v>142</v>
      </c>
      <c r="B4" s="12" t="s">
        <v>58</v>
      </c>
      <c r="C4" s="12" t="s">
        <v>59</v>
      </c>
      <c r="D4" s="41" t="s">
        <v>352</v>
      </c>
      <c r="E4" s="41"/>
      <c r="F4" s="41"/>
    </row>
    <row r="5" ht="18.75" customHeight="1" spans="1:6">
      <c r="A5" s="12" t="s">
        <v>58</v>
      </c>
      <c r="B5" s="12" t="s">
        <v>58</v>
      </c>
      <c r="C5" s="12" t="s">
        <v>59</v>
      </c>
      <c r="D5" s="41" t="s">
        <v>33</v>
      </c>
      <c r="E5" s="41" t="s">
        <v>62</v>
      </c>
      <c r="F5" s="41" t="s">
        <v>63</v>
      </c>
    </row>
    <row r="6" ht="18.75" customHeight="1" spans="1:6">
      <c r="A6" s="13" t="s">
        <v>45</v>
      </c>
      <c r="B6" s="13"/>
      <c r="C6" s="13" t="s">
        <v>46</v>
      </c>
      <c r="D6" s="13" t="s">
        <v>48</v>
      </c>
      <c r="E6" s="13" t="s">
        <v>49</v>
      </c>
      <c r="F6" s="13" t="s">
        <v>50</v>
      </c>
    </row>
    <row r="7" ht="20.25" customHeight="1" spans="1:6">
      <c r="A7" s="15"/>
      <c r="B7" s="15"/>
      <c r="C7" s="15"/>
      <c r="D7" s="16"/>
      <c r="E7" s="16"/>
      <c r="F7" s="16"/>
    </row>
    <row r="8" ht="20.25" customHeight="1" spans="1:6">
      <c r="A8" s="42" t="s">
        <v>114</v>
      </c>
      <c r="B8" s="42"/>
      <c r="C8" s="42"/>
      <c r="D8" s="43"/>
      <c r="E8" s="43"/>
      <c r="F8" s="43"/>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9"/>
  <sheetViews>
    <sheetView showZeros="0" tabSelected="1" topLeftCell="K1" workbookViewId="0">
      <selection activeCell="A1" sqref="A1:M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28"/>
      <c r="B1" s="28"/>
      <c r="C1" s="28"/>
      <c r="D1" s="28"/>
      <c r="E1" s="28"/>
      <c r="F1" s="28"/>
      <c r="G1" s="28"/>
      <c r="H1" s="28"/>
      <c r="I1" s="28"/>
      <c r="J1" s="28"/>
      <c r="K1" s="28"/>
      <c r="L1" s="28"/>
      <c r="M1" s="28"/>
      <c r="N1" s="28"/>
      <c r="O1" s="28"/>
      <c r="P1" s="28"/>
      <c r="Q1" s="19" t="s">
        <v>353</v>
      </c>
    </row>
    <row r="2" ht="45" customHeight="1" spans="1:17">
      <c r="A2" s="29" t="s">
        <v>354</v>
      </c>
      <c r="B2" s="29"/>
      <c r="C2" s="29"/>
      <c r="D2" s="29"/>
      <c r="E2" s="29"/>
      <c r="F2" s="29"/>
      <c r="G2" s="29"/>
      <c r="H2" s="29"/>
      <c r="I2" s="29"/>
      <c r="J2" s="29"/>
      <c r="K2" s="29"/>
      <c r="L2" s="29"/>
      <c r="M2" s="29"/>
      <c r="N2" s="35"/>
      <c r="O2" s="35"/>
      <c r="P2" s="35"/>
      <c r="Q2" s="35"/>
    </row>
    <row r="3" ht="20.25" customHeight="1" spans="1:17">
      <c r="A3" s="18" t="str">
        <f>"单位名称："&amp;"新平彝族傣族自治县建兴乡小学"</f>
        <v>单位名称：新平彝族傣族自治县建兴乡小学</v>
      </c>
      <c r="B3" s="18"/>
      <c r="C3" s="18"/>
      <c r="D3" s="18"/>
      <c r="E3" s="18"/>
      <c r="F3" s="18"/>
      <c r="G3" s="18"/>
      <c r="H3" s="18"/>
      <c r="I3" s="18"/>
      <c r="J3" s="18"/>
      <c r="K3" s="18"/>
      <c r="L3" s="18"/>
      <c r="M3" s="18"/>
      <c r="N3" s="18"/>
      <c r="O3" s="18"/>
      <c r="P3" s="18"/>
      <c r="Q3" s="19" t="s">
        <v>28</v>
      </c>
    </row>
    <row r="4" ht="20.25" customHeight="1" spans="1:17">
      <c r="A4" s="21" t="s">
        <v>355</v>
      </c>
      <c r="B4" s="21" t="s">
        <v>356</v>
      </c>
      <c r="C4" s="21" t="s">
        <v>357</v>
      </c>
      <c r="D4" s="21" t="s">
        <v>358</v>
      </c>
      <c r="E4" s="21" t="s">
        <v>359</v>
      </c>
      <c r="F4" s="21" t="s">
        <v>360</v>
      </c>
      <c r="G4" s="21" t="s">
        <v>149</v>
      </c>
      <c r="H4" s="21"/>
      <c r="I4" s="21"/>
      <c r="J4" s="21"/>
      <c r="K4" s="21"/>
      <c r="L4" s="21"/>
      <c r="M4" s="21"/>
      <c r="N4" s="21"/>
      <c r="O4" s="21"/>
      <c r="P4" s="21"/>
      <c r="Q4" s="21"/>
    </row>
    <row r="5" ht="20.25" customHeight="1" spans="1:17">
      <c r="A5" s="21" t="s">
        <v>361</v>
      </c>
      <c r="B5" s="21" t="s">
        <v>356</v>
      </c>
      <c r="C5" s="21" t="s">
        <v>357</v>
      </c>
      <c r="D5" s="21" t="s">
        <v>358</v>
      </c>
      <c r="E5" s="21" t="s">
        <v>359</v>
      </c>
      <c r="F5" s="21" t="s">
        <v>360</v>
      </c>
      <c r="G5" s="21" t="s">
        <v>31</v>
      </c>
      <c r="H5" s="21" t="s">
        <v>34</v>
      </c>
      <c r="I5" s="21" t="s">
        <v>362</v>
      </c>
      <c r="J5" s="21" t="s">
        <v>363</v>
      </c>
      <c r="K5" s="21" t="s">
        <v>37</v>
      </c>
      <c r="L5" s="21" t="s">
        <v>61</v>
      </c>
      <c r="M5" s="21" t="s">
        <v>61</v>
      </c>
      <c r="N5" s="21"/>
      <c r="O5" s="21"/>
      <c r="P5" s="21"/>
      <c r="Q5" s="21"/>
    </row>
    <row r="6" ht="32.4" customHeight="1" spans="1:17">
      <c r="A6" s="21"/>
      <c r="B6" s="21"/>
      <c r="C6" s="21"/>
      <c r="D6" s="21"/>
      <c r="E6" s="21"/>
      <c r="F6" s="21"/>
      <c r="G6" s="21"/>
      <c r="H6" s="21" t="s">
        <v>33</v>
      </c>
      <c r="I6" s="21"/>
      <c r="J6" s="21"/>
      <c r="K6" s="21"/>
      <c r="L6" s="21" t="s">
        <v>33</v>
      </c>
      <c r="M6" s="21" t="s">
        <v>40</v>
      </c>
      <c r="N6" s="21" t="s">
        <v>41</v>
      </c>
      <c r="O6" s="36" t="s">
        <v>42</v>
      </c>
      <c r="P6" s="36" t="s">
        <v>43</v>
      </c>
      <c r="Q6" s="36" t="s">
        <v>44</v>
      </c>
    </row>
    <row r="7" ht="20.25" customHeight="1" spans="1:17">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row>
    <row r="8" ht="20.25" customHeight="1" spans="1:17">
      <c r="A8" s="31" t="s">
        <v>204</v>
      </c>
      <c r="B8" s="22"/>
      <c r="C8" s="22"/>
      <c r="D8" s="32"/>
      <c r="E8" s="32"/>
      <c r="F8" s="32">
        <v>20.7798</v>
      </c>
      <c r="G8" s="32"/>
      <c r="H8" s="32"/>
      <c r="I8" s="32"/>
      <c r="J8" s="34"/>
      <c r="K8" s="34"/>
      <c r="L8" s="32"/>
      <c r="M8" s="32"/>
      <c r="N8" s="32"/>
      <c r="O8" s="32"/>
      <c r="P8" s="32"/>
      <c r="Q8" s="32"/>
    </row>
    <row r="9" ht="20.25" customHeight="1" spans="1:17">
      <c r="A9" s="22"/>
      <c r="B9" s="22" t="s">
        <v>364</v>
      </c>
      <c r="C9" s="22" t="str">
        <f>"A02020800"&amp;"  "&amp;"触控一体机"</f>
        <v>A02020800  触控一体机</v>
      </c>
      <c r="D9" s="33" t="s">
        <v>365</v>
      </c>
      <c r="E9" s="23">
        <v>3</v>
      </c>
      <c r="F9" s="32">
        <v>6.504</v>
      </c>
      <c r="G9" s="32"/>
      <c r="H9" s="34"/>
      <c r="I9" s="34"/>
      <c r="J9" s="34"/>
      <c r="K9" s="34"/>
      <c r="L9" s="32"/>
      <c r="M9" s="32"/>
      <c r="N9" s="32"/>
      <c r="O9" s="32"/>
      <c r="P9" s="32"/>
      <c r="Q9" s="32"/>
    </row>
    <row r="10" ht="20.25" customHeight="1" spans="1:17">
      <c r="A10" s="22"/>
      <c r="B10" s="22" t="s">
        <v>366</v>
      </c>
      <c r="C10" s="22" t="str">
        <f>"A07100300"&amp;"  "&amp;"纸制品"</f>
        <v>A07100300  纸制品</v>
      </c>
      <c r="D10" s="33" t="s">
        <v>367</v>
      </c>
      <c r="E10" s="23">
        <v>61</v>
      </c>
      <c r="F10" s="32">
        <v>1.0248</v>
      </c>
      <c r="G10" s="32"/>
      <c r="H10" s="34"/>
      <c r="I10" s="34"/>
      <c r="J10" s="34"/>
      <c r="K10" s="34"/>
      <c r="L10" s="32"/>
      <c r="M10" s="32"/>
      <c r="N10" s="32"/>
      <c r="O10" s="32"/>
      <c r="P10" s="32"/>
      <c r="Q10" s="32"/>
    </row>
    <row r="11" ht="20.25" customHeight="1" spans="1:17">
      <c r="A11" s="22"/>
      <c r="B11" s="22" t="s">
        <v>368</v>
      </c>
      <c r="C11" s="22" t="str">
        <f>"A02021201"&amp;"  "&amp;"速印机"</f>
        <v>A02021201  速印机</v>
      </c>
      <c r="D11" s="33" t="s">
        <v>369</v>
      </c>
      <c r="E11" s="23">
        <v>1</v>
      </c>
      <c r="F11" s="32">
        <v>1.6</v>
      </c>
      <c r="G11" s="32"/>
      <c r="H11" s="34"/>
      <c r="I11" s="34"/>
      <c r="J11" s="34"/>
      <c r="K11" s="34"/>
      <c r="L11" s="32"/>
      <c r="M11" s="32"/>
      <c r="N11" s="32"/>
      <c r="O11" s="32"/>
      <c r="P11" s="32"/>
      <c r="Q11" s="32"/>
    </row>
    <row r="12" ht="20.25" customHeight="1" spans="1:17">
      <c r="A12" s="22"/>
      <c r="B12" s="22" t="s">
        <v>370</v>
      </c>
      <c r="C12" s="22" t="str">
        <f>"A02010105"&amp;"  "&amp;"台式计算机"</f>
        <v>A02010105  台式计算机</v>
      </c>
      <c r="D12" s="33" t="s">
        <v>369</v>
      </c>
      <c r="E12" s="23">
        <v>5</v>
      </c>
      <c r="F12" s="32">
        <v>2.3</v>
      </c>
      <c r="G12" s="32"/>
      <c r="H12" s="34"/>
      <c r="I12" s="34"/>
      <c r="J12" s="34"/>
      <c r="K12" s="34"/>
      <c r="L12" s="32"/>
      <c r="M12" s="32"/>
      <c r="N12" s="32"/>
      <c r="O12" s="32"/>
      <c r="P12" s="32"/>
      <c r="Q12" s="32"/>
    </row>
    <row r="13" ht="20.25" customHeight="1" spans="1:17">
      <c r="A13" s="22"/>
      <c r="B13" s="22" t="s">
        <v>371</v>
      </c>
      <c r="C13" s="22" t="str">
        <f>"A02020100"&amp;"  "&amp;"复印机"</f>
        <v>A02020100  复印机</v>
      </c>
      <c r="D13" s="33" t="s">
        <v>369</v>
      </c>
      <c r="E13" s="23">
        <v>1</v>
      </c>
      <c r="F13" s="32">
        <v>1.6</v>
      </c>
      <c r="G13" s="32"/>
      <c r="H13" s="34"/>
      <c r="I13" s="34"/>
      <c r="J13" s="34"/>
      <c r="K13" s="34"/>
      <c r="L13" s="32"/>
      <c r="M13" s="32"/>
      <c r="N13" s="32"/>
      <c r="O13" s="32"/>
      <c r="P13" s="32"/>
      <c r="Q13" s="32"/>
    </row>
    <row r="14" ht="20.25" customHeight="1" spans="1:17">
      <c r="A14" s="22"/>
      <c r="B14" s="22" t="s">
        <v>366</v>
      </c>
      <c r="C14" s="22" t="str">
        <f>"A07100300"&amp;"  "&amp;"纸制品"</f>
        <v>A07100300  纸制品</v>
      </c>
      <c r="D14" s="33" t="s">
        <v>367</v>
      </c>
      <c r="E14" s="23">
        <v>70</v>
      </c>
      <c r="F14" s="32">
        <v>1.176</v>
      </c>
      <c r="G14" s="32"/>
      <c r="H14" s="34"/>
      <c r="I14" s="34"/>
      <c r="J14" s="34"/>
      <c r="K14" s="34"/>
      <c r="L14" s="32"/>
      <c r="M14" s="32"/>
      <c r="N14" s="32"/>
      <c r="O14" s="32"/>
      <c r="P14" s="32"/>
      <c r="Q14" s="32"/>
    </row>
    <row r="15" ht="20.25" customHeight="1" spans="1:17">
      <c r="A15" s="22"/>
      <c r="B15" s="22" t="s">
        <v>372</v>
      </c>
      <c r="C15" s="22" t="str">
        <f>"A07100300"&amp;"  "&amp;"纸制品"</f>
        <v>A07100300  纸制品</v>
      </c>
      <c r="D15" s="33" t="s">
        <v>367</v>
      </c>
      <c r="E15" s="23">
        <v>130</v>
      </c>
      <c r="F15" s="32">
        <v>1.95</v>
      </c>
      <c r="G15" s="32"/>
      <c r="H15" s="34"/>
      <c r="I15" s="34"/>
      <c r="J15" s="34"/>
      <c r="K15" s="34"/>
      <c r="L15" s="32"/>
      <c r="M15" s="32"/>
      <c r="N15" s="32"/>
      <c r="O15" s="32"/>
      <c r="P15" s="32"/>
      <c r="Q15" s="32"/>
    </row>
    <row r="16" ht="20.25" customHeight="1" spans="1:17">
      <c r="A16" s="22"/>
      <c r="B16" s="22" t="s">
        <v>373</v>
      </c>
      <c r="C16" s="22" t="str">
        <f>"A02021003"&amp;"  "&amp;"A4黑白打印机"</f>
        <v>A02021003  A4黑白打印机</v>
      </c>
      <c r="D16" s="33" t="s">
        <v>369</v>
      </c>
      <c r="E16" s="23">
        <v>1</v>
      </c>
      <c r="F16" s="32">
        <v>0.4</v>
      </c>
      <c r="G16" s="32"/>
      <c r="H16" s="34"/>
      <c r="I16" s="34"/>
      <c r="J16" s="34"/>
      <c r="K16" s="34"/>
      <c r="L16" s="32"/>
      <c r="M16" s="32"/>
      <c r="N16" s="32"/>
      <c r="O16" s="32"/>
      <c r="P16" s="32"/>
      <c r="Q16" s="32"/>
    </row>
    <row r="17" ht="20.25" customHeight="1" spans="1:17">
      <c r="A17" s="22"/>
      <c r="B17" s="22" t="s">
        <v>372</v>
      </c>
      <c r="C17" s="22" t="str">
        <f>"A07100300"&amp;"  "&amp;"纸制品"</f>
        <v>A07100300  纸制品</v>
      </c>
      <c r="D17" s="33" t="s">
        <v>367</v>
      </c>
      <c r="E17" s="23">
        <v>115</v>
      </c>
      <c r="F17" s="32">
        <v>1.725</v>
      </c>
      <c r="G17" s="32"/>
      <c r="H17" s="34"/>
      <c r="I17" s="34"/>
      <c r="J17" s="34"/>
      <c r="K17" s="34"/>
      <c r="L17" s="32"/>
      <c r="M17" s="32"/>
      <c r="N17" s="32"/>
      <c r="O17" s="32"/>
      <c r="P17" s="32"/>
      <c r="Q17" s="32"/>
    </row>
    <row r="18" ht="20.25" customHeight="1" spans="1:17">
      <c r="A18" s="22"/>
      <c r="B18" s="22" t="s">
        <v>374</v>
      </c>
      <c r="C18" s="22" t="str">
        <f>"A02020800"&amp;"  "&amp;"触控一体机"</f>
        <v>A02020800  触控一体机</v>
      </c>
      <c r="D18" s="33" t="s">
        <v>369</v>
      </c>
      <c r="E18" s="23">
        <v>1</v>
      </c>
      <c r="F18" s="32">
        <v>2.5</v>
      </c>
      <c r="G18" s="32"/>
      <c r="H18" s="34"/>
      <c r="I18" s="34"/>
      <c r="J18" s="34"/>
      <c r="K18" s="34"/>
      <c r="L18" s="32"/>
      <c r="M18" s="32"/>
      <c r="N18" s="32"/>
      <c r="O18" s="32"/>
      <c r="P18" s="32"/>
      <c r="Q18" s="32"/>
    </row>
    <row r="19" ht="20.25" customHeight="1" spans="1:17">
      <c r="A19" s="23" t="s">
        <v>31</v>
      </c>
      <c r="B19" s="23"/>
      <c r="C19" s="23"/>
      <c r="D19" s="33"/>
      <c r="E19" s="33"/>
      <c r="F19" s="32">
        <v>20.7798</v>
      </c>
      <c r="G19" s="32"/>
      <c r="H19" s="32"/>
      <c r="I19" s="32"/>
      <c r="J19" s="32"/>
      <c r="K19" s="32"/>
      <c r="L19" s="32"/>
      <c r="M19" s="32"/>
      <c r="N19" s="32"/>
      <c r="O19" s="32"/>
      <c r="P19" s="32"/>
      <c r="Q19" s="32"/>
    </row>
  </sheetData>
  <mergeCells count="17">
    <mergeCell ref="A1:M1"/>
    <mergeCell ref="A2:Q2"/>
    <mergeCell ref="A3:M3"/>
    <mergeCell ref="G4:Q4"/>
    <mergeCell ref="L5:Q5"/>
    <mergeCell ref="A19:E1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8"/>
  <sheetViews>
    <sheetView showZeros="0" tabSelected="1" workbookViewId="0">
      <selection activeCell="A1" sqref="A1"/>
    </sheetView>
  </sheetViews>
  <sheetFormatPr defaultColWidth="8.85" defaultRowHeight="15" customHeight="1" outlineLevelRow="7"/>
  <cols>
    <col min="1" max="1" width="37.1416666666667" customWidth="1"/>
    <col min="2" max="14" width="17.1416666666667" customWidth="1"/>
  </cols>
  <sheetData>
    <row r="1" ht="24.15" customHeight="1" spans="1:14">
      <c r="A1" s="18"/>
      <c r="B1" s="18"/>
      <c r="C1" s="18"/>
      <c r="D1" s="18"/>
      <c r="E1" s="18"/>
      <c r="F1" s="18"/>
      <c r="G1" s="18"/>
      <c r="H1" s="18"/>
      <c r="I1" s="18"/>
      <c r="J1" s="18"/>
      <c r="K1" s="18"/>
      <c r="L1" s="18"/>
      <c r="M1" s="18"/>
      <c r="N1" s="19" t="s">
        <v>375</v>
      </c>
    </row>
    <row r="2" ht="45.15" customHeight="1" spans="1:14">
      <c r="A2" s="24" t="s">
        <v>376</v>
      </c>
      <c r="B2" s="24"/>
      <c r="C2" s="24"/>
      <c r="D2" s="24"/>
      <c r="E2" s="24"/>
      <c r="F2" s="24"/>
      <c r="G2" s="24"/>
      <c r="H2" s="24"/>
      <c r="I2" s="24"/>
      <c r="J2" s="24"/>
      <c r="K2" s="24"/>
      <c r="L2" s="24"/>
      <c r="M2" s="24"/>
      <c r="N2" s="24"/>
    </row>
    <row r="3" ht="18.75" customHeight="1" spans="1:14">
      <c r="A3" s="18" t="str">
        <f>"单位名称："&amp;"新平彝族傣族自治县建兴乡小学"</f>
        <v>单位名称：新平彝族傣族自治县建兴乡小学</v>
      </c>
      <c r="B3" s="18"/>
      <c r="C3" s="18"/>
      <c r="D3" s="18"/>
      <c r="E3" s="18"/>
      <c r="F3" s="18"/>
      <c r="G3" s="18"/>
      <c r="H3" s="18"/>
      <c r="I3" s="18"/>
      <c r="J3" s="18"/>
      <c r="K3" s="18"/>
      <c r="L3" s="18"/>
      <c r="M3" s="18"/>
      <c r="N3" s="19" t="s">
        <v>28</v>
      </c>
    </row>
    <row r="4" ht="22.5" customHeight="1" spans="1:14">
      <c r="A4" s="27" t="s">
        <v>377</v>
      </c>
      <c r="B4" s="27" t="s">
        <v>149</v>
      </c>
      <c r="C4" s="27"/>
      <c r="D4" s="27"/>
      <c r="E4" s="27" t="s">
        <v>378</v>
      </c>
      <c r="F4" s="27"/>
      <c r="G4" s="27"/>
      <c r="H4" s="27"/>
      <c r="I4" s="27"/>
      <c r="J4" s="27"/>
      <c r="K4" s="27"/>
      <c r="L4" s="27"/>
      <c r="M4" s="27"/>
      <c r="N4" s="27"/>
    </row>
    <row r="5" ht="22.5" customHeight="1" spans="1:14">
      <c r="A5" s="27"/>
      <c r="B5" s="27" t="s">
        <v>31</v>
      </c>
      <c r="C5" s="27" t="s">
        <v>34</v>
      </c>
      <c r="D5" s="27" t="s">
        <v>362</v>
      </c>
      <c r="E5" s="27" t="s">
        <v>379</v>
      </c>
      <c r="F5" s="27" t="s">
        <v>380</v>
      </c>
      <c r="G5" s="27" t="s">
        <v>381</v>
      </c>
      <c r="H5" s="27" t="s">
        <v>382</v>
      </c>
      <c r="I5" s="27" t="s">
        <v>383</v>
      </c>
      <c r="J5" s="27" t="s">
        <v>384</v>
      </c>
      <c r="K5" s="27" t="s">
        <v>385</v>
      </c>
      <c r="L5" s="27" t="s">
        <v>386</v>
      </c>
      <c r="M5" s="27" t="s">
        <v>387</v>
      </c>
      <c r="N5" s="27" t="s">
        <v>388</v>
      </c>
    </row>
    <row r="6" ht="18.75" customHeight="1" spans="1:14">
      <c r="A6" s="27" t="s">
        <v>45</v>
      </c>
      <c r="B6" s="27" t="s">
        <v>46</v>
      </c>
      <c r="C6" s="27" t="s">
        <v>47</v>
      </c>
      <c r="D6" s="27" t="s">
        <v>48</v>
      </c>
      <c r="E6" s="27" t="s">
        <v>49</v>
      </c>
      <c r="F6" s="27" t="s">
        <v>50</v>
      </c>
      <c r="G6" s="27" t="s">
        <v>51</v>
      </c>
      <c r="H6" s="27" t="s">
        <v>52</v>
      </c>
      <c r="I6" s="27" t="s">
        <v>53</v>
      </c>
      <c r="J6" s="27" t="s">
        <v>69</v>
      </c>
      <c r="K6" s="27" t="s">
        <v>389</v>
      </c>
      <c r="L6" s="27" t="s">
        <v>390</v>
      </c>
      <c r="M6" s="27" t="s">
        <v>391</v>
      </c>
      <c r="N6" s="27" t="s">
        <v>392</v>
      </c>
    </row>
    <row r="7" ht="18.75" customHeight="1" spans="1:14">
      <c r="A7" s="22"/>
      <c r="B7" s="22"/>
      <c r="C7" s="22"/>
      <c r="D7" s="22"/>
      <c r="E7" s="22"/>
      <c r="F7" s="22"/>
      <c r="G7" s="22"/>
      <c r="H7" s="22"/>
      <c r="I7" s="22"/>
      <c r="J7" s="22"/>
      <c r="K7" s="22"/>
      <c r="L7" s="22"/>
      <c r="M7" s="22"/>
      <c r="N7" s="22"/>
    </row>
    <row r="8" ht="18.75" customHeight="1" spans="1:14">
      <c r="A8" s="23"/>
      <c r="B8" s="22"/>
      <c r="C8" s="22"/>
      <c r="D8" s="22"/>
      <c r="E8" s="22"/>
      <c r="F8" s="22"/>
      <c r="G8" s="22"/>
      <c r="H8" s="22"/>
      <c r="I8" s="22"/>
      <c r="J8" s="22"/>
      <c r="K8" s="22"/>
      <c r="L8" s="22"/>
      <c r="M8" s="22"/>
      <c r="N8" s="22"/>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8"/>
  <sheetViews>
    <sheetView showZeros="0" tabSelected="1" topLeftCell="H1" workbookViewId="0">
      <selection activeCell="A1" sqref="A1"/>
    </sheetView>
  </sheetViews>
  <sheetFormatPr defaultColWidth="8.85" defaultRowHeight="15" customHeight="1" outlineLevelRow="7"/>
  <cols>
    <col min="1" max="1" width="37.1416666666667" customWidth="1"/>
    <col min="2" max="14" width="17.1416666666667" customWidth="1"/>
  </cols>
  <sheetData>
    <row r="1" ht="24.15" customHeight="1" spans="1:14">
      <c r="A1" s="18"/>
      <c r="B1" s="18"/>
      <c r="C1" s="18"/>
      <c r="D1" s="18"/>
      <c r="E1" s="18"/>
      <c r="F1" s="18"/>
      <c r="G1" s="18"/>
      <c r="H1" s="18"/>
      <c r="I1" s="18"/>
      <c r="J1" s="18"/>
      <c r="K1" s="18"/>
      <c r="L1" s="18"/>
      <c r="M1" s="18"/>
      <c r="N1" s="19" t="s">
        <v>375</v>
      </c>
    </row>
    <row r="2" ht="45.15" customHeight="1" spans="1:14">
      <c r="A2" s="24" t="s">
        <v>376</v>
      </c>
      <c r="B2" s="24"/>
      <c r="C2" s="24"/>
      <c r="D2" s="24"/>
      <c r="E2" s="24"/>
      <c r="F2" s="24"/>
      <c r="G2" s="24"/>
      <c r="H2" s="24"/>
      <c r="I2" s="24"/>
      <c r="J2" s="24"/>
      <c r="K2" s="24"/>
      <c r="L2" s="24"/>
      <c r="M2" s="24"/>
      <c r="N2" s="24"/>
    </row>
    <row r="3" ht="18.75" customHeight="1" spans="1:14">
      <c r="A3" s="18" t="str">
        <f>"单位名称："&amp;"新平彝族傣族自治县建兴乡小学"</f>
        <v>单位名称：新平彝族傣族自治县建兴乡小学</v>
      </c>
      <c r="B3" s="18"/>
      <c r="C3" s="18"/>
      <c r="D3" s="18"/>
      <c r="E3" s="18"/>
      <c r="F3" s="18"/>
      <c r="G3" s="18"/>
      <c r="H3" s="18"/>
      <c r="I3" s="18"/>
      <c r="J3" s="18"/>
      <c r="K3" s="18"/>
      <c r="L3" s="18"/>
      <c r="M3" s="18"/>
      <c r="N3" s="19" t="s">
        <v>28</v>
      </c>
    </row>
    <row r="4" ht="22.5" customHeight="1" spans="1:14">
      <c r="A4" s="27" t="s">
        <v>377</v>
      </c>
      <c r="B4" s="27" t="s">
        <v>149</v>
      </c>
      <c r="C4" s="27"/>
      <c r="D4" s="27"/>
      <c r="E4" s="27" t="s">
        <v>378</v>
      </c>
      <c r="F4" s="27"/>
      <c r="G4" s="27"/>
      <c r="H4" s="27"/>
      <c r="I4" s="27"/>
      <c r="J4" s="27"/>
      <c r="K4" s="27"/>
      <c r="L4" s="27"/>
      <c r="M4" s="27"/>
      <c r="N4" s="27"/>
    </row>
    <row r="5" ht="22.5" customHeight="1" spans="1:14">
      <c r="A5" s="27"/>
      <c r="B5" s="27" t="s">
        <v>31</v>
      </c>
      <c r="C5" s="27" t="s">
        <v>34</v>
      </c>
      <c r="D5" s="27" t="s">
        <v>362</v>
      </c>
      <c r="E5" s="27" t="s">
        <v>379</v>
      </c>
      <c r="F5" s="27" t="s">
        <v>380</v>
      </c>
      <c r="G5" s="27" t="s">
        <v>381</v>
      </c>
      <c r="H5" s="27" t="s">
        <v>382</v>
      </c>
      <c r="I5" s="27" t="s">
        <v>383</v>
      </c>
      <c r="J5" s="27" t="s">
        <v>384</v>
      </c>
      <c r="K5" s="27" t="s">
        <v>385</v>
      </c>
      <c r="L5" s="27" t="s">
        <v>386</v>
      </c>
      <c r="M5" s="27" t="s">
        <v>387</v>
      </c>
      <c r="N5" s="27" t="s">
        <v>388</v>
      </c>
    </row>
    <row r="6" ht="18.75" customHeight="1" spans="1:14">
      <c r="A6" s="22"/>
      <c r="B6" s="22"/>
      <c r="C6" s="22"/>
      <c r="D6" s="22"/>
      <c r="E6" s="22"/>
      <c r="F6" s="22"/>
      <c r="G6" s="22"/>
      <c r="H6" s="22"/>
      <c r="I6" s="22"/>
      <c r="J6" s="22"/>
      <c r="K6" s="22"/>
      <c r="L6" s="22"/>
      <c r="M6" s="22"/>
      <c r="N6" s="22"/>
    </row>
    <row r="7" ht="18.75" customHeight="1" spans="1:14">
      <c r="A7" s="22"/>
      <c r="B7" s="22"/>
      <c r="C7" s="22"/>
      <c r="D7" s="22"/>
      <c r="E7" s="22"/>
      <c r="F7" s="22"/>
      <c r="G7" s="22"/>
      <c r="H7" s="22"/>
      <c r="I7" s="22"/>
      <c r="J7" s="22"/>
      <c r="K7" s="22"/>
      <c r="L7" s="22"/>
      <c r="M7" s="22"/>
      <c r="N7" s="22"/>
    </row>
    <row r="8" ht="18.75" customHeight="1" spans="1:14">
      <c r="A8" s="23" t="s">
        <v>31</v>
      </c>
      <c r="B8" s="22"/>
      <c r="C8" s="22"/>
      <c r="D8" s="22"/>
      <c r="E8" s="22"/>
      <c r="F8" s="22"/>
      <c r="G8" s="22"/>
      <c r="H8" s="22"/>
      <c r="I8" s="22"/>
      <c r="J8" s="22"/>
      <c r="K8" s="22"/>
      <c r="L8" s="22"/>
      <c r="M8" s="22"/>
      <c r="N8" s="22"/>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tabSelected="1" workbookViewId="0">
      <selection activeCell="A1" sqref="A1"/>
    </sheetView>
  </sheetViews>
  <sheetFormatPr defaultColWidth="8.85" defaultRowHeight="15" customHeight="1" outlineLevelRow="6"/>
  <cols>
    <col min="1" max="10" width="28.575" customWidth="1"/>
  </cols>
  <sheetData>
    <row r="1" ht="18.75" customHeight="1" spans="1:10">
      <c r="A1" s="18"/>
      <c r="B1" s="18"/>
      <c r="C1" s="18"/>
      <c r="D1" s="18"/>
      <c r="E1" s="18"/>
      <c r="F1" s="18"/>
      <c r="G1" s="18"/>
      <c r="H1" s="18"/>
      <c r="I1" s="18"/>
      <c r="J1" s="19" t="s">
        <v>393</v>
      </c>
    </row>
    <row r="2" ht="52.05" customHeight="1" spans="1:10">
      <c r="A2" s="24" t="s">
        <v>394</v>
      </c>
      <c r="B2" s="25"/>
      <c r="C2" s="25"/>
      <c r="D2" s="25"/>
      <c r="E2" s="25"/>
      <c r="F2" s="25"/>
      <c r="G2" s="25"/>
      <c r="H2" s="25"/>
      <c r="I2" s="25"/>
      <c r="J2" s="25"/>
    </row>
    <row r="3" ht="21.3" customHeight="1" spans="1:10">
      <c r="A3" s="18" t="str">
        <f>"单位名称："&amp;"新平彝族傣族自治县建兴乡小学"</f>
        <v>单位名称：新平彝族傣族自治县建兴乡小学</v>
      </c>
      <c r="B3" s="18"/>
      <c r="C3" s="18"/>
      <c r="D3" s="26"/>
      <c r="E3" s="26"/>
      <c r="F3" s="26"/>
      <c r="G3" s="26"/>
      <c r="H3" s="26"/>
      <c r="I3" s="26"/>
      <c r="J3" s="26"/>
    </row>
    <row r="4" ht="27.15" customHeight="1" spans="1:10">
      <c r="A4" s="21" t="s">
        <v>231</v>
      </c>
      <c r="B4" s="21" t="s">
        <v>232</v>
      </c>
      <c r="C4" s="21" t="s">
        <v>233</v>
      </c>
      <c r="D4" s="21" t="s">
        <v>234</v>
      </c>
      <c r="E4" s="21" t="s">
        <v>235</v>
      </c>
      <c r="F4" s="21" t="s">
        <v>236</v>
      </c>
      <c r="G4" s="21" t="s">
        <v>237</v>
      </c>
      <c r="H4" s="21" t="s">
        <v>238</v>
      </c>
      <c r="I4" s="21" t="s">
        <v>239</v>
      </c>
      <c r="J4" s="21" t="s">
        <v>240</v>
      </c>
    </row>
    <row r="5" ht="18.75" customHeight="1" spans="1:10">
      <c r="A5" s="21" t="s">
        <v>45</v>
      </c>
      <c r="B5" s="21" t="s">
        <v>46</v>
      </c>
      <c r="C5" s="21" t="s">
        <v>47</v>
      </c>
      <c r="D5" s="21" t="s">
        <v>48</v>
      </c>
      <c r="E5" s="21" t="s">
        <v>49</v>
      </c>
      <c r="F5" s="21" t="s">
        <v>50</v>
      </c>
      <c r="G5" s="21" t="s">
        <v>51</v>
      </c>
      <c r="H5" s="21" t="s">
        <v>52</v>
      </c>
      <c r="I5" s="21" t="s">
        <v>53</v>
      </c>
      <c r="J5" s="21" t="s">
        <v>69</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7"/>
  <sheetViews>
    <sheetView showZeros="0" tabSelected="1" topLeftCell="F1" workbookViewId="0">
      <selection activeCell="A1" sqref="A1"/>
    </sheetView>
  </sheetViews>
  <sheetFormatPr defaultColWidth="8.85" defaultRowHeight="15" customHeight="1" outlineLevelRow="6" outlineLevelCol="7"/>
  <cols>
    <col min="1" max="8" width="28.575" customWidth="1"/>
  </cols>
  <sheetData>
    <row r="1" ht="18.75" customHeight="1" spans="1:8">
      <c r="A1" s="18"/>
      <c r="B1" s="18"/>
      <c r="C1" s="18"/>
      <c r="D1" s="18"/>
      <c r="E1" s="18"/>
      <c r="F1" s="18"/>
      <c r="G1" s="18"/>
      <c r="H1" s="19" t="s">
        <v>395</v>
      </c>
    </row>
    <row r="2" ht="41.4" customHeight="1" spans="1:8">
      <c r="A2" s="20" t="s">
        <v>396</v>
      </c>
      <c r="B2" s="20"/>
      <c r="C2" s="20"/>
      <c r="D2" s="20"/>
      <c r="E2" s="20"/>
      <c r="F2" s="20"/>
      <c r="G2" s="20"/>
      <c r="H2" s="20"/>
    </row>
    <row r="3" ht="18.75" customHeight="1" spans="1:8">
      <c r="A3" s="18" t="str">
        <f>"单位名称："&amp;"新平彝族傣族自治县建兴乡小学"</f>
        <v>单位名称：新平彝族傣族自治县建兴乡小学</v>
      </c>
      <c r="B3" s="18"/>
      <c r="C3" s="18"/>
      <c r="D3" s="18"/>
      <c r="E3" s="18"/>
      <c r="F3" s="18"/>
      <c r="G3" s="18"/>
      <c r="H3" s="18"/>
    </row>
    <row r="4" ht="18.75" customHeight="1" spans="1:8">
      <c r="A4" s="21" t="s">
        <v>142</v>
      </c>
      <c r="B4" s="21" t="s">
        <v>397</v>
      </c>
      <c r="C4" s="21" t="s">
        <v>398</v>
      </c>
      <c r="D4" s="21" t="s">
        <v>399</v>
      </c>
      <c r="E4" s="21" t="s">
        <v>358</v>
      </c>
      <c r="F4" s="21" t="s">
        <v>400</v>
      </c>
      <c r="G4" s="21"/>
      <c r="H4" s="21"/>
    </row>
    <row r="5" ht="18.75" customHeight="1" spans="1:8">
      <c r="A5" s="21"/>
      <c r="B5" s="21"/>
      <c r="C5" s="21"/>
      <c r="D5" s="21"/>
      <c r="E5" s="21"/>
      <c r="F5" s="21" t="s">
        <v>359</v>
      </c>
      <c r="G5" s="21" t="s">
        <v>401</v>
      </c>
      <c r="H5" s="21" t="s">
        <v>402</v>
      </c>
    </row>
    <row r="6" ht="18.75" customHeight="1" spans="1:8">
      <c r="A6" s="21" t="s">
        <v>45</v>
      </c>
      <c r="B6" s="21" t="s">
        <v>46</v>
      </c>
      <c r="C6" s="21" t="s">
        <v>47</v>
      </c>
      <c r="D6" s="21" t="s">
        <v>48</v>
      </c>
      <c r="E6" s="21" t="s">
        <v>49</v>
      </c>
      <c r="F6" s="21" t="s">
        <v>50</v>
      </c>
      <c r="G6" s="21" t="s">
        <v>51</v>
      </c>
      <c r="H6" s="21" t="s">
        <v>52</v>
      </c>
    </row>
    <row r="7" ht="18.75" customHeight="1" spans="1:8">
      <c r="A7" s="22"/>
      <c r="B7" s="22"/>
      <c r="C7" s="22"/>
      <c r="D7" s="22"/>
      <c r="E7" s="23"/>
      <c r="F7" s="23"/>
      <c r="G7" s="16"/>
      <c r="H7" s="16"/>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tabSelected="1" topLeftCell="D1" workbookViewId="0">
      <selection activeCell="A1" sqref="A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403</v>
      </c>
    </row>
    <row r="2" ht="45" customHeight="1" spans="1:11">
      <c r="A2" s="3" t="s">
        <v>404</v>
      </c>
      <c r="B2" s="3"/>
      <c r="C2" s="3"/>
      <c r="D2" s="3"/>
      <c r="E2" s="3"/>
      <c r="F2" s="3"/>
      <c r="G2" s="3"/>
      <c r="H2" s="3"/>
      <c r="I2" s="3"/>
      <c r="J2" s="3"/>
      <c r="K2" s="3"/>
    </row>
    <row r="3" ht="18.75" customHeight="1" spans="1:11">
      <c r="A3" s="4" t="str">
        <f>"单位名称："&amp;"新平彝族傣族自治县建兴乡小学"</f>
        <v>单位名称：新平彝族傣族自治县建兴乡小学</v>
      </c>
      <c r="B3" s="4"/>
      <c r="C3" s="4"/>
      <c r="D3" s="4"/>
      <c r="E3" s="4"/>
      <c r="F3" s="4"/>
      <c r="G3" s="4"/>
      <c r="H3" s="5"/>
      <c r="I3" s="5"/>
      <c r="J3" s="5"/>
      <c r="K3" s="5" t="s">
        <v>28</v>
      </c>
    </row>
    <row r="4" ht="18.75" customHeight="1" spans="1:11">
      <c r="A4" s="12" t="s">
        <v>195</v>
      </c>
      <c r="B4" s="12" t="s">
        <v>144</v>
      </c>
      <c r="C4" s="12" t="s">
        <v>196</v>
      </c>
      <c r="D4" s="12" t="s">
        <v>145</v>
      </c>
      <c r="E4" s="12" t="s">
        <v>146</v>
      </c>
      <c r="F4" s="12" t="s">
        <v>147</v>
      </c>
      <c r="G4" s="12" t="s">
        <v>148</v>
      </c>
      <c r="H4" s="12" t="s">
        <v>31</v>
      </c>
      <c r="I4" s="12" t="s">
        <v>405</v>
      </c>
      <c r="J4" s="12"/>
      <c r="K4" s="12"/>
    </row>
    <row r="5" ht="18.75" customHeight="1" spans="1:11">
      <c r="A5" s="12"/>
      <c r="B5" s="12"/>
      <c r="C5" s="12"/>
      <c r="D5" s="12"/>
      <c r="E5" s="12"/>
      <c r="F5" s="12"/>
      <c r="G5" s="12"/>
      <c r="H5" s="12"/>
      <c r="I5" s="12" t="s">
        <v>34</v>
      </c>
      <c r="J5" s="12" t="s">
        <v>35</v>
      </c>
      <c r="K5" s="12" t="s">
        <v>36</v>
      </c>
    </row>
    <row r="6" ht="22.65" customHeight="1" spans="1:11">
      <c r="A6" s="12"/>
      <c r="B6" s="12"/>
      <c r="C6" s="12"/>
      <c r="D6" s="12"/>
      <c r="E6" s="12"/>
      <c r="F6" s="12"/>
      <c r="G6" s="12"/>
      <c r="H6" s="12"/>
      <c r="I6" s="12"/>
      <c r="J6" s="12"/>
      <c r="K6" s="12"/>
    </row>
    <row r="7" ht="18.75" customHeight="1" spans="1:11">
      <c r="A7" s="13" t="s">
        <v>45</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31</v>
      </c>
      <c r="B10" s="17"/>
      <c r="C10" s="17"/>
      <c r="D10" s="17"/>
      <c r="E10" s="17"/>
      <c r="F10" s="17"/>
      <c r="G10" s="17"/>
      <c r="H10" s="16"/>
      <c r="I10" s="16"/>
      <c r="J10" s="16"/>
      <c r="K10" s="1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tabSelected="1" workbookViewId="0">
      <selection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406</v>
      </c>
    </row>
    <row r="2" ht="45" customHeight="1" spans="1:7">
      <c r="A2" s="3" t="s">
        <v>407</v>
      </c>
      <c r="B2" s="3"/>
      <c r="C2" s="3"/>
      <c r="D2" s="3"/>
      <c r="E2" s="3"/>
      <c r="F2" s="3"/>
      <c r="G2" s="3"/>
    </row>
    <row r="3" ht="24.15" customHeight="1" spans="1:7">
      <c r="A3" s="4" t="str">
        <f>"单位名称："&amp;"新平彝族傣族自治县建兴乡小学"</f>
        <v>单位名称：新平彝族傣族自治县建兴乡小学</v>
      </c>
      <c r="B3" s="4"/>
      <c r="C3" s="4"/>
      <c r="D3" s="4"/>
      <c r="E3" s="5"/>
      <c r="F3" s="5"/>
      <c r="G3" s="5" t="s">
        <v>28</v>
      </c>
    </row>
    <row r="4" ht="18.75" customHeight="1" spans="1:7">
      <c r="A4" s="6" t="s">
        <v>196</v>
      </c>
      <c r="B4" s="6" t="s">
        <v>195</v>
      </c>
      <c r="C4" s="6" t="s">
        <v>144</v>
      </c>
      <c r="D4" s="6" t="s">
        <v>408</v>
      </c>
      <c r="E4" s="6" t="s">
        <v>34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45</v>
      </c>
      <c r="B7" s="7">
        <v>2</v>
      </c>
      <c r="C7" s="7">
        <v>3</v>
      </c>
      <c r="D7" s="7">
        <v>4</v>
      </c>
      <c r="E7" s="7">
        <v>5</v>
      </c>
      <c r="F7" s="7">
        <v>6</v>
      </c>
      <c r="G7" s="7">
        <v>7</v>
      </c>
    </row>
    <row r="8" ht="20.25" customHeight="1" spans="1:7">
      <c r="A8" s="8" t="s">
        <v>55</v>
      </c>
      <c r="B8" s="8" t="s">
        <v>200</v>
      </c>
      <c r="C8" s="9" t="s">
        <v>199</v>
      </c>
      <c r="D8" s="8" t="s">
        <v>409</v>
      </c>
      <c r="E8" s="10">
        <v>21.42</v>
      </c>
      <c r="F8" s="10"/>
      <c r="G8" s="10"/>
    </row>
    <row r="9" ht="20.25" customHeight="1" spans="1:7">
      <c r="A9" s="8" t="s">
        <v>55</v>
      </c>
      <c r="B9" s="8" t="s">
        <v>205</v>
      </c>
      <c r="C9" s="9" t="s">
        <v>204</v>
      </c>
      <c r="D9" s="8" t="s">
        <v>409</v>
      </c>
      <c r="E9" s="10">
        <v>3.068496</v>
      </c>
      <c r="F9" s="10"/>
      <c r="G9" s="10"/>
    </row>
    <row r="10" ht="20.25" customHeight="1" spans="1:7">
      <c r="A10" s="8" t="s">
        <v>55</v>
      </c>
      <c r="B10" s="8" t="s">
        <v>205</v>
      </c>
      <c r="C10" s="9" t="s">
        <v>211</v>
      </c>
      <c r="D10" s="8" t="s">
        <v>409</v>
      </c>
      <c r="E10" s="10">
        <v>8.4312</v>
      </c>
      <c r="F10" s="10"/>
      <c r="G10" s="10"/>
    </row>
    <row r="11" ht="20.25" customHeight="1" spans="1:7">
      <c r="A11" s="8" t="s">
        <v>55</v>
      </c>
      <c r="B11" s="8" t="s">
        <v>200</v>
      </c>
      <c r="C11" s="9" t="s">
        <v>215</v>
      </c>
      <c r="D11" s="8" t="s">
        <v>409</v>
      </c>
      <c r="E11" s="10">
        <v>8.46</v>
      </c>
      <c r="F11" s="10"/>
      <c r="G11" s="10"/>
    </row>
    <row r="12" ht="20.25" customHeight="1" spans="1:7">
      <c r="A12" s="8" t="s">
        <v>55</v>
      </c>
      <c r="B12" s="8" t="s">
        <v>205</v>
      </c>
      <c r="C12" s="9" t="s">
        <v>223</v>
      </c>
      <c r="D12" s="8" t="s">
        <v>409</v>
      </c>
      <c r="E12" s="10">
        <v>8.4825</v>
      </c>
      <c r="F12" s="10"/>
      <c r="G12" s="10"/>
    </row>
    <row r="13" ht="20.25" customHeight="1" spans="1:7">
      <c r="A13" s="8" t="s">
        <v>55</v>
      </c>
      <c r="B13" s="8" t="s">
        <v>205</v>
      </c>
      <c r="C13" s="9" t="s">
        <v>227</v>
      </c>
      <c r="D13" s="8" t="s">
        <v>409</v>
      </c>
      <c r="E13" s="10">
        <v>15.03</v>
      </c>
      <c r="F13" s="10"/>
      <c r="G13" s="10"/>
    </row>
    <row r="14" ht="20.25" customHeight="1" spans="1:7">
      <c r="A14" s="11" t="s">
        <v>31</v>
      </c>
      <c r="B14" s="11"/>
      <c r="C14" s="11"/>
      <c r="D14" s="11"/>
      <c r="E14" s="10">
        <v>64.892196</v>
      </c>
      <c r="F14" s="10"/>
      <c r="G14" s="10"/>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abSelected="1" workbookViewId="0">
      <selection activeCell="A1" sqref="A1"/>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26</v>
      </c>
    </row>
    <row r="2" ht="37.5" customHeight="1" spans="1:19">
      <c r="A2" s="3" t="s">
        <v>27</v>
      </c>
      <c r="B2" s="3"/>
      <c r="C2" s="3"/>
      <c r="D2" s="3"/>
      <c r="E2" s="3"/>
      <c r="F2" s="3"/>
      <c r="G2" s="3"/>
      <c r="H2" s="3"/>
      <c r="I2" s="3"/>
      <c r="J2" s="3"/>
      <c r="K2" s="3"/>
      <c r="L2" s="3"/>
      <c r="M2" s="3"/>
      <c r="N2" s="3"/>
      <c r="O2" s="3"/>
      <c r="P2" s="3"/>
      <c r="Q2" s="3"/>
      <c r="R2" s="3"/>
      <c r="S2" s="3"/>
    </row>
    <row r="3" ht="18.75" customHeight="1" spans="1:19">
      <c r="A3" s="4" t="str">
        <f>"单位名称："&amp;"新平彝族傣族自治县建兴乡小学"</f>
        <v>单位名称：新平彝族傣族自治县建兴乡小学</v>
      </c>
      <c r="B3" s="4"/>
      <c r="C3" s="4"/>
      <c r="D3" s="4"/>
      <c r="E3" s="49"/>
      <c r="F3" s="49"/>
      <c r="G3" s="49"/>
      <c r="H3" s="49"/>
      <c r="I3" s="5"/>
      <c r="J3" s="5"/>
      <c r="K3" s="5"/>
      <c r="L3" s="5"/>
      <c r="M3" s="5"/>
      <c r="N3" s="5"/>
      <c r="O3" s="5"/>
      <c r="P3" s="5"/>
      <c r="Q3" s="5"/>
      <c r="R3" s="5"/>
      <c r="S3" s="5" t="s">
        <v>28</v>
      </c>
    </row>
    <row r="4" ht="18.75" customHeight="1" spans="1:19">
      <c r="A4" s="12" t="s">
        <v>29</v>
      </c>
      <c r="B4" s="66" t="s">
        <v>30</v>
      </c>
      <c r="C4" s="66" t="s">
        <v>31</v>
      </c>
      <c r="D4" s="66" t="s">
        <v>32</v>
      </c>
      <c r="E4" s="66"/>
      <c r="F4" s="66"/>
      <c r="G4" s="66"/>
      <c r="H4" s="66"/>
      <c r="I4" s="66"/>
      <c r="J4" s="69"/>
      <c r="K4" s="69"/>
      <c r="L4" s="69"/>
      <c r="M4" s="69"/>
      <c r="N4" s="69"/>
      <c r="O4" s="66" t="s">
        <v>20</v>
      </c>
      <c r="P4" s="66"/>
      <c r="Q4" s="66"/>
      <c r="R4" s="66"/>
      <c r="S4" s="66"/>
    </row>
    <row r="5" ht="18.75" customHeight="1" spans="1:19">
      <c r="A5" s="12"/>
      <c r="B5" s="66"/>
      <c r="C5" s="66"/>
      <c r="D5" s="67" t="s">
        <v>33</v>
      </c>
      <c r="E5" s="67" t="s">
        <v>34</v>
      </c>
      <c r="F5" s="67" t="s">
        <v>35</v>
      </c>
      <c r="G5" s="67" t="s">
        <v>36</v>
      </c>
      <c r="H5" s="67" t="s">
        <v>37</v>
      </c>
      <c r="I5" s="70" t="s">
        <v>38</v>
      </c>
      <c r="J5" s="71"/>
      <c r="K5" s="71"/>
      <c r="L5" s="71"/>
      <c r="M5" s="71"/>
      <c r="N5" s="71"/>
      <c r="O5" s="70" t="s">
        <v>33</v>
      </c>
      <c r="P5" s="70" t="s">
        <v>34</v>
      </c>
      <c r="Q5" s="70" t="s">
        <v>35</v>
      </c>
      <c r="R5" s="70" t="s">
        <v>36</v>
      </c>
      <c r="S5" s="67" t="s">
        <v>39</v>
      </c>
    </row>
    <row r="6" ht="18.75" customHeight="1" spans="1:19">
      <c r="A6" s="12"/>
      <c r="B6" s="66"/>
      <c r="C6" s="66"/>
      <c r="D6" s="67"/>
      <c r="E6" s="67"/>
      <c r="F6" s="67"/>
      <c r="G6" s="67"/>
      <c r="H6" s="67"/>
      <c r="I6" s="70" t="s">
        <v>33</v>
      </c>
      <c r="J6" s="70" t="s">
        <v>40</v>
      </c>
      <c r="K6" s="70" t="s">
        <v>41</v>
      </c>
      <c r="L6" s="70" t="s">
        <v>42</v>
      </c>
      <c r="M6" s="70" t="s">
        <v>43</v>
      </c>
      <c r="N6" s="70" t="s">
        <v>44</v>
      </c>
      <c r="O6" s="70"/>
      <c r="P6" s="70"/>
      <c r="Q6" s="70"/>
      <c r="R6" s="70"/>
      <c r="S6" s="67"/>
    </row>
    <row r="7" ht="18.75" customHeight="1" spans="1:19">
      <c r="A7" s="68" t="s">
        <v>45</v>
      </c>
      <c r="B7" s="13" t="s">
        <v>46</v>
      </c>
      <c r="C7" s="13" t="s">
        <v>47</v>
      </c>
      <c r="D7" s="13" t="s">
        <v>48</v>
      </c>
      <c r="E7" s="68" t="s">
        <v>49</v>
      </c>
      <c r="F7" s="13" t="s">
        <v>50</v>
      </c>
      <c r="G7" s="13" t="s">
        <v>51</v>
      </c>
      <c r="H7" s="68" t="s">
        <v>52</v>
      </c>
      <c r="I7" s="13" t="s">
        <v>53</v>
      </c>
      <c r="J7" s="13">
        <v>10</v>
      </c>
      <c r="K7" s="13">
        <v>11</v>
      </c>
      <c r="L7" s="13">
        <v>12</v>
      </c>
      <c r="M7" s="13">
        <v>13</v>
      </c>
      <c r="N7" s="13">
        <v>14</v>
      </c>
      <c r="O7" s="13">
        <v>15</v>
      </c>
      <c r="P7" s="13">
        <v>16</v>
      </c>
      <c r="Q7" s="13">
        <v>17</v>
      </c>
      <c r="R7" s="13">
        <v>18</v>
      </c>
      <c r="S7" s="13">
        <v>19</v>
      </c>
    </row>
    <row r="8" ht="20.25" customHeight="1" spans="1:19">
      <c r="A8" s="15" t="s">
        <v>54</v>
      </c>
      <c r="B8" s="15" t="s">
        <v>55</v>
      </c>
      <c r="C8" s="16">
        <v>1118.773396</v>
      </c>
      <c r="D8" s="16">
        <v>1118.773396</v>
      </c>
      <c r="E8" s="16">
        <v>1118.773396</v>
      </c>
      <c r="F8" s="16"/>
      <c r="G8" s="16"/>
      <c r="H8" s="16"/>
      <c r="I8" s="16"/>
      <c r="J8" s="16"/>
      <c r="K8" s="16"/>
      <c r="L8" s="16"/>
      <c r="M8" s="16"/>
      <c r="N8" s="16"/>
      <c r="O8" s="16"/>
      <c r="P8" s="16"/>
      <c r="Q8" s="16"/>
      <c r="R8" s="16"/>
      <c r="S8" s="16"/>
    </row>
    <row r="9" ht="20.25" customHeight="1" spans="1:19">
      <c r="A9" s="42" t="s">
        <v>31</v>
      </c>
      <c r="B9" s="42"/>
      <c r="C9" s="16">
        <v>1118.773396</v>
      </c>
      <c r="D9" s="16">
        <v>1118.773396</v>
      </c>
      <c r="E9" s="16">
        <v>1118.773396</v>
      </c>
      <c r="F9" s="16"/>
      <c r="G9" s="16"/>
      <c r="H9" s="16"/>
      <c r="I9" s="16"/>
      <c r="J9" s="16"/>
      <c r="K9" s="16"/>
      <c r="L9" s="16"/>
      <c r="M9" s="16"/>
      <c r="N9" s="16"/>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tabSelected="1" topLeftCell="I1" workbookViewId="0">
      <selection activeCell="A1" sqref="A1"/>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56</v>
      </c>
    </row>
    <row r="2" ht="37.5" customHeight="1" spans="1:15">
      <c r="A2" s="3" t="s">
        <v>57</v>
      </c>
      <c r="B2" s="3"/>
      <c r="C2" s="3"/>
      <c r="D2" s="3"/>
      <c r="E2" s="3"/>
      <c r="F2" s="3"/>
      <c r="G2" s="3"/>
      <c r="H2" s="3"/>
      <c r="I2" s="3"/>
      <c r="J2" s="3"/>
      <c r="K2" s="48"/>
      <c r="L2" s="48"/>
      <c r="M2" s="48"/>
      <c r="N2" s="48"/>
      <c r="O2" s="48"/>
    </row>
    <row r="3" ht="18.75" customHeight="1" spans="1:15">
      <c r="A3" s="38" t="str">
        <f>"单位名称："&amp;"新平彝族傣族自治县建兴乡小学"</f>
        <v>单位名称：新平彝族傣族自治县建兴乡小学</v>
      </c>
      <c r="B3" s="38"/>
      <c r="C3" s="38"/>
      <c r="D3" s="38"/>
      <c r="E3" s="38"/>
      <c r="F3" s="38"/>
      <c r="G3" s="38"/>
      <c r="H3" s="38"/>
      <c r="I3" s="38"/>
      <c r="J3" s="2"/>
      <c r="K3" s="2"/>
      <c r="L3" s="2"/>
      <c r="M3" s="2"/>
      <c r="N3" s="2"/>
      <c r="O3" s="2" t="s">
        <v>28</v>
      </c>
    </row>
    <row r="4" ht="18.75" customHeight="1" spans="1:15">
      <c r="A4" s="12" t="s">
        <v>58</v>
      </c>
      <c r="B4" s="12" t="s">
        <v>59</v>
      </c>
      <c r="C4" s="41" t="s">
        <v>31</v>
      </c>
      <c r="D4" s="41" t="s">
        <v>34</v>
      </c>
      <c r="E4" s="41"/>
      <c r="F4" s="41"/>
      <c r="G4" s="12" t="s">
        <v>35</v>
      </c>
      <c r="H4" s="41" t="s">
        <v>36</v>
      </c>
      <c r="I4" s="12" t="s">
        <v>60</v>
      </c>
      <c r="J4" s="41" t="s">
        <v>61</v>
      </c>
      <c r="K4" s="41"/>
      <c r="L4" s="41"/>
      <c r="M4" s="41"/>
      <c r="N4" s="41"/>
      <c r="O4" s="41"/>
    </row>
    <row r="5" ht="18.75" customHeight="1" spans="1:15">
      <c r="A5" s="12"/>
      <c r="B5" s="12"/>
      <c r="C5" s="41"/>
      <c r="D5" s="41" t="s">
        <v>33</v>
      </c>
      <c r="E5" s="41" t="s">
        <v>62</v>
      </c>
      <c r="F5" s="41" t="s">
        <v>63</v>
      </c>
      <c r="G5" s="12"/>
      <c r="H5" s="41"/>
      <c r="I5" s="12"/>
      <c r="J5" s="41" t="s">
        <v>33</v>
      </c>
      <c r="K5" s="41" t="s">
        <v>64</v>
      </c>
      <c r="L5" s="13" t="s">
        <v>65</v>
      </c>
      <c r="M5" s="13" t="s">
        <v>66</v>
      </c>
      <c r="N5" s="13" t="s">
        <v>67</v>
      </c>
      <c r="O5" s="13" t="s">
        <v>68</v>
      </c>
    </row>
    <row r="6" ht="18.75" customHeight="1" spans="1:15">
      <c r="A6" s="13" t="s">
        <v>45</v>
      </c>
      <c r="B6" s="13" t="s">
        <v>46</v>
      </c>
      <c r="C6" s="13" t="s">
        <v>47</v>
      </c>
      <c r="D6" s="13" t="s">
        <v>48</v>
      </c>
      <c r="E6" s="13" t="s">
        <v>49</v>
      </c>
      <c r="F6" s="13" t="s">
        <v>50</v>
      </c>
      <c r="G6" s="13" t="s">
        <v>51</v>
      </c>
      <c r="H6" s="13" t="s">
        <v>52</v>
      </c>
      <c r="I6" s="13" t="s">
        <v>53</v>
      </c>
      <c r="J6" s="13" t="s">
        <v>69</v>
      </c>
      <c r="K6" s="13">
        <v>11</v>
      </c>
      <c r="L6" s="13">
        <v>12</v>
      </c>
      <c r="M6" s="13">
        <v>13</v>
      </c>
      <c r="N6" s="13">
        <v>14</v>
      </c>
      <c r="O6" s="13">
        <v>15</v>
      </c>
    </row>
    <row r="7" ht="20.25" customHeight="1" spans="1:15">
      <c r="A7" s="15" t="s">
        <v>70</v>
      </c>
      <c r="B7" s="15" t="s">
        <v>71</v>
      </c>
      <c r="C7" s="16">
        <v>743.394196</v>
      </c>
      <c r="D7" s="16">
        <v>743.394196</v>
      </c>
      <c r="E7" s="16">
        <v>686.9332</v>
      </c>
      <c r="F7" s="16">
        <v>56.460996</v>
      </c>
      <c r="G7" s="16"/>
      <c r="H7" s="16"/>
      <c r="I7" s="16"/>
      <c r="J7" s="16"/>
      <c r="K7" s="16"/>
      <c r="L7" s="16"/>
      <c r="M7" s="16"/>
      <c r="N7" s="16"/>
      <c r="O7" s="16"/>
    </row>
    <row r="8" ht="20.25" customHeight="1" spans="1:15">
      <c r="A8" s="59" t="s">
        <v>72</v>
      </c>
      <c r="B8" s="59" t="s">
        <v>73</v>
      </c>
      <c r="C8" s="16">
        <v>721.930996</v>
      </c>
      <c r="D8" s="16">
        <v>721.930996</v>
      </c>
      <c r="E8" s="16">
        <v>686.9332</v>
      </c>
      <c r="F8" s="16">
        <v>34.997796</v>
      </c>
      <c r="G8" s="16"/>
      <c r="H8" s="16"/>
      <c r="I8" s="16"/>
      <c r="J8" s="16"/>
      <c r="K8" s="16"/>
      <c r="L8" s="16"/>
      <c r="M8" s="16"/>
      <c r="N8" s="16"/>
      <c r="O8" s="16"/>
    </row>
    <row r="9" ht="20.25" customHeight="1" spans="1:15">
      <c r="A9" s="60" t="s">
        <v>74</v>
      </c>
      <c r="B9" s="60" t="s">
        <v>75</v>
      </c>
      <c r="C9" s="16">
        <v>3.36</v>
      </c>
      <c r="D9" s="16">
        <v>3.36</v>
      </c>
      <c r="E9" s="16"/>
      <c r="F9" s="16">
        <v>3.36</v>
      </c>
      <c r="G9" s="16"/>
      <c r="H9" s="16"/>
      <c r="I9" s="16"/>
      <c r="J9" s="16"/>
      <c r="K9" s="16"/>
      <c r="L9" s="16"/>
      <c r="M9" s="16"/>
      <c r="N9" s="16"/>
      <c r="O9" s="16"/>
    </row>
    <row r="10" ht="20.25" customHeight="1" spans="1:15">
      <c r="A10" s="60" t="s">
        <v>76</v>
      </c>
      <c r="B10" s="60" t="s">
        <v>77</v>
      </c>
      <c r="C10" s="16">
        <v>718.570996</v>
      </c>
      <c r="D10" s="16">
        <v>718.570996</v>
      </c>
      <c r="E10" s="16">
        <v>686.9332</v>
      </c>
      <c r="F10" s="16">
        <v>31.637796</v>
      </c>
      <c r="G10" s="16"/>
      <c r="H10" s="16"/>
      <c r="I10" s="16"/>
      <c r="J10" s="16"/>
      <c r="K10" s="16"/>
      <c r="L10" s="16"/>
      <c r="M10" s="16"/>
      <c r="N10" s="16"/>
      <c r="O10" s="16"/>
    </row>
    <row r="11" ht="20.25" customHeight="1" spans="1:15">
      <c r="A11" s="59" t="s">
        <v>78</v>
      </c>
      <c r="B11" s="59" t="s">
        <v>79</v>
      </c>
      <c r="C11" s="16">
        <v>0.0432</v>
      </c>
      <c r="D11" s="16">
        <v>0.0432</v>
      </c>
      <c r="E11" s="16"/>
      <c r="F11" s="16">
        <v>0.0432</v>
      </c>
      <c r="G11" s="16"/>
      <c r="H11" s="16"/>
      <c r="I11" s="16"/>
      <c r="J11" s="16"/>
      <c r="K11" s="16"/>
      <c r="L11" s="16"/>
      <c r="M11" s="16"/>
      <c r="N11" s="16"/>
      <c r="O11" s="16"/>
    </row>
    <row r="12" ht="20.25" customHeight="1" spans="1:15">
      <c r="A12" s="60" t="s">
        <v>80</v>
      </c>
      <c r="B12" s="60" t="s">
        <v>81</v>
      </c>
      <c r="C12" s="16">
        <v>0.0432</v>
      </c>
      <c r="D12" s="16">
        <v>0.0432</v>
      </c>
      <c r="E12" s="16"/>
      <c r="F12" s="16">
        <v>0.0432</v>
      </c>
      <c r="G12" s="16"/>
      <c r="H12" s="16"/>
      <c r="I12" s="16"/>
      <c r="J12" s="16"/>
      <c r="K12" s="16"/>
      <c r="L12" s="16"/>
      <c r="M12" s="16"/>
      <c r="N12" s="16"/>
      <c r="O12" s="16"/>
    </row>
    <row r="13" ht="20.25" customHeight="1" spans="1:15">
      <c r="A13" s="59" t="s">
        <v>82</v>
      </c>
      <c r="B13" s="59" t="s">
        <v>83</v>
      </c>
      <c r="C13" s="16">
        <v>21.42</v>
      </c>
      <c r="D13" s="16">
        <v>21.42</v>
      </c>
      <c r="E13" s="16"/>
      <c r="F13" s="16">
        <v>21.42</v>
      </c>
      <c r="G13" s="16"/>
      <c r="H13" s="16"/>
      <c r="I13" s="16"/>
      <c r="J13" s="16"/>
      <c r="K13" s="16"/>
      <c r="L13" s="16"/>
      <c r="M13" s="16"/>
      <c r="N13" s="16"/>
      <c r="O13" s="16"/>
    </row>
    <row r="14" ht="20.25" customHeight="1" spans="1:15">
      <c r="A14" s="60" t="s">
        <v>84</v>
      </c>
      <c r="B14" s="60" t="s">
        <v>85</v>
      </c>
      <c r="C14" s="16">
        <v>21.42</v>
      </c>
      <c r="D14" s="16">
        <v>21.42</v>
      </c>
      <c r="E14" s="16"/>
      <c r="F14" s="16">
        <v>21.42</v>
      </c>
      <c r="G14" s="16"/>
      <c r="H14" s="16"/>
      <c r="I14" s="16"/>
      <c r="J14" s="16"/>
      <c r="K14" s="16"/>
      <c r="L14" s="16"/>
      <c r="M14" s="16"/>
      <c r="N14" s="16"/>
      <c r="O14" s="16"/>
    </row>
    <row r="15" ht="20.25" customHeight="1" spans="1:15">
      <c r="A15" s="15" t="s">
        <v>86</v>
      </c>
      <c r="B15" s="15" t="s">
        <v>87</v>
      </c>
      <c r="C15" s="16">
        <v>140.0212</v>
      </c>
      <c r="D15" s="16">
        <v>140.0212</v>
      </c>
      <c r="E15" s="16">
        <v>131.59</v>
      </c>
      <c r="F15" s="16">
        <v>8.4312</v>
      </c>
      <c r="G15" s="16"/>
      <c r="H15" s="16"/>
      <c r="I15" s="16"/>
      <c r="J15" s="16"/>
      <c r="K15" s="16"/>
      <c r="L15" s="16"/>
      <c r="M15" s="16"/>
      <c r="N15" s="16"/>
      <c r="O15" s="16"/>
    </row>
    <row r="16" ht="20.25" customHeight="1" spans="1:15">
      <c r="A16" s="59" t="s">
        <v>88</v>
      </c>
      <c r="B16" s="59" t="s">
        <v>89</v>
      </c>
      <c r="C16" s="16">
        <v>131.59</v>
      </c>
      <c r="D16" s="16">
        <v>131.59</v>
      </c>
      <c r="E16" s="16">
        <v>131.59</v>
      </c>
      <c r="F16" s="16"/>
      <c r="G16" s="16"/>
      <c r="H16" s="16"/>
      <c r="I16" s="16"/>
      <c r="J16" s="16"/>
      <c r="K16" s="16"/>
      <c r="L16" s="16"/>
      <c r="M16" s="16"/>
      <c r="N16" s="16"/>
      <c r="O16" s="16"/>
    </row>
    <row r="17" ht="20.25" customHeight="1" spans="1:15">
      <c r="A17" s="60" t="s">
        <v>90</v>
      </c>
      <c r="B17" s="60" t="s">
        <v>91</v>
      </c>
      <c r="C17" s="16">
        <v>1.59</v>
      </c>
      <c r="D17" s="16">
        <v>1.59</v>
      </c>
      <c r="E17" s="16">
        <v>1.59</v>
      </c>
      <c r="F17" s="16"/>
      <c r="G17" s="16"/>
      <c r="H17" s="16"/>
      <c r="I17" s="16"/>
      <c r="J17" s="16"/>
      <c r="K17" s="16"/>
      <c r="L17" s="16"/>
      <c r="M17" s="16"/>
      <c r="N17" s="16"/>
      <c r="O17" s="16"/>
    </row>
    <row r="18" ht="20.25" customHeight="1" spans="1:15">
      <c r="A18" s="60" t="s">
        <v>92</v>
      </c>
      <c r="B18" s="60" t="s">
        <v>93</v>
      </c>
      <c r="C18" s="16">
        <v>130</v>
      </c>
      <c r="D18" s="16">
        <v>130</v>
      </c>
      <c r="E18" s="16">
        <v>130</v>
      </c>
      <c r="F18" s="16"/>
      <c r="G18" s="16"/>
      <c r="H18" s="16"/>
      <c r="I18" s="16"/>
      <c r="J18" s="16"/>
      <c r="K18" s="16"/>
      <c r="L18" s="16"/>
      <c r="M18" s="16"/>
      <c r="N18" s="16"/>
      <c r="O18" s="16"/>
    </row>
    <row r="19" ht="20.25" customHeight="1" spans="1:15">
      <c r="A19" s="59" t="s">
        <v>94</v>
      </c>
      <c r="B19" s="59" t="s">
        <v>95</v>
      </c>
      <c r="C19" s="16">
        <v>8.4312</v>
      </c>
      <c r="D19" s="16">
        <v>8.4312</v>
      </c>
      <c r="E19" s="16"/>
      <c r="F19" s="16">
        <v>8.4312</v>
      </c>
      <c r="G19" s="16"/>
      <c r="H19" s="16"/>
      <c r="I19" s="16"/>
      <c r="J19" s="16"/>
      <c r="K19" s="16"/>
      <c r="L19" s="16"/>
      <c r="M19" s="16"/>
      <c r="N19" s="16"/>
      <c r="O19" s="16"/>
    </row>
    <row r="20" ht="20.25" customHeight="1" spans="1:15">
      <c r="A20" s="60" t="s">
        <v>96</v>
      </c>
      <c r="B20" s="60" t="s">
        <v>97</v>
      </c>
      <c r="C20" s="16">
        <v>8.4312</v>
      </c>
      <c r="D20" s="16">
        <v>8.4312</v>
      </c>
      <c r="E20" s="16"/>
      <c r="F20" s="16">
        <v>8.4312</v>
      </c>
      <c r="G20" s="16"/>
      <c r="H20" s="16"/>
      <c r="I20" s="16"/>
      <c r="J20" s="16"/>
      <c r="K20" s="16"/>
      <c r="L20" s="16"/>
      <c r="M20" s="16"/>
      <c r="N20" s="16"/>
      <c r="O20" s="16"/>
    </row>
    <row r="21" ht="20.25" customHeight="1" spans="1:15">
      <c r="A21" s="15" t="s">
        <v>98</v>
      </c>
      <c r="B21" s="15" t="s">
        <v>99</v>
      </c>
      <c r="C21" s="16">
        <v>103.5818</v>
      </c>
      <c r="D21" s="16">
        <v>103.5818</v>
      </c>
      <c r="E21" s="16">
        <v>103.5818</v>
      </c>
      <c r="F21" s="16"/>
      <c r="G21" s="16"/>
      <c r="H21" s="16"/>
      <c r="I21" s="16"/>
      <c r="J21" s="16"/>
      <c r="K21" s="16"/>
      <c r="L21" s="16"/>
      <c r="M21" s="16"/>
      <c r="N21" s="16"/>
      <c r="O21" s="16"/>
    </row>
    <row r="22" ht="20.25" customHeight="1" spans="1:15">
      <c r="A22" s="59" t="s">
        <v>100</v>
      </c>
      <c r="B22" s="59" t="s">
        <v>101</v>
      </c>
      <c r="C22" s="16">
        <v>103.5818</v>
      </c>
      <c r="D22" s="16">
        <v>103.5818</v>
      </c>
      <c r="E22" s="16">
        <v>103.5818</v>
      </c>
      <c r="F22" s="16"/>
      <c r="G22" s="16"/>
      <c r="H22" s="16"/>
      <c r="I22" s="16"/>
      <c r="J22" s="16"/>
      <c r="K22" s="16"/>
      <c r="L22" s="16"/>
      <c r="M22" s="16"/>
      <c r="N22" s="16"/>
      <c r="O22" s="16"/>
    </row>
    <row r="23" ht="20.25" customHeight="1" spans="1:15">
      <c r="A23" s="60" t="s">
        <v>102</v>
      </c>
      <c r="B23" s="60" t="s">
        <v>103</v>
      </c>
      <c r="C23" s="16">
        <v>56.5418</v>
      </c>
      <c r="D23" s="16">
        <v>56.5418</v>
      </c>
      <c r="E23" s="16">
        <v>56.5418</v>
      </c>
      <c r="F23" s="16"/>
      <c r="G23" s="16"/>
      <c r="H23" s="16"/>
      <c r="I23" s="16"/>
      <c r="J23" s="16"/>
      <c r="K23" s="16"/>
      <c r="L23" s="16"/>
      <c r="M23" s="16"/>
      <c r="N23" s="16"/>
      <c r="O23" s="16"/>
    </row>
    <row r="24" ht="20.25" customHeight="1" spans="1:15">
      <c r="A24" s="60" t="s">
        <v>104</v>
      </c>
      <c r="B24" s="60" t="s">
        <v>105</v>
      </c>
      <c r="C24" s="16">
        <v>44.4</v>
      </c>
      <c r="D24" s="16">
        <v>44.4</v>
      </c>
      <c r="E24" s="16">
        <v>44.4</v>
      </c>
      <c r="F24" s="16"/>
      <c r="G24" s="16"/>
      <c r="H24" s="16"/>
      <c r="I24" s="16"/>
      <c r="J24" s="16"/>
      <c r="K24" s="16"/>
      <c r="L24" s="16"/>
      <c r="M24" s="16"/>
      <c r="N24" s="16"/>
      <c r="O24" s="16"/>
    </row>
    <row r="25" ht="20.25" customHeight="1" spans="1:15">
      <c r="A25" s="60" t="s">
        <v>106</v>
      </c>
      <c r="B25" s="60" t="s">
        <v>107</v>
      </c>
      <c r="C25" s="16">
        <v>2.64</v>
      </c>
      <c r="D25" s="16">
        <v>2.64</v>
      </c>
      <c r="E25" s="16">
        <v>2.64</v>
      </c>
      <c r="F25" s="16"/>
      <c r="G25" s="16"/>
      <c r="H25" s="16"/>
      <c r="I25" s="16"/>
      <c r="J25" s="16"/>
      <c r="K25" s="16"/>
      <c r="L25" s="16"/>
      <c r="M25" s="16"/>
      <c r="N25" s="16"/>
      <c r="O25" s="16"/>
    </row>
    <row r="26" ht="20.25" customHeight="1" spans="1:15">
      <c r="A26" s="15" t="s">
        <v>108</v>
      </c>
      <c r="B26" s="15" t="s">
        <v>109</v>
      </c>
      <c r="C26" s="16">
        <v>131.7762</v>
      </c>
      <c r="D26" s="16">
        <v>131.7762</v>
      </c>
      <c r="E26" s="16">
        <v>131.7762</v>
      </c>
      <c r="F26" s="16"/>
      <c r="G26" s="16"/>
      <c r="H26" s="16"/>
      <c r="I26" s="16"/>
      <c r="J26" s="16"/>
      <c r="K26" s="16"/>
      <c r="L26" s="16"/>
      <c r="M26" s="16"/>
      <c r="N26" s="16"/>
      <c r="O26" s="16"/>
    </row>
    <row r="27" ht="20.25" customHeight="1" spans="1:15">
      <c r="A27" s="59" t="s">
        <v>110</v>
      </c>
      <c r="B27" s="59" t="s">
        <v>111</v>
      </c>
      <c r="C27" s="16">
        <v>131.7762</v>
      </c>
      <c r="D27" s="16">
        <v>131.7762</v>
      </c>
      <c r="E27" s="16">
        <v>131.7762</v>
      </c>
      <c r="F27" s="16"/>
      <c r="G27" s="16"/>
      <c r="H27" s="16"/>
      <c r="I27" s="16"/>
      <c r="J27" s="16"/>
      <c r="K27" s="16"/>
      <c r="L27" s="16"/>
      <c r="M27" s="16"/>
      <c r="N27" s="16"/>
      <c r="O27" s="16"/>
    </row>
    <row r="28" ht="20.25" customHeight="1" spans="1:15">
      <c r="A28" s="60" t="s">
        <v>112</v>
      </c>
      <c r="B28" s="60" t="s">
        <v>113</v>
      </c>
      <c r="C28" s="16">
        <v>131.7762</v>
      </c>
      <c r="D28" s="16">
        <v>131.7762</v>
      </c>
      <c r="E28" s="16">
        <v>131.7762</v>
      </c>
      <c r="F28" s="16"/>
      <c r="G28" s="16"/>
      <c r="H28" s="16"/>
      <c r="I28" s="16"/>
      <c r="J28" s="16"/>
      <c r="K28" s="16"/>
      <c r="L28" s="16"/>
      <c r="M28" s="16"/>
      <c r="N28" s="16"/>
      <c r="O28" s="16"/>
    </row>
    <row r="29" ht="20.25" customHeight="1" spans="1:15">
      <c r="A29" s="42" t="s">
        <v>114</v>
      </c>
      <c r="B29" s="42"/>
      <c r="C29" s="16">
        <v>1118.773396</v>
      </c>
      <c r="D29" s="16">
        <v>1118.773396</v>
      </c>
      <c r="E29" s="16">
        <v>1053.8812</v>
      </c>
      <c r="F29" s="16">
        <v>64.892196</v>
      </c>
      <c r="G29" s="16"/>
      <c r="H29" s="16"/>
      <c r="I29" s="16"/>
      <c r="J29" s="16"/>
      <c r="K29" s="16"/>
      <c r="L29" s="16"/>
      <c r="M29" s="16"/>
      <c r="N29" s="16"/>
      <c r="O29" s="16"/>
    </row>
  </sheetData>
  <mergeCells count="11">
    <mergeCell ref="A2:O2"/>
    <mergeCell ref="A3:I3"/>
    <mergeCell ref="D4:F4"/>
    <mergeCell ref="J4:O4"/>
    <mergeCell ref="A29:B2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tabSelected="1"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115</v>
      </c>
    </row>
    <row r="2" ht="45" customHeight="1" spans="1:4">
      <c r="A2" s="3" t="s">
        <v>116</v>
      </c>
      <c r="B2" s="3"/>
      <c r="C2" s="3"/>
      <c r="D2" s="3"/>
    </row>
    <row r="3" ht="18.75" customHeight="1" spans="1:4">
      <c r="A3" s="4" t="str">
        <f>"单位名称："&amp;"新平彝族傣族自治县建兴乡小学"</f>
        <v>单位名称：新平彝族傣族自治县建兴乡小学</v>
      </c>
      <c r="B3" s="4"/>
      <c r="C3" s="61"/>
      <c r="D3" s="5" t="s">
        <v>2</v>
      </c>
    </row>
    <row r="4" ht="22.5" customHeight="1" spans="1:4">
      <c r="A4" s="7" t="s">
        <v>3</v>
      </c>
      <c r="B4" s="7"/>
      <c r="C4" s="7" t="s">
        <v>4</v>
      </c>
      <c r="D4" s="7"/>
    </row>
    <row r="5" ht="18.75" customHeight="1" spans="1:4">
      <c r="A5" s="7" t="s">
        <v>5</v>
      </c>
      <c r="B5" s="7" t="s">
        <v>6</v>
      </c>
      <c r="C5" s="7" t="s">
        <v>117</v>
      </c>
      <c r="D5" s="7" t="s">
        <v>6</v>
      </c>
    </row>
    <row r="6" ht="18.75" customHeight="1" spans="1:4">
      <c r="A6" s="7"/>
      <c r="B6" s="7"/>
      <c r="C6" s="7"/>
      <c r="D6" s="7"/>
    </row>
    <row r="7" ht="22.5" customHeight="1" spans="1:4">
      <c r="A7" s="14" t="s">
        <v>118</v>
      </c>
      <c r="B7" s="16">
        <v>1118.773396</v>
      </c>
      <c r="C7" s="14" t="s">
        <v>119</v>
      </c>
      <c r="D7" s="16">
        <v>1118.773396</v>
      </c>
    </row>
    <row r="8" ht="22.5" customHeight="1" spans="1:4">
      <c r="A8" s="14" t="s">
        <v>120</v>
      </c>
      <c r="B8" s="16">
        <v>1118.773396</v>
      </c>
      <c r="C8" s="14" t="str">
        <f>"（"&amp;"一"&amp;"）"&amp;"教育支出"</f>
        <v>（一）教育支出</v>
      </c>
      <c r="D8" s="16">
        <v>743.394196</v>
      </c>
    </row>
    <row r="9" ht="22.5" customHeight="1" spans="1:4">
      <c r="A9" s="14" t="s">
        <v>121</v>
      </c>
      <c r="B9" s="16"/>
      <c r="C9" s="14" t="str">
        <f>"（"&amp;"二"&amp;"）"&amp;"社会保障和就业支出"</f>
        <v>（二）社会保障和就业支出</v>
      </c>
      <c r="D9" s="16">
        <v>140.0212</v>
      </c>
    </row>
    <row r="10" ht="22.5" customHeight="1" spans="1:4">
      <c r="A10" s="14" t="s">
        <v>122</v>
      </c>
      <c r="B10" s="16"/>
      <c r="C10" s="14" t="str">
        <f>"（"&amp;"三"&amp;"）"&amp;"卫生健康支出"</f>
        <v>（三）卫生健康支出</v>
      </c>
      <c r="D10" s="16">
        <v>103.5818</v>
      </c>
    </row>
    <row r="11" ht="22.5" customHeight="1" spans="1:4">
      <c r="A11" s="14" t="s">
        <v>123</v>
      </c>
      <c r="B11" s="16"/>
      <c r="C11" s="14" t="str">
        <f>"（"&amp;"四"&amp;"）"&amp;"住房保障支出"</f>
        <v>（四）住房保障支出</v>
      </c>
      <c r="D11" s="16">
        <v>131.7762</v>
      </c>
    </row>
    <row r="12" ht="22.5" customHeight="1" spans="1:4">
      <c r="A12" s="14" t="s">
        <v>120</v>
      </c>
      <c r="B12" s="16"/>
      <c r="C12" s="14"/>
      <c r="D12" s="16"/>
    </row>
    <row r="13" ht="22.5" customHeight="1" spans="1:4">
      <c r="A13" s="14" t="s">
        <v>121</v>
      </c>
      <c r="B13" s="16"/>
      <c r="C13" s="14"/>
      <c r="D13" s="16"/>
    </row>
    <row r="14" ht="22.5" customHeight="1" spans="1:4">
      <c r="A14" s="14" t="s">
        <v>122</v>
      </c>
      <c r="B14" s="16"/>
      <c r="C14" s="14"/>
      <c r="D14" s="16"/>
    </row>
    <row r="15" ht="22.5" customHeight="1" spans="1:4">
      <c r="A15" s="62"/>
      <c r="B15" s="16"/>
      <c r="C15" s="14" t="s">
        <v>124</v>
      </c>
      <c r="D15" s="16"/>
    </row>
    <row r="16" ht="22.5" customHeight="1" spans="1:4">
      <c r="A16" s="63" t="s">
        <v>125</v>
      </c>
      <c r="B16" s="64">
        <v>1118.773396</v>
      </c>
      <c r="C16" s="65" t="s">
        <v>126</v>
      </c>
      <c r="D16" s="64">
        <v>1118.773396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tabSelected="1" workbookViewId="0">
      <selection activeCell="A1" sqref="A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37" t="s">
        <v>127</v>
      </c>
    </row>
    <row r="2" ht="37.5" customHeight="1" spans="1:7">
      <c r="A2" s="3" t="s">
        <v>128</v>
      </c>
      <c r="B2" s="3"/>
      <c r="C2" s="3"/>
      <c r="D2" s="3"/>
      <c r="E2" s="3"/>
      <c r="F2" s="3"/>
      <c r="G2" s="3"/>
    </row>
    <row r="3" ht="18.75" customHeight="1" spans="1:7">
      <c r="A3" s="38" t="str">
        <f>"单位名称："&amp;"新平彝族傣族自治县建兴乡小学"</f>
        <v>单位名称：新平彝族傣族自治县建兴乡小学</v>
      </c>
      <c r="B3" s="38"/>
      <c r="C3" s="38"/>
      <c r="D3" s="39"/>
      <c r="E3" s="39"/>
      <c r="F3" s="39"/>
      <c r="G3" s="40" t="s">
        <v>28</v>
      </c>
    </row>
    <row r="4" ht="18.75" customHeight="1" spans="1:7">
      <c r="A4" s="12" t="s">
        <v>129</v>
      </c>
      <c r="B4" s="12" t="s">
        <v>59</v>
      </c>
      <c r="C4" s="41" t="s">
        <v>31</v>
      </c>
      <c r="D4" s="41" t="s">
        <v>62</v>
      </c>
      <c r="E4" s="41"/>
      <c r="F4" s="41"/>
      <c r="G4" s="12" t="s">
        <v>63</v>
      </c>
    </row>
    <row r="5" ht="18.75" customHeight="1" spans="1:7">
      <c r="A5" s="12" t="s">
        <v>58</v>
      </c>
      <c r="B5" s="12" t="s">
        <v>59</v>
      </c>
      <c r="C5" s="41"/>
      <c r="D5" s="41" t="s">
        <v>33</v>
      </c>
      <c r="E5" s="41" t="s">
        <v>130</v>
      </c>
      <c r="F5" s="41" t="s">
        <v>131</v>
      </c>
      <c r="G5" s="12"/>
    </row>
    <row r="6" ht="18.75" customHeight="1" spans="1:7">
      <c r="A6" s="13" t="s">
        <v>45</v>
      </c>
      <c r="B6" s="13" t="s">
        <v>46</v>
      </c>
      <c r="C6" s="13" t="s">
        <v>47</v>
      </c>
      <c r="D6" s="13" t="s">
        <v>48</v>
      </c>
      <c r="E6" s="13" t="s">
        <v>49</v>
      </c>
      <c r="F6" s="13" t="s">
        <v>50</v>
      </c>
      <c r="G6" s="13" t="s">
        <v>51</v>
      </c>
    </row>
    <row r="7" ht="20.25" customHeight="1" spans="1:7">
      <c r="A7" s="15" t="s">
        <v>70</v>
      </c>
      <c r="B7" s="15" t="s">
        <v>71</v>
      </c>
      <c r="C7" s="16">
        <v>743.394196</v>
      </c>
      <c r="D7" s="16">
        <v>686.9332</v>
      </c>
      <c r="E7" s="16">
        <v>674.7432</v>
      </c>
      <c r="F7" s="16">
        <v>12.19</v>
      </c>
      <c r="G7" s="16">
        <v>56.460996</v>
      </c>
    </row>
    <row r="8" ht="20.25" customHeight="1" spans="1:7">
      <c r="A8" s="59" t="s">
        <v>72</v>
      </c>
      <c r="B8" s="59" t="s">
        <v>73</v>
      </c>
      <c r="C8" s="16">
        <v>721.930996</v>
      </c>
      <c r="D8" s="16">
        <v>686.9332</v>
      </c>
      <c r="E8" s="16">
        <v>674.7432</v>
      </c>
      <c r="F8" s="16">
        <v>12.19</v>
      </c>
      <c r="G8" s="16">
        <v>34.997796</v>
      </c>
    </row>
    <row r="9" ht="20.25" customHeight="1" spans="1:7">
      <c r="A9" s="60" t="s">
        <v>74</v>
      </c>
      <c r="B9" s="60" t="s">
        <v>75</v>
      </c>
      <c r="C9" s="16">
        <v>3.36</v>
      </c>
      <c r="D9" s="16"/>
      <c r="E9" s="16"/>
      <c r="F9" s="16"/>
      <c r="G9" s="16">
        <v>3.36</v>
      </c>
    </row>
    <row r="10" ht="20.25" customHeight="1" spans="1:7">
      <c r="A10" s="60" t="s">
        <v>76</v>
      </c>
      <c r="B10" s="60" t="s">
        <v>77</v>
      </c>
      <c r="C10" s="16">
        <v>718.570996</v>
      </c>
      <c r="D10" s="16">
        <v>686.9332</v>
      </c>
      <c r="E10" s="16">
        <v>674.7432</v>
      </c>
      <c r="F10" s="16">
        <v>12.19</v>
      </c>
      <c r="G10" s="16">
        <v>31.637796</v>
      </c>
    </row>
    <row r="11" ht="20.25" customHeight="1" spans="1:7">
      <c r="A11" s="59" t="s">
        <v>78</v>
      </c>
      <c r="B11" s="59" t="s">
        <v>79</v>
      </c>
      <c r="C11" s="16">
        <v>0.0432</v>
      </c>
      <c r="D11" s="16"/>
      <c r="E11" s="16"/>
      <c r="F11" s="16"/>
      <c r="G11" s="16">
        <v>0.0432</v>
      </c>
    </row>
    <row r="12" ht="20.25" customHeight="1" spans="1:7">
      <c r="A12" s="60" t="s">
        <v>80</v>
      </c>
      <c r="B12" s="60" t="s">
        <v>81</v>
      </c>
      <c r="C12" s="16">
        <v>0.0432</v>
      </c>
      <c r="D12" s="16"/>
      <c r="E12" s="16"/>
      <c r="F12" s="16"/>
      <c r="G12" s="16">
        <v>0.0432</v>
      </c>
    </row>
    <row r="13" ht="20.25" customHeight="1" spans="1:7">
      <c r="A13" s="59" t="s">
        <v>82</v>
      </c>
      <c r="B13" s="59" t="s">
        <v>83</v>
      </c>
      <c r="C13" s="16">
        <v>21.42</v>
      </c>
      <c r="D13" s="16"/>
      <c r="E13" s="16"/>
      <c r="F13" s="16"/>
      <c r="G13" s="16">
        <v>21.42</v>
      </c>
    </row>
    <row r="14" ht="20.25" customHeight="1" spans="1:7">
      <c r="A14" s="60" t="s">
        <v>84</v>
      </c>
      <c r="B14" s="60" t="s">
        <v>85</v>
      </c>
      <c r="C14" s="16">
        <v>21.42</v>
      </c>
      <c r="D14" s="16"/>
      <c r="E14" s="16"/>
      <c r="F14" s="16"/>
      <c r="G14" s="16">
        <v>21.42</v>
      </c>
    </row>
    <row r="15" ht="20.25" customHeight="1" spans="1:7">
      <c r="A15" s="15" t="s">
        <v>86</v>
      </c>
      <c r="B15" s="15" t="s">
        <v>87</v>
      </c>
      <c r="C15" s="16">
        <v>140.0212</v>
      </c>
      <c r="D15" s="16">
        <v>131.59</v>
      </c>
      <c r="E15" s="16">
        <v>130</v>
      </c>
      <c r="F15" s="16">
        <v>1.59</v>
      </c>
      <c r="G15" s="16">
        <v>8.4312</v>
      </c>
    </row>
    <row r="16" ht="20.25" customHeight="1" spans="1:7">
      <c r="A16" s="59" t="s">
        <v>88</v>
      </c>
      <c r="B16" s="59" t="s">
        <v>89</v>
      </c>
      <c r="C16" s="16">
        <v>131.59</v>
      </c>
      <c r="D16" s="16">
        <v>131.59</v>
      </c>
      <c r="E16" s="16">
        <v>130</v>
      </c>
      <c r="F16" s="16">
        <v>1.59</v>
      </c>
      <c r="G16" s="16"/>
    </row>
    <row r="17" ht="20.25" customHeight="1" spans="1:7">
      <c r="A17" s="60" t="s">
        <v>90</v>
      </c>
      <c r="B17" s="60" t="s">
        <v>91</v>
      </c>
      <c r="C17" s="16">
        <v>1.59</v>
      </c>
      <c r="D17" s="16">
        <v>1.59</v>
      </c>
      <c r="E17" s="16"/>
      <c r="F17" s="16">
        <v>1.59</v>
      </c>
      <c r="G17" s="16"/>
    </row>
    <row r="18" ht="20.25" customHeight="1" spans="1:7">
      <c r="A18" s="60" t="s">
        <v>92</v>
      </c>
      <c r="B18" s="60" t="s">
        <v>93</v>
      </c>
      <c r="C18" s="16">
        <v>130</v>
      </c>
      <c r="D18" s="16">
        <v>130</v>
      </c>
      <c r="E18" s="16">
        <v>130</v>
      </c>
      <c r="F18" s="16"/>
      <c r="G18" s="16"/>
    </row>
    <row r="19" ht="20.25" customHeight="1" spans="1:7">
      <c r="A19" s="59" t="s">
        <v>94</v>
      </c>
      <c r="B19" s="59" t="s">
        <v>95</v>
      </c>
      <c r="C19" s="16">
        <v>8.4312</v>
      </c>
      <c r="D19" s="16"/>
      <c r="E19" s="16"/>
      <c r="F19" s="16"/>
      <c r="G19" s="16">
        <v>8.4312</v>
      </c>
    </row>
    <row r="20" ht="20.25" customHeight="1" spans="1:7">
      <c r="A20" s="60" t="s">
        <v>96</v>
      </c>
      <c r="B20" s="60" t="s">
        <v>97</v>
      </c>
      <c r="C20" s="16">
        <v>8.4312</v>
      </c>
      <c r="D20" s="16"/>
      <c r="E20" s="16"/>
      <c r="F20" s="16"/>
      <c r="G20" s="16">
        <v>8.4312</v>
      </c>
    </row>
    <row r="21" ht="20.25" customHeight="1" spans="1:7">
      <c r="A21" s="15" t="s">
        <v>98</v>
      </c>
      <c r="B21" s="15" t="s">
        <v>99</v>
      </c>
      <c r="C21" s="16">
        <v>103.5818</v>
      </c>
      <c r="D21" s="16">
        <v>103.5818</v>
      </c>
      <c r="E21" s="16">
        <v>103.5818</v>
      </c>
      <c r="F21" s="16"/>
      <c r="G21" s="16"/>
    </row>
    <row r="22" ht="20.25" customHeight="1" spans="1:7">
      <c r="A22" s="59" t="s">
        <v>100</v>
      </c>
      <c r="B22" s="59" t="s">
        <v>101</v>
      </c>
      <c r="C22" s="16">
        <v>103.5818</v>
      </c>
      <c r="D22" s="16">
        <v>103.5818</v>
      </c>
      <c r="E22" s="16">
        <v>103.5818</v>
      </c>
      <c r="F22" s="16"/>
      <c r="G22" s="16"/>
    </row>
    <row r="23" ht="20.25" customHeight="1" spans="1:7">
      <c r="A23" s="60" t="s">
        <v>102</v>
      </c>
      <c r="B23" s="60" t="s">
        <v>103</v>
      </c>
      <c r="C23" s="16">
        <v>56.5418</v>
      </c>
      <c r="D23" s="16">
        <v>56.5418</v>
      </c>
      <c r="E23" s="16">
        <v>56.5418</v>
      </c>
      <c r="F23" s="16"/>
      <c r="G23" s="16"/>
    </row>
    <row r="24" ht="20.25" customHeight="1" spans="1:7">
      <c r="A24" s="60" t="s">
        <v>104</v>
      </c>
      <c r="B24" s="60" t="s">
        <v>105</v>
      </c>
      <c r="C24" s="16">
        <v>44.4</v>
      </c>
      <c r="D24" s="16">
        <v>44.4</v>
      </c>
      <c r="E24" s="16">
        <v>44.4</v>
      </c>
      <c r="F24" s="16"/>
      <c r="G24" s="16"/>
    </row>
    <row r="25" ht="20.25" customHeight="1" spans="1:7">
      <c r="A25" s="60" t="s">
        <v>106</v>
      </c>
      <c r="B25" s="60" t="s">
        <v>107</v>
      </c>
      <c r="C25" s="16">
        <v>2.64</v>
      </c>
      <c r="D25" s="16">
        <v>2.64</v>
      </c>
      <c r="E25" s="16">
        <v>2.64</v>
      </c>
      <c r="F25" s="16"/>
      <c r="G25" s="16"/>
    </row>
    <row r="26" ht="20.25" customHeight="1" spans="1:7">
      <c r="A26" s="15" t="s">
        <v>108</v>
      </c>
      <c r="B26" s="15" t="s">
        <v>109</v>
      </c>
      <c r="C26" s="16">
        <v>131.7762</v>
      </c>
      <c r="D26" s="16">
        <v>131.7762</v>
      </c>
      <c r="E26" s="16">
        <v>131.7762</v>
      </c>
      <c r="F26" s="16"/>
      <c r="G26" s="16"/>
    </row>
    <row r="27" ht="20.25" customHeight="1" spans="1:7">
      <c r="A27" s="59" t="s">
        <v>110</v>
      </c>
      <c r="B27" s="59" t="s">
        <v>111</v>
      </c>
      <c r="C27" s="16">
        <v>131.7762</v>
      </c>
      <c r="D27" s="16">
        <v>131.7762</v>
      </c>
      <c r="E27" s="16">
        <v>131.7762</v>
      </c>
      <c r="F27" s="16"/>
      <c r="G27" s="16"/>
    </row>
    <row r="28" ht="20.25" customHeight="1" spans="1:7">
      <c r="A28" s="60" t="s">
        <v>112</v>
      </c>
      <c r="B28" s="60" t="s">
        <v>113</v>
      </c>
      <c r="C28" s="16">
        <v>131.7762</v>
      </c>
      <c r="D28" s="16">
        <v>131.7762</v>
      </c>
      <c r="E28" s="16">
        <v>131.7762</v>
      </c>
      <c r="F28" s="16"/>
      <c r="G28" s="16"/>
    </row>
    <row r="29" ht="20.25" customHeight="1" spans="1:7">
      <c r="A29" s="42" t="s">
        <v>114</v>
      </c>
      <c r="B29" s="42"/>
      <c r="C29" s="43">
        <v>1118.773396</v>
      </c>
      <c r="D29" s="43">
        <v>1053.8812</v>
      </c>
      <c r="E29" s="43">
        <v>1040.1012</v>
      </c>
      <c r="F29" s="43">
        <v>13.78</v>
      </c>
      <c r="G29" s="43">
        <v>64.892196</v>
      </c>
    </row>
  </sheetData>
  <mergeCells count="7">
    <mergeCell ref="A2:G2"/>
    <mergeCell ref="A3:C3"/>
    <mergeCell ref="A4:B4"/>
    <mergeCell ref="D4:F4"/>
    <mergeCell ref="A29:B29"/>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abSelected="1" workbookViewId="0">
      <selection activeCell="A1" sqref="A1"/>
    </sheetView>
  </sheetViews>
  <sheetFormatPr defaultColWidth="8.85" defaultRowHeight="15" customHeight="1" outlineLevelRow="6" outlineLevelCol="5"/>
  <cols>
    <col min="1" max="6" width="28.575" customWidth="1"/>
  </cols>
  <sheetData>
    <row r="1" ht="18.75" customHeight="1" spans="1:6">
      <c r="A1" s="52"/>
      <c r="B1" s="52"/>
      <c r="C1" s="53"/>
      <c r="D1" s="1"/>
      <c r="E1" s="1"/>
      <c r="F1" s="54" t="s">
        <v>132</v>
      </c>
    </row>
    <row r="2" ht="41.25" customHeight="1" spans="1:6">
      <c r="A2" s="55" t="s">
        <v>133</v>
      </c>
      <c r="B2" s="55"/>
      <c r="C2" s="55"/>
      <c r="D2" s="55"/>
      <c r="E2" s="55"/>
      <c r="F2" s="55"/>
    </row>
    <row r="3" ht="18.75" customHeight="1" spans="1:6">
      <c r="A3" s="4" t="str">
        <f>"单位名称："&amp;"新平彝族傣族自治县建兴乡小学"</f>
        <v>单位名称：新平彝族傣族自治县建兴乡小学</v>
      </c>
      <c r="B3" s="4"/>
      <c r="C3" s="4"/>
      <c r="D3" s="56"/>
      <c r="E3" s="1"/>
      <c r="F3" s="54" t="s">
        <v>28</v>
      </c>
    </row>
    <row r="4" ht="18.75" customHeight="1" spans="1:6">
      <c r="A4" s="12" t="s">
        <v>134</v>
      </c>
      <c r="B4" s="41" t="s">
        <v>135</v>
      </c>
      <c r="C4" s="41" t="s">
        <v>136</v>
      </c>
      <c r="D4" s="41"/>
      <c r="E4" s="41"/>
      <c r="F4" s="41" t="s">
        <v>137</v>
      </c>
    </row>
    <row r="5" ht="18.75" customHeight="1" spans="1:6">
      <c r="A5" s="12"/>
      <c r="B5" s="41"/>
      <c r="C5" s="41" t="s">
        <v>33</v>
      </c>
      <c r="D5" s="41" t="s">
        <v>138</v>
      </c>
      <c r="E5" s="41" t="s">
        <v>139</v>
      </c>
      <c r="F5" s="41"/>
    </row>
    <row r="6" ht="18.75" customHeight="1" spans="1:6">
      <c r="A6" s="57">
        <v>1</v>
      </c>
      <c r="B6" s="58">
        <v>2</v>
      </c>
      <c r="C6" s="57">
        <v>3</v>
      </c>
      <c r="D6" s="57">
        <v>4</v>
      </c>
      <c r="E6" s="57">
        <v>5</v>
      </c>
      <c r="F6" s="57">
        <v>6</v>
      </c>
    </row>
    <row r="7" ht="20.25" customHeight="1" spans="1:6">
      <c r="A7" s="16"/>
      <c r="B7" s="16"/>
      <c r="C7" s="16"/>
      <c r="D7" s="16"/>
      <c r="E7" s="16"/>
      <c r="F7" s="16"/>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6"/>
  <sheetViews>
    <sheetView showZeros="0" tabSelected="1" topLeftCell="D1" workbookViewId="0">
      <selection activeCell="A1" sqref="A1"/>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140</v>
      </c>
    </row>
    <row r="2" ht="45" customHeight="1" spans="1:23">
      <c r="A2" s="3" t="s">
        <v>141</v>
      </c>
      <c r="B2" s="3"/>
      <c r="C2" s="3"/>
      <c r="D2" s="3"/>
      <c r="E2" s="3"/>
      <c r="F2" s="3"/>
      <c r="G2" s="3"/>
      <c r="H2" s="3"/>
      <c r="I2" s="3"/>
      <c r="J2" s="3"/>
      <c r="K2" s="3"/>
      <c r="L2" s="48"/>
      <c r="M2" s="48"/>
      <c r="N2" s="48"/>
      <c r="O2" s="48"/>
      <c r="P2" s="48"/>
      <c r="Q2" s="48"/>
      <c r="R2" s="48"/>
      <c r="S2" s="48"/>
      <c r="T2" s="48"/>
      <c r="U2" s="48"/>
      <c r="V2" s="48"/>
      <c r="W2" s="48"/>
    </row>
    <row r="3" ht="18.75" customHeight="1" spans="1:23">
      <c r="A3" s="4" t="str">
        <f>"单位名称："&amp;"新平彝族傣族自治县建兴乡小学"</f>
        <v>单位名称：新平彝族傣族自治县建兴乡小学</v>
      </c>
      <c r="B3" s="4"/>
      <c r="C3" s="4"/>
      <c r="D3" s="4"/>
      <c r="E3" s="4"/>
      <c r="F3" s="4"/>
      <c r="G3" s="4"/>
      <c r="H3" s="49"/>
      <c r="I3" s="49"/>
      <c r="J3" s="49"/>
      <c r="K3" s="49"/>
      <c r="L3" s="5"/>
      <c r="M3" s="5"/>
      <c r="N3" s="5"/>
      <c r="O3" s="5"/>
      <c r="P3" s="5"/>
      <c r="Q3" s="5"/>
      <c r="R3" s="5"/>
      <c r="S3" s="5"/>
      <c r="T3" s="5"/>
      <c r="U3" s="5"/>
      <c r="V3" s="5"/>
      <c r="W3" s="5" t="s">
        <v>28</v>
      </c>
    </row>
    <row r="4" ht="18.75" customHeight="1" spans="1:23">
      <c r="A4" s="50" t="s">
        <v>142</v>
      </c>
      <c r="B4" s="50" t="s">
        <v>143</v>
      </c>
      <c r="C4" s="50" t="s">
        <v>144</v>
      </c>
      <c r="D4" s="50" t="s">
        <v>145</v>
      </c>
      <c r="E4" s="50" t="s">
        <v>146</v>
      </c>
      <c r="F4" s="50" t="s">
        <v>147</v>
      </c>
      <c r="G4" s="50" t="s">
        <v>148</v>
      </c>
      <c r="H4" s="51" t="s">
        <v>31</v>
      </c>
      <c r="I4" s="51" t="s">
        <v>149</v>
      </c>
      <c r="J4" s="50"/>
      <c r="K4" s="50"/>
      <c r="L4" s="50"/>
      <c r="M4" s="50"/>
      <c r="N4" s="50" t="s">
        <v>150</v>
      </c>
      <c r="O4" s="50"/>
      <c r="P4" s="50"/>
      <c r="Q4" s="50" t="s">
        <v>37</v>
      </c>
      <c r="R4" s="50" t="s">
        <v>61</v>
      </c>
      <c r="S4" s="50"/>
      <c r="T4" s="50"/>
      <c r="U4" s="50"/>
      <c r="V4" s="50"/>
      <c r="W4" s="50"/>
    </row>
    <row r="5" ht="18.75" customHeight="1" spans="1:23">
      <c r="A5" s="50"/>
      <c r="B5" s="50"/>
      <c r="C5" s="50"/>
      <c r="D5" s="50"/>
      <c r="E5" s="50"/>
      <c r="F5" s="50"/>
      <c r="G5" s="50"/>
      <c r="H5" s="51" t="s">
        <v>151</v>
      </c>
      <c r="I5" s="51" t="s">
        <v>152</v>
      </c>
      <c r="J5" s="50" t="s">
        <v>35</v>
      </c>
      <c r="K5" s="50" t="s">
        <v>36</v>
      </c>
      <c r="L5" s="50"/>
      <c r="M5" s="50"/>
      <c r="N5" s="50" t="s">
        <v>150</v>
      </c>
      <c r="O5" s="50" t="s">
        <v>35</v>
      </c>
      <c r="P5" s="50" t="s">
        <v>36</v>
      </c>
      <c r="Q5" s="50" t="s">
        <v>37</v>
      </c>
      <c r="R5" s="50" t="s">
        <v>61</v>
      </c>
      <c r="S5" s="50" t="s">
        <v>40</v>
      </c>
      <c r="T5" s="50" t="s">
        <v>41</v>
      </c>
      <c r="U5" s="50" t="s">
        <v>42</v>
      </c>
      <c r="V5" s="50" t="s">
        <v>43</v>
      </c>
      <c r="W5" s="50" t="s">
        <v>44</v>
      </c>
    </row>
    <row r="6" ht="18.75" customHeight="1" spans="1:23">
      <c r="A6" s="50"/>
      <c r="B6" s="50"/>
      <c r="C6" s="50"/>
      <c r="D6" s="50"/>
      <c r="E6" s="50"/>
      <c r="F6" s="50"/>
      <c r="G6" s="50"/>
      <c r="H6" s="51"/>
      <c r="I6" s="51" t="s">
        <v>153</v>
      </c>
      <c r="J6" s="50" t="s">
        <v>154</v>
      </c>
      <c r="K6" s="50" t="s">
        <v>155</v>
      </c>
      <c r="L6" s="50" t="s">
        <v>156</v>
      </c>
      <c r="M6" s="50" t="s">
        <v>157</v>
      </c>
      <c r="N6" s="50" t="s">
        <v>34</v>
      </c>
      <c r="O6" s="50" t="s">
        <v>35</v>
      </c>
      <c r="P6" s="50" t="s">
        <v>36</v>
      </c>
      <c r="Q6" s="50"/>
      <c r="R6" s="50" t="s">
        <v>33</v>
      </c>
      <c r="S6" s="50" t="s">
        <v>40</v>
      </c>
      <c r="T6" s="50" t="s">
        <v>41</v>
      </c>
      <c r="U6" s="50" t="s">
        <v>42</v>
      </c>
      <c r="V6" s="50" t="s">
        <v>43</v>
      </c>
      <c r="W6" s="50" t="s">
        <v>44</v>
      </c>
    </row>
    <row r="7" ht="22.65" customHeight="1" spans="1:23">
      <c r="A7" s="50"/>
      <c r="B7" s="50"/>
      <c r="C7" s="50"/>
      <c r="D7" s="50"/>
      <c r="E7" s="50"/>
      <c r="F7" s="50"/>
      <c r="G7" s="50"/>
      <c r="H7" s="51"/>
      <c r="I7" s="51" t="s">
        <v>33</v>
      </c>
      <c r="J7" s="50"/>
      <c r="K7" s="50"/>
      <c r="L7" s="50"/>
      <c r="M7" s="50"/>
      <c r="N7" s="50"/>
      <c r="O7" s="50"/>
      <c r="P7" s="50"/>
      <c r="Q7" s="50"/>
      <c r="R7" s="50"/>
      <c r="S7" s="50"/>
      <c r="T7" s="50"/>
      <c r="U7" s="50"/>
      <c r="V7" s="50"/>
      <c r="W7" s="50"/>
    </row>
    <row r="8" ht="18.75" customHeight="1" spans="1:23">
      <c r="A8" s="51" t="s">
        <v>45</v>
      </c>
      <c r="B8" s="51">
        <v>2</v>
      </c>
      <c r="C8" s="51">
        <v>3</v>
      </c>
      <c r="D8" s="51">
        <v>4</v>
      </c>
      <c r="E8" s="51">
        <v>5</v>
      </c>
      <c r="F8" s="51">
        <v>6</v>
      </c>
      <c r="G8" s="51">
        <v>7</v>
      </c>
      <c r="H8" s="51">
        <v>8</v>
      </c>
      <c r="I8" s="51">
        <v>9</v>
      </c>
      <c r="J8" s="51">
        <v>10</v>
      </c>
      <c r="K8" s="51">
        <v>11</v>
      </c>
      <c r="L8" s="51">
        <v>12</v>
      </c>
      <c r="M8" s="51">
        <v>13</v>
      </c>
      <c r="N8" s="51">
        <v>14</v>
      </c>
      <c r="O8" s="51">
        <v>15</v>
      </c>
      <c r="P8" s="51">
        <v>16</v>
      </c>
      <c r="Q8" s="51">
        <v>17</v>
      </c>
      <c r="R8" s="51">
        <v>18</v>
      </c>
      <c r="S8" s="51">
        <v>19</v>
      </c>
      <c r="T8" s="51">
        <v>20</v>
      </c>
      <c r="U8" s="51">
        <v>21</v>
      </c>
      <c r="V8" s="51">
        <v>22</v>
      </c>
      <c r="W8" s="51">
        <v>23</v>
      </c>
    </row>
    <row r="9" ht="18.75" customHeight="1" spans="1:23">
      <c r="A9" s="8" t="s">
        <v>55</v>
      </c>
      <c r="B9" s="8" t="s">
        <v>158</v>
      </c>
      <c r="C9" s="9" t="s">
        <v>159</v>
      </c>
      <c r="D9" s="8" t="s">
        <v>76</v>
      </c>
      <c r="E9" s="8" t="s">
        <v>77</v>
      </c>
      <c r="F9" s="8" t="s">
        <v>160</v>
      </c>
      <c r="G9" s="8" t="s">
        <v>161</v>
      </c>
      <c r="H9" s="16">
        <v>3.71</v>
      </c>
      <c r="I9" s="16">
        <v>3.71</v>
      </c>
      <c r="J9" s="16"/>
      <c r="K9" s="16"/>
      <c r="L9" s="16">
        <v>3.71</v>
      </c>
      <c r="M9" s="16"/>
      <c r="N9" s="16"/>
      <c r="O9" s="16"/>
      <c r="P9" s="16"/>
      <c r="Q9" s="16"/>
      <c r="R9" s="16"/>
      <c r="S9" s="16"/>
      <c r="T9" s="16"/>
      <c r="U9" s="16"/>
      <c r="V9" s="16"/>
      <c r="W9" s="16"/>
    </row>
    <row r="10" ht="18.75" customHeight="1" spans="1:23">
      <c r="A10" s="8" t="s">
        <v>55</v>
      </c>
      <c r="B10" s="8" t="s">
        <v>162</v>
      </c>
      <c r="C10" s="9" t="s">
        <v>163</v>
      </c>
      <c r="D10" s="8" t="s">
        <v>76</v>
      </c>
      <c r="E10" s="8" t="s">
        <v>77</v>
      </c>
      <c r="F10" s="8" t="s">
        <v>164</v>
      </c>
      <c r="G10" s="8" t="s">
        <v>165</v>
      </c>
      <c r="H10" s="16">
        <v>264.6576</v>
      </c>
      <c r="I10" s="16">
        <v>264.6576</v>
      </c>
      <c r="J10" s="16"/>
      <c r="K10" s="16"/>
      <c r="L10" s="16">
        <v>264.6576</v>
      </c>
      <c r="M10" s="16"/>
      <c r="N10" s="16"/>
      <c r="O10" s="16"/>
      <c r="P10" s="22"/>
      <c r="Q10" s="16"/>
      <c r="R10" s="16"/>
      <c r="S10" s="16"/>
      <c r="T10" s="16"/>
      <c r="U10" s="16"/>
      <c r="V10" s="16"/>
      <c r="W10" s="16"/>
    </row>
    <row r="11" ht="18.75" customHeight="1" spans="1:23">
      <c r="A11" s="8" t="s">
        <v>55</v>
      </c>
      <c r="B11" s="8" t="s">
        <v>162</v>
      </c>
      <c r="C11" s="9" t="s">
        <v>163</v>
      </c>
      <c r="D11" s="8" t="s">
        <v>76</v>
      </c>
      <c r="E11" s="8" t="s">
        <v>77</v>
      </c>
      <c r="F11" s="8" t="s">
        <v>166</v>
      </c>
      <c r="G11" s="8" t="s">
        <v>167</v>
      </c>
      <c r="H11" s="16">
        <v>33.24</v>
      </c>
      <c r="I11" s="16">
        <v>33.24</v>
      </c>
      <c r="J11" s="16"/>
      <c r="K11" s="16"/>
      <c r="L11" s="16">
        <v>33.24</v>
      </c>
      <c r="M11" s="16"/>
      <c r="N11" s="16"/>
      <c r="O11" s="16"/>
      <c r="P11" s="22"/>
      <c r="Q11" s="16"/>
      <c r="R11" s="16"/>
      <c r="S11" s="16"/>
      <c r="T11" s="16"/>
      <c r="U11" s="16"/>
      <c r="V11" s="16"/>
      <c r="W11" s="16"/>
    </row>
    <row r="12" ht="18.75" customHeight="1" spans="1:23">
      <c r="A12" s="8" t="s">
        <v>55</v>
      </c>
      <c r="B12" s="8" t="s">
        <v>162</v>
      </c>
      <c r="C12" s="9" t="s">
        <v>163</v>
      </c>
      <c r="D12" s="8" t="s">
        <v>76</v>
      </c>
      <c r="E12" s="8" t="s">
        <v>77</v>
      </c>
      <c r="F12" s="8" t="s">
        <v>166</v>
      </c>
      <c r="G12" s="8" t="s">
        <v>167</v>
      </c>
      <c r="H12" s="16">
        <v>28.7856</v>
      </c>
      <c r="I12" s="16">
        <v>28.7856</v>
      </c>
      <c r="J12" s="16"/>
      <c r="K12" s="16"/>
      <c r="L12" s="16">
        <v>28.7856</v>
      </c>
      <c r="M12" s="16"/>
      <c r="N12" s="16"/>
      <c r="O12" s="16"/>
      <c r="P12" s="22"/>
      <c r="Q12" s="16"/>
      <c r="R12" s="16"/>
      <c r="S12" s="16"/>
      <c r="T12" s="16"/>
      <c r="U12" s="16"/>
      <c r="V12" s="16"/>
      <c r="W12" s="16"/>
    </row>
    <row r="13" ht="18.75" customHeight="1" spans="1:23">
      <c r="A13" s="8" t="s">
        <v>55</v>
      </c>
      <c r="B13" s="8" t="s">
        <v>162</v>
      </c>
      <c r="C13" s="9" t="s">
        <v>163</v>
      </c>
      <c r="D13" s="8" t="s">
        <v>76</v>
      </c>
      <c r="E13" s="8" t="s">
        <v>77</v>
      </c>
      <c r="F13" s="8" t="s">
        <v>168</v>
      </c>
      <c r="G13" s="8" t="s">
        <v>169</v>
      </c>
      <c r="H13" s="16">
        <v>89.1</v>
      </c>
      <c r="I13" s="16">
        <v>89.1</v>
      </c>
      <c r="J13" s="16"/>
      <c r="K13" s="16"/>
      <c r="L13" s="16">
        <v>89.1</v>
      </c>
      <c r="M13" s="16"/>
      <c r="N13" s="16"/>
      <c r="O13" s="16"/>
      <c r="P13" s="22"/>
      <c r="Q13" s="16"/>
      <c r="R13" s="16"/>
      <c r="S13" s="16"/>
      <c r="T13" s="16"/>
      <c r="U13" s="16"/>
      <c r="V13" s="16"/>
      <c r="W13" s="16"/>
    </row>
    <row r="14" ht="18.75" customHeight="1" spans="1:23">
      <c r="A14" s="8" t="s">
        <v>55</v>
      </c>
      <c r="B14" s="8" t="s">
        <v>162</v>
      </c>
      <c r="C14" s="9" t="s">
        <v>163</v>
      </c>
      <c r="D14" s="8" t="s">
        <v>76</v>
      </c>
      <c r="E14" s="8" t="s">
        <v>77</v>
      </c>
      <c r="F14" s="8" t="s">
        <v>168</v>
      </c>
      <c r="G14" s="8" t="s">
        <v>169</v>
      </c>
      <c r="H14" s="16">
        <v>159</v>
      </c>
      <c r="I14" s="16">
        <v>159</v>
      </c>
      <c r="J14" s="16"/>
      <c r="K14" s="16"/>
      <c r="L14" s="16">
        <v>159</v>
      </c>
      <c r="M14" s="16"/>
      <c r="N14" s="16"/>
      <c r="O14" s="16"/>
      <c r="P14" s="22"/>
      <c r="Q14" s="16"/>
      <c r="R14" s="16"/>
      <c r="S14" s="16"/>
      <c r="T14" s="16"/>
      <c r="U14" s="16"/>
      <c r="V14" s="16"/>
      <c r="W14" s="16"/>
    </row>
    <row r="15" ht="18.75" customHeight="1" spans="1:23">
      <c r="A15" s="8" t="s">
        <v>55</v>
      </c>
      <c r="B15" s="8" t="s">
        <v>170</v>
      </c>
      <c r="C15" s="9" t="s">
        <v>171</v>
      </c>
      <c r="D15" s="8" t="s">
        <v>102</v>
      </c>
      <c r="E15" s="8" t="s">
        <v>103</v>
      </c>
      <c r="F15" s="8" t="s">
        <v>172</v>
      </c>
      <c r="G15" s="8" t="s">
        <v>173</v>
      </c>
      <c r="H15" s="16">
        <v>3.7418</v>
      </c>
      <c r="I15" s="16">
        <v>3.7418</v>
      </c>
      <c r="J15" s="16"/>
      <c r="K15" s="16"/>
      <c r="L15" s="16">
        <v>3.7418</v>
      </c>
      <c r="M15" s="16"/>
      <c r="N15" s="16"/>
      <c r="O15" s="16"/>
      <c r="P15" s="22"/>
      <c r="Q15" s="16"/>
      <c r="R15" s="16"/>
      <c r="S15" s="16"/>
      <c r="T15" s="16"/>
      <c r="U15" s="16"/>
      <c r="V15" s="16"/>
      <c r="W15" s="16"/>
    </row>
    <row r="16" ht="18.75" customHeight="1" spans="1:23">
      <c r="A16" s="8" t="s">
        <v>55</v>
      </c>
      <c r="B16" s="8" t="s">
        <v>174</v>
      </c>
      <c r="C16" s="9" t="s">
        <v>113</v>
      </c>
      <c r="D16" s="8" t="s">
        <v>112</v>
      </c>
      <c r="E16" s="8" t="s">
        <v>113</v>
      </c>
      <c r="F16" s="8" t="s">
        <v>175</v>
      </c>
      <c r="G16" s="8" t="s">
        <v>113</v>
      </c>
      <c r="H16" s="16">
        <v>131.7762</v>
      </c>
      <c r="I16" s="16">
        <v>131.7762</v>
      </c>
      <c r="J16" s="16"/>
      <c r="K16" s="16"/>
      <c r="L16" s="16">
        <v>131.7762</v>
      </c>
      <c r="M16" s="16"/>
      <c r="N16" s="16"/>
      <c r="O16" s="16"/>
      <c r="P16" s="22"/>
      <c r="Q16" s="16"/>
      <c r="R16" s="16"/>
      <c r="S16" s="16"/>
      <c r="T16" s="16"/>
      <c r="U16" s="16"/>
      <c r="V16" s="16"/>
      <c r="W16" s="16"/>
    </row>
    <row r="17" ht="18.75" customHeight="1" spans="1:23">
      <c r="A17" s="8" t="s">
        <v>55</v>
      </c>
      <c r="B17" s="8" t="s">
        <v>176</v>
      </c>
      <c r="C17" s="9" t="s">
        <v>177</v>
      </c>
      <c r="D17" s="8" t="s">
        <v>76</v>
      </c>
      <c r="E17" s="8" t="s">
        <v>77</v>
      </c>
      <c r="F17" s="8" t="s">
        <v>178</v>
      </c>
      <c r="G17" s="8" t="s">
        <v>177</v>
      </c>
      <c r="H17" s="16">
        <v>8.48</v>
      </c>
      <c r="I17" s="16">
        <v>8.48</v>
      </c>
      <c r="J17" s="16"/>
      <c r="K17" s="16"/>
      <c r="L17" s="16">
        <v>8.48</v>
      </c>
      <c r="M17" s="16"/>
      <c r="N17" s="16"/>
      <c r="O17" s="16"/>
      <c r="P17" s="22"/>
      <c r="Q17" s="16"/>
      <c r="R17" s="16"/>
      <c r="S17" s="16"/>
      <c r="T17" s="16"/>
      <c r="U17" s="16"/>
      <c r="V17" s="16"/>
      <c r="W17" s="16"/>
    </row>
    <row r="18" ht="18.75" customHeight="1" spans="1:23">
      <c r="A18" s="8" t="s">
        <v>55</v>
      </c>
      <c r="B18" s="8" t="s">
        <v>179</v>
      </c>
      <c r="C18" s="9" t="s">
        <v>180</v>
      </c>
      <c r="D18" s="8" t="s">
        <v>76</v>
      </c>
      <c r="E18" s="8" t="s">
        <v>77</v>
      </c>
      <c r="F18" s="8" t="s">
        <v>168</v>
      </c>
      <c r="G18" s="8" t="s">
        <v>169</v>
      </c>
      <c r="H18" s="16">
        <v>31.8</v>
      </c>
      <c r="I18" s="16">
        <v>31.8</v>
      </c>
      <c r="J18" s="16"/>
      <c r="K18" s="16"/>
      <c r="L18" s="16">
        <v>31.8</v>
      </c>
      <c r="M18" s="16"/>
      <c r="N18" s="16"/>
      <c r="O18" s="16"/>
      <c r="P18" s="22"/>
      <c r="Q18" s="16"/>
      <c r="R18" s="16"/>
      <c r="S18" s="16"/>
      <c r="T18" s="16"/>
      <c r="U18" s="16"/>
      <c r="V18" s="16"/>
      <c r="W18" s="16"/>
    </row>
    <row r="19" ht="18.75" customHeight="1" spans="1:23">
      <c r="A19" s="8" t="s">
        <v>55</v>
      </c>
      <c r="B19" s="8" t="s">
        <v>179</v>
      </c>
      <c r="C19" s="9" t="s">
        <v>180</v>
      </c>
      <c r="D19" s="8" t="s">
        <v>76</v>
      </c>
      <c r="E19" s="8" t="s">
        <v>77</v>
      </c>
      <c r="F19" s="8" t="s">
        <v>168</v>
      </c>
      <c r="G19" s="8" t="s">
        <v>169</v>
      </c>
      <c r="H19" s="16">
        <v>63.6</v>
      </c>
      <c r="I19" s="16">
        <v>63.6</v>
      </c>
      <c r="J19" s="16"/>
      <c r="K19" s="16"/>
      <c r="L19" s="16">
        <v>63.6</v>
      </c>
      <c r="M19" s="16"/>
      <c r="N19" s="16"/>
      <c r="O19" s="16"/>
      <c r="P19" s="22"/>
      <c r="Q19" s="16"/>
      <c r="R19" s="16"/>
      <c r="S19" s="16"/>
      <c r="T19" s="16"/>
      <c r="U19" s="16"/>
      <c r="V19" s="16"/>
      <c r="W19" s="16"/>
    </row>
    <row r="20" ht="18.75" customHeight="1" spans="1:23">
      <c r="A20" s="8" t="s">
        <v>55</v>
      </c>
      <c r="B20" s="8" t="s">
        <v>181</v>
      </c>
      <c r="C20" s="9" t="s">
        <v>182</v>
      </c>
      <c r="D20" s="8" t="s">
        <v>90</v>
      </c>
      <c r="E20" s="8" t="s">
        <v>91</v>
      </c>
      <c r="F20" s="8" t="s">
        <v>183</v>
      </c>
      <c r="G20" s="8" t="s">
        <v>184</v>
      </c>
      <c r="H20" s="16">
        <v>1.59</v>
      </c>
      <c r="I20" s="16">
        <v>1.59</v>
      </c>
      <c r="J20" s="16"/>
      <c r="K20" s="16"/>
      <c r="L20" s="16">
        <v>1.59</v>
      </c>
      <c r="M20" s="16"/>
      <c r="N20" s="16"/>
      <c r="O20" s="16"/>
      <c r="P20" s="22"/>
      <c r="Q20" s="16"/>
      <c r="R20" s="16"/>
      <c r="S20" s="16"/>
      <c r="T20" s="16"/>
      <c r="U20" s="16"/>
      <c r="V20" s="16"/>
      <c r="W20" s="16"/>
    </row>
    <row r="21" ht="18.75" customHeight="1" spans="1:23">
      <c r="A21" s="8" t="s">
        <v>55</v>
      </c>
      <c r="B21" s="8" t="s">
        <v>185</v>
      </c>
      <c r="C21" s="9" t="s">
        <v>186</v>
      </c>
      <c r="D21" s="8" t="s">
        <v>76</v>
      </c>
      <c r="E21" s="8" t="s">
        <v>77</v>
      </c>
      <c r="F21" s="8" t="s">
        <v>187</v>
      </c>
      <c r="G21" s="8" t="s">
        <v>188</v>
      </c>
      <c r="H21" s="16">
        <v>4.56</v>
      </c>
      <c r="I21" s="16">
        <v>4.56</v>
      </c>
      <c r="J21" s="16"/>
      <c r="K21" s="16"/>
      <c r="L21" s="16">
        <v>4.56</v>
      </c>
      <c r="M21" s="16"/>
      <c r="N21" s="16"/>
      <c r="O21" s="16"/>
      <c r="P21" s="22"/>
      <c r="Q21" s="16"/>
      <c r="R21" s="16"/>
      <c r="S21" s="16"/>
      <c r="T21" s="16"/>
      <c r="U21" s="16"/>
      <c r="V21" s="16"/>
      <c r="W21" s="16"/>
    </row>
    <row r="22" ht="18.75" customHeight="1" spans="1:23">
      <c r="A22" s="8" t="s">
        <v>55</v>
      </c>
      <c r="B22" s="8" t="s">
        <v>185</v>
      </c>
      <c r="C22" s="9" t="s">
        <v>186</v>
      </c>
      <c r="D22" s="8" t="s">
        <v>92</v>
      </c>
      <c r="E22" s="8" t="s">
        <v>93</v>
      </c>
      <c r="F22" s="8" t="s">
        <v>189</v>
      </c>
      <c r="G22" s="8" t="s">
        <v>190</v>
      </c>
      <c r="H22" s="16">
        <v>130</v>
      </c>
      <c r="I22" s="16">
        <v>130</v>
      </c>
      <c r="J22" s="16"/>
      <c r="K22" s="16"/>
      <c r="L22" s="16">
        <v>130</v>
      </c>
      <c r="M22" s="16"/>
      <c r="N22" s="16"/>
      <c r="O22" s="16"/>
      <c r="P22" s="22"/>
      <c r="Q22" s="16"/>
      <c r="R22" s="16"/>
      <c r="S22" s="16"/>
      <c r="T22" s="16"/>
      <c r="U22" s="16"/>
      <c r="V22" s="16"/>
      <c r="W22" s="16"/>
    </row>
    <row r="23" ht="18.75" customHeight="1" spans="1:23">
      <c r="A23" s="8" t="s">
        <v>55</v>
      </c>
      <c r="B23" s="8" t="s">
        <v>185</v>
      </c>
      <c r="C23" s="9" t="s">
        <v>186</v>
      </c>
      <c r="D23" s="8" t="s">
        <v>102</v>
      </c>
      <c r="E23" s="8" t="s">
        <v>103</v>
      </c>
      <c r="F23" s="8" t="s">
        <v>172</v>
      </c>
      <c r="G23" s="8" t="s">
        <v>173</v>
      </c>
      <c r="H23" s="16">
        <v>52.8</v>
      </c>
      <c r="I23" s="16">
        <v>52.8</v>
      </c>
      <c r="J23" s="16"/>
      <c r="K23" s="16"/>
      <c r="L23" s="16">
        <v>52.8</v>
      </c>
      <c r="M23" s="16"/>
      <c r="N23" s="16"/>
      <c r="O23" s="16"/>
      <c r="P23" s="22"/>
      <c r="Q23" s="16"/>
      <c r="R23" s="16"/>
      <c r="S23" s="16"/>
      <c r="T23" s="16"/>
      <c r="U23" s="16"/>
      <c r="V23" s="16"/>
      <c r="W23" s="16"/>
    </row>
    <row r="24" ht="18.75" customHeight="1" spans="1:23">
      <c r="A24" s="8" t="s">
        <v>55</v>
      </c>
      <c r="B24" s="8" t="s">
        <v>185</v>
      </c>
      <c r="C24" s="9" t="s">
        <v>186</v>
      </c>
      <c r="D24" s="8" t="s">
        <v>104</v>
      </c>
      <c r="E24" s="8" t="s">
        <v>105</v>
      </c>
      <c r="F24" s="8" t="s">
        <v>191</v>
      </c>
      <c r="G24" s="8" t="s">
        <v>192</v>
      </c>
      <c r="H24" s="16">
        <v>44.4</v>
      </c>
      <c r="I24" s="16">
        <v>44.4</v>
      </c>
      <c r="J24" s="16"/>
      <c r="K24" s="16"/>
      <c r="L24" s="16">
        <v>44.4</v>
      </c>
      <c r="M24" s="16"/>
      <c r="N24" s="16"/>
      <c r="O24" s="16"/>
      <c r="P24" s="22"/>
      <c r="Q24" s="16"/>
      <c r="R24" s="16"/>
      <c r="S24" s="16"/>
      <c r="T24" s="16"/>
      <c r="U24" s="16"/>
      <c r="V24" s="16"/>
      <c r="W24" s="16"/>
    </row>
    <row r="25" ht="18.75" customHeight="1" spans="1:23">
      <c r="A25" s="8" t="s">
        <v>55</v>
      </c>
      <c r="B25" s="8" t="s">
        <v>185</v>
      </c>
      <c r="C25" s="9" t="s">
        <v>186</v>
      </c>
      <c r="D25" s="8" t="s">
        <v>106</v>
      </c>
      <c r="E25" s="8" t="s">
        <v>107</v>
      </c>
      <c r="F25" s="8" t="s">
        <v>187</v>
      </c>
      <c r="G25" s="8" t="s">
        <v>188</v>
      </c>
      <c r="H25" s="16">
        <v>2.64</v>
      </c>
      <c r="I25" s="16">
        <v>2.64</v>
      </c>
      <c r="J25" s="16"/>
      <c r="K25" s="16"/>
      <c r="L25" s="16">
        <v>2.64</v>
      </c>
      <c r="M25" s="16"/>
      <c r="N25" s="16"/>
      <c r="O25" s="16"/>
      <c r="P25" s="22"/>
      <c r="Q25" s="16"/>
      <c r="R25" s="16"/>
      <c r="S25" s="16"/>
      <c r="T25" s="16"/>
      <c r="U25" s="16"/>
      <c r="V25" s="16"/>
      <c r="W25" s="16"/>
    </row>
    <row r="26" ht="18.75" customHeight="1" spans="1:23">
      <c r="A26" s="11" t="s">
        <v>31</v>
      </c>
      <c r="B26" s="11"/>
      <c r="C26" s="11"/>
      <c r="D26" s="11"/>
      <c r="E26" s="11"/>
      <c r="F26" s="11"/>
      <c r="G26" s="11"/>
      <c r="H26" s="16">
        <v>1053.8812</v>
      </c>
      <c r="I26" s="16">
        <v>1053.8812</v>
      </c>
      <c r="J26" s="16"/>
      <c r="K26" s="16"/>
      <c r="L26" s="16">
        <v>1053.8812</v>
      </c>
      <c r="M26" s="16"/>
      <c r="N26" s="16"/>
      <c r="O26" s="16"/>
      <c r="P26" s="16"/>
      <c r="Q26" s="16"/>
      <c r="R26" s="16"/>
      <c r="S26" s="16"/>
      <c r="T26" s="16"/>
      <c r="U26" s="16"/>
      <c r="V26" s="16"/>
      <c r="W26" s="16"/>
    </row>
  </sheetData>
  <mergeCells count="30">
    <mergeCell ref="A2:W2"/>
    <mergeCell ref="A3:G3"/>
    <mergeCell ref="I4:W4"/>
    <mergeCell ref="I5:M5"/>
    <mergeCell ref="N5:P5"/>
    <mergeCell ref="R5:W5"/>
    <mergeCell ref="A26:G26"/>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0"/>
  <sheetViews>
    <sheetView showZeros="0" tabSelected="1" topLeftCell="E1" workbookViewId="0">
      <selection activeCell="A1" sqref="A1"/>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193</v>
      </c>
    </row>
    <row r="2" ht="45" customHeight="1" spans="1:23">
      <c r="A2" s="3" t="s">
        <v>194</v>
      </c>
      <c r="B2" s="3"/>
      <c r="C2" s="3"/>
      <c r="D2" s="3"/>
      <c r="E2" s="3"/>
      <c r="F2" s="3"/>
      <c r="G2" s="3"/>
      <c r="H2" s="3"/>
      <c r="I2" s="3"/>
      <c r="J2" s="3"/>
      <c r="K2" s="3"/>
      <c r="L2" s="3"/>
      <c r="M2" s="3"/>
      <c r="N2" s="48"/>
      <c r="O2" s="48"/>
      <c r="P2" s="48"/>
      <c r="Q2" s="48"/>
      <c r="R2" s="48"/>
      <c r="S2" s="48"/>
      <c r="T2" s="48"/>
      <c r="U2" s="48"/>
      <c r="V2" s="48"/>
      <c r="W2" s="48"/>
    </row>
    <row r="3" ht="18.75" customHeight="1" spans="1:23">
      <c r="A3" s="4" t="str">
        <f>"单位名称："&amp;"新平彝族傣族自治县建兴乡小学"</f>
        <v>单位名称：新平彝族傣族自治县建兴乡小学</v>
      </c>
      <c r="B3" s="4"/>
      <c r="C3" s="4"/>
      <c r="D3" s="4"/>
      <c r="E3" s="4"/>
      <c r="F3" s="4"/>
      <c r="G3" s="4"/>
      <c r="H3" s="4"/>
      <c r="I3" s="49"/>
      <c r="J3" s="49"/>
      <c r="K3" s="49"/>
      <c r="L3" s="49"/>
      <c r="M3" s="49"/>
      <c r="N3" s="5"/>
      <c r="O3" s="5"/>
      <c r="P3" s="5"/>
      <c r="Q3" s="5"/>
      <c r="R3" s="5"/>
      <c r="S3" s="5"/>
      <c r="T3" s="5"/>
      <c r="U3" s="5"/>
      <c r="V3" s="5"/>
      <c r="W3" s="5" t="s">
        <v>28</v>
      </c>
    </row>
    <row r="4" ht="18.75" customHeight="1" spans="1:23">
      <c r="A4" s="12" t="s">
        <v>195</v>
      </c>
      <c r="B4" s="12" t="s">
        <v>143</v>
      </c>
      <c r="C4" s="12" t="s">
        <v>144</v>
      </c>
      <c r="D4" s="12" t="s">
        <v>196</v>
      </c>
      <c r="E4" s="12" t="s">
        <v>145</v>
      </c>
      <c r="F4" s="12" t="s">
        <v>146</v>
      </c>
      <c r="G4" s="12" t="s">
        <v>147</v>
      </c>
      <c r="H4" s="12" t="s">
        <v>148</v>
      </c>
      <c r="I4" s="41" t="s">
        <v>31</v>
      </c>
      <c r="J4" s="41" t="s">
        <v>197</v>
      </c>
      <c r="K4" s="12"/>
      <c r="L4" s="12"/>
      <c r="M4" s="12"/>
      <c r="N4" s="12" t="s">
        <v>150</v>
      </c>
      <c r="O4" s="12"/>
      <c r="P4" s="12"/>
      <c r="Q4" s="12" t="s">
        <v>37</v>
      </c>
      <c r="R4" s="12" t="s">
        <v>61</v>
      </c>
      <c r="S4" s="12"/>
      <c r="T4" s="12"/>
      <c r="U4" s="12"/>
      <c r="V4" s="12"/>
      <c r="W4" s="12"/>
    </row>
    <row r="5" ht="18.75" customHeight="1" spans="1:23">
      <c r="A5" s="12"/>
      <c r="B5" s="12"/>
      <c r="C5" s="12"/>
      <c r="D5" s="12"/>
      <c r="E5" s="12"/>
      <c r="F5" s="12"/>
      <c r="G5" s="12"/>
      <c r="H5" s="12"/>
      <c r="I5" s="41" t="s">
        <v>151</v>
      </c>
      <c r="J5" s="41" t="s">
        <v>34</v>
      </c>
      <c r="K5" s="12"/>
      <c r="L5" s="12" t="s">
        <v>35</v>
      </c>
      <c r="M5" s="12" t="s">
        <v>36</v>
      </c>
      <c r="N5" s="12" t="s">
        <v>34</v>
      </c>
      <c r="O5" s="12" t="s">
        <v>35</v>
      </c>
      <c r="P5" s="12" t="s">
        <v>36</v>
      </c>
      <c r="Q5" s="12" t="s">
        <v>37</v>
      </c>
      <c r="R5" s="12" t="s">
        <v>33</v>
      </c>
      <c r="S5" s="12" t="s">
        <v>40</v>
      </c>
      <c r="T5" s="12" t="s">
        <v>41</v>
      </c>
      <c r="U5" s="12" t="s">
        <v>42</v>
      </c>
      <c r="V5" s="12" t="s">
        <v>43</v>
      </c>
      <c r="W5" s="12" t="s">
        <v>44</v>
      </c>
    </row>
    <row r="6" ht="18.75" customHeight="1" spans="1:23">
      <c r="A6" s="12"/>
      <c r="B6" s="12"/>
      <c r="C6" s="12"/>
      <c r="D6" s="12"/>
      <c r="E6" s="12"/>
      <c r="F6" s="12"/>
      <c r="G6" s="12"/>
      <c r="H6" s="12"/>
      <c r="I6" s="41"/>
      <c r="J6" s="41" t="s">
        <v>34</v>
      </c>
      <c r="K6" s="12"/>
      <c r="L6" s="12" t="s">
        <v>35</v>
      </c>
      <c r="M6" s="12" t="s">
        <v>36</v>
      </c>
      <c r="N6" s="12" t="s">
        <v>34</v>
      </c>
      <c r="O6" s="12" t="s">
        <v>35</v>
      </c>
      <c r="P6" s="12" t="s">
        <v>36</v>
      </c>
      <c r="Q6" s="12"/>
      <c r="R6" s="12" t="s">
        <v>33</v>
      </c>
      <c r="S6" s="12" t="s">
        <v>40</v>
      </c>
      <c r="T6" s="12" t="s">
        <v>41</v>
      </c>
      <c r="U6" s="12" t="s">
        <v>42</v>
      </c>
      <c r="V6" s="12" t="s">
        <v>43</v>
      </c>
      <c r="W6" s="12" t="s">
        <v>44</v>
      </c>
    </row>
    <row r="7" ht="22.65" customHeight="1" spans="1:23">
      <c r="A7" s="12"/>
      <c r="B7" s="12"/>
      <c r="C7" s="12"/>
      <c r="D7" s="12"/>
      <c r="E7" s="12"/>
      <c r="F7" s="12"/>
      <c r="G7" s="12"/>
      <c r="H7" s="12"/>
      <c r="I7" s="41"/>
      <c r="J7" s="41" t="s">
        <v>33</v>
      </c>
      <c r="K7" s="12" t="s">
        <v>198</v>
      </c>
      <c r="L7" s="12"/>
      <c r="M7" s="12"/>
      <c r="N7" s="12"/>
      <c r="O7" s="12"/>
      <c r="P7" s="12"/>
      <c r="Q7" s="12"/>
      <c r="R7" s="12"/>
      <c r="S7" s="12"/>
      <c r="T7" s="12"/>
      <c r="U7" s="12"/>
      <c r="V7" s="12"/>
      <c r="W7" s="12"/>
    </row>
    <row r="8" ht="18.75" customHeight="1" spans="1:23">
      <c r="A8" s="13" t="s">
        <v>45</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199</v>
      </c>
      <c r="D9" s="8"/>
      <c r="E9" s="8"/>
      <c r="F9" s="8"/>
      <c r="G9" s="8"/>
      <c r="H9" s="8"/>
      <c r="I9" s="10">
        <v>21.42</v>
      </c>
      <c r="J9" s="10">
        <v>21.42</v>
      </c>
      <c r="K9" s="10">
        <v>21.42</v>
      </c>
      <c r="L9" s="10"/>
      <c r="M9" s="10"/>
      <c r="N9" s="10"/>
      <c r="O9" s="10"/>
      <c r="P9" s="10"/>
      <c r="Q9" s="10"/>
      <c r="R9" s="10"/>
      <c r="S9" s="10"/>
      <c r="T9" s="10"/>
      <c r="U9" s="10"/>
      <c r="V9" s="10"/>
      <c r="W9" s="10"/>
    </row>
    <row r="10" ht="18.75" customHeight="1" spans="1:23">
      <c r="A10" s="8" t="s">
        <v>200</v>
      </c>
      <c r="B10" s="8" t="s">
        <v>201</v>
      </c>
      <c r="C10" s="9" t="s">
        <v>199</v>
      </c>
      <c r="D10" s="8" t="s">
        <v>55</v>
      </c>
      <c r="E10" s="8" t="s">
        <v>84</v>
      </c>
      <c r="F10" s="8" t="s">
        <v>85</v>
      </c>
      <c r="G10" s="8" t="s">
        <v>202</v>
      </c>
      <c r="H10" s="8" t="s">
        <v>203</v>
      </c>
      <c r="I10" s="10">
        <v>21.42</v>
      </c>
      <c r="J10" s="10">
        <v>21.42</v>
      </c>
      <c r="K10" s="10">
        <v>21.42</v>
      </c>
      <c r="L10" s="10"/>
      <c r="M10" s="10"/>
      <c r="N10" s="10"/>
      <c r="O10" s="10"/>
      <c r="P10" s="10"/>
      <c r="Q10" s="10"/>
      <c r="R10" s="10"/>
      <c r="S10" s="10"/>
      <c r="T10" s="10"/>
      <c r="U10" s="10"/>
      <c r="V10" s="10"/>
      <c r="W10" s="10"/>
    </row>
    <row r="11" ht="18.75" customHeight="1" spans="1:23">
      <c r="A11" s="22"/>
      <c r="B11" s="22"/>
      <c r="C11" s="9" t="s">
        <v>204</v>
      </c>
      <c r="D11" s="22"/>
      <c r="E11" s="22"/>
      <c r="F11" s="22"/>
      <c r="G11" s="22"/>
      <c r="H11" s="22"/>
      <c r="I11" s="10">
        <v>3.068496</v>
      </c>
      <c r="J11" s="10">
        <v>3.068496</v>
      </c>
      <c r="K11" s="10">
        <v>3.068496</v>
      </c>
      <c r="L11" s="10"/>
      <c r="M11" s="10"/>
      <c r="N11" s="10"/>
      <c r="O11" s="10"/>
      <c r="P11" s="22"/>
      <c r="Q11" s="10"/>
      <c r="R11" s="10"/>
      <c r="S11" s="10"/>
      <c r="T11" s="10"/>
      <c r="U11" s="10"/>
      <c r="V11" s="10"/>
      <c r="W11" s="10"/>
    </row>
    <row r="12" ht="18.75" customHeight="1" spans="1:23">
      <c r="A12" s="8" t="s">
        <v>205</v>
      </c>
      <c r="B12" s="8" t="s">
        <v>206</v>
      </c>
      <c r="C12" s="9" t="s">
        <v>204</v>
      </c>
      <c r="D12" s="8" t="s">
        <v>55</v>
      </c>
      <c r="E12" s="8" t="s">
        <v>76</v>
      </c>
      <c r="F12" s="8" t="s">
        <v>77</v>
      </c>
      <c r="G12" s="8" t="s">
        <v>183</v>
      </c>
      <c r="H12" s="8" t="s">
        <v>184</v>
      </c>
      <c r="I12" s="10">
        <v>0.925296</v>
      </c>
      <c r="J12" s="10">
        <v>0.925296</v>
      </c>
      <c r="K12" s="10">
        <v>0.925296</v>
      </c>
      <c r="L12" s="10"/>
      <c r="M12" s="10"/>
      <c r="N12" s="10"/>
      <c r="O12" s="10"/>
      <c r="P12" s="22"/>
      <c r="Q12" s="10"/>
      <c r="R12" s="10"/>
      <c r="S12" s="10"/>
      <c r="T12" s="10"/>
      <c r="U12" s="10"/>
      <c r="V12" s="10"/>
      <c r="W12" s="10"/>
    </row>
    <row r="13" ht="18.75" customHeight="1" spans="1:23">
      <c r="A13" s="8" t="s">
        <v>205</v>
      </c>
      <c r="B13" s="8" t="s">
        <v>206</v>
      </c>
      <c r="C13" s="9" t="s">
        <v>204</v>
      </c>
      <c r="D13" s="8" t="s">
        <v>55</v>
      </c>
      <c r="E13" s="8" t="s">
        <v>76</v>
      </c>
      <c r="F13" s="8" t="s">
        <v>77</v>
      </c>
      <c r="G13" s="8" t="s">
        <v>207</v>
      </c>
      <c r="H13" s="8" t="s">
        <v>208</v>
      </c>
      <c r="I13" s="10">
        <v>0.6</v>
      </c>
      <c r="J13" s="10">
        <v>0.6</v>
      </c>
      <c r="K13" s="10">
        <v>0.6</v>
      </c>
      <c r="L13" s="10"/>
      <c r="M13" s="10"/>
      <c r="N13" s="10"/>
      <c r="O13" s="10"/>
      <c r="P13" s="22"/>
      <c r="Q13" s="10"/>
      <c r="R13" s="10"/>
      <c r="S13" s="10"/>
      <c r="T13" s="10"/>
      <c r="U13" s="10"/>
      <c r="V13" s="10"/>
      <c r="W13" s="10"/>
    </row>
    <row r="14" ht="18.75" customHeight="1" spans="1:23">
      <c r="A14" s="8" t="s">
        <v>205</v>
      </c>
      <c r="B14" s="8" t="s">
        <v>206</v>
      </c>
      <c r="C14" s="9" t="s">
        <v>204</v>
      </c>
      <c r="D14" s="8" t="s">
        <v>55</v>
      </c>
      <c r="E14" s="8" t="s">
        <v>76</v>
      </c>
      <c r="F14" s="8" t="s">
        <v>77</v>
      </c>
      <c r="G14" s="8" t="s">
        <v>209</v>
      </c>
      <c r="H14" s="8" t="s">
        <v>210</v>
      </c>
      <c r="I14" s="10">
        <v>1.5</v>
      </c>
      <c r="J14" s="10">
        <v>1.5</v>
      </c>
      <c r="K14" s="10">
        <v>1.5</v>
      </c>
      <c r="L14" s="10"/>
      <c r="M14" s="10"/>
      <c r="N14" s="10"/>
      <c r="O14" s="10"/>
      <c r="P14" s="22"/>
      <c r="Q14" s="10"/>
      <c r="R14" s="10"/>
      <c r="S14" s="10"/>
      <c r="T14" s="10"/>
      <c r="U14" s="10"/>
      <c r="V14" s="10"/>
      <c r="W14" s="10"/>
    </row>
    <row r="15" ht="18.75" customHeight="1" spans="1:23">
      <c r="A15" s="8" t="s">
        <v>205</v>
      </c>
      <c r="B15" s="8" t="s">
        <v>206</v>
      </c>
      <c r="C15" s="9" t="s">
        <v>204</v>
      </c>
      <c r="D15" s="8" t="s">
        <v>55</v>
      </c>
      <c r="E15" s="8" t="s">
        <v>80</v>
      </c>
      <c r="F15" s="8" t="s">
        <v>81</v>
      </c>
      <c r="G15" s="8" t="s">
        <v>183</v>
      </c>
      <c r="H15" s="8" t="s">
        <v>184</v>
      </c>
      <c r="I15" s="10">
        <v>0.0432</v>
      </c>
      <c r="J15" s="10">
        <v>0.0432</v>
      </c>
      <c r="K15" s="10">
        <v>0.0432</v>
      </c>
      <c r="L15" s="10"/>
      <c r="M15" s="10"/>
      <c r="N15" s="10"/>
      <c r="O15" s="10"/>
      <c r="P15" s="22"/>
      <c r="Q15" s="10"/>
      <c r="R15" s="10"/>
      <c r="S15" s="10"/>
      <c r="T15" s="10"/>
      <c r="U15" s="10"/>
      <c r="V15" s="10"/>
      <c r="W15" s="10"/>
    </row>
    <row r="16" ht="18.75" customHeight="1" spans="1:23">
      <c r="A16" s="22"/>
      <c r="B16" s="22"/>
      <c r="C16" s="9" t="s">
        <v>211</v>
      </c>
      <c r="D16" s="22"/>
      <c r="E16" s="22"/>
      <c r="F16" s="22"/>
      <c r="G16" s="22"/>
      <c r="H16" s="22"/>
      <c r="I16" s="10">
        <v>8.4312</v>
      </c>
      <c r="J16" s="10">
        <v>8.4312</v>
      </c>
      <c r="K16" s="10">
        <v>8.4312</v>
      </c>
      <c r="L16" s="10"/>
      <c r="M16" s="10"/>
      <c r="N16" s="10"/>
      <c r="O16" s="10"/>
      <c r="P16" s="22"/>
      <c r="Q16" s="10"/>
      <c r="R16" s="10"/>
      <c r="S16" s="10"/>
      <c r="T16" s="10"/>
      <c r="U16" s="10"/>
      <c r="V16" s="10"/>
      <c r="W16" s="10"/>
    </row>
    <row r="17" ht="18.75" customHeight="1" spans="1:23">
      <c r="A17" s="8" t="s">
        <v>205</v>
      </c>
      <c r="B17" s="8" t="s">
        <v>212</v>
      </c>
      <c r="C17" s="9" t="s">
        <v>211</v>
      </c>
      <c r="D17" s="8" t="s">
        <v>55</v>
      </c>
      <c r="E17" s="8" t="s">
        <v>96</v>
      </c>
      <c r="F17" s="8" t="s">
        <v>97</v>
      </c>
      <c r="G17" s="8" t="s">
        <v>213</v>
      </c>
      <c r="H17" s="8" t="s">
        <v>214</v>
      </c>
      <c r="I17" s="10">
        <v>3.4416</v>
      </c>
      <c r="J17" s="10">
        <v>3.4416</v>
      </c>
      <c r="K17" s="10">
        <v>3.4416</v>
      </c>
      <c r="L17" s="10"/>
      <c r="M17" s="10"/>
      <c r="N17" s="10"/>
      <c r="O17" s="10"/>
      <c r="P17" s="22"/>
      <c r="Q17" s="10"/>
      <c r="R17" s="10"/>
      <c r="S17" s="10"/>
      <c r="T17" s="10"/>
      <c r="U17" s="10"/>
      <c r="V17" s="10"/>
      <c r="W17" s="10"/>
    </row>
    <row r="18" ht="18.75" customHeight="1" spans="1:23">
      <c r="A18" s="8" t="s">
        <v>205</v>
      </c>
      <c r="B18" s="8" t="s">
        <v>212</v>
      </c>
      <c r="C18" s="9" t="s">
        <v>211</v>
      </c>
      <c r="D18" s="8" t="s">
        <v>55</v>
      </c>
      <c r="E18" s="8" t="s">
        <v>96</v>
      </c>
      <c r="F18" s="8" t="s">
        <v>97</v>
      </c>
      <c r="G18" s="8" t="s">
        <v>213</v>
      </c>
      <c r="H18" s="8" t="s">
        <v>214</v>
      </c>
      <c r="I18" s="10">
        <v>4.9896</v>
      </c>
      <c r="J18" s="10">
        <v>4.9896</v>
      </c>
      <c r="K18" s="10">
        <v>4.9896</v>
      </c>
      <c r="L18" s="10"/>
      <c r="M18" s="10"/>
      <c r="N18" s="10"/>
      <c r="O18" s="10"/>
      <c r="P18" s="22"/>
      <c r="Q18" s="10"/>
      <c r="R18" s="10"/>
      <c r="S18" s="10"/>
      <c r="T18" s="10"/>
      <c r="U18" s="10"/>
      <c r="V18" s="10"/>
      <c r="W18" s="10"/>
    </row>
    <row r="19" ht="18.75" customHeight="1" spans="1:23">
      <c r="A19" s="22"/>
      <c r="B19" s="22"/>
      <c r="C19" s="9" t="s">
        <v>215</v>
      </c>
      <c r="D19" s="22"/>
      <c r="E19" s="22"/>
      <c r="F19" s="22"/>
      <c r="G19" s="22"/>
      <c r="H19" s="22"/>
      <c r="I19" s="10">
        <v>8.46</v>
      </c>
      <c r="J19" s="10">
        <v>8.46</v>
      </c>
      <c r="K19" s="10">
        <v>8.46</v>
      </c>
      <c r="L19" s="10"/>
      <c r="M19" s="10"/>
      <c r="N19" s="10"/>
      <c r="O19" s="10"/>
      <c r="P19" s="22"/>
      <c r="Q19" s="10"/>
      <c r="R19" s="10"/>
      <c r="S19" s="10"/>
      <c r="T19" s="10"/>
      <c r="U19" s="10"/>
      <c r="V19" s="10"/>
      <c r="W19" s="10"/>
    </row>
    <row r="20" ht="18.75" customHeight="1" spans="1:23">
      <c r="A20" s="8" t="s">
        <v>200</v>
      </c>
      <c r="B20" s="8" t="s">
        <v>216</v>
      </c>
      <c r="C20" s="9" t="s">
        <v>215</v>
      </c>
      <c r="D20" s="8" t="s">
        <v>55</v>
      </c>
      <c r="E20" s="8" t="s">
        <v>74</v>
      </c>
      <c r="F20" s="8" t="s">
        <v>75</v>
      </c>
      <c r="G20" s="8" t="s">
        <v>207</v>
      </c>
      <c r="H20" s="8" t="s">
        <v>208</v>
      </c>
      <c r="I20" s="10">
        <v>0.36</v>
      </c>
      <c r="J20" s="10">
        <v>0.36</v>
      </c>
      <c r="K20" s="10">
        <v>0.36</v>
      </c>
      <c r="L20" s="10"/>
      <c r="M20" s="10"/>
      <c r="N20" s="10"/>
      <c r="O20" s="10"/>
      <c r="P20" s="22"/>
      <c r="Q20" s="10"/>
      <c r="R20" s="10"/>
      <c r="S20" s="10"/>
      <c r="T20" s="10"/>
      <c r="U20" s="10"/>
      <c r="V20" s="10"/>
      <c r="W20" s="10"/>
    </row>
    <row r="21" ht="18.75" customHeight="1" spans="1:23">
      <c r="A21" s="8" t="s">
        <v>200</v>
      </c>
      <c r="B21" s="8" t="s">
        <v>216</v>
      </c>
      <c r="C21" s="9" t="s">
        <v>215</v>
      </c>
      <c r="D21" s="8" t="s">
        <v>55</v>
      </c>
      <c r="E21" s="8" t="s">
        <v>74</v>
      </c>
      <c r="F21" s="8" t="s">
        <v>75</v>
      </c>
      <c r="G21" s="8" t="s">
        <v>209</v>
      </c>
      <c r="H21" s="8" t="s">
        <v>210</v>
      </c>
      <c r="I21" s="10">
        <v>2</v>
      </c>
      <c r="J21" s="10">
        <v>2</v>
      </c>
      <c r="K21" s="10">
        <v>2</v>
      </c>
      <c r="L21" s="10"/>
      <c r="M21" s="10"/>
      <c r="N21" s="10"/>
      <c r="O21" s="10"/>
      <c r="P21" s="22"/>
      <c r="Q21" s="10"/>
      <c r="R21" s="10"/>
      <c r="S21" s="10"/>
      <c r="T21" s="10"/>
      <c r="U21" s="10"/>
      <c r="V21" s="10"/>
      <c r="W21" s="10"/>
    </row>
    <row r="22" ht="18.75" customHeight="1" spans="1:23">
      <c r="A22" s="8" t="s">
        <v>200</v>
      </c>
      <c r="B22" s="8" t="s">
        <v>216</v>
      </c>
      <c r="C22" s="9" t="s">
        <v>215</v>
      </c>
      <c r="D22" s="8" t="s">
        <v>55</v>
      </c>
      <c r="E22" s="8" t="s">
        <v>74</v>
      </c>
      <c r="F22" s="8" t="s">
        <v>75</v>
      </c>
      <c r="G22" s="8" t="s">
        <v>217</v>
      </c>
      <c r="H22" s="8" t="s">
        <v>218</v>
      </c>
      <c r="I22" s="10">
        <v>1</v>
      </c>
      <c r="J22" s="10">
        <v>1</v>
      </c>
      <c r="K22" s="10">
        <v>1</v>
      </c>
      <c r="L22" s="10"/>
      <c r="M22" s="10"/>
      <c r="N22" s="10"/>
      <c r="O22" s="10"/>
      <c r="P22" s="22"/>
      <c r="Q22" s="10"/>
      <c r="R22" s="10"/>
      <c r="S22" s="10"/>
      <c r="T22" s="10"/>
      <c r="U22" s="10"/>
      <c r="V22" s="10"/>
      <c r="W22" s="10"/>
    </row>
    <row r="23" ht="18.75" customHeight="1" spans="1:23">
      <c r="A23" s="8" t="s">
        <v>200</v>
      </c>
      <c r="B23" s="8" t="s">
        <v>216</v>
      </c>
      <c r="C23" s="9" t="s">
        <v>215</v>
      </c>
      <c r="D23" s="8" t="s">
        <v>55</v>
      </c>
      <c r="E23" s="8" t="s">
        <v>76</v>
      </c>
      <c r="F23" s="8" t="s">
        <v>77</v>
      </c>
      <c r="G23" s="8" t="s">
        <v>183</v>
      </c>
      <c r="H23" s="8" t="s">
        <v>184</v>
      </c>
      <c r="I23" s="10">
        <v>3.1</v>
      </c>
      <c r="J23" s="10">
        <v>3.1</v>
      </c>
      <c r="K23" s="10">
        <v>3.1</v>
      </c>
      <c r="L23" s="10"/>
      <c r="M23" s="10"/>
      <c r="N23" s="10"/>
      <c r="O23" s="10"/>
      <c r="P23" s="22"/>
      <c r="Q23" s="10"/>
      <c r="R23" s="10"/>
      <c r="S23" s="10"/>
      <c r="T23" s="10"/>
      <c r="U23" s="10"/>
      <c r="V23" s="10"/>
      <c r="W23" s="10"/>
    </row>
    <row r="24" ht="18.75" customHeight="1" spans="1:23">
      <c r="A24" s="8" t="s">
        <v>200</v>
      </c>
      <c r="B24" s="8" t="s">
        <v>216</v>
      </c>
      <c r="C24" s="9" t="s">
        <v>215</v>
      </c>
      <c r="D24" s="8" t="s">
        <v>55</v>
      </c>
      <c r="E24" s="8" t="s">
        <v>76</v>
      </c>
      <c r="F24" s="8" t="s">
        <v>77</v>
      </c>
      <c r="G24" s="8" t="s">
        <v>219</v>
      </c>
      <c r="H24" s="8" t="s">
        <v>220</v>
      </c>
      <c r="I24" s="10">
        <v>1</v>
      </c>
      <c r="J24" s="10">
        <v>1</v>
      </c>
      <c r="K24" s="10">
        <v>1</v>
      </c>
      <c r="L24" s="10"/>
      <c r="M24" s="10"/>
      <c r="N24" s="10"/>
      <c r="O24" s="10"/>
      <c r="P24" s="22"/>
      <c r="Q24" s="10"/>
      <c r="R24" s="10"/>
      <c r="S24" s="10"/>
      <c r="T24" s="10"/>
      <c r="U24" s="10"/>
      <c r="V24" s="10"/>
      <c r="W24" s="10"/>
    </row>
    <row r="25" ht="18.75" customHeight="1" spans="1:23">
      <c r="A25" s="8" t="s">
        <v>200</v>
      </c>
      <c r="B25" s="8" t="s">
        <v>216</v>
      </c>
      <c r="C25" s="9" t="s">
        <v>215</v>
      </c>
      <c r="D25" s="8" t="s">
        <v>55</v>
      </c>
      <c r="E25" s="8" t="s">
        <v>76</v>
      </c>
      <c r="F25" s="8" t="s">
        <v>77</v>
      </c>
      <c r="G25" s="8" t="s">
        <v>221</v>
      </c>
      <c r="H25" s="8" t="s">
        <v>222</v>
      </c>
      <c r="I25" s="10">
        <v>1</v>
      </c>
      <c r="J25" s="10">
        <v>1</v>
      </c>
      <c r="K25" s="10">
        <v>1</v>
      </c>
      <c r="L25" s="10"/>
      <c r="M25" s="10"/>
      <c r="N25" s="10"/>
      <c r="O25" s="10"/>
      <c r="P25" s="22"/>
      <c r="Q25" s="10"/>
      <c r="R25" s="10"/>
      <c r="S25" s="10"/>
      <c r="T25" s="10"/>
      <c r="U25" s="10"/>
      <c r="V25" s="10"/>
      <c r="W25" s="10"/>
    </row>
    <row r="26" ht="18.75" customHeight="1" spans="1:23">
      <c r="A26" s="22"/>
      <c r="B26" s="22"/>
      <c r="C26" s="9" t="s">
        <v>223</v>
      </c>
      <c r="D26" s="22"/>
      <c r="E26" s="22"/>
      <c r="F26" s="22"/>
      <c r="G26" s="22"/>
      <c r="H26" s="22"/>
      <c r="I26" s="10">
        <v>8.4825</v>
      </c>
      <c r="J26" s="10">
        <v>8.4825</v>
      </c>
      <c r="K26" s="10">
        <v>8.4825</v>
      </c>
      <c r="L26" s="10"/>
      <c r="M26" s="10"/>
      <c r="N26" s="10"/>
      <c r="O26" s="10"/>
      <c r="P26" s="22"/>
      <c r="Q26" s="10"/>
      <c r="R26" s="10"/>
      <c r="S26" s="10"/>
      <c r="T26" s="10"/>
      <c r="U26" s="10"/>
      <c r="V26" s="10"/>
      <c r="W26" s="10"/>
    </row>
    <row r="27" ht="18.75" customHeight="1" spans="1:23">
      <c r="A27" s="8" t="s">
        <v>205</v>
      </c>
      <c r="B27" s="8" t="s">
        <v>224</v>
      </c>
      <c r="C27" s="9" t="s">
        <v>223</v>
      </c>
      <c r="D27" s="8" t="s">
        <v>55</v>
      </c>
      <c r="E27" s="8" t="s">
        <v>76</v>
      </c>
      <c r="F27" s="8" t="s">
        <v>77</v>
      </c>
      <c r="G27" s="8" t="s">
        <v>225</v>
      </c>
      <c r="H27" s="8" t="s">
        <v>226</v>
      </c>
      <c r="I27" s="10">
        <v>8.4825</v>
      </c>
      <c r="J27" s="10">
        <v>8.4825</v>
      </c>
      <c r="K27" s="10">
        <v>8.4825</v>
      </c>
      <c r="L27" s="10"/>
      <c r="M27" s="10"/>
      <c r="N27" s="10"/>
      <c r="O27" s="10"/>
      <c r="P27" s="22"/>
      <c r="Q27" s="10"/>
      <c r="R27" s="10"/>
      <c r="S27" s="10"/>
      <c r="T27" s="10"/>
      <c r="U27" s="10"/>
      <c r="V27" s="10"/>
      <c r="W27" s="10"/>
    </row>
    <row r="28" ht="18.75" customHeight="1" spans="1:23">
      <c r="A28" s="22"/>
      <c r="B28" s="22"/>
      <c r="C28" s="9" t="s">
        <v>227</v>
      </c>
      <c r="D28" s="22"/>
      <c r="E28" s="22"/>
      <c r="F28" s="22"/>
      <c r="G28" s="22"/>
      <c r="H28" s="22"/>
      <c r="I28" s="10">
        <v>15.03</v>
      </c>
      <c r="J28" s="10">
        <v>15.03</v>
      </c>
      <c r="K28" s="10">
        <v>15.03</v>
      </c>
      <c r="L28" s="10"/>
      <c r="M28" s="10"/>
      <c r="N28" s="10"/>
      <c r="O28" s="10"/>
      <c r="P28" s="22"/>
      <c r="Q28" s="10"/>
      <c r="R28" s="10"/>
      <c r="S28" s="10"/>
      <c r="T28" s="10"/>
      <c r="U28" s="10"/>
      <c r="V28" s="10"/>
      <c r="W28" s="10"/>
    </row>
    <row r="29" ht="18.75" customHeight="1" spans="1:23">
      <c r="A29" s="8" t="s">
        <v>205</v>
      </c>
      <c r="B29" s="8" t="s">
        <v>228</v>
      </c>
      <c r="C29" s="9" t="s">
        <v>227</v>
      </c>
      <c r="D29" s="8" t="s">
        <v>55</v>
      </c>
      <c r="E29" s="8" t="s">
        <v>76</v>
      </c>
      <c r="F29" s="8" t="s">
        <v>77</v>
      </c>
      <c r="G29" s="8" t="s">
        <v>225</v>
      </c>
      <c r="H29" s="8" t="s">
        <v>226</v>
      </c>
      <c r="I29" s="10">
        <v>15.03</v>
      </c>
      <c r="J29" s="10">
        <v>15.03</v>
      </c>
      <c r="K29" s="10">
        <v>15.03</v>
      </c>
      <c r="L29" s="10"/>
      <c r="M29" s="10"/>
      <c r="N29" s="10"/>
      <c r="O29" s="10"/>
      <c r="P29" s="22"/>
      <c r="Q29" s="10"/>
      <c r="R29" s="10"/>
      <c r="S29" s="10"/>
      <c r="T29" s="10"/>
      <c r="U29" s="10"/>
      <c r="V29" s="10"/>
      <c r="W29" s="10"/>
    </row>
    <row r="30" ht="18.75" customHeight="1" spans="1:23">
      <c r="A30" s="11" t="s">
        <v>31</v>
      </c>
      <c r="B30" s="11"/>
      <c r="C30" s="11"/>
      <c r="D30" s="11"/>
      <c r="E30" s="11"/>
      <c r="F30" s="11"/>
      <c r="G30" s="11"/>
      <c r="H30" s="11"/>
      <c r="I30" s="10">
        <v>64.892196</v>
      </c>
      <c r="J30" s="10">
        <v>64.892196</v>
      </c>
      <c r="K30" s="10">
        <v>64.892196</v>
      </c>
      <c r="L30" s="10"/>
      <c r="M30" s="10"/>
      <c r="N30" s="10"/>
      <c r="O30" s="10"/>
      <c r="P30" s="10"/>
      <c r="Q30" s="10"/>
      <c r="R30" s="10"/>
      <c r="S30" s="10"/>
      <c r="T30" s="10"/>
      <c r="U30" s="10"/>
      <c r="V30" s="10"/>
      <c r="W30" s="10"/>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8"/>
  <sheetViews>
    <sheetView showZeros="0" tabSelected="1" workbookViewId="0">
      <selection activeCell="A1" sqref="A1:J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229</v>
      </c>
      <c r="B1" s="19"/>
      <c r="C1" s="19"/>
      <c r="D1" s="19"/>
      <c r="E1" s="19"/>
      <c r="F1" s="19"/>
      <c r="G1" s="19"/>
      <c r="H1" s="19"/>
      <c r="I1" s="19"/>
      <c r="J1" s="19"/>
    </row>
    <row r="2" ht="45" customHeight="1" spans="1:10">
      <c r="A2" s="29" t="s">
        <v>230</v>
      </c>
      <c r="B2" s="29"/>
      <c r="C2" s="29"/>
      <c r="D2" s="29"/>
      <c r="E2" s="29"/>
      <c r="F2" s="29"/>
      <c r="G2" s="29"/>
      <c r="H2" s="29"/>
      <c r="I2" s="29"/>
      <c r="J2" s="29"/>
    </row>
    <row r="3" ht="20.25" customHeight="1" spans="1:10">
      <c r="A3" s="18" t="str">
        <f>"单位名称："&amp;"新平彝族傣族自治县建兴乡小学"</f>
        <v>单位名称：新平彝族傣族自治县建兴乡小学</v>
      </c>
      <c r="B3" s="18"/>
      <c r="C3" s="18"/>
      <c r="D3" s="18"/>
      <c r="E3" s="18"/>
      <c r="F3" s="18"/>
      <c r="G3" s="18"/>
      <c r="H3" s="18"/>
      <c r="I3" s="18"/>
      <c r="J3" s="18"/>
    </row>
    <row r="4" ht="20.25" customHeight="1" spans="1:10">
      <c r="A4" s="44" t="s">
        <v>231</v>
      </c>
      <c r="B4" s="44" t="s">
        <v>232</v>
      </c>
      <c r="C4" s="44" t="s">
        <v>233</v>
      </c>
      <c r="D4" s="44" t="s">
        <v>234</v>
      </c>
      <c r="E4" s="44" t="s">
        <v>235</v>
      </c>
      <c r="F4" s="44" t="s">
        <v>236</v>
      </c>
      <c r="G4" s="44" t="s">
        <v>237</v>
      </c>
      <c r="H4" s="44" t="s">
        <v>238</v>
      </c>
      <c r="I4" s="44" t="s">
        <v>239</v>
      </c>
      <c r="J4" s="44" t="s">
        <v>240</v>
      </c>
    </row>
    <row r="5" ht="46.5" customHeight="1" spans="1:10">
      <c r="A5" s="44"/>
      <c r="B5" s="44"/>
      <c r="C5" s="44"/>
      <c r="D5" s="44"/>
      <c r="E5" s="44"/>
      <c r="F5" s="44"/>
      <c r="G5" s="44"/>
      <c r="H5" s="44"/>
      <c r="I5" s="44"/>
      <c r="J5" s="44"/>
    </row>
    <row r="6" ht="20.25" customHeight="1" spans="1:10">
      <c r="A6" s="30">
        <v>1</v>
      </c>
      <c r="B6" s="30">
        <v>2</v>
      </c>
      <c r="C6" s="30">
        <v>3</v>
      </c>
      <c r="D6" s="30">
        <v>4</v>
      </c>
      <c r="E6" s="30">
        <v>5</v>
      </c>
      <c r="F6" s="30">
        <v>6</v>
      </c>
      <c r="G6" s="30">
        <v>7</v>
      </c>
      <c r="H6" s="30">
        <v>8</v>
      </c>
      <c r="I6" s="30">
        <v>9</v>
      </c>
      <c r="J6" s="30">
        <v>10</v>
      </c>
    </row>
    <row r="7" ht="20.25" customHeight="1" spans="1:10">
      <c r="A7" s="22" t="s">
        <v>55</v>
      </c>
      <c r="B7" s="22"/>
      <c r="C7" s="22"/>
      <c r="E7" s="32"/>
      <c r="F7" s="32"/>
      <c r="G7" s="32"/>
      <c r="H7" s="32"/>
      <c r="I7" s="32"/>
      <c r="J7" s="32"/>
    </row>
    <row r="8" ht="20.25" customHeight="1" spans="1:10">
      <c r="A8" s="45" t="s">
        <v>227</v>
      </c>
      <c r="B8" s="22" t="s">
        <v>241</v>
      </c>
      <c r="C8" s="23"/>
      <c r="D8" s="23"/>
      <c r="E8" s="32"/>
      <c r="F8" s="32"/>
      <c r="G8" s="32"/>
      <c r="H8" s="32"/>
      <c r="I8" s="32"/>
      <c r="J8" s="32"/>
    </row>
    <row r="9" ht="20.25" customHeight="1" spans="1:10">
      <c r="A9" s="22"/>
      <c r="B9" s="22"/>
      <c r="C9" s="22" t="s">
        <v>242</v>
      </c>
      <c r="D9" s="46" t="s">
        <v>243</v>
      </c>
      <c r="E9" s="47" t="s">
        <v>244</v>
      </c>
      <c r="F9" s="33" t="s">
        <v>245</v>
      </c>
      <c r="G9" s="23" t="s">
        <v>246</v>
      </c>
      <c r="H9" s="33" t="s">
        <v>247</v>
      </c>
      <c r="I9" s="33" t="s">
        <v>248</v>
      </c>
      <c r="J9" s="47" t="s">
        <v>249</v>
      </c>
    </row>
    <row r="10" ht="20.25" customHeight="1" spans="1:10">
      <c r="A10" s="22"/>
      <c r="B10" s="22"/>
      <c r="C10" s="22" t="s">
        <v>242</v>
      </c>
      <c r="D10" s="46" t="s">
        <v>250</v>
      </c>
      <c r="E10" s="47" t="s">
        <v>251</v>
      </c>
      <c r="F10" s="33" t="s">
        <v>245</v>
      </c>
      <c r="G10" s="23" t="s">
        <v>252</v>
      </c>
      <c r="H10" s="33" t="s">
        <v>253</v>
      </c>
      <c r="I10" s="33" t="s">
        <v>248</v>
      </c>
      <c r="J10" s="47" t="s">
        <v>254</v>
      </c>
    </row>
    <row r="11" ht="20.25" customHeight="1" spans="1:10">
      <c r="A11" s="22"/>
      <c r="B11" s="22"/>
      <c r="C11" s="22" t="s">
        <v>242</v>
      </c>
      <c r="D11" s="46" t="s">
        <v>255</v>
      </c>
      <c r="E11" s="47" t="s">
        <v>256</v>
      </c>
      <c r="F11" s="33" t="s">
        <v>257</v>
      </c>
      <c r="G11" s="23" t="s">
        <v>258</v>
      </c>
      <c r="H11" s="33" t="s">
        <v>259</v>
      </c>
      <c r="I11" s="33" t="s">
        <v>248</v>
      </c>
      <c r="J11" s="47" t="s">
        <v>260</v>
      </c>
    </row>
    <row r="12" ht="20.25" customHeight="1" spans="1:10">
      <c r="A12" s="22"/>
      <c r="B12" s="22"/>
      <c r="C12" s="22" t="s">
        <v>261</v>
      </c>
      <c r="D12" s="46" t="s">
        <v>262</v>
      </c>
      <c r="E12" s="47" t="s">
        <v>263</v>
      </c>
      <c r="F12" s="33" t="s">
        <v>245</v>
      </c>
      <c r="G12" s="23" t="s">
        <v>252</v>
      </c>
      <c r="H12" s="33" t="s">
        <v>253</v>
      </c>
      <c r="I12" s="33" t="s">
        <v>248</v>
      </c>
      <c r="J12" s="47" t="s">
        <v>264</v>
      </c>
    </row>
    <row r="13" ht="20.25" customHeight="1" spans="1:10">
      <c r="A13" s="22"/>
      <c r="B13" s="22"/>
      <c r="C13" s="22" t="s">
        <v>261</v>
      </c>
      <c r="D13" s="46" t="s">
        <v>262</v>
      </c>
      <c r="E13" s="47" t="s">
        <v>265</v>
      </c>
      <c r="F13" s="33" t="s">
        <v>245</v>
      </c>
      <c r="G13" s="23" t="s">
        <v>266</v>
      </c>
      <c r="H13" s="33" t="s">
        <v>267</v>
      </c>
      <c r="I13" s="33" t="s">
        <v>268</v>
      </c>
      <c r="J13" s="47" t="s">
        <v>265</v>
      </c>
    </row>
    <row r="14" ht="20.25" customHeight="1" spans="1:10">
      <c r="A14" s="22"/>
      <c r="B14" s="22"/>
      <c r="C14" s="22" t="s">
        <v>261</v>
      </c>
      <c r="D14" s="46" t="s">
        <v>269</v>
      </c>
      <c r="E14" s="47" t="s">
        <v>270</v>
      </c>
      <c r="F14" s="33" t="s">
        <v>245</v>
      </c>
      <c r="G14" s="23" t="s">
        <v>53</v>
      </c>
      <c r="H14" s="33" t="s">
        <v>267</v>
      </c>
      <c r="I14" s="33" t="s">
        <v>248</v>
      </c>
      <c r="J14" s="47" t="s">
        <v>271</v>
      </c>
    </row>
    <row r="15" ht="20.25" customHeight="1" spans="1:10">
      <c r="A15" s="22"/>
      <c r="B15" s="22"/>
      <c r="C15" s="22" t="s">
        <v>272</v>
      </c>
      <c r="D15" s="46" t="s">
        <v>273</v>
      </c>
      <c r="E15" s="47" t="s">
        <v>274</v>
      </c>
      <c r="F15" s="33" t="s">
        <v>275</v>
      </c>
      <c r="G15" s="23" t="s">
        <v>276</v>
      </c>
      <c r="H15" s="33" t="s">
        <v>253</v>
      </c>
      <c r="I15" s="33" t="s">
        <v>248</v>
      </c>
      <c r="J15" s="47" t="s">
        <v>277</v>
      </c>
    </row>
    <row r="16" ht="20.25" customHeight="1" spans="1:10">
      <c r="A16" s="45" t="s">
        <v>204</v>
      </c>
      <c r="B16" s="22" t="s">
        <v>278</v>
      </c>
      <c r="C16" s="22"/>
      <c r="D16" s="22"/>
      <c r="E16" s="22"/>
      <c r="F16" s="22"/>
      <c r="G16" s="22"/>
      <c r="H16" s="22"/>
      <c r="I16" s="22"/>
      <c r="J16" s="22"/>
    </row>
    <row r="17" ht="20.25" customHeight="1" spans="1:10">
      <c r="A17" s="22"/>
      <c r="B17" s="22"/>
      <c r="C17" s="22" t="s">
        <v>242</v>
      </c>
      <c r="D17" s="46" t="s">
        <v>243</v>
      </c>
      <c r="E17" s="47" t="s">
        <v>279</v>
      </c>
      <c r="F17" s="33" t="s">
        <v>245</v>
      </c>
      <c r="G17" s="23" t="s">
        <v>246</v>
      </c>
      <c r="H17" s="33" t="s">
        <v>247</v>
      </c>
      <c r="I17" s="33" t="s">
        <v>248</v>
      </c>
      <c r="J17" s="47" t="s">
        <v>280</v>
      </c>
    </row>
    <row r="18" ht="20.25" customHeight="1" spans="1:10">
      <c r="A18" s="22"/>
      <c r="B18" s="22"/>
      <c r="C18" s="22" t="s">
        <v>242</v>
      </c>
      <c r="D18" s="46" t="s">
        <v>243</v>
      </c>
      <c r="E18" s="47" t="s">
        <v>281</v>
      </c>
      <c r="F18" s="33" t="s">
        <v>245</v>
      </c>
      <c r="G18" s="23" t="s">
        <v>46</v>
      </c>
      <c r="H18" s="33" t="s">
        <v>247</v>
      </c>
      <c r="I18" s="33" t="s">
        <v>248</v>
      </c>
      <c r="J18" s="47" t="s">
        <v>282</v>
      </c>
    </row>
    <row r="19" ht="20.25" customHeight="1" spans="1:10">
      <c r="A19" s="22"/>
      <c r="B19" s="22"/>
      <c r="C19" s="22" t="s">
        <v>242</v>
      </c>
      <c r="D19" s="46" t="s">
        <v>250</v>
      </c>
      <c r="E19" s="47" t="s">
        <v>283</v>
      </c>
      <c r="F19" s="33" t="s">
        <v>245</v>
      </c>
      <c r="G19" s="23" t="s">
        <v>252</v>
      </c>
      <c r="H19" s="33" t="s">
        <v>253</v>
      </c>
      <c r="I19" s="33" t="s">
        <v>248</v>
      </c>
      <c r="J19" s="47" t="s">
        <v>284</v>
      </c>
    </row>
    <row r="20" ht="20.25" customHeight="1" spans="1:10">
      <c r="A20" s="22"/>
      <c r="B20" s="22"/>
      <c r="C20" s="22" t="s">
        <v>242</v>
      </c>
      <c r="D20" s="46" t="s">
        <v>255</v>
      </c>
      <c r="E20" s="47" t="s">
        <v>256</v>
      </c>
      <c r="F20" s="33" t="s">
        <v>257</v>
      </c>
      <c r="G20" s="23" t="s">
        <v>258</v>
      </c>
      <c r="H20" s="33" t="s">
        <v>259</v>
      </c>
      <c r="I20" s="33" t="s">
        <v>248</v>
      </c>
      <c r="J20" s="47" t="s">
        <v>285</v>
      </c>
    </row>
    <row r="21" ht="20.25" customHeight="1" spans="1:10">
      <c r="A21" s="22"/>
      <c r="B21" s="22"/>
      <c r="C21" s="22" t="s">
        <v>261</v>
      </c>
      <c r="D21" s="46" t="s">
        <v>262</v>
      </c>
      <c r="E21" s="47" t="s">
        <v>265</v>
      </c>
      <c r="F21" s="33" t="s">
        <v>245</v>
      </c>
      <c r="G21" s="23" t="s">
        <v>266</v>
      </c>
      <c r="H21" s="33" t="s">
        <v>286</v>
      </c>
      <c r="I21" s="33" t="s">
        <v>268</v>
      </c>
      <c r="J21" s="47" t="s">
        <v>265</v>
      </c>
    </row>
    <row r="22" ht="20.25" customHeight="1" spans="1:10">
      <c r="A22" s="22"/>
      <c r="B22" s="22"/>
      <c r="C22" s="22" t="s">
        <v>272</v>
      </c>
      <c r="D22" s="46" t="s">
        <v>273</v>
      </c>
      <c r="E22" s="47" t="s">
        <v>287</v>
      </c>
      <c r="F22" s="33" t="s">
        <v>275</v>
      </c>
      <c r="G22" s="23" t="s">
        <v>288</v>
      </c>
      <c r="H22" s="33" t="s">
        <v>253</v>
      </c>
      <c r="I22" s="33" t="s">
        <v>248</v>
      </c>
      <c r="J22" s="47" t="s">
        <v>289</v>
      </c>
    </row>
    <row r="23" ht="20.25" customHeight="1" spans="1:10">
      <c r="A23" s="45" t="s">
        <v>215</v>
      </c>
      <c r="B23" s="22" t="s">
        <v>290</v>
      </c>
      <c r="C23" s="22"/>
      <c r="D23" s="22"/>
      <c r="E23" s="22"/>
      <c r="F23" s="22"/>
      <c r="G23" s="22"/>
      <c r="H23" s="22"/>
      <c r="I23" s="22"/>
      <c r="J23" s="22"/>
    </row>
    <row r="24" ht="20.25" customHeight="1" spans="1:10">
      <c r="A24" s="22"/>
      <c r="B24" s="22"/>
      <c r="C24" s="22" t="s">
        <v>242</v>
      </c>
      <c r="D24" s="46" t="s">
        <v>243</v>
      </c>
      <c r="E24" s="47" t="s">
        <v>291</v>
      </c>
      <c r="F24" s="33" t="s">
        <v>245</v>
      </c>
      <c r="G24" s="23" t="s">
        <v>47</v>
      </c>
      <c r="H24" s="33" t="s">
        <v>292</v>
      </c>
      <c r="I24" s="33" t="s">
        <v>248</v>
      </c>
      <c r="J24" s="47" t="s">
        <v>293</v>
      </c>
    </row>
    <row r="25" ht="20.25" customHeight="1" spans="1:10">
      <c r="A25" s="22"/>
      <c r="B25" s="22"/>
      <c r="C25" s="22" t="s">
        <v>242</v>
      </c>
      <c r="D25" s="46" t="s">
        <v>243</v>
      </c>
      <c r="E25" s="47" t="s">
        <v>294</v>
      </c>
      <c r="F25" s="33" t="s">
        <v>245</v>
      </c>
      <c r="G25" s="23" t="s">
        <v>295</v>
      </c>
      <c r="H25" s="33" t="s">
        <v>296</v>
      </c>
      <c r="I25" s="33" t="s">
        <v>248</v>
      </c>
      <c r="J25" s="47" t="s">
        <v>297</v>
      </c>
    </row>
    <row r="26" ht="20.25" customHeight="1" spans="1:10">
      <c r="A26" s="22"/>
      <c r="B26" s="22"/>
      <c r="C26" s="22" t="s">
        <v>242</v>
      </c>
      <c r="D26" s="46" t="s">
        <v>250</v>
      </c>
      <c r="E26" s="47" t="s">
        <v>298</v>
      </c>
      <c r="F26" s="33" t="s">
        <v>245</v>
      </c>
      <c r="G26" s="23" t="s">
        <v>252</v>
      </c>
      <c r="H26" s="33" t="s">
        <v>253</v>
      </c>
      <c r="I26" s="33" t="s">
        <v>248</v>
      </c>
      <c r="J26" s="47" t="s">
        <v>299</v>
      </c>
    </row>
    <row r="27" ht="20.25" customHeight="1" spans="1:10">
      <c r="A27" s="22"/>
      <c r="B27" s="22"/>
      <c r="C27" s="22" t="s">
        <v>242</v>
      </c>
      <c r="D27" s="46" t="s">
        <v>255</v>
      </c>
      <c r="E27" s="47" t="s">
        <v>300</v>
      </c>
      <c r="F27" s="33" t="s">
        <v>257</v>
      </c>
      <c r="G27" s="23" t="s">
        <v>301</v>
      </c>
      <c r="H27" s="33" t="s">
        <v>259</v>
      </c>
      <c r="I27" s="33" t="s">
        <v>248</v>
      </c>
      <c r="J27" s="47" t="s">
        <v>302</v>
      </c>
    </row>
    <row r="28" ht="20.25" customHeight="1" spans="1:10">
      <c r="A28" s="22"/>
      <c r="B28" s="22"/>
      <c r="C28" s="22" t="s">
        <v>261</v>
      </c>
      <c r="D28" s="46" t="s">
        <v>262</v>
      </c>
      <c r="E28" s="47" t="s">
        <v>303</v>
      </c>
      <c r="F28" s="33" t="s">
        <v>245</v>
      </c>
      <c r="G28" s="23" t="s">
        <v>304</v>
      </c>
      <c r="H28" s="33" t="s">
        <v>253</v>
      </c>
      <c r="I28" s="33" t="s">
        <v>268</v>
      </c>
      <c r="J28" s="47" t="s">
        <v>303</v>
      </c>
    </row>
    <row r="29" ht="20.25" customHeight="1" spans="1:10">
      <c r="A29" s="22"/>
      <c r="B29" s="22"/>
      <c r="C29" s="22" t="s">
        <v>261</v>
      </c>
      <c r="D29" s="46" t="s">
        <v>262</v>
      </c>
      <c r="E29" s="47" t="s">
        <v>305</v>
      </c>
      <c r="F29" s="33" t="s">
        <v>275</v>
      </c>
      <c r="G29" s="23" t="s">
        <v>306</v>
      </c>
      <c r="H29" s="33" t="s">
        <v>253</v>
      </c>
      <c r="I29" s="33" t="s">
        <v>248</v>
      </c>
      <c r="J29" s="47" t="s">
        <v>307</v>
      </c>
    </row>
    <row r="30" ht="20.25" customHeight="1" spans="1:10">
      <c r="A30" s="22"/>
      <c r="B30" s="22"/>
      <c r="C30" s="22" t="s">
        <v>272</v>
      </c>
      <c r="D30" s="46" t="s">
        <v>273</v>
      </c>
      <c r="E30" s="47" t="s">
        <v>308</v>
      </c>
      <c r="F30" s="33" t="s">
        <v>275</v>
      </c>
      <c r="G30" s="23" t="s">
        <v>288</v>
      </c>
      <c r="H30" s="33" t="s">
        <v>253</v>
      </c>
      <c r="I30" s="33" t="s">
        <v>248</v>
      </c>
      <c r="J30" s="47" t="s">
        <v>309</v>
      </c>
    </row>
    <row r="31" ht="20.25" customHeight="1" spans="1:10">
      <c r="A31" s="45" t="s">
        <v>223</v>
      </c>
      <c r="B31" s="22" t="s">
        <v>310</v>
      </c>
      <c r="C31" s="22"/>
      <c r="D31" s="22"/>
      <c r="E31" s="22"/>
      <c r="F31" s="22"/>
      <c r="G31" s="22"/>
      <c r="H31" s="22"/>
      <c r="I31" s="22"/>
      <c r="J31" s="22"/>
    </row>
    <row r="32" ht="20.25" customHeight="1" spans="1:10">
      <c r="A32" s="22"/>
      <c r="B32" s="22"/>
      <c r="C32" s="22" t="s">
        <v>242</v>
      </c>
      <c r="D32" s="46" t="s">
        <v>243</v>
      </c>
      <c r="E32" s="47" t="s">
        <v>311</v>
      </c>
      <c r="F32" s="33" t="s">
        <v>245</v>
      </c>
      <c r="G32" s="23" t="s">
        <v>246</v>
      </c>
      <c r="H32" s="33" t="s">
        <v>247</v>
      </c>
      <c r="I32" s="33" t="s">
        <v>248</v>
      </c>
      <c r="J32" s="47" t="s">
        <v>312</v>
      </c>
    </row>
    <row r="33" ht="20.25" customHeight="1" spans="1:10">
      <c r="A33" s="22"/>
      <c r="B33" s="22"/>
      <c r="C33" s="22" t="s">
        <v>242</v>
      </c>
      <c r="D33" s="46" t="s">
        <v>250</v>
      </c>
      <c r="E33" s="47" t="s">
        <v>313</v>
      </c>
      <c r="F33" s="33" t="s">
        <v>245</v>
      </c>
      <c r="G33" s="23" t="s">
        <v>314</v>
      </c>
      <c r="H33" s="33" t="s">
        <v>315</v>
      </c>
      <c r="I33" s="33" t="s">
        <v>268</v>
      </c>
      <c r="J33" s="47" t="s">
        <v>316</v>
      </c>
    </row>
    <row r="34" ht="20.25" customHeight="1" spans="1:10">
      <c r="A34" s="22"/>
      <c r="B34" s="22"/>
      <c r="C34" s="22" t="s">
        <v>242</v>
      </c>
      <c r="D34" s="46" t="s">
        <v>250</v>
      </c>
      <c r="E34" s="47" t="s">
        <v>251</v>
      </c>
      <c r="F34" s="33" t="s">
        <v>275</v>
      </c>
      <c r="G34" s="23" t="s">
        <v>252</v>
      </c>
      <c r="H34" s="33" t="s">
        <v>253</v>
      </c>
      <c r="I34" s="33" t="s">
        <v>248</v>
      </c>
      <c r="J34" s="47" t="s">
        <v>317</v>
      </c>
    </row>
    <row r="35" ht="20.25" customHeight="1" spans="1:10">
      <c r="A35" s="22"/>
      <c r="B35" s="22"/>
      <c r="C35" s="22" t="s">
        <v>261</v>
      </c>
      <c r="D35" s="46" t="s">
        <v>262</v>
      </c>
      <c r="E35" s="47" t="s">
        <v>265</v>
      </c>
      <c r="F35" s="33" t="s">
        <v>275</v>
      </c>
      <c r="G35" s="23" t="s">
        <v>266</v>
      </c>
      <c r="H35" s="33" t="s">
        <v>286</v>
      </c>
      <c r="I35" s="33" t="s">
        <v>268</v>
      </c>
      <c r="J35" s="47" t="s">
        <v>318</v>
      </c>
    </row>
    <row r="36" ht="20.25" customHeight="1" spans="1:10">
      <c r="A36" s="22"/>
      <c r="B36" s="22"/>
      <c r="C36" s="22" t="s">
        <v>272</v>
      </c>
      <c r="D36" s="46" t="s">
        <v>273</v>
      </c>
      <c r="E36" s="47" t="s">
        <v>319</v>
      </c>
      <c r="F36" s="33" t="s">
        <v>275</v>
      </c>
      <c r="G36" s="23" t="s">
        <v>288</v>
      </c>
      <c r="H36" s="33" t="s">
        <v>253</v>
      </c>
      <c r="I36" s="33" t="s">
        <v>248</v>
      </c>
      <c r="J36" s="47" t="s">
        <v>320</v>
      </c>
    </row>
    <row r="37" ht="20.25" customHeight="1" spans="1:10">
      <c r="A37" s="45" t="s">
        <v>211</v>
      </c>
      <c r="B37" s="22" t="s">
        <v>321</v>
      </c>
      <c r="C37" s="22"/>
      <c r="D37" s="22"/>
      <c r="E37" s="22"/>
      <c r="F37" s="22"/>
      <c r="G37" s="22"/>
      <c r="H37" s="22"/>
      <c r="I37" s="22"/>
      <c r="J37" s="22"/>
    </row>
    <row r="38" ht="20.25" customHeight="1" spans="1:10">
      <c r="A38" s="22"/>
      <c r="B38" s="22"/>
      <c r="C38" s="22" t="s">
        <v>242</v>
      </c>
      <c r="D38" s="46" t="s">
        <v>243</v>
      </c>
      <c r="E38" s="47" t="s">
        <v>322</v>
      </c>
      <c r="F38" s="33" t="s">
        <v>245</v>
      </c>
      <c r="G38" s="23" t="s">
        <v>53</v>
      </c>
      <c r="H38" s="33" t="s">
        <v>247</v>
      </c>
      <c r="I38" s="33" t="s">
        <v>248</v>
      </c>
      <c r="J38" s="47" t="s">
        <v>323</v>
      </c>
    </row>
    <row r="39" ht="20.25" customHeight="1" spans="1:10">
      <c r="A39" s="22"/>
      <c r="B39" s="22"/>
      <c r="C39" s="22" t="s">
        <v>242</v>
      </c>
      <c r="D39" s="46" t="s">
        <v>255</v>
      </c>
      <c r="E39" s="47" t="s">
        <v>324</v>
      </c>
      <c r="F39" s="33" t="s">
        <v>245</v>
      </c>
      <c r="G39" s="23" t="s">
        <v>47</v>
      </c>
      <c r="H39" s="33" t="s">
        <v>325</v>
      </c>
      <c r="I39" s="33" t="s">
        <v>248</v>
      </c>
      <c r="J39" s="47" t="s">
        <v>326</v>
      </c>
    </row>
    <row r="40" ht="20.25" customHeight="1" spans="1:10">
      <c r="A40" s="22"/>
      <c r="B40" s="22"/>
      <c r="C40" s="22" t="s">
        <v>261</v>
      </c>
      <c r="D40" s="46" t="s">
        <v>262</v>
      </c>
      <c r="E40" s="47" t="s">
        <v>327</v>
      </c>
      <c r="F40" s="33" t="s">
        <v>245</v>
      </c>
      <c r="G40" s="23" t="s">
        <v>328</v>
      </c>
      <c r="H40" s="33" t="s">
        <v>253</v>
      </c>
      <c r="I40" s="33" t="s">
        <v>268</v>
      </c>
      <c r="J40" s="47" t="s">
        <v>329</v>
      </c>
    </row>
    <row r="41" ht="20.25" customHeight="1" spans="1:10">
      <c r="A41" s="22"/>
      <c r="B41" s="22"/>
      <c r="C41" s="22" t="s">
        <v>272</v>
      </c>
      <c r="D41" s="46" t="s">
        <v>273</v>
      </c>
      <c r="E41" s="47" t="s">
        <v>330</v>
      </c>
      <c r="F41" s="33" t="s">
        <v>275</v>
      </c>
      <c r="G41" s="23" t="s">
        <v>288</v>
      </c>
      <c r="H41" s="33" t="s">
        <v>253</v>
      </c>
      <c r="I41" s="33" t="s">
        <v>248</v>
      </c>
      <c r="J41" s="47" t="s">
        <v>331</v>
      </c>
    </row>
    <row r="42" ht="20.25" customHeight="1" spans="1:10">
      <c r="A42" s="22"/>
      <c r="B42" s="22"/>
      <c r="C42" s="22" t="s">
        <v>272</v>
      </c>
      <c r="D42" s="46" t="s">
        <v>273</v>
      </c>
      <c r="E42" s="47" t="s">
        <v>332</v>
      </c>
      <c r="F42" s="33" t="s">
        <v>275</v>
      </c>
      <c r="G42" s="23" t="s">
        <v>288</v>
      </c>
      <c r="H42" s="33" t="s">
        <v>253</v>
      </c>
      <c r="I42" s="33" t="s">
        <v>248</v>
      </c>
      <c r="J42" s="47" t="s">
        <v>333</v>
      </c>
    </row>
    <row r="43" ht="20.25" customHeight="1" spans="1:10">
      <c r="A43" s="45" t="s">
        <v>199</v>
      </c>
      <c r="B43" s="22" t="s">
        <v>334</v>
      </c>
      <c r="C43" s="22"/>
      <c r="D43" s="22"/>
      <c r="E43" s="22"/>
      <c r="F43" s="22"/>
      <c r="G43" s="22"/>
      <c r="H43" s="22"/>
      <c r="I43" s="22"/>
      <c r="J43" s="22"/>
    </row>
    <row r="44" ht="20.25" customHeight="1" spans="1:10">
      <c r="A44" s="22"/>
      <c r="B44" s="22"/>
      <c r="C44" s="22" t="s">
        <v>242</v>
      </c>
      <c r="D44" s="46" t="s">
        <v>243</v>
      </c>
      <c r="E44" s="47" t="s">
        <v>335</v>
      </c>
      <c r="F44" s="33" t="s">
        <v>245</v>
      </c>
      <c r="G44" s="23" t="s">
        <v>336</v>
      </c>
      <c r="H44" s="33" t="s">
        <v>337</v>
      </c>
      <c r="I44" s="33" t="s">
        <v>248</v>
      </c>
      <c r="J44" s="47" t="s">
        <v>338</v>
      </c>
    </row>
    <row r="45" ht="20.25" customHeight="1" spans="1:10">
      <c r="A45" s="22"/>
      <c r="B45" s="22"/>
      <c r="C45" s="22" t="s">
        <v>242</v>
      </c>
      <c r="D45" s="46" t="s">
        <v>255</v>
      </c>
      <c r="E45" s="47" t="s">
        <v>339</v>
      </c>
      <c r="F45" s="33" t="s">
        <v>245</v>
      </c>
      <c r="G45" s="23" t="s">
        <v>252</v>
      </c>
      <c r="H45" s="33" t="s">
        <v>253</v>
      </c>
      <c r="I45" s="33" t="s">
        <v>248</v>
      </c>
      <c r="J45" s="47" t="s">
        <v>340</v>
      </c>
    </row>
    <row r="46" ht="20.25" customHeight="1" spans="1:10">
      <c r="A46" s="22"/>
      <c r="B46" s="22"/>
      <c r="C46" s="22" t="s">
        <v>242</v>
      </c>
      <c r="D46" s="46" t="s">
        <v>243</v>
      </c>
      <c r="E46" s="47" t="s">
        <v>341</v>
      </c>
      <c r="F46" s="33" t="s">
        <v>245</v>
      </c>
      <c r="G46" s="23" t="s">
        <v>342</v>
      </c>
      <c r="H46" s="33" t="s">
        <v>343</v>
      </c>
      <c r="I46" s="33" t="s">
        <v>248</v>
      </c>
      <c r="J46" s="47" t="s">
        <v>344</v>
      </c>
    </row>
    <row r="47" ht="20.25" customHeight="1" spans="1:10">
      <c r="A47" s="22"/>
      <c r="B47" s="22"/>
      <c r="C47" s="22" t="s">
        <v>261</v>
      </c>
      <c r="D47" s="46" t="s">
        <v>262</v>
      </c>
      <c r="E47" s="47" t="s">
        <v>345</v>
      </c>
      <c r="F47" s="33" t="s">
        <v>245</v>
      </c>
      <c r="G47" s="23" t="s">
        <v>346</v>
      </c>
      <c r="H47" s="33" t="s">
        <v>286</v>
      </c>
      <c r="I47" s="33" t="s">
        <v>268</v>
      </c>
      <c r="J47" s="47" t="s">
        <v>347</v>
      </c>
    </row>
    <row r="48" ht="20.25" customHeight="1" spans="1:10">
      <c r="A48" s="22"/>
      <c r="B48" s="22"/>
      <c r="C48" s="22" t="s">
        <v>272</v>
      </c>
      <c r="D48" s="46" t="s">
        <v>273</v>
      </c>
      <c r="E48" s="47" t="s">
        <v>348</v>
      </c>
      <c r="F48" s="33" t="s">
        <v>275</v>
      </c>
      <c r="G48" s="23" t="s">
        <v>288</v>
      </c>
      <c r="H48" s="33" t="s">
        <v>253</v>
      </c>
      <c r="I48" s="33" t="s">
        <v>248</v>
      </c>
      <c r="J48" s="47" t="s">
        <v>349</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星空</cp:lastModifiedBy>
  <dcterms:created xsi:type="dcterms:W3CDTF">2025-02-26T07:12:42Z</dcterms:created>
  <dcterms:modified xsi:type="dcterms:W3CDTF">2025-02-26T07:12:50Z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787FF04A2C014F90A3B26EC74587E799</vt:lpwstr>
  </property>
  <property fmtid="{D5CDD505-2E9C-101B-9397-08002B2CF9AE}" pid="3" name="KSOProductBuildVer">
    <vt:lpwstr>2052-11.8.6.11825</vt:lpwstr>
  </property>
</Properties>
</file>