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部门基本支出预算表04!$A$8:$W$41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<sst xmlns="http://schemas.openxmlformats.org/spreadsheetml/2006/main" count="2420" uniqueCount="619">
  <si>
    <t>预算01-1表</t>
  </si>
  <si>
    <t>2025年财务收支预算总表</t>
  </si>
  <si>
    <t>单位名称：新平彝族傣族自治县卫生健康局（本级）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</si>
  <si>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</si>
  <si>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</si>
  <si>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</si>
  <si>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</si>
  <si>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</si>
  <si>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</si>
  <si>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</si>
  <si>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</si>
  <si>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</si>
  <si>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</si>
  <si>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</si>
  <si>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</si>
  <si>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</si>
  <si>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</si>
  <si>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</si>
  <si>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</si>
  <si>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</si>
  <si>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</si>
  <si>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</si>
  <si>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</si>
  <si>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</si>
  <si>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</si>
  <si>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</si>
  <si>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</si>
  <si>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</si>
  <si>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</si>
  <si>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</si>
  <si>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</si>
  <si>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</si>
  <si>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</si>
  <si>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</si>
  <si>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</si>
  <si>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</si>
  <si>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</si>
  <si>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</si>
  <si>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</si>
  <si>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</si>
  <si>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</si>
  <si>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</si>
  <si>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</si>
  <si>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</si>
  <si>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</si>
  <si>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</si>
  <si>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t>
  </si>
  <si>
    <t>131001</t>
  </si>
  <si>
    <t>新平彝族傣族自治县卫生健康局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</si>
  <si>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</si>
  <si>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</si>
  <si>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</si>
  <si>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</si>
  <si>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</si>
  <si>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</si>
  <si>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</si>
  <si>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</si>
  <si>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</si>
  <si>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</si>
  <si>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</si>
  <si>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</si>
  <si>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</si>
  <si>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</si>
  <si>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</si>
  <si>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20132</t>
  </si>
  <si>
    <t>组织事务</t>
  </si>
  <si>
    <t>2013299</t>
  </si>
  <si>
    <t>其他组织事务支出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</si>
  <si>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</si>
  <si>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</si>
  <si>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</si>
  <si>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</si>
  <si>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</si>
  <si>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</si>
  <si>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</si>
  <si>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</si>
  <si>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</si>
  <si>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</si>
  <si>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</si>
  <si>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</si>
  <si>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</si>
  <si>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</si>
  <si>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</si>
  <si>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</si>
  <si>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</si>
  <si>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</si>
  <si>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</si>
  <si>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</si>
  <si>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</si>
  <si>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</si>
  <si>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21001</t>
  </si>
  <si>
    <t>卫生健康管理事务</t>
  </si>
  <si>
    <t>2100101</t>
  </si>
  <si>
    <t>行政运行</t>
  </si>
  <si>
    <t>21004</t>
  </si>
  <si>
    <t>公共卫生</t>
  </si>
  <si>
    <t>2100408</t>
  </si>
  <si>
    <t>基本公共卫生服务</t>
  </si>
  <si>
    <t>2100410</t>
  </si>
  <si>
    <t>突发公共卫生事件应急处置</t>
  </si>
  <si>
    <t>2100499</t>
  </si>
  <si>
    <t>其他公共卫生支出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</si>
  <si>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</si>
  <si>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</si>
  <si>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</si>
  <si>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</si>
  <si>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</si>
  <si>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</si>
  <si>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</si>
  <si>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</si>
  <si>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</si>
  <si>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</si>
  <si>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</si>
  <si>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</si>
  <si>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</si>
  <si>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</si>
  <si>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</si>
  <si>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</si>
  <si>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</si>
  <si>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</si>
  <si>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</si>
  <si>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</si>
  <si>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</si>
  <si>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</si>
  <si>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</si>
  <si>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</si>
  <si>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</si>
  <si>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</si>
  <si>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</si>
  <si>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</si>
  <si>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</si>
  <si>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</si>
  <si>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</si>
  <si>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</si>
  <si>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</si>
  <si>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</si>
  <si>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</si>
  <si>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</si>
  <si>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</si>
  <si>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</si>
  <si>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</si>
  <si>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</si>
  <si>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</si>
  <si>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</si>
  <si>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3</t>
  </si>
  <si>
    <t>4</t>
  </si>
  <si>
    <t>5</t>
  </si>
  <si>
    <t>6</t>
  </si>
  <si>
    <t xml:space="preserve"> </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</si>
  <si>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</si>
  <si>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</si>
  <si>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</si>
  <si>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</si>
  <si>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</si>
  <si>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</si>
  <si>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</si>
  <si>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</si>
  <si>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</si>
  <si>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</si>
  <si>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</si>
  <si>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</si>
  <si>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</si>
  <si>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</si>
  <si>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</si>
  <si>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</si>
  <si>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</si>
  <si>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</si>
  <si>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</si>
  <si>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</si>
  <si>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</si>
  <si>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</si>
  <si>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</si>
  <si>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</si>
  <si>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</si>
  <si>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530427210000000014733</t>
  </si>
  <si>
    <t>行政人员工资支出</t>
  </si>
  <si>
    <t>30101</t>
  </si>
  <si>
    <t>基本工资</t>
  </si>
  <si>
    <t>30102</t>
  </si>
  <si>
    <t>津贴补贴</t>
  </si>
  <si>
    <t>530427210000000014734</t>
  </si>
  <si>
    <t>事业人员工资支出</t>
  </si>
  <si>
    <t>30107</t>
  </si>
  <si>
    <t>绩效工资</t>
  </si>
  <si>
    <t>530427210000000014735</t>
  </si>
  <si>
    <t>社会保障缴费</t>
  </si>
  <si>
    <t>30110</t>
  </si>
  <si>
    <t>职工基本医疗保险缴费</t>
  </si>
  <si>
    <t>530427210000000014736</t>
  </si>
  <si>
    <t>30113</t>
  </si>
  <si>
    <t>530427210000000014739</t>
  </si>
  <si>
    <t>公车购置及运维费</t>
  </si>
  <si>
    <t>30231</t>
  </si>
  <si>
    <t>公务用车运行维护费</t>
  </si>
  <si>
    <t>530427210000000014740</t>
  </si>
  <si>
    <t>行政人员公务交通补贴</t>
  </si>
  <si>
    <t>30239</t>
  </si>
  <si>
    <t>其他交通费用</t>
  </si>
  <si>
    <t>530427210000000014741</t>
  </si>
  <si>
    <t>工会经费</t>
  </si>
  <si>
    <t>30228</t>
  </si>
  <si>
    <t>530427210000000014742</t>
  </si>
  <si>
    <t>一般公用经费</t>
  </si>
  <si>
    <t>30201</t>
  </si>
  <si>
    <t>办公费</t>
  </si>
  <si>
    <t>30205</t>
  </si>
  <si>
    <t>水费</t>
  </si>
  <si>
    <t>30206</t>
  </si>
  <si>
    <t>电费</t>
  </si>
  <si>
    <t>30207</t>
  </si>
  <si>
    <t>邮电费</t>
  </si>
  <si>
    <t>30211</t>
  </si>
  <si>
    <t>差旅费</t>
  </si>
  <si>
    <t>30229</t>
  </si>
  <si>
    <t>福利费</t>
  </si>
  <si>
    <t>生活补助</t>
  </si>
  <si>
    <t>530427221100000350962</t>
  </si>
  <si>
    <t>30217</t>
  </si>
  <si>
    <t>530427231100001407729</t>
  </si>
  <si>
    <t>奖励性绩效工资(地方)</t>
  </si>
  <si>
    <t>530427231100001407730</t>
  </si>
  <si>
    <t>公务员基础绩效奖</t>
  </si>
  <si>
    <t>30103</t>
  </si>
  <si>
    <t>奖金</t>
  </si>
  <si>
    <t>530427231100001419787</t>
  </si>
  <si>
    <t>退休干部公用经费</t>
  </si>
  <si>
    <t>530427241100002124629</t>
  </si>
  <si>
    <t>社会保险缴费资金</t>
  </si>
  <si>
    <t>30108</t>
  </si>
  <si>
    <t>机关事业单位基本养老保险缴费</t>
  </si>
  <si>
    <t>30112</t>
  </si>
  <si>
    <t>其他社会保障缴费</t>
  </si>
  <si>
    <t>30111</t>
  </si>
  <si>
    <t>公务员医疗补助缴费</t>
  </si>
  <si>
    <t>530427241100002325993</t>
  </si>
  <si>
    <t>部门临聘人员支出</t>
  </si>
  <si>
    <t>30199</t>
  </si>
  <si>
    <t>其他工资福利支出</t>
  </si>
  <si>
    <t>预算05-1表</t>
  </si>
  <si>
    <t>2025年部门项目支出预算表</t>
  </si>
  <si>
    <t>项目分类</t>
  </si>
  <si>
    <t>项目代码</t>
  </si>
  <si>
    <t>项目单位</t>
  </si>
  <si>
    <t>本年拨款</t>
  </si>
  <si>
    <t>其中：本次下达</t>
  </si>
  <si>
    <t>2023—2025年计算机更新项目资金</t>
  </si>
  <si>
    <t>313 事业发展类</t>
  </si>
  <si>
    <t>530427241100003193449</t>
  </si>
  <si>
    <t>31002</t>
  </si>
  <si>
    <t>办公设备购置</t>
  </si>
  <si>
    <t>“两新”组织党建工作经费</t>
  </si>
  <si>
    <t>312 民生类</t>
  </si>
  <si>
    <t>530427251100003964277</t>
  </si>
  <si>
    <t>基本公共卫生服务项目补助资金</t>
  </si>
  <si>
    <t>530427210000000013917</t>
  </si>
  <si>
    <t>30213</t>
  </si>
  <si>
    <t>维修（护）费</t>
  </si>
  <si>
    <t>30216</t>
  </si>
  <si>
    <t>培训费</t>
  </si>
  <si>
    <t>30227</t>
  </si>
  <si>
    <t>委托业务费</t>
  </si>
  <si>
    <t>机关事业单位职工及军人扶恤补助项目资金</t>
  </si>
  <si>
    <t>530427231100001352826</t>
  </si>
  <si>
    <t>30305</t>
  </si>
  <si>
    <t>计划生育服务项目村组管理员工资及计划生育手术费补助资金</t>
  </si>
  <si>
    <t>530427210000000014056</t>
  </si>
  <si>
    <t>劳务费</t>
  </si>
  <si>
    <t>计划生育奖优免补补助资金</t>
  </si>
  <si>
    <t>530427210000000014055</t>
  </si>
  <si>
    <t>30309</t>
  </si>
  <si>
    <t>奖励金</t>
  </si>
  <si>
    <t>30311</t>
  </si>
  <si>
    <t>代缴社会保险费</t>
  </si>
  <si>
    <t>计划生育手术后遗症特殊人群生活补助经费</t>
  </si>
  <si>
    <t>530427251100003869773</t>
  </si>
  <si>
    <t>计划生育协会项目专项资金</t>
  </si>
  <si>
    <t>530427210000000014083</t>
  </si>
  <si>
    <t>新平县计划生育家庭发展及生育支持项目资金</t>
  </si>
  <si>
    <t>530427231100001941479</t>
  </si>
  <si>
    <t>新平县开展爱国卫生工作项目经费</t>
  </si>
  <si>
    <t>311 专项业务类</t>
  </si>
  <si>
    <t>530427221100000263888</t>
  </si>
  <si>
    <t>新平县卫生健康工作委员会党建工作项目经费</t>
  </si>
  <si>
    <t>530427241100002162683</t>
  </si>
  <si>
    <t>30399</t>
  </si>
  <si>
    <t>其他对个人和家庭的补助</t>
  </si>
  <si>
    <t>新型冠状病毒感染肺炎防控项目经费</t>
  </si>
  <si>
    <t>530427210000000013915</t>
  </si>
  <si>
    <t>30218</t>
  </si>
  <si>
    <t>专用材料费</t>
  </si>
  <si>
    <t>30299</t>
  </si>
  <si>
    <t>其他商品和服务支出</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</si>
  <si>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</si>
  <si>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</si>
  <si>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</si>
  <si>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</si>
  <si>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</si>
  <si>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</si>
  <si>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</si>
  <si>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</si>
  <si>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</si>
  <si>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</si>
  <si>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</si>
  <si>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</si>
  <si>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目标：监督落实计划生育奖励、优惠政策；依法规范计划生育药具管理工作；指导、监督基层计划生育管理工作；组织协调流动人口卫生计生服务管理工作规划、政策，推动流动人口卫生计生基本公共服务均等化政策的落实完成计划生育奖优免补家庭应兑全兑，保障社会安定，稳定计划生育奖优级免补家庭。2025年1月1日至2025年12月31日，计划生育奖励扶助补助人数为4632人、新农合补助人数为12075人等工作任务。</t>
  </si>
  <si>
    <t>产出指标</t>
  </si>
  <si>
    <t>数量指标</t>
  </si>
  <si>
    <t>计划生育新农合补助</t>
  </si>
  <si>
    <t>=</t>
  </si>
  <si>
    <t>4514</t>
  </si>
  <si>
    <t>人</t>
  </si>
  <si>
    <t>定量指标</t>
  </si>
  <si>
    <t>反映计划生育“奖优免补”补助人数</t>
  </si>
  <si>
    <t>计划生育“奖优免补”</t>
  </si>
  <si>
    <t>&gt;=</t>
  </si>
  <si>
    <t>115</t>
  </si>
  <si>
    <t>反映手术并发症补助人数</t>
  </si>
  <si>
    <t>质量指标</t>
  </si>
  <si>
    <t>奖扶对象准确率</t>
  </si>
  <si>
    <t>100</t>
  </si>
  <si>
    <t>%</t>
  </si>
  <si>
    <t>反映补助的精准情况</t>
  </si>
  <si>
    <t>效益指标</t>
  </si>
  <si>
    <t>社会效益</t>
  </si>
  <si>
    <t>保障对象权益维护率</t>
  </si>
  <si>
    <t>反映受益对象权益的情况</t>
  </si>
  <si>
    <t>满意度指标</t>
  </si>
  <si>
    <t>服务对象满意度</t>
  </si>
  <si>
    <t>90</t>
  </si>
  <si>
    <t>反映服务对象对计划生育奖优免补的满意度</t>
  </si>
  <si>
    <t>采购保密电脑15台。</t>
  </si>
  <si>
    <t>购置设备数量</t>
  </si>
  <si>
    <t>台</t>
  </si>
  <si>
    <t>反映购置数量完成情况。</t>
  </si>
  <si>
    <t>验收通过率</t>
  </si>
  <si>
    <t>定性指标</t>
  </si>
  <si>
    <t>反映设备购置的产品质量情况。
验收通过率=（通过验收的购置数量/购置总数量）*100%。</t>
  </si>
  <si>
    <t>时效指标</t>
  </si>
  <si>
    <t>设备部署及时率</t>
  </si>
  <si>
    <t>反映新购设备按时部署情况。
设备部署及时率=（及时部署设备数量/新购设备总数）*100%。</t>
  </si>
  <si>
    <t>经济效益</t>
  </si>
  <si>
    <t>设备采购经济性</t>
  </si>
  <si>
    <t>0.23</t>
  </si>
  <si>
    <t>万元</t>
  </si>
  <si>
    <t>反映设备采购成本低于计划数所获得的经济效益。</t>
  </si>
  <si>
    <t>使用人员满意度</t>
  </si>
  <si>
    <t>反映服务对象对购置设备的整体满意情况。
使用人员满意度=（对购置设备满意的人数/问卷调查人数）*100%。</t>
  </si>
  <si>
    <t>2025年目标：1.认真贯彻落实习近平总书记关于统筹推进新冠肺炎疫情防控和经济社会发展工作的重要讲话精神，按照国务院联防联控机制、省委省政府、市委市政府、县委县政府部署要求，提高统筹能力，时刻绷紧疫情防控这根弦，坚决克服麻痹思想、厌战情绪、松劲心态，振奋精神，担当作为，积极应对疫情防控面临的新形势，聚焦突出问题，强化精准管控，抓紧抓实抓细各项防控举措，努力巩固疫情防控成果，维护全县人民身体健康和生命安全。具体完成：过渡期县城、戛洒、扬武疫情防控产生费用 718.44万元的支付工作。</t>
  </si>
  <si>
    <t>开展会议培训</t>
  </si>
  <si>
    <t>次</t>
  </si>
  <si>
    <t>反映会议培训情况</t>
  </si>
  <si>
    <t>建设方舱医院</t>
  </si>
  <si>
    <t>个</t>
  </si>
  <si>
    <t>反映方舱医院建设情况</t>
  </si>
  <si>
    <t>建设方舱试验室</t>
  </si>
  <si>
    <t>反映方舱试验室建设情况</t>
  </si>
  <si>
    <t>核酸采样点建设</t>
  </si>
  <si>
    <t>反映核酸采样点建设情况</t>
  </si>
  <si>
    <t>防控物资验收合格率</t>
  </si>
  <si>
    <t>95</t>
  </si>
  <si>
    <t>反映物资采购情况</t>
  </si>
  <si>
    <t>方舱医院验收合格率</t>
  </si>
  <si>
    <t>提高新冠肺炎疫情防控力度</t>
  </si>
  <si>
    <t>提升情况</t>
  </si>
  <si>
    <t>完善疫情管理上报制度，发现疫情及时外置</t>
  </si>
  <si>
    <t>受采样人群满意度</t>
  </si>
  <si>
    <t>开展全员核酸采样，掌握、人群的反应情况</t>
  </si>
  <si>
    <t>计划生育“奖扶”补助</t>
  </si>
  <si>
    <t>计划生育家庭新农合补助</t>
  </si>
  <si>
    <t>12075</t>
  </si>
  <si>
    <t>反映计划生育家庭新农合补助人数</t>
  </si>
  <si>
    <t>手术并发症补助人数</t>
  </si>
  <si>
    <t>障对象权益维护率</t>
  </si>
  <si>
    <t>2025年目标：为更好地实施好卫生和计划生育整合后的规范避孕、节育技术服务，合理统筹支配好计划生育手术经费，保障广大育龄群众的合法权益。制定县落实计划生育技术手术的育龄夫妻手术费用补助方案，做到应补尽补，保持社会稳定。按第二届市人民政府第30次常务会议纪要，及时足额流动人口管理员、村组长信息员工资。2023年预期完成：一是完成按时发放流动人口管理 员11人工资、124个村级宣传员、1483个组级信息员补助。
二、开展计划生育手术工作，计划完成：放环术700例、取环术850例、普通人流计划完成100例、高危人流10例、引产计划完成10例，女扎计划完成10例，实施营养补助30例。</t>
  </si>
  <si>
    <t>流动人口管理员工资发放人数</t>
  </si>
  <si>
    <t>11</t>
  </si>
  <si>
    <t>反映计生流动人员管理员人数</t>
  </si>
  <si>
    <t>村级宣传员工资发放人数</t>
  </si>
  <si>
    <t>124</t>
  </si>
  <si>
    <t>反映村级宣传员、组级信息员工资发放人数</t>
  </si>
  <si>
    <t>组级宣传员工资发放人数</t>
  </si>
  <si>
    <t>1483</t>
  </si>
  <si>
    <t>计划生育手术减免（放环）人数</t>
  </si>
  <si>
    <t>&lt;=</t>
  </si>
  <si>
    <t>700</t>
  </si>
  <si>
    <t>反映计划生育手术放环情况</t>
  </si>
  <si>
    <t>开展手术营养费补助人数</t>
  </si>
  <si>
    <t>30</t>
  </si>
  <si>
    <t>例</t>
  </si>
  <si>
    <t>反映开展计划生育手术营养费补助情况</t>
  </si>
  <si>
    <t>村级宣传员、组级信息员工资发放准确率</t>
  </si>
  <si>
    <t>反映村级宣传员、组级信息员工资发放情况</t>
  </si>
  <si>
    <t>开展手术营养费补助率</t>
  </si>
  <si>
    <t>反映计划生育手术减免补助情况</t>
  </si>
  <si>
    <t>补助资金补助完成率</t>
  </si>
  <si>
    <t>反映资金补助完成情况</t>
  </si>
  <si>
    <t>　受益人员满意率</t>
  </si>
  <si>
    <t>85</t>
  </si>
  <si>
    <t>反映受益人员对计划生育服务项目村组管理员工资及计划生育手术费补助的满意度</t>
  </si>
  <si>
    <t>流动人口服务满意率</t>
  </si>
  <si>
    <t>反映流动人口服务满意度</t>
  </si>
  <si>
    <t>2025年目标：监督落实计划生育奖励、优惠政策；依法规范计划生育药具管理工作；指导、监督基层计划生育管理工作；组织协调流动人口卫生计生服务管理工作规划、政策，推动流动人口卫生计生基本公共服务均等化政策的落实完成计划生育奖优免补家庭应兑全兑，保障社会安定，稳定计划生育奖优级免补家庭。2025年1月1日至2025年12月31日，生育二孩一次性补助980人、三孩补助180人、育儿补助116人、婴幼儿意外伤害保险2000人等补助兑现任务。</t>
  </si>
  <si>
    <t>生育二孩一次性补贴人数</t>
  </si>
  <si>
    <t>980</t>
  </si>
  <si>
    <t>反映城镇居民未享受退休金奖励扶助</t>
  </si>
  <si>
    <t>生育三孩一次性人数</t>
  </si>
  <si>
    <t>180</t>
  </si>
  <si>
    <t>反映生育二孩补助情况</t>
  </si>
  <si>
    <t>育儿补助数</t>
  </si>
  <si>
    <t>116</t>
  </si>
  <si>
    <t>反映育儿补情况</t>
  </si>
  <si>
    <t>补助发放准确率</t>
  </si>
  <si>
    <t>反映补助发放准确情况</t>
  </si>
  <si>
    <t>保障对象权益维护</t>
  </si>
  <si>
    <t>服务对象满意率</t>
  </si>
  <si>
    <t>反映服务对象满意情况</t>
  </si>
  <si>
    <t>2025年，根据《中共新平县委办公室 新平县人民政府办公室印发〈新平县关于进一步加和改进离退休干部工作的实施意见〉》（新办法［2017］31号）文件要求，2023年度目标：1.春节走访慰问贫困党员3人次；2.上半年完成离退休党员培训会议2次；3.“七一”建党节前完成贫困党员慰问3人次；4. 12月31日前完成退休支部书记、委员的交通费发放及全年的党员培训工作。</t>
  </si>
  <si>
    <t>退休支部书记补助人数</t>
  </si>
  <si>
    <t>反映退休支部书记的人数</t>
  </si>
  <si>
    <t>退休支部委员补助人数</t>
  </si>
  <si>
    <t>反映退休支部委员的人数</t>
  </si>
  <si>
    <t>贫困党员人数慰问人数</t>
  </si>
  <si>
    <t>反映慰问贫困党员人数</t>
  </si>
  <si>
    <t>年学员培训人数</t>
  </si>
  <si>
    <t>150</t>
  </si>
  <si>
    <t>人次</t>
  </si>
  <si>
    <t>反映党员培训人数</t>
  </si>
  <si>
    <t>党员培训人数到位率</t>
  </si>
  <si>
    <t>反映党员培训到位情况</t>
  </si>
  <si>
    <t>离退休党组织覆盖率</t>
  </si>
  <si>
    <t>反映党组织的设置情况</t>
  </si>
  <si>
    <t>党员自身素质</t>
  </si>
  <si>
    <t>得到提高</t>
  </si>
  <si>
    <t>年</t>
  </si>
  <si>
    <t>反映党员能力提升情况</t>
  </si>
  <si>
    <t>离退休党员满意度</t>
  </si>
  <si>
    <t>反映满意度调查情况</t>
  </si>
  <si>
    <t xml:space="preserve">1、公共卫生服务体系健全：到2025年，基本建成能有效应对重大疫情和突发公共卫生事件、基本满足基层健康治理需要、有利支撑健康建设的强大公共卫生体系。
2、整合型医疗卫生体系：到2025年，基本建成整合型医疗卫生体系、特色优势鲜明的中医药服务体系、基本满足人民群众健康需求的医疗服务体系，实现公共卫生体系更加强大完善、医疗服务体系更加优化均衡、医疗卫生服务更加优质高效、中医药事业更加蓬勃发展、健康发展保障更加成熟有力的目标。
3、县域医共体建设：到2025年底，力争全国90%以上的县基本建成布局合理、人财物统一管理、权责清晰、运行高效、分工协作、服务连续、信息共享的县域医共体。到2027年底，紧密型县域医共体基本实现全覆盖，管理体制运行机制进一步巩固，县域防病治病和健康管理能力明显提升。
4、居民健康水平提升：到2025年，全县居民健康水平进一步提高，卫生健康对全县经济社会高质量发展的贡献作用明显增强。具体目标包括人群平均期望寿命、孕产妇死亡率、新生儿、婴儿和5岁以下儿童死亡率等指标的进一步改善。
5、公共卫生服务能力增强：到2025年，公共卫生服务能力显著增强，基本建成能有效应对重大疫情和突发公共卫生事件、适应国家公共卫生安全形势需要的强大公共卫生体系，早期监测、智能预警、快速反应、高效处置、综合救治能力显著提升。
6、健康中国建设：到2025年，基本建成健康云和，构建起适应山区居民健康需求的整合型医疗卫生服务体系，卫生健康服务质量与效率持续提升，为城乡居民提供更加公平可及、系统连续、经济有效的全方位全周期健康服务。
7、健康素养提升：到2025年，居民健康素养水平达到40%以上，通过加强健康教育和社会健康管理，加快推进“健康知识普及行动”。
8、全生命周期健康服务：到2025年，人均预期寿命达到81.5岁，构建全方位全周期的健康体系，促进人口均衡发展。
</t>
  </si>
  <si>
    <t>宣传材料数量</t>
  </si>
  <si>
    <t>50000</t>
  </si>
  <si>
    <t>份</t>
  </si>
  <si>
    <t>反映宣传材料购买数量</t>
  </si>
  <si>
    <t>严重精神障碍患者人数</t>
  </si>
  <si>
    <t>61</t>
  </si>
  <si>
    <t>反映严重精神障碍患者人数</t>
  </si>
  <si>
    <t>高血压患者健康管理目标管理人数</t>
  </si>
  <si>
    <t>31210</t>
  </si>
  <si>
    <t>反映老年人健康管理人数</t>
  </si>
  <si>
    <t>2型糖尿病患者目标管理人数</t>
  </si>
  <si>
    <t>4995</t>
  </si>
  <si>
    <t>反映2型糖尿病患者目标管理</t>
  </si>
  <si>
    <t>家庭医生签约服务人数</t>
  </si>
  <si>
    <t>10190</t>
  </si>
  <si>
    <t>反映家庭医生签约服务情况</t>
  </si>
  <si>
    <t>居民建档管理服务新建档人数</t>
  </si>
  <si>
    <t>5000</t>
  </si>
  <si>
    <t>反映居民建档管理服务新建档人数</t>
  </si>
  <si>
    <t>重点人群续管</t>
  </si>
  <si>
    <t>85000</t>
  </si>
  <si>
    <t>反映重点人群续管</t>
  </si>
  <si>
    <t>0-8月龄组儿童健康管理</t>
  </si>
  <si>
    <t>2300</t>
  </si>
  <si>
    <t>反映0-8月龄组儿童健康管理</t>
  </si>
  <si>
    <t>卫生监督协管管理人数</t>
  </si>
  <si>
    <t>262771</t>
  </si>
  <si>
    <t>反映卫生监督协管管理人数</t>
  </si>
  <si>
    <t>居民建档率</t>
  </si>
  <si>
    <t>反映居民建档情况</t>
  </si>
  <si>
    <t>肺结核患者管理率</t>
  </si>
  <si>
    <t>肺结核患者管理情况</t>
  </si>
  <si>
    <t>传染病疫情报告率</t>
  </si>
  <si>
    <t>反映传染病疫情报告情况</t>
  </si>
  <si>
    <t>受益人群覆盖率</t>
  </si>
  <si>
    <t>反映受益人群覆盖情况</t>
  </si>
  <si>
    <t>提高居民健康状况</t>
  </si>
  <si>
    <t>反映提高居民健康状况的情况</t>
  </si>
  <si>
    <t>　服务对象满意度</t>
  </si>
  <si>
    <t>反映居民对基本公共卫生服务的满意度</t>
  </si>
  <si>
    <t>根据县政府、县委社会工作部要求，2025年组织开展党务工作者培训2期，每期2500元，预算资金5000元。通过项目实施，不断推进“两新”组织党建工作，把生产经营（业务）骨干培养成党员、把党员培养成生产经营（业务）骨干、把生产经营（业务）骨干党员培养成管理人员，努力提高党员队伍综合素质，持续推动“两新”组织党建工作与重点工作。</t>
  </si>
  <si>
    <t>组织培训期数</t>
  </si>
  <si>
    <t>反映预算部门（单位）组织开展各类培训的期数。</t>
  </si>
  <si>
    <t>培训参加人次</t>
  </si>
  <si>
    <t>50</t>
  </si>
  <si>
    <t>反映预算部门（单位）组织开展各类培训的人次。</t>
  </si>
  <si>
    <t>培训人员合格率</t>
  </si>
  <si>
    <t>反映预算部门（单位）组织开展各类培训的质量。
培训人员合格率=（合格的学员数量/培训总学员数量）*100%。</t>
  </si>
  <si>
    <t>参训率</t>
  </si>
  <si>
    <t>80</t>
  </si>
  <si>
    <t>反映预算部门（单位）组织开展各类培训中预计参训情况。
参训率=（年参训人数/应参训人数）*100%。</t>
  </si>
  <si>
    <t>提升党员干部政治文化素养</t>
  </si>
  <si>
    <t>提升</t>
  </si>
  <si>
    <t>反映党员干部政治文化水平素养</t>
  </si>
  <si>
    <t>参训人员满意度</t>
  </si>
  <si>
    <t>反映参训人员对培训内容、讲师授课、课程设置和培训效果等的满意度。
参训人员满意度=（对培训整体满意的参训人数/参训总人数）*100%</t>
  </si>
  <si>
    <t>机关事业单位职工及军人抚恤补助项目资金</t>
  </si>
  <si>
    <t>2025年，根据《云南省人力资源和社会保障厅   云南省财政厅关于调整机关事业单位职工死亡后遗属生活困难补助标准有关问题的通知》及云人社发〔2010〕127号《玉溪市民政局  玉溪市财政局关于提高2022年城乡居民最低生活保障特困人群救助供养孤儿基本生活保障标准的通知》玉民发〔2022〕16号要求，认真落实我局遗属人员生活补助，并按时发放。目前县卫生健康局有遗属1人，月标准693元，年应补助8316元，同时补助2024年7-12月份提标部分234元。</t>
  </si>
  <si>
    <t>发放遗属补助人数</t>
  </si>
  <si>
    <t>反映补助发放人数</t>
  </si>
  <si>
    <t>年发放金额</t>
  </si>
  <si>
    <t>7848</t>
  </si>
  <si>
    <t>元</t>
  </si>
  <si>
    <t>反映补助资金发放金额</t>
  </si>
  <si>
    <t>资金发放时间</t>
  </si>
  <si>
    <t>2025年12月31日前</t>
  </si>
  <si>
    <t>反映补助资金发放时间</t>
  </si>
  <si>
    <t>资金发放准确率</t>
  </si>
  <si>
    <t>反映资金发放准确率</t>
  </si>
  <si>
    <t>遗属人员满意度</t>
  </si>
  <si>
    <t>反映享受人员满意度</t>
  </si>
  <si>
    <t>2025年目标：1.广泛开展三孩政策宣传倡导，深入推进青春健康教育培训工作，营造生育友好型社会环境，促进人口长期均衡发展；2开展关爱计生特殊家庭“暖心行动”。深入实施中国计生协暖心家园项目，持续推进锦秀社区试点工作，做好计生特殊家庭住院护理保险及计生家庭意外伤害保险工作，初步建立关爱计生特殊家庭社会模式。3.做好计生帮扶项目，提升计生家庭发展能力，促进社会和谐。4.积极开展生殖健康咨询指导、优生优育指导、家庭健康促进等工作，启动实施家庭健康促进行动项目，大力倡导文明健康绿色环保生活方式在家庭落地落实，为服务乡村振兴战略、建设健康新平奠定坚实基础。</t>
  </si>
  <si>
    <t>开展计生协工作业务培训人次</t>
  </si>
  <si>
    <t>反映全年开展乡村两级计生协业务培训人次数</t>
  </si>
  <si>
    <t>开展宣传服务</t>
  </si>
  <si>
    <t>反映每年开展宣传服务活动次数</t>
  </si>
  <si>
    <t>慰问计生特殊家庭</t>
  </si>
  <si>
    <t>40</t>
  </si>
  <si>
    <t>户</t>
  </si>
  <si>
    <t>反映计生特殊家庭的慰问情况</t>
  </si>
  <si>
    <t>开展青春教育活动</t>
  </si>
  <si>
    <t>反映开展青春教育活动情况</t>
  </si>
  <si>
    <t>开展生殖健康及优生优育指导</t>
  </si>
  <si>
    <t>反映开展生殖健康及优生优育指导情况</t>
  </si>
  <si>
    <t>培训人员到位率</t>
  </si>
  <si>
    <t>反映人员培训情况</t>
  </si>
  <si>
    <t>帮扶计生家庭发展能力持续提升</t>
  </si>
  <si>
    <t>反映帮扶计生家庭发展能力提升情况</t>
  </si>
  <si>
    <t>项目目标人群满意度
　</t>
  </si>
  <si>
    <t>反映项目目标人群对计划生育的满意度</t>
  </si>
  <si>
    <t>1、环境卫生改善：完成一定数量的厕所改造和升级，提高卫生厕所普及率；实施垃圾处理和分类项目，提高垃圾回收率和资源化利用率；提升污水处理能力，减少污水直排，改善水体环境。
2、健康教育与促进：开展健康教育活动，覆盖一定比例的居民，提高健康知识知晓率；通过健康促进活动，降低吸烟率、饮酒率和肥胖率。
3、疾病预防与控制：控制传染病发病率，达到预定的下降百分比；提高慢性病筛查率和早期发现率，降低慢性病发病率。
4、公共卫生设施建设：完成公共卫生设施建设项目，如新建或改造社区卫生服务中心；提升公共卫生服务设施的覆盖率和服务能力。
5、食品安全监管：加强食品安全监管，减少食品安全事故的发生；提高食品抽检合格率，确保食品安全。
6、健康城市和健康村镇建设：实施健康城市和健康村镇建设项目，提升居民健康水平；通过环境改善和健康服务提升，提高居民生活质量。
7、居民健康素养提升：提高居民健康素养水平，达到预定的健康素养率目标；通过健康教育，提高居民对健康生活方式的认知和实践。
8、跨部门合作与社会参与：建立跨部门合作机制，形成爱国卫生工作合力；动员社会力量参与爱国卫生运动，提高社会参与度。
9、绩效评估与反馈：定期进行爱国卫生工作的绩效评估，确保项目目标的实现；根据评估结果进行调整，优化项目实施。
10、信息化建设：利用信息技术提升爱国卫生工作的管理效率和服务质量；建立爱国卫生工作信息平台，实现数据共享和动态监控。
通过具体的量化指标来衡量爱国卫生工作的效果，确保项目能够达到预期的健康提升和社会经济效益。</t>
  </si>
  <si>
    <t>病媒生物防制</t>
  </si>
  <si>
    <t>反映完成县城病媒生物防制的次数</t>
  </si>
  <si>
    <t>健康步道建设和维护</t>
  </si>
  <si>
    <t>7</t>
  </si>
  <si>
    <t>条</t>
  </si>
  <si>
    <t>反映宣传专栏的更换情况</t>
  </si>
  <si>
    <t>大功达购置</t>
  </si>
  <si>
    <t>公斤</t>
  </si>
  <si>
    <t>反映大功达购置数量</t>
  </si>
  <si>
    <t>健康主题公园建设</t>
  </si>
  <si>
    <t>反映健康主体公园建设情况</t>
  </si>
  <si>
    <t>小区立柱式宣传栏更新</t>
  </si>
  <si>
    <t>132</t>
  </si>
  <si>
    <t>块</t>
  </si>
  <si>
    <t>反映小区宣传栏更换情况</t>
  </si>
  <si>
    <t>病媒生物防制达标</t>
  </si>
  <si>
    <t>蚊、蝇、鼠、蟑螂密度达到国家病媒生物密度控制水平标准C级反映病媒生物防制的情况</t>
  </si>
  <si>
    <t>居民健康素养水平</t>
  </si>
  <si>
    <t>反映居民健康水平</t>
  </si>
  <si>
    <t>县城卫生环境</t>
  </si>
  <si>
    <t>明显改善</t>
  </si>
  <si>
    <t>中央、省市、考核方案</t>
  </si>
  <si>
    <t>县城居民满意率</t>
  </si>
  <si>
    <t>反映县城居民的生活满意度</t>
  </si>
  <si>
    <t>预算06表</t>
  </si>
  <si>
    <t>2025年部门政府性基金预算支出预算表</t>
  </si>
  <si>
    <t>政府性基金预算支出</t>
  </si>
  <si>
    <t xml:space="preserve">  备注：本单位无此事项。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</si>
  <si>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</si>
  <si>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</si>
  <si>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</si>
  <si>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</si>
  <si>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</si>
  <si>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</si>
  <si>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</si>
  <si>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</si>
  <si>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</si>
  <si>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</si>
  <si>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</si>
  <si>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</si>
  <si>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2023—2025年计算机更新项目</t>
  </si>
  <si>
    <t>公务用车运行维护费（维修费）</t>
  </si>
  <si>
    <t>公务用车运行维护费（保险费）</t>
  </si>
  <si>
    <t>公务用车运行维护费（燃料费）</t>
  </si>
  <si>
    <t>开展基本公卫活动网络服务费</t>
  </si>
  <si>
    <t>月</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</si>
  <si>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</si>
  <si>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</si>
  <si>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</si>
  <si>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</si>
  <si>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</si>
  <si>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</si>
  <si>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</si>
  <si>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</si>
  <si>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</si>
  <si>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</si>
  <si>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</si>
  <si>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</si>
  <si>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</si>
  <si>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</si>
  <si>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</si>
  <si>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</si>
  <si>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</si>
  <si>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</si>
  <si>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</si>
  <si>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</si>
  <si>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</si>
  <si>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</si>
  <si>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</si>
  <si>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</si>
  <si>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</si>
  <si>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</si>
  <si>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</si>
  <si>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</si>
  <si>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</si>
  <si>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</si>
  <si>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</si>
  <si>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</si>
  <si>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</si>
  <si>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</si>
  <si>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</si>
  <si>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</si>
  <si>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民生类</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</si>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</sst>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0.00;"/>
  </numFmts>
  <fonts count="47">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10.5"/>
      <name val="SimSun"/>
      <charset val="134"/>
    </font>
    <font>
      <sz val="9"/>
      <name val="SimSun"/>
      <charset val="134"/>
    </font>
    <font>
      <sz val="11"/>
      <color rgb="FF000000"/>
      <name val="宋体"/>
      <charset val="134"/>
      <scheme val="minor"/>
    </font>
    <font>
      <b/>
      <sz val="23"/>
      <color rgb="FF000000"/>
      <name val="宋体"/>
      <charset val="134"/>
    </font>
    <font>
      <sz val="11"/>
      <name val="宋体"/>
      <charset val="134"/>
    </font>
    <font>
      <sz val="9"/>
      <name val="宋体"/>
      <charset val="134"/>
    </font>
    <font>
      <sz val="11"/>
      <name val="宋体"/>
      <charset val="134"/>
      <scheme val="minor"/>
    </font>
    <font>
      <b/>
      <sz val="19.5"/>
      <name val="宋体"/>
      <charset val="134"/>
    </font>
    <font>
      <sz val="10.5"/>
      <name val="宋体"/>
      <charset val="134"/>
    </font>
    <font>
      <sz val="10"/>
      <name val="宋体"/>
      <charset val="1"/>
    </font>
    <font>
      <b/>
      <sz val="22"/>
      <color rgb="FF000000"/>
      <name val="宋体"/>
      <charset val="134"/>
    </font>
    <font>
      <sz val="10.5"/>
      <color rgb="FF000000"/>
      <name val="宋体"/>
      <charset val="134"/>
    </font>
    <font>
      <sz val="9"/>
      <color theme="1"/>
      <name val="宋体"/>
      <charset val="134"/>
    </font>
    <font>
      <sz val="11"/>
      <color theme="1"/>
      <name val="宋体"/>
      <charset val="134"/>
    </font>
    <font>
      <sz val="10"/>
      <color theme="1"/>
      <name val="Arial"/>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2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3" borderId="23" applyNumberFormat="0" applyAlignment="0" applyProtection="0">
      <alignment vertical="center"/>
    </xf>
    <xf numFmtId="0" fontId="37" fillId="4" borderId="24" applyNumberFormat="0" applyAlignment="0" applyProtection="0">
      <alignment vertical="center"/>
    </xf>
    <xf numFmtId="0" fontId="38" fillId="4" borderId="23" applyNumberFormat="0" applyAlignment="0" applyProtection="0">
      <alignment vertical="center"/>
    </xf>
    <xf numFmtId="0" fontId="39" fillId="5" borderId="25" applyNumberFormat="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176" fontId="10" fillId="0" borderId="7">
      <alignment horizontal="right" vertical="center"/>
    </xf>
    <xf numFmtId="177" fontId="10" fillId="0" borderId="7">
      <alignment horizontal="right" vertical="center"/>
    </xf>
    <xf numFmtId="178" fontId="10" fillId="0" borderId="7">
      <alignment horizontal="right" vertical="center"/>
    </xf>
    <xf numFmtId="179" fontId="10" fillId="0" borderId="7">
      <alignment horizontal="right" vertical="center"/>
    </xf>
    <xf numFmtId="179" fontId="10" fillId="0" borderId="7">
      <alignment horizontal="right" vertical="center"/>
    </xf>
    <xf numFmtId="10" fontId="10" fillId="0" borderId="7">
      <alignment horizontal="right" vertical="center"/>
    </xf>
    <xf numFmtId="49" fontId="10" fillId="0" borderId="7">
      <alignment horizontal="left" vertical="center" wrapText="1"/>
    </xf>
    <xf numFmtId="180" fontId="10" fillId="0" borderId="7">
      <alignment horizontal="right" vertical="center"/>
    </xf>
    <xf numFmtId="0" fontId="10" fillId="0" borderId="0">
      <alignment vertical="top"/>
      <protection locked="0"/>
    </xf>
  </cellStyleXfs>
  <cellXfs count="203">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0" fontId="7" fillId="0" borderId="0" xfId="0" applyFont="1" applyFill="1" applyAlignment="1">
      <alignment vertical="top"/>
    </xf>
    <xf numFmtId="0" fontId="8" fillId="0" borderId="0" xfId="0" applyFont="1" applyAlignment="1">
      <alignment horizontal="center" vertical="center"/>
    </xf>
    <xf numFmtId="0" fontId="4" fillId="0" borderId="5" xfId="0" applyFont="1" applyBorder="1" applyAlignment="1">
      <alignment horizontal="center" vertical="center"/>
    </xf>
    <xf numFmtId="0" fontId="9" fillId="0" borderId="7" xfId="0" applyFont="1" applyFill="1" applyBorder="1" applyAlignment="1">
      <alignment horizontal="center" vertical="center"/>
    </xf>
    <xf numFmtId="0" fontId="10" fillId="0" borderId="7" xfId="0" applyFont="1" applyFill="1" applyBorder="1" applyAlignment="1">
      <alignment horizontal="left" vertical="center"/>
    </xf>
    <xf numFmtId="0" fontId="10" fillId="0" borderId="7" xfId="0" applyFont="1" applyFill="1" applyBorder="1" applyAlignment="1">
      <alignment horizontal="left" vertical="center" wrapText="1"/>
    </xf>
    <xf numFmtId="179" fontId="10" fillId="0" borderId="7" xfId="52" applyNumberFormat="1" applyFont="1" applyBorder="1">
      <alignment horizontal="right" vertical="center"/>
    </xf>
    <xf numFmtId="49" fontId="10" fillId="0" borderId="7" xfId="55" applyNumberFormat="1" applyFont="1" applyBorder="1">
      <alignment horizontal="left" vertical="center" wrapText="1"/>
    </xf>
    <xf numFmtId="0" fontId="10" fillId="0" borderId="7" xfId="0" applyFont="1" applyFill="1" applyBorder="1" applyAlignment="1">
      <alignment horizontal="center" vertical="center"/>
    </xf>
    <xf numFmtId="0" fontId="1" fillId="0" borderId="7" xfId="0" applyFont="1" applyBorder="1" applyAlignment="1" applyProtection="1">
      <alignment horizontal="center" vertical="center"/>
      <protection locked="0"/>
    </xf>
    <xf numFmtId="0" fontId="11"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2" fillId="0" borderId="0" xfId="55" applyFont="1" applyBorder="1" applyAlignment="1">
      <alignment horizontal="center" vertical="center" wrapText="1"/>
    </xf>
    <xf numFmtId="0" fontId="10" fillId="0" borderId="0" xfId="55" applyNumberFormat="1" applyBorder="1">
      <alignment horizontal="left" vertical="center" wrapText="1"/>
    </xf>
    <xf numFmtId="49" fontId="13" fillId="0" borderId="7" xfId="55" applyFont="1" applyAlignment="1">
      <alignment horizontal="center" vertical="center" wrapText="1"/>
    </xf>
    <xf numFmtId="49" fontId="6" fillId="0" borderId="7" xfId="55" applyFont="1" applyAlignment="1">
      <alignment horizontal="center" vertical="center" wrapText="1"/>
    </xf>
    <xf numFmtId="49" fontId="13" fillId="0" borderId="7" xfId="55" applyFont="1">
      <alignment horizontal="left" vertical="center" wrapText="1"/>
    </xf>
    <xf numFmtId="178" fontId="10" fillId="0" borderId="7" xfId="51">
      <alignment horizontal="right" vertical="center"/>
    </xf>
    <xf numFmtId="179" fontId="10" fillId="0" borderId="7" xfId="52">
      <alignment horizontal="right" vertical="center"/>
    </xf>
    <xf numFmtId="0" fontId="14" fillId="0" borderId="0" xfId="57" applyFont="1" applyFill="1" applyBorder="1" applyAlignment="1" applyProtection="1"/>
    <xf numFmtId="0" fontId="15" fillId="0" borderId="0" xfId="0" applyFont="1" applyAlignment="1">
      <alignment horizontal="center" vertical="center"/>
    </xf>
    <xf numFmtId="0" fontId="8"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6" fillId="0" borderId="7" xfId="0" applyFont="1" applyBorder="1" applyAlignment="1">
      <alignment horizontal="left" vertical="center" wrapText="1"/>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7" xfId="0" applyFont="1" applyBorder="1" applyAlignment="1" applyProtection="1">
      <alignment horizontal="center" vertical="center"/>
      <protection locked="0"/>
    </xf>
    <xf numFmtId="0" fontId="16"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5"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7" xfId="0" applyFont="1" applyBorder="1" applyAlignment="1">
      <alignment horizontal="left" vertical="center" wrapText="1"/>
    </xf>
    <xf numFmtId="179" fontId="17" fillId="0" borderId="7" xfId="52" applyFont="1">
      <alignment horizontal="right"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178" fontId="10" fillId="0" borderId="7" xfId="51" applyNumberFormat="1" applyFont="1" applyBorder="1" applyAlignment="1">
      <alignment horizontal="center" vertical="center" wrapText="1"/>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10" fillId="0" borderId="7" xfId="55" applyNumberFormat="1" applyFont="1" applyBorder="1">
      <alignment horizontal="left" vertical="center" wrapText="1"/>
    </xf>
    <xf numFmtId="179" fontId="10" fillId="0" borderId="7" xfId="55" applyNumberFormat="1" applyFont="1" applyBorder="1" applyAlignment="1">
      <alignment horizontal="right" vertical="center" wrapText="1"/>
    </xf>
    <xf numFmtId="179" fontId="10" fillId="0" borderId="7" xfId="55" applyNumberFormat="1" applyFont="1" applyBorder="1" applyAlignment="1">
      <alignment horizontal="center" vertical="center" wrapText="1"/>
    </xf>
    <xf numFmtId="49" fontId="10" fillId="0" borderId="7" xfId="55" applyNumberFormat="1" applyFont="1" applyBorder="1" applyAlignment="1">
      <alignment horizontal="center" vertical="center" wrapText="1"/>
    </xf>
    <xf numFmtId="179" fontId="10" fillId="0" borderId="7" xfId="0" applyNumberFormat="1" applyFont="1" applyFill="1" applyBorder="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49" fontId="10" fillId="0" borderId="7" xfId="55" applyNumberFormat="1" applyFont="1" applyBorder="1" applyAlignment="1">
      <alignment horizontal="left" vertical="center" wrapText="1" indent="1"/>
    </xf>
    <xf numFmtId="179" fontId="10" fillId="0" borderId="7" xfId="0" applyNumberFormat="1" applyFont="1" applyFill="1" applyBorder="1" applyAlignment="1">
      <alignment horizontal="left" vertical="center" wrapText="1"/>
    </xf>
    <xf numFmtId="179" fontId="10" fillId="0" borderId="7" xfId="55" applyNumberFormat="1" applyFont="1" applyBorder="1">
      <alignment horizontal="left" vertical="center" wrapText="1"/>
    </xf>
    <xf numFmtId="49" fontId="10" fillId="0" borderId="7" xfId="55" applyNumberFormat="1" applyFont="1" applyBorder="1" applyAlignment="1">
      <alignment horizontal="left" vertical="center" wrapText="1"/>
    </xf>
    <xf numFmtId="0" fontId="17" fillId="0" borderId="0" xfId="0" applyFont="1" applyAlignment="1">
      <alignment horizontal="left" vertical="center"/>
    </xf>
    <xf numFmtId="0" fontId="13" fillId="0" borderId="7"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16" xfId="0" applyFont="1" applyFill="1" applyBorder="1" applyAlignment="1">
      <alignment horizontal="left" vertical="center"/>
    </xf>
    <xf numFmtId="0" fontId="18" fillId="0" borderId="7" xfId="0" applyFont="1" applyBorder="1" applyAlignment="1">
      <alignment horizontal="center" vertical="center"/>
    </xf>
    <xf numFmtId="0" fontId="18"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0" fillId="0" borderId="17" xfId="0" applyBorder="1"/>
    <xf numFmtId="0" fontId="0" fillId="0" borderId="18" xfId="0" applyBorder="1"/>
    <xf numFmtId="0" fontId="0" fillId="0" borderId="19" xfId="0" applyBorder="1"/>
    <xf numFmtId="0" fontId="0" fillId="0" borderId="16" xfId="0" applyBorder="1"/>
    <xf numFmtId="179" fontId="6" fillId="0" borderId="4" xfId="0" applyNumberFormat="1" applyFont="1" applyFill="1" applyBorder="1" applyAlignment="1">
      <alignment horizontal="right" vertical="center"/>
    </xf>
    <xf numFmtId="0" fontId="1" fillId="0" borderId="0" xfId="0" applyFont="1" applyAlignment="1">
      <alignment vertical="top"/>
    </xf>
    <xf numFmtId="181" fontId="19" fillId="0" borderId="16" xfId="57" applyNumberFormat="1" applyFont="1" applyFill="1" applyBorder="1" applyAlignment="1" applyProtection="1">
      <alignment vertical="center"/>
    </xf>
    <xf numFmtId="0" fontId="20" fillId="0" borderId="7" xfId="0" applyFont="1" applyBorder="1" applyAlignment="1">
      <alignment horizontal="center"/>
    </xf>
    <xf numFmtId="0" fontId="18" fillId="0" borderId="7" xfId="0" applyFont="1" applyBorder="1" applyAlignment="1">
      <alignment horizontal="center" vertical="center" wrapText="1"/>
    </xf>
    <xf numFmtId="179" fontId="17" fillId="0" borderId="17" xfId="52" applyFont="1" applyBorder="1">
      <alignment horizontal="right" vertical="center"/>
    </xf>
    <xf numFmtId="179" fontId="17" fillId="0" borderId="18" xfId="52" applyFont="1" applyBorder="1">
      <alignment horizontal="right" vertical="center"/>
    </xf>
    <xf numFmtId="0" fontId="1" fillId="0" borderId="0" xfId="0" applyFont="1" applyAlignment="1">
      <alignment horizontal="center" wrapText="1"/>
    </xf>
    <xf numFmtId="0" fontId="21" fillId="0" borderId="0" xfId="0" applyFont="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0" fillId="0" borderId="7" xfId="0" applyFont="1" applyFill="1" applyBorder="1" applyAlignment="1">
      <alignment horizontal="left" vertical="center" wrapText="1" indent="1"/>
    </xf>
    <xf numFmtId="0" fontId="10" fillId="0" borderId="7" xfId="0" applyFont="1" applyFill="1" applyBorder="1" applyAlignment="1">
      <alignment horizontal="left" vertical="center" wrapText="1" indent="2"/>
    </xf>
    <xf numFmtId="179" fontId="10" fillId="0" borderId="7" xfId="0" applyNumberFormat="1" applyFont="1" applyFill="1" applyBorder="1" applyAlignment="1">
      <alignment horizontal="right" vertical="center"/>
    </xf>
    <xf numFmtId="0" fontId="10" fillId="0" borderId="7"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5" fillId="0" borderId="7" xfId="0" applyFont="1" applyBorder="1" applyAlignment="1">
      <alignment vertical="center"/>
    </xf>
    <xf numFmtId="4" fontId="25" fillId="0" borderId="7" xfId="0" applyNumberFormat="1" applyFont="1" applyBorder="1" applyAlignment="1">
      <alignment horizontal="right" vertical="center"/>
    </xf>
    <xf numFmtId="0" fontId="17" fillId="0" borderId="7" xfId="0" applyFont="1" applyBorder="1" applyAlignment="1">
      <alignment vertical="center"/>
    </xf>
    <xf numFmtId="0" fontId="3" fillId="0" borderId="7" xfId="0" applyFont="1" applyBorder="1" applyAlignment="1">
      <alignment vertical="center"/>
    </xf>
    <xf numFmtId="4" fontId="3" fillId="0" borderId="7" xfId="0" applyNumberFormat="1" applyFont="1" applyBorder="1" applyAlignment="1">
      <alignment horizontal="right" vertical="center"/>
    </xf>
    <xf numFmtId="0" fontId="17" fillId="0" borderId="7" xfId="0" applyFont="1" applyBorder="1" applyAlignment="1">
      <alignment horizontal="left" vertical="center"/>
    </xf>
    <xf numFmtId="0" fontId="25" fillId="0" borderId="7" xfId="0" applyFont="1" applyBorder="1" applyAlignment="1">
      <alignment horizontal="center" vertical="center"/>
    </xf>
    <xf numFmtId="0" fontId="25"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4" fontId="3" fillId="0" borderId="17" xfId="0" applyNumberFormat="1" applyFont="1" applyBorder="1" applyAlignment="1" applyProtection="1">
      <alignment horizontal="right" vertical="center"/>
      <protection locked="0"/>
    </xf>
    <xf numFmtId="4" fontId="3" fillId="0" borderId="18" xfId="0" applyNumberFormat="1" applyFont="1" applyBorder="1" applyAlignment="1">
      <alignment horizontal="right" vertical="center"/>
    </xf>
    <xf numFmtId="4" fontId="3" fillId="0" borderId="19" xfId="0" applyNumberFormat="1" applyFont="1" applyBorder="1" applyAlignment="1" applyProtection="1">
      <alignment horizontal="right" vertical="center"/>
      <protection locked="0"/>
    </xf>
    <xf numFmtId="4" fontId="3" fillId="0" borderId="16" xfId="0" applyNumberFormat="1" applyFont="1" applyBorder="1" applyAlignment="1">
      <alignment horizontal="right" vertical="center"/>
    </xf>
    <xf numFmtId="4" fontId="3" fillId="0" borderId="18" xfId="0" applyNumberFormat="1" applyFont="1" applyBorder="1" applyAlignment="1" applyProtection="1">
      <alignment horizontal="right" vertical="center"/>
      <protection locked="0"/>
    </xf>
    <xf numFmtId="4" fontId="3" fillId="0" borderId="16" xfId="0" applyNumberFormat="1" applyFont="1" applyBorder="1" applyAlignment="1" applyProtection="1">
      <alignment horizontal="right" vertical="center"/>
      <protection locked="0"/>
    </xf>
    <xf numFmtId="179" fontId="17" fillId="0" borderId="0" xfId="0" applyNumberFormat="1" applyFont="1" applyBorder="1" applyAlignment="1">
      <alignment horizontal="right" vertical="center"/>
    </xf>
    <xf numFmtId="0" fontId="15"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1" fillId="0" borderId="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8" fillId="0" borderId="0" xfId="0" applyFont="1" applyAlignment="1">
      <alignment horizontal="center" vertical="top"/>
    </xf>
    <xf numFmtId="49" fontId="17" fillId="0" borderId="7" xfId="55" applyFont="1">
      <alignment horizontal="left" vertical="center" wrapText="1"/>
    </xf>
    <xf numFmtId="0" fontId="3" fillId="0" borderId="6" xfId="0" applyFont="1" applyBorder="1" applyAlignment="1">
      <alignment horizontal="left" vertical="center"/>
    </xf>
    <xf numFmtId="0" fontId="25" fillId="0" borderId="6" xfId="0" applyFont="1" applyBorder="1" applyAlignment="1">
      <alignment horizontal="center" vertical="center"/>
    </xf>
    <xf numFmtId="0" fontId="25" fillId="0" borderId="6" xfId="0" applyFont="1" applyBorder="1" applyAlignment="1">
      <alignment horizontal="left" vertical="center"/>
    </xf>
    <xf numFmtId="179" fontId="27" fillId="0" borderId="7" xfId="0" applyNumberFormat="1" applyFont="1" applyFill="1" applyBorder="1" applyAlignment="1">
      <alignment horizontal="right" vertical="center"/>
    </xf>
    <xf numFmtId="0" fontId="25" fillId="0" borderId="7" xfId="0" applyFont="1" applyBorder="1" applyAlignment="1">
      <alignment horizontal="left" vertical="center"/>
    </xf>
    <xf numFmtId="179" fontId="25" fillId="0" borderId="7" xfId="0" applyNumberFormat="1" applyFont="1" applyBorder="1" applyAlignment="1">
      <alignment horizontal="right" vertical="center"/>
    </xf>
    <xf numFmtId="0" fontId="17" fillId="0" borderId="6" xfId="0" applyFont="1" applyBorder="1" applyAlignment="1">
      <alignment horizontal="left" vertical="center"/>
    </xf>
    <xf numFmtId="0" fontId="25" fillId="0" borderId="6" xfId="0" applyFont="1" applyBorder="1" applyAlignment="1" applyProtection="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B22" sqref="B22"/>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s>
  <sheetData>
    <row r="1" customHeight="1" spans="1:4">
      <c r="A1" s="1"/>
      <c r="B1" s="1"/>
      <c r="C1" s="1"/>
      <c r="D1" s="1"/>
    </row>
    <row r="2" ht="11.95" customHeight="1" spans="4:4">
      <c r="D2" s="108" t="s">
        <v>0</v>
      </c>
    </row>
    <row r="3" ht="36" customHeight="1" spans="1:4">
      <c r="A3" s="47" t="s">
        <v>1</v>
      </c>
      <c r="B3" s="193"/>
      <c r="C3" s="193"/>
      <c r="D3" s="193"/>
    </row>
    <row r="4" ht="20.95" customHeight="1" spans="1:4">
      <c r="A4" s="99" t="s">
        <v>2</v>
      </c>
      <c r="B4" s="152"/>
      <c r="C4" s="152"/>
      <c r="D4" s="107"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62" t="s">
        <v>9</v>
      </c>
      <c r="B8" s="155">
        <v>16676154.6</v>
      </c>
      <c r="C8" s="30" t="str">
        <f>"一"&amp;"、"&amp;"一般公共服务支出"</f>
        <v>一、一般公共服务支出</v>
      </c>
      <c r="D8" s="32">
        <v>62720</v>
      </c>
    </row>
    <row r="9" ht="25.4" customHeight="1" spans="1:4">
      <c r="A9" s="162" t="s">
        <v>10</v>
      </c>
      <c r="B9" s="158"/>
      <c r="C9" s="30" t="str">
        <f>"二"&amp;"、"&amp;"教育支出"</f>
        <v>二、教育支出</v>
      </c>
      <c r="D9" s="32">
        <v>3000</v>
      </c>
    </row>
    <row r="10" ht="25.4" customHeight="1" spans="1:4">
      <c r="A10" s="162" t="s">
        <v>11</v>
      </c>
      <c r="B10" s="158"/>
      <c r="C10" s="30" t="str">
        <f>"三"&amp;"、"&amp;"社会保障和就业支出"</f>
        <v>三、社会保障和就业支出</v>
      </c>
      <c r="D10" s="32">
        <v>505658</v>
      </c>
    </row>
    <row r="11" ht="25.4" customHeight="1" spans="1:4">
      <c r="A11" s="162" t="s">
        <v>12</v>
      </c>
      <c r="B11" s="98"/>
      <c r="C11" s="30" t="str">
        <f>"四"&amp;"、"&amp;"卫生健康支出"</f>
        <v>四、卫生健康支出</v>
      </c>
      <c r="D11" s="32">
        <v>15666926.6</v>
      </c>
    </row>
    <row r="12" ht="25.4" customHeight="1" spans="1:4">
      <c r="A12" s="162" t="s">
        <v>13</v>
      </c>
      <c r="B12" s="158"/>
      <c r="C12" s="30" t="str">
        <f>"五"&amp;"、"&amp;"住房保障支出"</f>
        <v>五、住房保障支出</v>
      </c>
      <c r="D12" s="32">
        <v>437850</v>
      </c>
    </row>
    <row r="13" ht="25.4" customHeight="1" spans="1:4">
      <c r="A13" s="162" t="s">
        <v>14</v>
      </c>
      <c r="B13" s="98"/>
      <c r="C13" s="194"/>
      <c r="D13" s="158"/>
    </row>
    <row r="14" ht="25.4" customHeight="1" spans="1:4">
      <c r="A14" s="162" t="s">
        <v>15</v>
      </c>
      <c r="B14" s="98"/>
      <c r="C14" s="194"/>
      <c r="D14" s="158"/>
    </row>
    <row r="15" ht="25.4" customHeight="1" spans="1:4">
      <c r="A15" s="162" t="s">
        <v>16</v>
      </c>
      <c r="B15" s="98"/>
      <c r="C15" s="194"/>
      <c r="D15" s="158"/>
    </row>
    <row r="16" ht="25.4" customHeight="1" spans="1:4">
      <c r="A16" s="195" t="s">
        <v>17</v>
      </c>
      <c r="B16" s="98"/>
      <c r="C16" s="194"/>
      <c r="D16" s="158"/>
    </row>
    <row r="17" ht="25.4" customHeight="1" spans="1:4">
      <c r="A17" s="195" t="s">
        <v>18</v>
      </c>
      <c r="B17" s="158"/>
      <c r="C17" s="194"/>
      <c r="D17" s="158"/>
    </row>
    <row r="18" ht="25.4" customHeight="1" spans="1:4">
      <c r="A18" s="196" t="s">
        <v>19</v>
      </c>
      <c r="B18" s="155">
        <v>16676154.6</v>
      </c>
      <c r="C18" s="160" t="s">
        <v>20</v>
      </c>
      <c r="D18" s="155">
        <v>16676154.6</v>
      </c>
    </row>
    <row r="19" ht="25.4" customHeight="1" spans="1:4">
      <c r="A19" s="197" t="s">
        <v>21</v>
      </c>
      <c r="B19" s="198"/>
      <c r="C19" s="199" t="s">
        <v>22</v>
      </c>
      <c r="D19" s="200"/>
    </row>
    <row r="20" ht="25.4" customHeight="1" spans="1:4">
      <c r="A20" s="201" t="s">
        <v>23</v>
      </c>
      <c r="B20" s="158"/>
      <c r="C20" s="159" t="s">
        <v>23</v>
      </c>
      <c r="D20" s="98"/>
    </row>
    <row r="21" ht="25.4" customHeight="1" spans="1:4">
      <c r="A21" s="201" t="s">
        <v>24</v>
      </c>
      <c r="B21" s="158"/>
      <c r="C21" s="159" t="s">
        <v>25</v>
      </c>
      <c r="D21" s="98"/>
    </row>
    <row r="22" ht="25.4" customHeight="1" spans="1:4">
      <c r="A22" s="202" t="s">
        <v>26</v>
      </c>
      <c r="B22" s="155">
        <v>16676154.6</v>
      </c>
      <c r="C22" s="160" t="s">
        <v>27</v>
      </c>
      <c r="D22" s="155">
        <v>16676154.6</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2"/>
  <sheetViews>
    <sheetView showZeros="0" workbookViewId="0">
      <pane ySplit="1" topLeftCell="A2" activePane="bottomLeft" state="frozen"/>
      <selection/>
      <selection pane="bottomLeft" activeCell="B23" sqref="B23"/>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7" t="s">
        <v>553</v>
      </c>
    </row>
    <row r="3" ht="28.5" customHeight="1" spans="1:6">
      <c r="A3" s="27" t="s">
        <v>554</v>
      </c>
      <c r="B3" s="27"/>
      <c r="C3" s="27"/>
      <c r="D3" s="27"/>
      <c r="E3" s="27"/>
      <c r="F3" s="27"/>
    </row>
    <row r="4" ht="44" customHeight="1" spans="1:6">
      <c r="A4" s="109" t="str">
        <f>'部门财务收支预算总表01-1'!A4</f>
        <v>单位名称：新平彝族傣族自治县卫生健康局（本级）</v>
      </c>
      <c r="B4" s="110"/>
      <c r="C4" s="110"/>
      <c r="D4" s="60"/>
      <c r="E4" s="60"/>
      <c r="F4" s="111" t="s">
        <v>3</v>
      </c>
    </row>
    <row r="5" ht="18.85" customHeight="1" spans="1:6">
      <c r="A5" s="10" t="s">
        <v>160</v>
      </c>
      <c r="B5" s="10" t="s">
        <v>51</v>
      </c>
      <c r="C5" s="10" t="s">
        <v>52</v>
      </c>
      <c r="D5" s="16" t="s">
        <v>555</v>
      </c>
      <c r="E5" s="65"/>
      <c r="F5" s="65"/>
    </row>
    <row r="6" ht="29.95" customHeight="1" spans="1:6">
      <c r="A6" s="19"/>
      <c r="B6" s="19"/>
      <c r="C6" s="19"/>
      <c r="D6" s="16" t="s">
        <v>32</v>
      </c>
      <c r="E6" s="65" t="s">
        <v>60</v>
      </c>
      <c r="F6" s="65" t="s">
        <v>61</v>
      </c>
    </row>
    <row r="7" ht="16.55" customHeight="1" spans="1:6">
      <c r="A7" s="65">
        <v>1</v>
      </c>
      <c r="B7" s="65">
        <v>2</v>
      </c>
      <c r="C7" s="65">
        <v>3</v>
      </c>
      <c r="D7" s="65">
        <v>4</v>
      </c>
      <c r="E7" s="65">
        <v>5</v>
      </c>
      <c r="F7" s="65">
        <v>6</v>
      </c>
    </row>
    <row r="8" ht="20.3" customHeight="1" spans="1:6">
      <c r="A8" s="66"/>
      <c r="B8" s="31"/>
      <c r="C8" s="66"/>
      <c r="D8" s="67"/>
      <c r="E8" s="67"/>
      <c r="F8" s="67"/>
    </row>
    <row r="9" ht="17.2" customHeight="1" spans="1:6">
      <c r="A9" s="112" t="s">
        <v>126</v>
      </c>
      <c r="B9" s="113"/>
      <c r="C9" s="113"/>
      <c r="D9" s="67"/>
      <c r="E9" s="67"/>
      <c r="F9" s="67"/>
    </row>
    <row r="11" customHeight="1" spans="1:1">
      <c r="A11" s="46" t="s">
        <v>556</v>
      </c>
    </row>
    <row r="18" customHeight="1" spans="2:4">
      <c r="B18" s="26"/>
      <c r="D18" s="26"/>
    </row>
    <row r="19" customHeight="1" spans="2:2">
      <c r="B19" s="26"/>
    </row>
    <row r="22" customHeight="1" spans="4:4">
      <c r="D22" s="26"/>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2"/>
  <sheetViews>
    <sheetView showZeros="0" workbookViewId="0">
      <pane ySplit="1" topLeftCell="A2" activePane="bottomLeft" state="frozen"/>
      <selection/>
      <selection pane="bottomLeft" activeCell="H15" sqref="H12:H15"/>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6"/>
      <c r="P2" s="56"/>
      <c r="Q2" s="107" t="s">
        <v>557</v>
      </c>
    </row>
    <row r="3" ht="27.85" customHeight="1" spans="1:17">
      <c r="A3" s="58" t="s">
        <v>558</v>
      </c>
      <c r="B3" s="27"/>
      <c r="C3" s="27"/>
      <c r="D3" s="27"/>
      <c r="E3" s="27"/>
      <c r="F3" s="27"/>
      <c r="G3" s="27"/>
      <c r="H3" s="27"/>
      <c r="I3" s="27"/>
      <c r="J3" s="27"/>
      <c r="K3" s="48"/>
      <c r="L3" s="27"/>
      <c r="M3" s="27"/>
      <c r="N3" s="27"/>
      <c r="O3" s="48"/>
      <c r="P3" s="48"/>
      <c r="Q3" s="27"/>
    </row>
    <row r="4" ht="18.85" customHeight="1" spans="1:17">
      <c r="A4" s="99" t="str">
        <f>'部门财务收支预算总表01-1'!A4</f>
        <v>单位名称：新平彝族傣族自治县卫生健康局（本级）</v>
      </c>
      <c r="B4" s="7"/>
      <c r="C4" s="7"/>
      <c r="D4" s="7"/>
      <c r="E4" s="7"/>
      <c r="F4" s="7"/>
      <c r="G4" s="7"/>
      <c r="H4" s="7"/>
      <c r="I4" s="7"/>
      <c r="J4" s="7"/>
      <c r="O4" s="68"/>
      <c r="P4" s="68"/>
      <c r="Q4" s="108" t="s">
        <v>151</v>
      </c>
    </row>
    <row r="5" ht="15.75" customHeight="1" spans="1:17">
      <c r="A5" s="10" t="s">
        <v>559</v>
      </c>
      <c r="B5" s="74" t="s">
        <v>560</v>
      </c>
      <c r="C5" s="74" t="s">
        <v>561</v>
      </c>
      <c r="D5" s="74" t="s">
        <v>562</v>
      </c>
      <c r="E5" s="74" t="s">
        <v>563</v>
      </c>
      <c r="F5" s="74" t="s">
        <v>564</v>
      </c>
      <c r="G5" s="75" t="s">
        <v>166</v>
      </c>
      <c r="H5" s="75"/>
      <c r="I5" s="75"/>
      <c r="J5" s="75"/>
      <c r="K5" s="76"/>
      <c r="L5" s="75"/>
      <c r="M5" s="75"/>
      <c r="N5" s="75"/>
      <c r="O5" s="92"/>
      <c r="P5" s="76"/>
      <c r="Q5" s="93"/>
    </row>
    <row r="6" ht="17.2" customHeight="1" spans="1:17">
      <c r="A6" s="15"/>
      <c r="B6" s="77"/>
      <c r="C6" s="77"/>
      <c r="D6" s="77"/>
      <c r="E6" s="77"/>
      <c r="F6" s="77"/>
      <c r="G6" s="77" t="s">
        <v>32</v>
      </c>
      <c r="H6" s="77" t="s">
        <v>35</v>
      </c>
      <c r="I6" s="77" t="s">
        <v>565</v>
      </c>
      <c r="J6" s="77" t="s">
        <v>566</v>
      </c>
      <c r="K6" s="78" t="s">
        <v>567</v>
      </c>
      <c r="L6" s="94" t="s">
        <v>568</v>
      </c>
      <c r="M6" s="94"/>
      <c r="N6" s="94"/>
      <c r="O6" s="95"/>
      <c r="P6" s="96"/>
      <c r="Q6" s="79"/>
    </row>
    <row r="7" ht="54" customHeight="1" spans="1:17">
      <c r="A7" s="18"/>
      <c r="B7" s="79"/>
      <c r="C7" s="79"/>
      <c r="D7" s="79"/>
      <c r="E7" s="79"/>
      <c r="F7" s="79"/>
      <c r="G7" s="79"/>
      <c r="H7" s="79" t="s">
        <v>34</v>
      </c>
      <c r="I7" s="79"/>
      <c r="J7" s="79"/>
      <c r="K7" s="80"/>
      <c r="L7" s="79" t="s">
        <v>34</v>
      </c>
      <c r="M7" s="79" t="s">
        <v>45</v>
      </c>
      <c r="N7" s="79" t="s">
        <v>173</v>
      </c>
      <c r="O7" s="97" t="s">
        <v>41</v>
      </c>
      <c r="P7" s="80" t="s">
        <v>42</v>
      </c>
      <c r="Q7" s="79" t="s">
        <v>43</v>
      </c>
    </row>
    <row r="8" ht="15.05" customHeight="1" spans="1:17">
      <c r="A8" s="19">
        <v>1</v>
      </c>
      <c r="B8" s="81">
        <v>2</v>
      </c>
      <c r="C8" s="100">
        <v>3</v>
      </c>
      <c r="D8" s="100">
        <v>4</v>
      </c>
      <c r="E8" s="100">
        <v>5</v>
      </c>
      <c r="F8" s="100">
        <v>6</v>
      </c>
      <c r="G8" s="101">
        <v>7</v>
      </c>
      <c r="H8" s="101">
        <v>8</v>
      </c>
      <c r="I8" s="101">
        <v>9</v>
      </c>
      <c r="J8" s="101">
        <v>10</v>
      </c>
      <c r="K8" s="101">
        <v>11</v>
      </c>
      <c r="L8" s="101">
        <v>12</v>
      </c>
      <c r="M8" s="101">
        <v>13</v>
      </c>
      <c r="N8" s="101">
        <v>14</v>
      </c>
      <c r="O8" s="101">
        <v>15</v>
      </c>
      <c r="P8" s="101">
        <v>16</v>
      </c>
      <c r="Q8" s="101">
        <v>17</v>
      </c>
    </row>
    <row r="9" ht="20.95" customHeight="1" spans="1:17">
      <c r="A9" s="102" t="s">
        <v>245</v>
      </c>
      <c r="B9" s="33"/>
      <c r="C9" s="33"/>
      <c r="D9" s="103"/>
      <c r="E9" s="103"/>
      <c r="F9" s="103">
        <v>41400</v>
      </c>
      <c r="G9" s="103">
        <v>41400</v>
      </c>
      <c r="H9" s="103">
        <v>41400</v>
      </c>
      <c r="I9" s="103"/>
      <c r="J9" s="106"/>
      <c r="K9" s="106"/>
      <c r="L9" s="103"/>
      <c r="M9" s="103"/>
      <c r="N9" s="103"/>
      <c r="O9" s="103"/>
      <c r="P9" s="103"/>
      <c r="Q9" s="103"/>
    </row>
    <row r="10" ht="20.95" customHeight="1" spans="1:17">
      <c r="A10" s="33"/>
      <c r="B10" s="33" t="s">
        <v>569</v>
      </c>
      <c r="C10" s="33" t="str">
        <f>"A02010105"&amp;"  "&amp;"台式计算机"</f>
        <v>A02010105  台式计算机</v>
      </c>
      <c r="D10" s="104" t="s">
        <v>332</v>
      </c>
      <c r="E10" s="105">
        <v>18</v>
      </c>
      <c r="F10" s="103">
        <v>41400</v>
      </c>
      <c r="G10" s="103">
        <v>41400</v>
      </c>
      <c r="H10" s="106">
        <v>41400</v>
      </c>
      <c r="I10" s="106"/>
      <c r="J10" s="106"/>
      <c r="K10" s="106"/>
      <c r="L10" s="103"/>
      <c r="M10" s="103"/>
      <c r="N10" s="103"/>
      <c r="O10" s="103"/>
      <c r="P10" s="103"/>
      <c r="Q10" s="103"/>
    </row>
    <row r="11" ht="20.95" customHeight="1" spans="1:17">
      <c r="A11" s="102" t="s">
        <v>191</v>
      </c>
      <c r="B11" s="33"/>
      <c r="C11" s="33"/>
      <c r="D11" s="33"/>
      <c r="E11" s="33"/>
      <c r="F11" s="103"/>
      <c r="G11" s="103">
        <v>22000</v>
      </c>
      <c r="H11" s="103">
        <v>22000</v>
      </c>
      <c r="I11" s="103"/>
      <c r="J11" s="106"/>
      <c r="K11" s="106"/>
      <c r="L11" s="103"/>
      <c r="M11" s="103"/>
      <c r="N11" s="103"/>
      <c r="O11" s="103"/>
      <c r="P11" s="103"/>
      <c r="Q11" s="103"/>
    </row>
    <row r="12" customHeight="1" spans="1:17">
      <c r="A12" s="33"/>
      <c r="B12" s="33" t="s">
        <v>570</v>
      </c>
      <c r="C12" s="33" t="str">
        <f>"C23120301"&amp;"  "&amp;"车辆维修和保养服务"</f>
        <v>C23120301  车辆维修和保养服务</v>
      </c>
      <c r="D12" s="104" t="s">
        <v>500</v>
      </c>
      <c r="E12" s="105">
        <v>1</v>
      </c>
      <c r="F12" s="103"/>
      <c r="G12" s="103">
        <v>7000</v>
      </c>
      <c r="H12" s="106">
        <v>7000</v>
      </c>
      <c r="I12" s="106"/>
      <c r="J12" s="106"/>
      <c r="K12" s="106"/>
      <c r="L12" s="103"/>
      <c r="M12" s="103"/>
      <c r="N12" s="103"/>
      <c r="O12" s="103"/>
      <c r="P12" s="103"/>
      <c r="Q12" s="103"/>
    </row>
    <row r="13" customHeight="1" spans="1:17">
      <c r="A13" s="33"/>
      <c r="B13" s="33" t="s">
        <v>571</v>
      </c>
      <c r="C13" s="33" t="str">
        <f>"C1804010201"&amp;"  "&amp;"机动车保险服务"</f>
        <v>C1804010201  机动车保险服务</v>
      </c>
      <c r="D13" s="104" t="s">
        <v>500</v>
      </c>
      <c r="E13" s="105">
        <v>1</v>
      </c>
      <c r="F13" s="103"/>
      <c r="G13" s="103">
        <v>4300</v>
      </c>
      <c r="H13" s="106">
        <v>4300</v>
      </c>
      <c r="I13" s="106"/>
      <c r="J13" s="106"/>
      <c r="K13" s="106"/>
      <c r="L13" s="103"/>
      <c r="M13" s="103"/>
      <c r="N13" s="103"/>
      <c r="O13" s="103"/>
      <c r="P13" s="103"/>
      <c r="Q13" s="103"/>
    </row>
    <row r="14" customHeight="1" spans="1:17">
      <c r="A14" s="33"/>
      <c r="B14" s="33" t="s">
        <v>572</v>
      </c>
      <c r="C14" s="33" t="str">
        <f>"C23120302"&amp;"  "&amp;"车辆加油、添加燃料服务"</f>
        <v>C23120302  车辆加油、添加燃料服务</v>
      </c>
      <c r="D14" s="104" t="s">
        <v>500</v>
      </c>
      <c r="E14" s="105">
        <v>1</v>
      </c>
      <c r="F14" s="103"/>
      <c r="G14" s="103">
        <v>10700</v>
      </c>
      <c r="H14" s="106">
        <v>10700</v>
      </c>
      <c r="I14" s="106"/>
      <c r="J14" s="106"/>
      <c r="K14" s="106"/>
      <c r="L14" s="103"/>
      <c r="M14" s="103"/>
      <c r="N14" s="103"/>
      <c r="O14" s="103"/>
      <c r="P14" s="103"/>
      <c r="Q14" s="103"/>
    </row>
    <row r="15" customHeight="1" spans="1:17">
      <c r="A15" s="102" t="s">
        <v>253</v>
      </c>
      <c r="B15" s="33"/>
      <c r="C15" s="33"/>
      <c r="D15" s="33"/>
      <c r="E15" s="33"/>
      <c r="F15" s="103">
        <v>240000</v>
      </c>
      <c r="G15" s="103">
        <v>240000</v>
      </c>
      <c r="H15" s="103">
        <v>240000</v>
      </c>
      <c r="I15" s="103"/>
      <c r="J15" s="106"/>
      <c r="K15" s="106"/>
      <c r="L15" s="103"/>
      <c r="M15" s="103"/>
      <c r="N15" s="103"/>
      <c r="O15" s="103"/>
      <c r="P15" s="103"/>
      <c r="Q15" s="103"/>
    </row>
    <row r="16" customHeight="1" spans="1:17">
      <c r="A16" s="33"/>
      <c r="B16" s="33" t="s">
        <v>573</v>
      </c>
      <c r="C16" s="33" t="str">
        <f>"C17010200"&amp;"  "&amp;"网络接入服务"</f>
        <v>C17010200  网络接入服务</v>
      </c>
      <c r="D16" s="104" t="s">
        <v>574</v>
      </c>
      <c r="E16" s="105">
        <v>12</v>
      </c>
      <c r="F16" s="103">
        <v>240000</v>
      </c>
      <c r="G16" s="103">
        <v>240000</v>
      </c>
      <c r="H16" s="106">
        <v>240000</v>
      </c>
      <c r="I16" s="106"/>
      <c r="J16" s="106"/>
      <c r="K16" s="106"/>
      <c r="L16" s="103"/>
      <c r="M16" s="103"/>
      <c r="N16" s="103"/>
      <c r="O16" s="103"/>
      <c r="P16" s="103"/>
      <c r="Q16" s="103"/>
    </row>
    <row r="17" customHeight="1" spans="1:17">
      <c r="A17" s="105" t="s">
        <v>32</v>
      </c>
      <c r="B17" s="105"/>
      <c r="C17" s="105"/>
      <c r="D17" s="104"/>
      <c r="E17" s="104"/>
      <c r="F17" s="103">
        <v>281400</v>
      </c>
      <c r="G17" s="103">
        <v>303400</v>
      </c>
      <c r="H17" s="103">
        <v>303400</v>
      </c>
      <c r="I17" s="103"/>
      <c r="J17" s="103"/>
      <c r="K17" s="103"/>
      <c r="L17" s="103"/>
      <c r="M17" s="103"/>
      <c r="N17" s="103"/>
      <c r="O17" s="103"/>
      <c r="P17" s="103"/>
      <c r="Q17" s="103"/>
    </row>
    <row r="18" customHeight="1" spans="2:4">
      <c r="B18" s="26"/>
      <c r="D18" s="26"/>
    </row>
    <row r="19" customHeight="1" spans="2:2">
      <c r="B19" s="26"/>
    </row>
    <row r="22" customHeight="1" spans="4:4">
      <c r="D22" s="26"/>
    </row>
  </sheetData>
  <mergeCells count="16">
    <mergeCell ref="A3:Q3"/>
    <mergeCell ref="A4:F4"/>
    <mergeCell ref="G5:Q5"/>
    <mergeCell ref="L6:Q6"/>
    <mergeCell ref="A17:E1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70"/>
      <c r="B2" s="70"/>
      <c r="C2" s="70"/>
      <c r="D2" s="70"/>
      <c r="E2" s="70"/>
      <c r="F2" s="70"/>
      <c r="G2" s="70"/>
      <c r="H2" s="71"/>
      <c r="I2" s="70"/>
      <c r="J2" s="70"/>
      <c r="K2" s="70"/>
      <c r="L2" s="56"/>
      <c r="M2" s="88"/>
      <c r="N2" s="89" t="s">
        <v>575</v>
      </c>
    </row>
    <row r="3" ht="27.85" customHeight="1" spans="1:14">
      <c r="A3" s="58" t="s">
        <v>576</v>
      </c>
      <c r="B3" s="72"/>
      <c r="C3" s="72"/>
      <c r="D3" s="72"/>
      <c r="E3" s="72"/>
      <c r="F3" s="72"/>
      <c r="G3" s="72"/>
      <c r="H3" s="73"/>
      <c r="I3" s="72"/>
      <c r="J3" s="72"/>
      <c r="K3" s="72"/>
      <c r="L3" s="48"/>
      <c r="M3" s="73"/>
      <c r="N3" s="72"/>
    </row>
    <row r="4" ht="18.85" customHeight="1" spans="1:14">
      <c r="A4" s="59" t="str">
        <f>'部门财务收支预算总表01-1'!A4</f>
        <v>单位名称：新平彝族傣族自治县卫生健康局（本级）</v>
      </c>
      <c r="B4" s="60"/>
      <c r="C4" s="60"/>
      <c r="D4" s="60"/>
      <c r="E4" s="60"/>
      <c r="F4" s="60"/>
      <c r="G4" s="60"/>
      <c r="H4" s="71"/>
      <c r="I4" s="70"/>
      <c r="J4" s="70"/>
      <c r="K4" s="70"/>
      <c r="L4" s="68"/>
      <c r="M4" s="90"/>
      <c r="N4" s="91" t="s">
        <v>151</v>
      </c>
    </row>
    <row r="5" ht="15.75" customHeight="1" spans="1:14">
      <c r="A5" s="10" t="s">
        <v>559</v>
      </c>
      <c r="B5" s="74" t="s">
        <v>577</v>
      </c>
      <c r="C5" s="74" t="s">
        <v>578</v>
      </c>
      <c r="D5" s="75" t="s">
        <v>166</v>
      </c>
      <c r="E5" s="75"/>
      <c r="F5" s="75"/>
      <c r="G5" s="75"/>
      <c r="H5" s="76"/>
      <c r="I5" s="75"/>
      <c r="J5" s="75"/>
      <c r="K5" s="75"/>
      <c r="L5" s="92"/>
      <c r="M5" s="76"/>
      <c r="N5" s="93"/>
    </row>
    <row r="6" ht="17.2" customHeight="1" spans="1:14">
      <c r="A6" s="15"/>
      <c r="B6" s="77"/>
      <c r="C6" s="77"/>
      <c r="D6" s="77" t="s">
        <v>32</v>
      </c>
      <c r="E6" s="77" t="s">
        <v>35</v>
      </c>
      <c r="F6" s="77" t="s">
        <v>565</v>
      </c>
      <c r="G6" s="77" t="s">
        <v>566</v>
      </c>
      <c r="H6" s="78" t="s">
        <v>567</v>
      </c>
      <c r="I6" s="94" t="s">
        <v>568</v>
      </c>
      <c r="J6" s="94"/>
      <c r="K6" s="94"/>
      <c r="L6" s="95"/>
      <c r="M6" s="96"/>
      <c r="N6" s="79"/>
    </row>
    <row r="7" ht="54" customHeight="1" spans="1:14">
      <c r="A7" s="18"/>
      <c r="B7" s="79"/>
      <c r="C7" s="79"/>
      <c r="D7" s="79"/>
      <c r="E7" s="79"/>
      <c r="F7" s="79"/>
      <c r="G7" s="79"/>
      <c r="H7" s="80"/>
      <c r="I7" s="79" t="s">
        <v>34</v>
      </c>
      <c r="J7" s="79" t="s">
        <v>45</v>
      </c>
      <c r="K7" s="79" t="s">
        <v>173</v>
      </c>
      <c r="L7" s="97" t="s">
        <v>41</v>
      </c>
      <c r="M7" s="80" t="s">
        <v>42</v>
      </c>
      <c r="N7" s="79" t="s">
        <v>43</v>
      </c>
    </row>
    <row r="8" ht="15.05" customHeight="1" spans="1:14">
      <c r="A8" s="18">
        <v>1</v>
      </c>
      <c r="B8" s="81">
        <v>2</v>
      </c>
      <c r="C8" s="79">
        <v>3</v>
      </c>
      <c r="D8" s="80">
        <v>4</v>
      </c>
      <c r="E8" s="80">
        <v>5</v>
      </c>
      <c r="F8" s="80">
        <v>6</v>
      </c>
      <c r="G8" s="80">
        <v>7</v>
      </c>
      <c r="H8" s="80">
        <v>8</v>
      </c>
      <c r="I8" s="80">
        <v>9</v>
      </c>
      <c r="J8" s="80">
        <v>10</v>
      </c>
      <c r="K8" s="80">
        <v>11</v>
      </c>
      <c r="L8" s="80">
        <v>12</v>
      </c>
      <c r="M8" s="80">
        <v>13</v>
      </c>
      <c r="N8" s="80">
        <v>14</v>
      </c>
    </row>
    <row r="9" ht="20.95" customHeight="1" spans="1:14">
      <c r="A9" s="82"/>
      <c r="B9" s="83"/>
      <c r="C9" s="83"/>
      <c r="D9" s="84"/>
      <c r="E9" s="84"/>
      <c r="F9" s="84"/>
      <c r="G9" s="84"/>
      <c r="H9" s="84"/>
      <c r="I9" s="84"/>
      <c r="J9" s="84"/>
      <c r="K9" s="84"/>
      <c r="L9" s="98"/>
      <c r="M9" s="84"/>
      <c r="N9" s="84"/>
    </row>
    <row r="10" ht="20.95" customHeight="1" spans="1:14">
      <c r="A10" s="82"/>
      <c r="B10" s="83"/>
      <c r="C10" s="83"/>
      <c r="D10" s="84"/>
      <c r="E10" s="84"/>
      <c r="F10" s="84"/>
      <c r="G10" s="84"/>
      <c r="H10" s="84"/>
      <c r="I10" s="84"/>
      <c r="J10" s="84"/>
      <c r="K10" s="84"/>
      <c r="L10" s="98"/>
      <c r="M10" s="84"/>
      <c r="N10" s="84"/>
    </row>
    <row r="11" ht="20.95" customHeight="1" spans="1:14">
      <c r="A11" s="85" t="s">
        <v>126</v>
      </c>
      <c r="B11" s="86"/>
      <c r="C11" s="87"/>
      <c r="D11" s="84"/>
      <c r="E11" s="84"/>
      <c r="F11" s="84"/>
      <c r="G11" s="84"/>
      <c r="H11" s="84"/>
      <c r="I11" s="84"/>
      <c r="J11" s="84"/>
      <c r="K11" s="84"/>
      <c r="L11" s="98"/>
      <c r="M11" s="84"/>
      <c r="N11" s="84"/>
    </row>
    <row r="12" customHeight="1" spans="1:1">
      <c r="A12" s="46" t="s">
        <v>556</v>
      </c>
    </row>
    <row r="18" customHeight="1" spans="2:4">
      <c r="B18" s="26"/>
      <c r="D18" s="26"/>
    </row>
    <row r="19" customHeight="1" spans="2:2">
      <c r="B19" s="26"/>
    </row>
    <row r="22" customHeight="1" spans="4:4">
      <c r="D22" s="26"/>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22"/>
  <sheetViews>
    <sheetView showZeros="0" zoomScale="70" zoomScaleNormal="70" workbookViewId="0">
      <pane ySplit="1" topLeftCell="A2" activePane="bottomLeft" state="frozen"/>
      <selection/>
      <selection pane="bottomLeft" activeCell="D54" sqref="D54"/>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7"/>
      <c r="P2" s="56" t="s">
        <v>579</v>
      </c>
    </row>
    <row r="3" ht="27.85" customHeight="1" spans="1:16">
      <c r="A3" s="58" t="s">
        <v>580</v>
      </c>
      <c r="B3" s="27"/>
      <c r="C3" s="27"/>
      <c r="D3" s="27"/>
      <c r="E3" s="27"/>
      <c r="F3" s="27"/>
      <c r="G3" s="27"/>
      <c r="H3" s="27"/>
      <c r="I3" s="27"/>
      <c r="J3" s="27"/>
      <c r="K3" s="27"/>
      <c r="L3" s="27"/>
      <c r="M3" s="27"/>
      <c r="N3" s="27"/>
      <c r="O3" s="27"/>
      <c r="P3" s="27"/>
    </row>
    <row r="4" ht="18" customHeight="1" spans="1:16">
      <c r="A4" s="59" t="str">
        <f>'部门财务收支预算总表01-1'!A4</f>
        <v>单位名称：新平彝族傣族自治县卫生健康局（本级）</v>
      </c>
      <c r="B4" s="60"/>
      <c r="C4" s="60"/>
      <c r="D4" s="61"/>
      <c r="P4" s="68" t="s">
        <v>151</v>
      </c>
    </row>
    <row r="5" ht="19.5" customHeight="1" spans="1:16">
      <c r="A5" s="16" t="s">
        <v>581</v>
      </c>
      <c r="B5" s="11" t="s">
        <v>166</v>
      </c>
      <c r="C5" s="12"/>
      <c r="D5" s="12"/>
      <c r="E5" s="62" t="s">
        <v>582</v>
      </c>
      <c r="F5" s="62"/>
      <c r="G5" s="62"/>
      <c r="H5" s="62"/>
      <c r="I5" s="62"/>
      <c r="J5" s="62"/>
      <c r="K5" s="62"/>
      <c r="L5" s="62"/>
      <c r="M5" s="62"/>
      <c r="N5" s="62"/>
      <c r="O5" s="62"/>
      <c r="P5" s="62"/>
    </row>
    <row r="6" ht="40.6" customHeight="1" spans="1:16">
      <c r="A6" s="19"/>
      <c r="B6" s="28" t="s">
        <v>32</v>
      </c>
      <c r="C6" s="10" t="s">
        <v>35</v>
      </c>
      <c r="D6" s="63" t="s">
        <v>583</v>
      </c>
      <c r="E6" s="64" t="s">
        <v>584</v>
      </c>
      <c r="F6" s="64" t="s">
        <v>585</v>
      </c>
      <c r="G6" s="64" t="s">
        <v>586</v>
      </c>
      <c r="H6" s="64" t="s">
        <v>587</v>
      </c>
      <c r="I6" s="64" t="s">
        <v>588</v>
      </c>
      <c r="J6" s="64" t="s">
        <v>589</v>
      </c>
      <c r="K6" s="64" t="s">
        <v>590</v>
      </c>
      <c r="L6" s="64" t="s">
        <v>591</v>
      </c>
      <c r="M6" s="64" t="s">
        <v>592</v>
      </c>
      <c r="N6" s="64" t="s">
        <v>593</v>
      </c>
      <c r="O6" s="64" t="s">
        <v>594</v>
      </c>
      <c r="P6" s="64" t="s">
        <v>595</v>
      </c>
    </row>
    <row r="7" ht="19.5" customHeight="1" spans="1:16">
      <c r="A7" s="65">
        <v>1</v>
      </c>
      <c r="B7" s="65">
        <v>2</v>
      </c>
      <c r="C7" s="65">
        <v>3</v>
      </c>
      <c r="D7" s="11">
        <v>4</v>
      </c>
      <c r="E7" s="65">
        <v>5</v>
      </c>
      <c r="F7" s="11">
        <v>6</v>
      </c>
      <c r="G7" s="65">
        <v>7</v>
      </c>
      <c r="H7" s="11">
        <v>8</v>
      </c>
      <c r="I7" s="65">
        <v>9</v>
      </c>
      <c r="J7" s="11">
        <v>10</v>
      </c>
      <c r="K7" s="65">
        <v>11</v>
      </c>
      <c r="L7" s="11">
        <v>12</v>
      </c>
      <c r="M7" s="65">
        <v>13</v>
      </c>
      <c r="N7" s="11">
        <v>14</v>
      </c>
      <c r="O7" s="65">
        <v>15</v>
      </c>
      <c r="P7" s="69">
        <v>16</v>
      </c>
    </row>
    <row r="8" ht="28.5" customHeight="1" spans="1:16">
      <c r="A8" s="66"/>
      <c r="B8" s="33"/>
      <c r="C8" s="67"/>
      <c r="D8" s="67"/>
      <c r="E8" s="67"/>
      <c r="F8" s="67"/>
      <c r="G8" s="67"/>
      <c r="H8" s="67"/>
      <c r="I8" s="67"/>
      <c r="J8" s="67"/>
      <c r="K8" s="67"/>
      <c r="L8" s="67"/>
      <c r="M8" s="67"/>
      <c r="N8" s="67"/>
      <c r="O8" s="67"/>
      <c r="P8" s="67"/>
    </row>
    <row r="9" ht="29.95" customHeight="1" spans="1:16">
      <c r="A9" s="66"/>
      <c r="B9" s="67"/>
      <c r="C9" s="67"/>
      <c r="D9" s="67"/>
      <c r="E9" s="67"/>
      <c r="F9" s="67"/>
      <c r="G9" s="67"/>
      <c r="H9" s="67"/>
      <c r="I9" s="67"/>
      <c r="J9" s="67"/>
      <c r="K9" s="67"/>
      <c r="L9" s="67"/>
      <c r="M9" s="67"/>
      <c r="N9" s="67"/>
      <c r="O9" s="67"/>
      <c r="P9" s="67"/>
    </row>
    <row r="11" customHeight="1" spans="1:1">
      <c r="A11" s="46" t="s">
        <v>556</v>
      </c>
    </row>
    <row r="18" customHeight="1" spans="2:4">
      <c r="B18" s="26"/>
      <c r="D18" s="26"/>
    </row>
    <row r="19" customHeight="1" spans="2:2">
      <c r="B19" s="26"/>
    </row>
    <row r="22" customHeight="1" spans="4:4">
      <c r="D22" s="26"/>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2"/>
  <sheetViews>
    <sheetView showZeros="0" workbookViewId="0">
      <pane ySplit="1" topLeftCell="A2" activePane="bottomLeft" state="frozen"/>
      <selection/>
      <selection pane="bottomLeft" activeCell="B15" sqref="B15"/>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6" t="s">
        <v>596</v>
      </c>
    </row>
    <row r="3" ht="28.5" customHeight="1" spans="1:10">
      <c r="A3" s="47" t="s">
        <v>597</v>
      </c>
      <c r="B3" s="27"/>
      <c r="C3" s="27"/>
      <c r="D3" s="27"/>
      <c r="E3" s="27"/>
      <c r="F3" s="48"/>
      <c r="G3" s="27"/>
      <c r="H3" s="48"/>
      <c r="I3" s="48"/>
      <c r="J3" s="27"/>
    </row>
    <row r="4" ht="17.2" customHeight="1" spans="1:1">
      <c r="A4" s="5" t="str">
        <f>'部门财务收支预算总表01-1'!A4</f>
        <v>单位名称：新平彝族傣族自治县卫生健康局（本级）</v>
      </c>
    </row>
    <row r="5" ht="44.2" customHeight="1" spans="1:10">
      <c r="A5" s="49" t="s">
        <v>294</v>
      </c>
      <c r="B5" s="49" t="s">
        <v>295</v>
      </c>
      <c r="C5" s="49" t="s">
        <v>296</v>
      </c>
      <c r="D5" s="49" t="s">
        <v>297</v>
      </c>
      <c r="E5" s="49" t="s">
        <v>298</v>
      </c>
      <c r="F5" s="50" t="s">
        <v>299</v>
      </c>
      <c r="G5" s="49" t="s">
        <v>300</v>
      </c>
      <c r="H5" s="50" t="s">
        <v>301</v>
      </c>
      <c r="I5" s="50" t="s">
        <v>302</v>
      </c>
      <c r="J5" s="49" t="s">
        <v>303</v>
      </c>
    </row>
    <row r="6" ht="14.25" customHeight="1" spans="1:10">
      <c r="A6" s="49">
        <v>1</v>
      </c>
      <c r="B6" s="49">
        <v>2</v>
      </c>
      <c r="C6" s="49">
        <v>3</v>
      </c>
      <c r="D6" s="49">
        <v>4</v>
      </c>
      <c r="E6" s="49">
        <v>5</v>
      </c>
      <c r="F6" s="50">
        <v>6</v>
      </c>
      <c r="G6" s="49">
        <v>7</v>
      </c>
      <c r="H6" s="50">
        <v>8</v>
      </c>
      <c r="I6" s="50">
        <v>9</v>
      </c>
      <c r="J6" s="49">
        <v>10</v>
      </c>
    </row>
    <row r="7" ht="42.05" customHeight="1" spans="1:10">
      <c r="A7" s="51"/>
      <c r="B7" s="52"/>
      <c r="C7" s="52"/>
      <c r="D7" s="52"/>
      <c r="E7" s="53"/>
      <c r="F7" s="54"/>
      <c r="G7" s="53"/>
      <c r="H7" s="54"/>
      <c r="I7" s="54"/>
      <c r="J7" s="53"/>
    </row>
    <row r="8" ht="42.05" customHeight="1" spans="1:10">
      <c r="A8" s="51"/>
      <c r="B8" s="33"/>
      <c r="C8" s="55"/>
      <c r="D8" s="55"/>
      <c r="E8" s="51"/>
      <c r="F8" s="55"/>
      <c r="G8" s="51"/>
      <c r="H8" s="55"/>
      <c r="I8" s="55"/>
      <c r="J8" s="51"/>
    </row>
    <row r="10" customHeight="1" spans="1:1">
      <c r="A10" s="46" t="s">
        <v>556</v>
      </c>
    </row>
    <row r="18" customHeight="1" spans="2:4">
      <c r="B18" s="26"/>
      <c r="D18" s="26"/>
    </row>
    <row r="19" customHeight="1" spans="2:2">
      <c r="B19" s="26"/>
    </row>
    <row r="22" customHeight="1" spans="4:4">
      <c r="D22" s="26"/>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2"/>
  <sheetViews>
    <sheetView showZeros="0" workbookViewId="0">
      <pane ySplit="1" topLeftCell="A2" activePane="bottomLeft" state="frozen"/>
      <selection/>
      <selection pane="bottomLeft" activeCell="A3" sqref="A3:H3"/>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38" t="s">
        <v>598</v>
      </c>
    </row>
    <row r="3" ht="30.6" customHeight="1" spans="1:8">
      <c r="A3" s="39" t="s">
        <v>599</v>
      </c>
      <c r="B3" s="39"/>
      <c r="C3" s="39"/>
      <c r="D3" s="39"/>
      <c r="E3" s="39"/>
      <c r="F3" s="39"/>
      <c r="G3" s="39"/>
      <c r="H3" s="39"/>
    </row>
    <row r="4" ht="18.85" customHeight="1" spans="1:8">
      <c r="A4" s="40" t="str">
        <f>'部门财务收支预算总表01-1'!A4</f>
        <v>单位名称：新平彝族傣族自治县卫生健康局（本级）</v>
      </c>
      <c r="B4" s="37"/>
      <c r="C4" s="37"/>
      <c r="D4" s="37"/>
      <c r="E4" s="37"/>
      <c r="F4" s="37"/>
      <c r="G4" s="37"/>
      <c r="H4" s="37"/>
    </row>
    <row r="5" ht="18.85" customHeight="1" spans="1:8">
      <c r="A5" s="41" t="s">
        <v>160</v>
      </c>
      <c r="B5" s="41" t="s">
        <v>600</v>
      </c>
      <c r="C5" s="41" t="s">
        <v>601</v>
      </c>
      <c r="D5" s="41" t="s">
        <v>602</v>
      </c>
      <c r="E5" s="41" t="s">
        <v>603</v>
      </c>
      <c r="F5" s="41" t="s">
        <v>604</v>
      </c>
      <c r="G5" s="41"/>
      <c r="H5" s="41"/>
    </row>
    <row r="6" ht="18.85" customHeight="1" spans="1:8">
      <c r="A6" s="41"/>
      <c r="B6" s="41"/>
      <c r="C6" s="41"/>
      <c r="D6" s="41"/>
      <c r="E6" s="41"/>
      <c r="F6" s="41" t="s">
        <v>563</v>
      </c>
      <c r="G6" s="41" t="s">
        <v>605</v>
      </c>
      <c r="H6" s="41" t="s">
        <v>606</v>
      </c>
    </row>
    <row r="7" ht="18.85" customHeight="1" spans="1:8">
      <c r="A7" s="42" t="s">
        <v>143</v>
      </c>
      <c r="B7" s="42" t="s">
        <v>46</v>
      </c>
      <c r="C7" s="42" t="s">
        <v>144</v>
      </c>
      <c r="D7" s="42" t="s">
        <v>145</v>
      </c>
      <c r="E7" s="42" t="s">
        <v>146</v>
      </c>
      <c r="F7" s="42" t="s">
        <v>147</v>
      </c>
      <c r="G7" s="42" t="s">
        <v>532</v>
      </c>
      <c r="H7" s="42" t="s">
        <v>607</v>
      </c>
    </row>
    <row r="8" ht="29.95" customHeight="1" spans="1:8">
      <c r="A8" s="43"/>
      <c r="B8" s="33"/>
      <c r="C8" s="43"/>
      <c r="D8" s="43"/>
      <c r="E8" s="41"/>
      <c r="F8" s="44"/>
      <c r="G8" s="45"/>
      <c r="H8" s="45"/>
    </row>
    <row r="9" ht="20.15" customHeight="1" spans="1:8">
      <c r="A9" s="41" t="s">
        <v>32</v>
      </c>
      <c r="B9" s="41"/>
      <c r="C9" s="41"/>
      <c r="D9" s="41"/>
      <c r="E9" s="41"/>
      <c r="F9" s="44"/>
      <c r="G9" s="45"/>
      <c r="H9" s="45"/>
    </row>
    <row r="11" customHeight="1" spans="1:1">
      <c r="A11" s="46" t="s">
        <v>556</v>
      </c>
    </row>
    <row r="18" customHeight="1" spans="2:4">
      <c r="B18" s="26"/>
      <c r="D18" s="26"/>
    </row>
    <row r="19" customHeight="1" spans="2:2">
      <c r="B19" s="26"/>
    </row>
    <row r="22" customHeight="1" spans="4:4">
      <c r="D22" s="26"/>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9"/>
  <sheetViews>
    <sheetView showZeros="0" workbookViewId="0">
      <pane ySplit="1" topLeftCell="A2" activePane="bottomLeft" state="frozen"/>
      <selection/>
      <selection pane="bottomLeft" activeCell="G33" sqref="G33"/>
    </sheetView>
  </sheetViews>
  <sheetFormatPr defaultColWidth="9.10833333333333" defaultRowHeight="14.25" customHeight="1"/>
  <cols>
    <col min="1" max="1" width="16.3333333333333" customWidth="1"/>
    <col min="2" max="2" width="29" customWidth="1"/>
    <col min="3" max="3" width="23.8916666666667"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608</v>
      </c>
    </row>
    <row r="3" ht="27.85" customHeight="1" spans="1:11">
      <c r="A3" s="27" t="s">
        <v>609</v>
      </c>
      <c r="B3" s="27"/>
      <c r="C3" s="27"/>
      <c r="D3" s="27"/>
      <c r="E3" s="27"/>
      <c r="F3" s="27"/>
      <c r="G3" s="27"/>
      <c r="H3" s="27"/>
      <c r="I3" s="27"/>
      <c r="J3" s="27"/>
      <c r="K3" s="27"/>
    </row>
    <row r="4" ht="13.6" customHeight="1" spans="1:11">
      <c r="A4" s="5" t="str">
        <f>'部门财务收支预算总表01-1'!A4</f>
        <v>单位名称：新平彝族傣族自治县卫生健康局（本级）</v>
      </c>
      <c r="B4" s="6"/>
      <c r="C4" s="6"/>
      <c r="D4" s="6"/>
      <c r="E4" s="6"/>
      <c r="F4" s="6"/>
      <c r="G4" s="6"/>
      <c r="H4" s="7"/>
      <c r="I4" s="7"/>
      <c r="J4" s="7"/>
      <c r="K4" s="8" t="s">
        <v>151</v>
      </c>
    </row>
    <row r="5" ht="21.8" customHeight="1" spans="1:11">
      <c r="A5" s="9" t="s">
        <v>240</v>
      </c>
      <c r="B5" s="9" t="s">
        <v>161</v>
      </c>
      <c r="C5" s="9" t="s">
        <v>242</v>
      </c>
      <c r="D5" s="10" t="s">
        <v>162</v>
      </c>
      <c r="E5" s="10" t="s">
        <v>163</v>
      </c>
      <c r="F5" s="10" t="s">
        <v>164</v>
      </c>
      <c r="G5" s="10" t="s">
        <v>165</v>
      </c>
      <c r="H5" s="16" t="s">
        <v>32</v>
      </c>
      <c r="I5" s="11" t="s">
        <v>610</v>
      </c>
      <c r="J5" s="12"/>
      <c r="K5" s="13"/>
    </row>
    <row r="6" ht="21.8" customHeight="1" spans="1:11">
      <c r="A6" s="14"/>
      <c r="B6" s="14"/>
      <c r="C6" s="14"/>
      <c r="D6" s="15"/>
      <c r="E6" s="15"/>
      <c r="F6" s="15"/>
      <c r="G6" s="15"/>
      <c r="H6" s="28"/>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9">
        <v>2</v>
      </c>
      <c r="C8" s="20">
        <v>3</v>
      </c>
      <c r="D8" s="20">
        <v>4</v>
      </c>
      <c r="E8" s="20">
        <v>5</v>
      </c>
      <c r="F8" s="20">
        <v>6</v>
      </c>
      <c r="G8" s="20">
        <v>7</v>
      </c>
      <c r="H8" s="20">
        <v>8</v>
      </c>
      <c r="I8" s="20">
        <v>9</v>
      </c>
      <c r="J8" s="35">
        <v>10</v>
      </c>
      <c r="K8" s="35">
        <v>11</v>
      </c>
    </row>
    <row r="9" ht="15" customHeight="1" spans="1:11">
      <c r="A9" s="30"/>
      <c r="B9" s="31" t="s">
        <v>253</v>
      </c>
      <c r="C9" s="30"/>
      <c r="D9" s="30"/>
      <c r="E9" s="30"/>
      <c r="F9" s="30"/>
      <c r="G9" s="30"/>
      <c r="H9" s="32">
        <v>5000</v>
      </c>
      <c r="I9" s="32">
        <v>5000</v>
      </c>
      <c r="J9" s="32"/>
      <c r="K9" s="32"/>
    </row>
    <row r="10" ht="15" customHeight="1" spans="1:11">
      <c r="A10" s="30" t="s">
        <v>611</v>
      </c>
      <c r="B10" s="31" t="s">
        <v>253</v>
      </c>
      <c r="C10" s="30" t="s">
        <v>48</v>
      </c>
      <c r="D10" s="30" t="s">
        <v>96</v>
      </c>
      <c r="E10" s="30" t="s">
        <v>97</v>
      </c>
      <c r="F10" s="30" t="s">
        <v>211</v>
      </c>
      <c r="G10" s="30" t="s">
        <v>212</v>
      </c>
      <c r="H10" s="32">
        <v>5000</v>
      </c>
      <c r="I10" s="32">
        <v>5000</v>
      </c>
      <c r="J10" s="32"/>
      <c r="K10" s="32"/>
    </row>
    <row r="11" ht="15" customHeight="1" spans="1:11">
      <c r="A11" s="33"/>
      <c r="B11" s="31" t="s">
        <v>267</v>
      </c>
      <c r="C11" s="33"/>
      <c r="D11" s="33"/>
      <c r="E11" s="33"/>
      <c r="F11" s="33"/>
      <c r="G11" s="33"/>
      <c r="H11" s="32">
        <v>2272200</v>
      </c>
      <c r="I11" s="32">
        <v>2272200</v>
      </c>
      <c r="J11" s="32"/>
      <c r="K11" s="33"/>
    </row>
    <row r="12" ht="15" customHeight="1" spans="1:11">
      <c r="A12" s="30" t="s">
        <v>611</v>
      </c>
      <c r="B12" s="31" t="s">
        <v>267</v>
      </c>
      <c r="C12" s="30" t="s">
        <v>48</v>
      </c>
      <c r="D12" s="30" t="s">
        <v>108</v>
      </c>
      <c r="E12" s="30" t="s">
        <v>109</v>
      </c>
      <c r="F12" s="30" t="s">
        <v>263</v>
      </c>
      <c r="G12" s="30" t="s">
        <v>215</v>
      </c>
      <c r="H12" s="32">
        <v>259900</v>
      </c>
      <c r="I12" s="32">
        <v>259900</v>
      </c>
      <c r="J12" s="32"/>
      <c r="K12" s="33"/>
    </row>
    <row r="13" ht="15" customHeight="1" spans="1:11">
      <c r="A13" s="30" t="s">
        <v>611</v>
      </c>
      <c r="B13" s="31" t="s">
        <v>267</v>
      </c>
      <c r="C13" s="30" t="s">
        <v>48</v>
      </c>
      <c r="D13" s="30" t="s">
        <v>108</v>
      </c>
      <c r="E13" s="30" t="s">
        <v>109</v>
      </c>
      <c r="F13" s="30" t="s">
        <v>263</v>
      </c>
      <c r="G13" s="30" t="s">
        <v>215</v>
      </c>
      <c r="H13" s="32">
        <v>10000</v>
      </c>
      <c r="I13" s="32">
        <v>10000</v>
      </c>
      <c r="J13" s="32"/>
      <c r="K13" s="33"/>
    </row>
    <row r="14" ht="15" customHeight="1" spans="1:11">
      <c r="A14" s="30" t="s">
        <v>611</v>
      </c>
      <c r="B14" s="31" t="s">
        <v>267</v>
      </c>
      <c r="C14" s="30" t="s">
        <v>48</v>
      </c>
      <c r="D14" s="30" t="s">
        <v>108</v>
      </c>
      <c r="E14" s="30" t="s">
        <v>109</v>
      </c>
      <c r="F14" s="30" t="s">
        <v>263</v>
      </c>
      <c r="G14" s="30" t="s">
        <v>215</v>
      </c>
      <c r="H14" s="32">
        <v>360000</v>
      </c>
      <c r="I14" s="32">
        <v>360000</v>
      </c>
      <c r="J14" s="32"/>
      <c r="K14" s="33"/>
    </row>
    <row r="15" ht="15" customHeight="1" spans="1:11">
      <c r="A15" s="30" t="s">
        <v>611</v>
      </c>
      <c r="B15" s="31" t="s">
        <v>267</v>
      </c>
      <c r="C15" s="30" t="s">
        <v>48</v>
      </c>
      <c r="D15" s="30" t="s">
        <v>108</v>
      </c>
      <c r="E15" s="30" t="s">
        <v>109</v>
      </c>
      <c r="F15" s="30" t="s">
        <v>263</v>
      </c>
      <c r="G15" s="30" t="s">
        <v>215</v>
      </c>
      <c r="H15" s="32">
        <v>2300</v>
      </c>
      <c r="I15" s="32">
        <v>2300</v>
      </c>
      <c r="J15" s="32"/>
      <c r="K15" s="33"/>
    </row>
    <row r="16" ht="15" customHeight="1" spans="1:11">
      <c r="A16" s="30" t="s">
        <v>611</v>
      </c>
      <c r="B16" s="31" t="s">
        <v>267</v>
      </c>
      <c r="C16" s="30" t="s">
        <v>48</v>
      </c>
      <c r="D16" s="30" t="s">
        <v>108</v>
      </c>
      <c r="E16" s="30" t="s">
        <v>109</v>
      </c>
      <c r="F16" s="30" t="s">
        <v>269</v>
      </c>
      <c r="G16" s="30" t="s">
        <v>270</v>
      </c>
      <c r="H16" s="32">
        <v>370000</v>
      </c>
      <c r="I16" s="32">
        <v>370000</v>
      </c>
      <c r="J16" s="32"/>
      <c r="K16" s="33"/>
    </row>
    <row r="17" ht="15" customHeight="1" spans="1:11">
      <c r="A17" s="30" t="s">
        <v>611</v>
      </c>
      <c r="B17" s="31" t="s">
        <v>267</v>
      </c>
      <c r="C17" s="30" t="s">
        <v>48</v>
      </c>
      <c r="D17" s="30" t="s">
        <v>108</v>
      </c>
      <c r="E17" s="30" t="s">
        <v>109</v>
      </c>
      <c r="F17" s="30" t="s">
        <v>269</v>
      </c>
      <c r="G17" s="30" t="s">
        <v>270</v>
      </c>
      <c r="H17" s="32">
        <v>170000</v>
      </c>
      <c r="I17" s="32">
        <v>170000</v>
      </c>
      <c r="J17" s="32"/>
      <c r="K17" s="33"/>
    </row>
    <row r="18" ht="15" customHeight="1" spans="1:11">
      <c r="A18" s="30" t="s">
        <v>611</v>
      </c>
      <c r="B18" s="31" t="s">
        <v>267</v>
      </c>
      <c r="C18" s="30" t="s">
        <v>48</v>
      </c>
      <c r="D18" s="30" t="s">
        <v>108</v>
      </c>
      <c r="E18" s="30" t="s">
        <v>109</v>
      </c>
      <c r="F18" s="30" t="s">
        <v>271</v>
      </c>
      <c r="G18" s="30" t="s">
        <v>272</v>
      </c>
      <c r="H18" s="32">
        <v>1100000</v>
      </c>
      <c r="I18" s="32">
        <v>1100000</v>
      </c>
      <c r="J18" s="32"/>
      <c r="K18" s="33"/>
    </row>
    <row r="19" ht="15" customHeight="1" spans="1:11">
      <c r="A19" s="34" t="s">
        <v>32</v>
      </c>
      <c r="B19" s="34"/>
      <c r="C19" s="34"/>
      <c r="D19" s="34"/>
      <c r="E19" s="34"/>
      <c r="F19" s="34"/>
      <c r="G19" s="34"/>
      <c r="H19" s="32">
        <v>2277200</v>
      </c>
      <c r="I19" s="32">
        <v>2277200</v>
      </c>
      <c r="J19" s="32"/>
      <c r="K19" s="32"/>
    </row>
  </sheetData>
  <mergeCells count="15">
    <mergeCell ref="A3:K3"/>
    <mergeCell ref="A4:G4"/>
    <mergeCell ref="I5:K5"/>
    <mergeCell ref="A19:G19"/>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E20" sqref="E9:E20"/>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3" t="s">
        <v>612</v>
      </c>
    </row>
    <row r="3" ht="27.85" customHeight="1" spans="1:7">
      <c r="A3" s="4" t="s">
        <v>613</v>
      </c>
      <c r="B3" s="4"/>
      <c r="C3" s="4"/>
      <c r="D3" s="4"/>
      <c r="E3" s="4"/>
      <c r="F3" s="4"/>
      <c r="G3" s="4"/>
    </row>
    <row r="4" ht="13.6" customHeight="1" spans="1:7">
      <c r="A4" s="5" t="str">
        <f>'部门财务收支预算总表01-1'!A4</f>
        <v>单位名称：新平彝族傣族自治县卫生健康局（本级）</v>
      </c>
      <c r="B4" s="6"/>
      <c r="C4" s="6"/>
      <c r="D4" s="6"/>
      <c r="E4" s="7"/>
      <c r="F4" s="7"/>
      <c r="G4" s="8" t="s">
        <v>151</v>
      </c>
    </row>
    <row r="5" ht="21.8" customHeight="1" spans="1:7">
      <c r="A5" s="9" t="s">
        <v>242</v>
      </c>
      <c r="B5" s="9" t="s">
        <v>240</v>
      </c>
      <c r="C5" s="9" t="s">
        <v>161</v>
      </c>
      <c r="D5" s="10" t="s">
        <v>614</v>
      </c>
      <c r="E5" s="11" t="s">
        <v>35</v>
      </c>
      <c r="F5" s="12"/>
      <c r="G5" s="13"/>
    </row>
    <row r="6" ht="21.8" customHeight="1" spans="1:7">
      <c r="A6" s="14"/>
      <c r="B6" s="14"/>
      <c r="C6" s="14"/>
      <c r="D6" s="15"/>
      <c r="E6" s="16" t="s">
        <v>615</v>
      </c>
      <c r="F6" s="10" t="s">
        <v>616</v>
      </c>
      <c r="G6" s="10" t="s">
        <v>617</v>
      </c>
    </row>
    <row r="7" ht="40.6" customHeight="1" spans="1:7">
      <c r="A7" s="17"/>
      <c r="B7" s="17"/>
      <c r="C7" s="17"/>
      <c r="D7" s="18"/>
      <c r="E7" s="19"/>
      <c r="F7" s="18" t="s">
        <v>34</v>
      </c>
      <c r="G7" s="18"/>
    </row>
    <row r="8" ht="15.05" customHeight="1" spans="1:7">
      <c r="A8" s="20">
        <v>1</v>
      </c>
      <c r="B8" s="21">
        <v>2</v>
      </c>
      <c r="C8" s="20">
        <v>3</v>
      </c>
      <c r="D8" s="20">
        <v>4</v>
      </c>
      <c r="E8" s="20">
        <v>5</v>
      </c>
      <c r="F8" s="20">
        <v>6</v>
      </c>
      <c r="G8" s="20">
        <v>7</v>
      </c>
    </row>
    <row r="9" ht="18" customHeight="1" spans="1:7">
      <c r="A9" s="22" t="s">
        <v>48</v>
      </c>
      <c r="B9" s="22" t="s">
        <v>246</v>
      </c>
      <c r="C9" s="23" t="s">
        <v>245</v>
      </c>
      <c r="D9" s="22" t="s">
        <v>618</v>
      </c>
      <c r="E9" s="24">
        <v>41400</v>
      </c>
      <c r="F9" s="24"/>
      <c r="G9" s="24"/>
    </row>
    <row r="10" ht="19" customHeight="1" spans="1:7">
      <c r="A10" s="22" t="s">
        <v>48</v>
      </c>
      <c r="B10" s="22" t="s">
        <v>251</v>
      </c>
      <c r="C10" s="23" t="s">
        <v>250</v>
      </c>
      <c r="D10" s="22" t="s">
        <v>618</v>
      </c>
      <c r="E10" s="24">
        <v>3000</v>
      </c>
      <c r="F10" s="24"/>
      <c r="G10" s="24"/>
    </row>
    <row r="11" ht="18.85" customHeight="1" spans="1:7">
      <c r="A11" s="22" t="s">
        <v>48</v>
      </c>
      <c r="B11" s="22" t="s">
        <v>251</v>
      </c>
      <c r="C11" s="23" t="s">
        <v>253</v>
      </c>
      <c r="D11" s="22" t="s">
        <v>618</v>
      </c>
      <c r="E11" s="24">
        <v>1069162</v>
      </c>
      <c r="F11" s="24"/>
      <c r="G11" s="24"/>
    </row>
    <row r="12" customHeight="1" spans="1:7">
      <c r="A12" s="22" t="s">
        <v>48</v>
      </c>
      <c r="B12" s="22" t="s">
        <v>251</v>
      </c>
      <c r="C12" s="23" t="s">
        <v>261</v>
      </c>
      <c r="D12" s="22" t="s">
        <v>618</v>
      </c>
      <c r="E12" s="24">
        <v>8550</v>
      </c>
      <c r="F12" s="24"/>
      <c r="G12" s="24"/>
    </row>
    <row r="13" customHeight="1" spans="1:7">
      <c r="A13" s="22" t="s">
        <v>48</v>
      </c>
      <c r="B13" s="22" t="s">
        <v>251</v>
      </c>
      <c r="C13" s="23" t="s">
        <v>264</v>
      </c>
      <c r="D13" s="22" t="s">
        <v>618</v>
      </c>
      <c r="E13" s="24">
        <v>445100</v>
      </c>
      <c r="F13" s="24"/>
      <c r="G13" s="24"/>
    </row>
    <row r="14" customHeight="1" spans="1:7">
      <c r="A14" s="22" t="s">
        <v>48</v>
      </c>
      <c r="B14" s="22" t="s">
        <v>251</v>
      </c>
      <c r="C14" s="23" t="s">
        <v>267</v>
      </c>
      <c r="D14" s="22" t="s">
        <v>618</v>
      </c>
      <c r="E14" s="24">
        <v>4760644.6</v>
      </c>
      <c r="F14" s="24"/>
      <c r="G14" s="24"/>
    </row>
    <row r="15" customHeight="1" spans="1:7">
      <c r="A15" s="22" t="s">
        <v>48</v>
      </c>
      <c r="B15" s="22" t="s">
        <v>251</v>
      </c>
      <c r="C15" s="23" t="s">
        <v>273</v>
      </c>
      <c r="D15" s="22" t="s">
        <v>618</v>
      </c>
      <c r="E15" s="24">
        <v>16800</v>
      </c>
      <c r="F15" s="24"/>
      <c r="G15" s="24"/>
    </row>
    <row r="16" customHeight="1" spans="1:7">
      <c r="A16" s="22" t="s">
        <v>48</v>
      </c>
      <c r="B16" s="22" t="s">
        <v>246</v>
      </c>
      <c r="C16" s="23" t="s">
        <v>275</v>
      </c>
      <c r="D16" s="22" t="s">
        <v>618</v>
      </c>
      <c r="E16" s="24">
        <v>20000</v>
      </c>
      <c r="F16" s="24"/>
      <c r="G16" s="24"/>
    </row>
    <row r="17" customHeight="1" spans="1:7">
      <c r="A17" s="22" t="s">
        <v>48</v>
      </c>
      <c r="B17" s="22" t="s">
        <v>251</v>
      </c>
      <c r="C17" s="23" t="s">
        <v>277</v>
      </c>
      <c r="D17" s="22" t="s">
        <v>618</v>
      </c>
      <c r="E17" s="24">
        <v>3044300</v>
      </c>
      <c r="F17" s="24"/>
      <c r="G17" s="24"/>
    </row>
    <row r="18" customHeight="1" spans="1:7">
      <c r="A18" s="22" t="s">
        <v>48</v>
      </c>
      <c r="B18" s="22" t="s">
        <v>280</v>
      </c>
      <c r="C18" s="23" t="s">
        <v>279</v>
      </c>
      <c r="D18" s="22" t="s">
        <v>618</v>
      </c>
      <c r="E18" s="24">
        <v>200000</v>
      </c>
      <c r="F18" s="24"/>
      <c r="G18" s="24"/>
    </row>
    <row r="19" customHeight="1" spans="1:7">
      <c r="A19" s="22" t="s">
        <v>48</v>
      </c>
      <c r="B19" s="22" t="s">
        <v>280</v>
      </c>
      <c r="C19" s="23" t="s">
        <v>282</v>
      </c>
      <c r="D19" s="22" t="s">
        <v>618</v>
      </c>
      <c r="E19" s="24">
        <v>62720</v>
      </c>
      <c r="F19" s="24"/>
      <c r="G19" s="24"/>
    </row>
    <row r="20" customHeight="1" spans="1:7">
      <c r="A20" s="22" t="s">
        <v>48</v>
      </c>
      <c r="B20" s="22" t="s">
        <v>251</v>
      </c>
      <c r="C20" s="23" t="s">
        <v>286</v>
      </c>
      <c r="D20" s="22" t="s">
        <v>618</v>
      </c>
      <c r="E20" s="24">
        <v>3000000</v>
      </c>
      <c r="F20" s="24"/>
      <c r="G20" s="24"/>
    </row>
    <row r="21" customHeight="1" spans="1:7">
      <c r="A21" s="25" t="s">
        <v>32</v>
      </c>
      <c r="B21" s="25"/>
      <c r="C21" s="25"/>
      <c r="D21" s="25"/>
      <c r="E21" s="24">
        <v>12671676.6</v>
      </c>
      <c r="F21" s="24"/>
      <c r="G21" s="24"/>
    </row>
    <row r="22" customHeight="1" spans="4:4">
      <c r="D22" s="26"/>
    </row>
  </sheetData>
  <mergeCells count="11">
    <mergeCell ref="A3:G3"/>
    <mergeCell ref="A4:D4"/>
    <mergeCell ref="E5:G5"/>
    <mergeCell ref="A21:D21"/>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workbookViewId="0">
      <pane ySplit="1" topLeftCell="A2" activePane="bottomLeft" state="frozen"/>
      <selection/>
      <selection pane="bottomLeft" activeCell="I45" sqref="I45"/>
    </sheetView>
  </sheetViews>
  <sheetFormatPr defaultColWidth="8" defaultRowHeight="14.25" customHeight="1"/>
  <cols>
    <col min="1" max="1" width="21.1083333333333" customWidth="1"/>
    <col min="2" max="2" width="35.2166666666667"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70"/>
      <c r="J2" s="183"/>
      <c r="R2" s="3" t="s">
        <v>28</v>
      </c>
    </row>
    <row r="3" ht="36" customHeight="1" spans="1:19">
      <c r="A3" s="171" t="s">
        <v>29</v>
      </c>
      <c r="B3" s="27"/>
      <c r="C3" s="27"/>
      <c r="D3" s="27"/>
      <c r="E3" s="27"/>
      <c r="F3" s="27"/>
      <c r="G3" s="27"/>
      <c r="H3" s="27"/>
      <c r="I3" s="27"/>
      <c r="J3" s="48"/>
      <c r="K3" s="27"/>
      <c r="L3" s="27"/>
      <c r="M3" s="27"/>
      <c r="N3" s="27"/>
      <c r="O3" s="27"/>
      <c r="P3" s="27"/>
      <c r="Q3" s="27"/>
      <c r="R3" s="27"/>
      <c r="S3" s="27"/>
    </row>
    <row r="4" ht="20.3" customHeight="1" spans="1:19">
      <c r="A4" s="99" t="str">
        <f>'部门财务收支预算总表01-1'!A4</f>
        <v>单位名称：新平彝族傣族自治县卫生健康局（本级）</v>
      </c>
      <c r="B4" s="7"/>
      <c r="C4" s="7"/>
      <c r="D4" s="7"/>
      <c r="E4" s="7"/>
      <c r="F4" s="7"/>
      <c r="G4" s="7"/>
      <c r="H4" s="7"/>
      <c r="I4" s="7"/>
      <c r="J4" s="184"/>
      <c r="K4" s="7"/>
      <c r="L4" s="7"/>
      <c r="M4" s="7"/>
      <c r="N4" s="8"/>
      <c r="O4" s="8"/>
      <c r="P4" s="8"/>
      <c r="Q4" s="8"/>
      <c r="R4" s="8" t="s">
        <v>3</v>
      </c>
      <c r="S4" s="8" t="s">
        <v>3</v>
      </c>
    </row>
    <row r="5" ht="18.85" customHeight="1" spans="1:19">
      <c r="A5" s="172" t="s">
        <v>30</v>
      </c>
      <c r="B5" s="173" t="s">
        <v>31</v>
      </c>
      <c r="C5" s="173" t="s">
        <v>32</v>
      </c>
      <c r="D5" s="174" t="s">
        <v>33</v>
      </c>
      <c r="E5" s="175"/>
      <c r="F5" s="175"/>
      <c r="G5" s="175"/>
      <c r="H5" s="175"/>
      <c r="I5" s="175"/>
      <c r="J5" s="185"/>
      <c r="K5" s="175"/>
      <c r="L5" s="175"/>
      <c r="M5" s="175"/>
      <c r="N5" s="186"/>
      <c r="O5" s="186" t="s">
        <v>21</v>
      </c>
      <c r="P5" s="186"/>
      <c r="Q5" s="186"/>
      <c r="R5" s="186"/>
      <c r="S5" s="186"/>
    </row>
    <row r="6" ht="18" customHeight="1" spans="1:19">
      <c r="A6" s="176"/>
      <c r="B6" s="177"/>
      <c r="C6" s="177"/>
      <c r="D6" s="177" t="s">
        <v>34</v>
      </c>
      <c r="E6" s="177" t="s">
        <v>35</v>
      </c>
      <c r="F6" s="177" t="s">
        <v>36</v>
      </c>
      <c r="G6" s="177" t="s">
        <v>37</v>
      </c>
      <c r="H6" s="177" t="s">
        <v>38</v>
      </c>
      <c r="I6" s="187" t="s">
        <v>39</v>
      </c>
      <c r="J6" s="188"/>
      <c r="K6" s="187" t="s">
        <v>40</v>
      </c>
      <c r="L6" s="187" t="s">
        <v>41</v>
      </c>
      <c r="M6" s="187" t="s">
        <v>42</v>
      </c>
      <c r="N6" s="189" t="s">
        <v>43</v>
      </c>
      <c r="O6" s="190" t="s">
        <v>34</v>
      </c>
      <c r="P6" s="190" t="s">
        <v>35</v>
      </c>
      <c r="Q6" s="190" t="s">
        <v>36</v>
      </c>
      <c r="R6" s="190" t="s">
        <v>37</v>
      </c>
      <c r="S6" s="190" t="s">
        <v>44</v>
      </c>
    </row>
    <row r="7" ht="29.3" customHeight="1" spans="1:19">
      <c r="A7" s="178"/>
      <c r="B7" s="179"/>
      <c r="C7" s="179"/>
      <c r="D7" s="179"/>
      <c r="E7" s="179"/>
      <c r="F7" s="179"/>
      <c r="G7" s="179"/>
      <c r="H7" s="179"/>
      <c r="I7" s="191" t="s">
        <v>34</v>
      </c>
      <c r="J7" s="191" t="s">
        <v>45</v>
      </c>
      <c r="K7" s="191" t="s">
        <v>40</v>
      </c>
      <c r="L7" s="191" t="s">
        <v>41</v>
      </c>
      <c r="M7" s="191" t="s">
        <v>42</v>
      </c>
      <c r="N7" s="191" t="s">
        <v>43</v>
      </c>
      <c r="O7" s="191"/>
      <c r="P7" s="191"/>
      <c r="Q7" s="191"/>
      <c r="R7" s="191"/>
      <c r="S7" s="191"/>
    </row>
    <row r="8" ht="16.55" customHeight="1" spans="1:19">
      <c r="A8" s="180">
        <v>1</v>
      </c>
      <c r="B8" s="29" t="s">
        <v>46</v>
      </c>
      <c r="C8" s="20">
        <v>3</v>
      </c>
      <c r="D8" s="20">
        <v>4</v>
      </c>
      <c r="E8" s="180">
        <v>5</v>
      </c>
      <c r="F8" s="20">
        <v>6</v>
      </c>
      <c r="G8" s="20">
        <v>7</v>
      </c>
      <c r="H8" s="180">
        <v>8</v>
      </c>
      <c r="I8" s="20">
        <v>9</v>
      </c>
      <c r="J8" s="35">
        <v>10</v>
      </c>
      <c r="K8" s="35">
        <v>11</v>
      </c>
      <c r="L8" s="192">
        <v>12</v>
      </c>
      <c r="M8" s="35">
        <v>13</v>
      </c>
      <c r="N8" s="35">
        <v>14</v>
      </c>
      <c r="O8" s="35">
        <v>15</v>
      </c>
      <c r="P8" s="35">
        <v>16</v>
      </c>
      <c r="Q8" s="35">
        <v>17</v>
      </c>
      <c r="R8" s="35">
        <v>18</v>
      </c>
      <c r="S8" s="35">
        <v>19</v>
      </c>
    </row>
    <row r="9" ht="31.45" customHeight="1" spans="1:19">
      <c r="A9" s="31" t="s">
        <v>47</v>
      </c>
      <c r="B9" s="31" t="s">
        <v>48</v>
      </c>
      <c r="C9" s="155">
        <v>16676154.6</v>
      </c>
      <c r="D9" s="155">
        <v>16676154.6</v>
      </c>
      <c r="E9" s="155">
        <v>16676154.6</v>
      </c>
      <c r="F9" s="98"/>
      <c r="G9" s="98"/>
      <c r="H9" s="98"/>
      <c r="I9" s="98"/>
      <c r="J9" s="98"/>
      <c r="K9" s="98"/>
      <c r="L9" s="98"/>
      <c r="M9" s="98"/>
      <c r="N9" s="98"/>
      <c r="O9" s="98"/>
      <c r="P9" s="98"/>
      <c r="Q9" s="98"/>
      <c r="R9" s="98"/>
      <c r="S9" s="98"/>
    </row>
    <row r="10" ht="16.55" customHeight="1" spans="1:19">
      <c r="A10" s="181" t="s">
        <v>32</v>
      </c>
      <c r="B10" s="182"/>
      <c r="C10" s="158"/>
      <c r="D10" s="158"/>
      <c r="E10" s="98"/>
      <c r="F10" s="98"/>
      <c r="G10" s="98"/>
      <c r="H10" s="98"/>
      <c r="I10" s="98"/>
      <c r="J10" s="98"/>
      <c r="K10" s="98"/>
      <c r="L10" s="98"/>
      <c r="M10" s="98"/>
      <c r="N10" s="98"/>
      <c r="O10" s="98"/>
      <c r="P10" s="98"/>
      <c r="Q10" s="98"/>
      <c r="R10" s="98"/>
      <c r="S10" s="98"/>
    </row>
    <row r="18" customHeight="1" spans="2:4">
      <c r="B18" s="26"/>
      <c r="D18" s="26"/>
    </row>
    <row r="19" customHeight="1" spans="2:2">
      <c r="B19" s="26"/>
    </row>
    <row r="22" customHeight="1" spans="4:4">
      <c r="D22" s="26"/>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0"/>
  <sheetViews>
    <sheetView showZeros="0" workbookViewId="0">
      <pane ySplit="1" topLeftCell="A10" activePane="bottomLeft" state="frozen"/>
      <selection/>
      <selection pane="bottomLeft" activeCell="F40" sqref="F40"/>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7" t="s">
        <v>49</v>
      </c>
    </row>
    <row r="3" ht="28.5" customHeight="1" spans="1:15">
      <c r="A3" s="27" t="s">
        <v>50</v>
      </c>
      <c r="B3" s="27"/>
      <c r="C3" s="27"/>
      <c r="D3" s="27"/>
      <c r="E3" s="27"/>
      <c r="F3" s="27"/>
      <c r="G3" s="27"/>
      <c r="H3" s="27"/>
      <c r="I3" s="27"/>
      <c r="J3" s="27"/>
      <c r="K3" s="27"/>
      <c r="L3" s="27"/>
      <c r="M3" s="27"/>
      <c r="N3" s="27"/>
      <c r="O3" s="27"/>
    </row>
    <row r="4" ht="15.05" customHeight="1" spans="1:15">
      <c r="A4" s="109" t="str">
        <f>'部门财务收支预算总表01-1'!A4</f>
        <v>单位名称：新平彝族傣族自治县卫生健康局（本级）</v>
      </c>
      <c r="B4" s="110"/>
      <c r="C4" s="60"/>
      <c r="D4" s="60"/>
      <c r="E4" s="60"/>
      <c r="F4" s="60"/>
      <c r="G4" s="7"/>
      <c r="H4" s="60"/>
      <c r="I4" s="60"/>
      <c r="J4" s="7"/>
      <c r="K4" s="60"/>
      <c r="L4" s="60"/>
      <c r="M4" s="7"/>
      <c r="N4" s="7"/>
      <c r="O4" s="111" t="s">
        <v>3</v>
      </c>
    </row>
    <row r="5" ht="18.85" customHeight="1" spans="1:15">
      <c r="A5" s="10" t="s">
        <v>51</v>
      </c>
      <c r="B5" s="10" t="s">
        <v>52</v>
      </c>
      <c r="C5" s="16" t="s">
        <v>32</v>
      </c>
      <c r="D5" s="65" t="s">
        <v>35</v>
      </c>
      <c r="E5" s="65"/>
      <c r="F5" s="65"/>
      <c r="G5" s="163" t="s">
        <v>36</v>
      </c>
      <c r="H5" s="10" t="s">
        <v>37</v>
      </c>
      <c r="I5" s="10" t="s">
        <v>53</v>
      </c>
      <c r="J5" s="11" t="s">
        <v>54</v>
      </c>
      <c r="K5" s="75" t="s">
        <v>55</v>
      </c>
      <c r="L5" s="75" t="s">
        <v>56</v>
      </c>
      <c r="M5" s="75" t="s">
        <v>57</v>
      </c>
      <c r="N5" s="75" t="s">
        <v>58</v>
      </c>
      <c r="O5" s="93" t="s">
        <v>59</v>
      </c>
    </row>
    <row r="6" ht="29.95" customHeight="1" spans="1:15">
      <c r="A6" s="19"/>
      <c r="B6" s="19"/>
      <c r="C6" s="19"/>
      <c r="D6" s="65" t="s">
        <v>34</v>
      </c>
      <c r="E6" s="65" t="s">
        <v>60</v>
      </c>
      <c r="F6" s="65" t="s">
        <v>61</v>
      </c>
      <c r="G6" s="19"/>
      <c r="H6" s="19"/>
      <c r="I6" s="19"/>
      <c r="J6" s="65" t="s">
        <v>34</v>
      </c>
      <c r="K6" s="97" t="s">
        <v>55</v>
      </c>
      <c r="L6" s="97" t="s">
        <v>56</v>
      </c>
      <c r="M6" s="97" t="s">
        <v>57</v>
      </c>
      <c r="N6" s="97" t="s">
        <v>58</v>
      </c>
      <c r="O6" s="97" t="s">
        <v>59</v>
      </c>
    </row>
    <row r="7" ht="16.55" customHeight="1" spans="1:15">
      <c r="A7" s="65">
        <v>1</v>
      </c>
      <c r="B7" s="65">
        <v>2</v>
      </c>
      <c r="C7" s="65">
        <v>3</v>
      </c>
      <c r="D7" s="65">
        <v>4</v>
      </c>
      <c r="E7" s="65">
        <v>5</v>
      </c>
      <c r="F7" s="65">
        <v>6</v>
      </c>
      <c r="G7" s="65">
        <v>7</v>
      </c>
      <c r="H7" s="50">
        <v>8</v>
      </c>
      <c r="I7" s="50">
        <v>9</v>
      </c>
      <c r="J7" s="50">
        <v>10</v>
      </c>
      <c r="K7" s="50">
        <v>11</v>
      </c>
      <c r="L7" s="50">
        <v>12</v>
      </c>
      <c r="M7" s="50">
        <v>13</v>
      </c>
      <c r="N7" s="50">
        <v>14</v>
      </c>
      <c r="O7" s="65">
        <v>15</v>
      </c>
    </row>
    <row r="8" ht="20.3" customHeight="1" spans="1:15">
      <c r="A8" s="31" t="s">
        <v>62</v>
      </c>
      <c r="B8" s="31" t="s">
        <v>63</v>
      </c>
      <c r="C8" s="32">
        <v>62720</v>
      </c>
      <c r="D8" s="32">
        <v>62720</v>
      </c>
      <c r="E8" s="32"/>
      <c r="F8" s="32">
        <v>62720</v>
      </c>
      <c r="G8" s="164"/>
      <c r="H8" s="165"/>
      <c r="I8" s="165"/>
      <c r="J8" s="165"/>
      <c r="K8" s="165"/>
      <c r="L8" s="165"/>
      <c r="M8" s="168"/>
      <c r="N8" s="165"/>
      <c r="O8" s="165"/>
    </row>
    <row r="9" ht="17.2" customHeight="1" spans="1:15">
      <c r="A9" s="147" t="s">
        <v>64</v>
      </c>
      <c r="B9" s="147" t="s">
        <v>65</v>
      </c>
      <c r="C9" s="32">
        <v>62720</v>
      </c>
      <c r="D9" s="32">
        <v>62720</v>
      </c>
      <c r="E9" s="32"/>
      <c r="F9" s="32">
        <v>62720</v>
      </c>
      <c r="G9" s="166"/>
      <c r="H9" s="167"/>
      <c r="I9" s="167"/>
      <c r="J9" s="167"/>
      <c r="K9" s="167"/>
      <c r="L9" s="167"/>
      <c r="M9" s="169"/>
      <c r="N9" s="167"/>
      <c r="O9" s="167"/>
    </row>
    <row r="10" customHeight="1" spans="1:15">
      <c r="A10" s="148" t="s">
        <v>66</v>
      </c>
      <c r="B10" s="148" t="s">
        <v>67</v>
      </c>
      <c r="C10" s="32">
        <v>62720</v>
      </c>
      <c r="D10" s="32">
        <v>62720</v>
      </c>
      <c r="E10" s="32"/>
      <c r="F10" s="32">
        <v>62720</v>
      </c>
      <c r="G10" s="128"/>
      <c r="H10" s="129"/>
      <c r="I10" s="129"/>
      <c r="J10" s="129"/>
      <c r="K10" s="129"/>
      <c r="L10" s="129"/>
      <c r="M10" s="129"/>
      <c r="N10" s="129"/>
      <c r="O10" s="129"/>
    </row>
    <row r="11" customHeight="1" spans="1:15">
      <c r="A11" s="31" t="s">
        <v>68</v>
      </c>
      <c r="B11" s="31" t="s">
        <v>69</v>
      </c>
      <c r="C11" s="32">
        <v>3000</v>
      </c>
      <c r="D11" s="32">
        <v>3000</v>
      </c>
      <c r="E11" s="32"/>
      <c r="F11" s="32">
        <v>3000</v>
      </c>
      <c r="G11" s="128"/>
      <c r="H11" s="129"/>
      <c r="I11" s="129"/>
      <c r="J11" s="129"/>
      <c r="K11" s="129"/>
      <c r="L11" s="129"/>
      <c r="M11" s="129"/>
      <c r="N11" s="129"/>
      <c r="O11" s="129"/>
    </row>
    <row r="12" customHeight="1" spans="1:15">
      <c r="A12" s="147" t="s">
        <v>70</v>
      </c>
      <c r="B12" s="147" t="s">
        <v>71</v>
      </c>
      <c r="C12" s="32">
        <v>3000</v>
      </c>
      <c r="D12" s="32">
        <v>3000</v>
      </c>
      <c r="E12" s="32"/>
      <c r="F12" s="32">
        <v>3000</v>
      </c>
      <c r="G12" s="128"/>
      <c r="H12" s="129"/>
      <c r="I12" s="129"/>
      <c r="J12" s="129"/>
      <c r="K12" s="129"/>
      <c r="L12" s="129"/>
      <c r="M12" s="129"/>
      <c r="N12" s="129"/>
      <c r="O12" s="129"/>
    </row>
    <row r="13" customHeight="1" spans="1:15">
      <c r="A13" s="148" t="s">
        <v>72</v>
      </c>
      <c r="B13" s="148" t="s">
        <v>73</v>
      </c>
      <c r="C13" s="32">
        <v>3000</v>
      </c>
      <c r="D13" s="32">
        <v>3000</v>
      </c>
      <c r="E13" s="32"/>
      <c r="F13" s="32">
        <v>3000</v>
      </c>
      <c r="G13" s="128"/>
      <c r="H13" s="129"/>
      <c r="I13" s="129"/>
      <c r="J13" s="129"/>
      <c r="K13" s="129"/>
      <c r="L13" s="129"/>
      <c r="M13" s="129"/>
      <c r="N13" s="129"/>
      <c r="O13" s="129"/>
    </row>
    <row r="14" customHeight="1" spans="1:15">
      <c r="A14" s="31" t="s">
        <v>74</v>
      </c>
      <c r="B14" s="31" t="s">
        <v>75</v>
      </c>
      <c r="C14" s="32">
        <v>505658</v>
      </c>
      <c r="D14" s="32">
        <v>505658</v>
      </c>
      <c r="E14" s="32">
        <v>497108</v>
      </c>
      <c r="F14" s="32">
        <v>8550</v>
      </c>
      <c r="G14" s="128"/>
      <c r="H14" s="129"/>
      <c r="I14" s="129"/>
      <c r="J14" s="129"/>
      <c r="K14" s="129"/>
      <c r="L14" s="129"/>
      <c r="M14" s="129"/>
      <c r="N14" s="129"/>
      <c r="O14" s="129"/>
    </row>
    <row r="15" customHeight="1" spans="1:15">
      <c r="A15" s="147" t="s">
        <v>76</v>
      </c>
      <c r="B15" s="147" t="s">
        <v>77</v>
      </c>
      <c r="C15" s="32">
        <v>497108</v>
      </c>
      <c r="D15" s="32">
        <v>497108</v>
      </c>
      <c r="E15" s="32">
        <v>497108</v>
      </c>
      <c r="F15" s="32"/>
      <c r="G15" s="128"/>
      <c r="H15" s="129"/>
      <c r="I15" s="129"/>
      <c r="J15" s="129"/>
      <c r="K15" s="129"/>
      <c r="L15" s="129"/>
      <c r="M15" s="129"/>
      <c r="N15" s="129"/>
      <c r="O15" s="129"/>
    </row>
    <row r="16" customHeight="1" spans="1:15">
      <c r="A16" s="148" t="s">
        <v>78</v>
      </c>
      <c r="B16" s="148" t="s">
        <v>79</v>
      </c>
      <c r="C16" s="32">
        <v>6300</v>
      </c>
      <c r="D16" s="32">
        <v>6300</v>
      </c>
      <c r="E16" s="32">
        <v>6300</v>
      </c>
      <c r="F16" s="32"/>
      <c r="G16" s="128"/>
      <c r="H16" s="129"/>
      <c r="I16" s="129"/>
      <c r="J16" s="129"/>
      <c r="K16" s="129"/>
      <c r="L16" s="129"/>
      <c r="M16" s="129"/>
      <c r="N16" s="129"/>
      <c r="O16" s="129"/>
    </row>
    <row r="17" customHeight="1" spans="1:15">
      <c r="A17" s="148" t="s">
        <v>80</v>
      </c>
      <c r="B17" s="148" t="s">
        <v>81</v>
      </c>
      <c r="C17" s="32">
        <v>300</v>
      </c>
      <c r="D17" s="32">
        <v>300</v>
      </c>
      <c r="E17" s="32">
        <v>300</v>
      </c>
      <c r="F17" s="32"/>
      <c r="G17" s="128"/>
      <c r="H17" s="129"/>
      <c r="I17" s="129"/>
      <c r="J17" s="129"/>
      <c r="K17" s="129"/>
      <c r="L17" s="129"/>
      <c r="M17" s="129"/>
      <c r="N17" s="129"/>
      <c r="O17" s="129"/>
    </row>
    <row r="18" customHeight="1" spans="1:15">
      <c r="A18" s="148" t="s">
        <v>82</v>
      </c>
      <c r="B18" s="148" t="s">
        <v>83</v>
      </c>
      <c r="C18" s="32">
        <v>490508</v>
      </c>
      <c r="D18" s="32">
        <v>490508</v>
      </c>
      <c r="E18" s="32">
        <v>490508</v>
      </c>
      <c r="F18" s="32"/>
      <c r="G18" s="128"/>
      <c r="H18" s="129"/>
      <c r="I18" s="129"/>
      <c r="J18" s="129"/>
      <c r="K18" s="129"/>
      <c r="L18" s="129"/>
      <c r="M18" s="129"/>
      <c r="N18" s="129"/>
      <c r="O18" s="129"/>
    </row>
    <row r="19" customHeight="1" spans="1:15">
      <c r="A19" s="147" t="s">
        <v>84</v>
      </c>
      <c r="B19" s="147" t="s">
        <v>85</v>
      </c>
      <c r="C19" s="32">
        <v>8550</v>
      </c>
      <c r="D19" s="32">
        <v>8550</v>
      </c>
      <c r="E19" s="32"/>
      <c r="F19" s="32">
        <v>8550</v>
      </c>
      <c r="G19" s="128"/>
      <c r="H19" s="129"/>
      <c r="I19" s="129"/>
      <c r="J19" s="129"/>
      <c r="K19" s="129"/>
      <c r="L19" s="129"/>
      <c r="M19" s="129"/>
      <c r="N19" s="129"/>
      <c r="O19" s="129"/>
    </row>
    <row r="20" customHeight="1" spans="1:15">
      <c r="A20" s="148" t="s">
        <v>86</v>
      </c>
      <c r="B20" s="148" t="s">
        <v>87</v>
      </c>
      <c r="C20" s="32">
        <v>8550</v>
      </c>
      <c r="D20" s="32">
        <v>8550</v>
      </c>
      <c r="E20" s="32"/>
      <c r="F20" s="32">
        <v>8550</v>
      </c>
      <c r="G20" s="128"/>
      <c r="H20" s="129"/>
      <c r="I20" s="129"/>
      <c r="J20" s="129"/>
      <c r="K20" s="129"/>
      <c r="L20" s="129"/>
      <c r="M20" s="129"/>
      <c r="N20" s="129"/>
      <c r="O20" s="129"/>
    </row>
    <row r="21" customHeight="1" spans="1:15">
      <c r="A21" s="31" t="s">
        <v>88</v>
      </c>
      <c r="B21" s="31" t="s">
        <v>89</v>
      </c>
      <c r="C21" s="32">
        <v>15666926.6</v>
      </c>
      <c r="D21" s="32">
        <v>15666926.6</v>
      </c>
      <c r="E21" s="32">
        <v>3069520</v>
      </c>
      <c r="F21" s="32">
        <v>12597406.6</v>
      </c>
      <c r="G21" s="128"/>
      <c r="H21" s="129"/>
      <c r="I21" s="129"/>
      <c r="J21" s="129"/>
      <c r="K21" s="129"/>
      <c r="L21" s="129"/>
      <c r="M21" s="129"/>
      <c r="N21" s="129"/>
      <c r="O21" s="129"/>
    </row>
    <row r="22" customHeight="1" spans="1:15">
      <c r="A22" s="147" t="s">
        <v>90</v>
      </c>
      <c r="B22" s="147" t="s">
        <v>91</v>
      </c>
      <c r="C22" s="32">
        <v>2768558</v>
      </c>
      <c r="D22" s="32">
        <v>2768558</v>
      </c>
      <c r="E22" s="32">
        <v>2727158</v>
      </c>
      <c r="F22" s="32">
        <v>41400</v>
      </c>
      <c r="G22" s="128"/>
      <c r="H22" s="129"/>
      <c r="I22" s="129"/>
      <c r="J22" s="129"/>
      <c r="K22" s="129"/>
      <c r="L22" s="129"/>
      <c r="M22" s="129"/>
      <c r="N22" s="129"/>
      <c r="O22" s="129"/>
    </row>
    <row r="23" customHeight="1" spans="1:15">
      <c r="A23" s="148" t="s">
        <v>92</v>
      </c>
      <c r="B23" s="148" t="s">
        <v>93</v>
      </c>
      <c r="C23" s="32">
        <v>2768558</v>
      </c>
      <c r="D23" s="32">
        <v>2768558</v>
      </c>
      <c r="E23" s="32">
        <v>2727158</v>
      </c>
      <c r="F23" s="32">
        <v>41400</v>
      </c>
      <c r="G23" s="128"/>
      <c r="H23" s="129"/>
      <c r="I23" s="129"/>
      <c r="J23" s="129"/>
      <c r="K23" s="129"/>
      <c r="L23" s="129"/>
      <c r="M23" s="129"/>
      <c r="N23" s="129"/>
      <c r="O23" s="129"/>
    </row>
    <row r="24" customHeight="1" spans="1:15">
      <c r="A24" s="147" t="s">
        <v>94</v>
      </c>
      <c r="B24" s="147" t="s">
        <v>95</v>
      </c>
      <c r="C24" s="32">
        <v>4269162</v>
      </c>
      <c r="D24" s="32">
        <v>4269162</v>
      </c>
      <c r="E24" s="32"/>
      <c r="F24" s="32">
        <v>4269162</v>
      </c>
      <c r="G24" s="128"/>
      <c r="H24" s="129"/>
      <c r="I24" s="129"/>
      <c r="J24" s="129"/>
      <c r="K24" s="129"/>
      <c r="L24" s="129"/>
      <c r="M24" s="129"/>
      <c r="N24" s="129"/>
      <c r="O24" s="129"/>
    </row>
    <row r="25" customHeight="1" spans="1:15">
      <c r="A25" s="148" t="s">
        <v>96</v>
      </c>
      <c r="B25" s="148" t="s">
        <v>97</v>
      </c>
      <c r="C25" s="32">
        <v>1069162</v>
      </c>
      <c r="D25" s="32">
        <v>1069162</v>
      </c>
      <c r="E25" s="32"/>
      <c r="F25" s="32">
        <v>1069162</v>
      </c>
      <c r="G25" s="128"/>
      <c r="H25" s="129"/>
      <c r="I25" s="129"/>
      <c r="J25" s="129"/>
      <c r="K25" s="129"/>
      <c r="L25" s="129"/>
      <c r="M25" s="129"/>
      <c r="N25" s="129"/>
      <c r="O25" s="129"/>
    </row>
    <row r="26" customHeight="1" spans="1:15">
      <c r="A26" s="148" t="s">
        <v>98</v>
      </c>
      <c r="B26" s="148" t="s">
        <v>99</v>
      </c>
      <c r="C26" s="32">
        <v>3000000</v>
      </c>
      <c r="D26" s="32">
        <v>3000000</v>
      </c>
      <c r="E26" s="32"/>
      <c r="F26" s="32">
        <v>3000000</v>
      </c>
      <c r="G26" s="128"/>
      <c r="H26" s="129"/>
      <c r="I26" s="129"/>
      <c r="J26" s="129"/>
      <c r="K26" s="129"/>
      <c r="L26" s="129"/>
      <c r="M26" s="129"/>
      <c r="N26" s="129"/>
      <c r="O26" s="129"/>
    </row>
    <row r="27" customHeight="1" spans="1:15">
      <c r="A27" s="148" t="s">
        <v>100</v>
      </c>
      <c r="B27" s="148" t="s">
        <v>101</v>
      </c>
      <c r="C27" s="32">
        <v>200000</v>
      </c>
      <c r="D27" s="32">
        <v>200000</v>
      </c>
      <c r="E27" s="32"/>
      <c r="F27" s="32">
        <v>200000</v>
      </c>
      <c r="G27" s="128"/>
      <c r="H27" s="129"/>
      <c r="I27" s="129"/>
      <c r="J27" s="129"/>
      <c r="K27" s="129"/>
      <c r="L27" s="129"/>
      <c r="M27" s="129"/>
      <c r="N27" s="129"/>
      <c r="O27" s="129"/>
    </row>
    <row r="28" customHeight="1" spans="1:15">
      <c r="A28" s="147" t="s">
        <v>102</v>
      </c>
      <c r="B28" s="147" t="s">
        <v>103</v>
      </c>
      <c r="C28" s="32">
        <v>8286844.6</v>
      </c>
      <c r="D28" s="32">
        <v>8286844.6</v>
      </c>
      <c r="E28" s="32"/>
      <c r="F28" s="32">
        <v>8286844.6</v>
      </c>
      <c r="G28" s="128"/>
      <c r="H28" s="129"/>
      <c r="I28" s="129"/>
      <c r="J28" s="129"/>
      <c r="K28" s="129"/>
      <c r="L28" s="129"/>
      <c r="M28" s="129"/>
      <c r="N28" s="129"/>
      <c r="O28" s="129"/>
    </row>
    <row r="29" customHeight="1" spans="1:15">
      <c r="A29" s="148" t="s">
        <v>104</v>
      </c>
      <c r="B29" s="148" t="s">
        <v>105</v>
      </c>
      <c r="C29" s="32">
        <v>127500</v>
      </c>
      <c r="D29" s="32">
        <v>127500</v>
      </c>
      <c r="E29" s="32"/>
      <c r="F29" s="32">
        <v>127500</v>
      </c>
      <c r="G29" s="128"/>
      <c r="H29" s="129"/>
      <c r="I29" s="129"/>
      <c r="J29" s="129"/>
      <c r="K29" s="129"/>
      <c r="L29" s="129"/>
      <c r="M29" s="129"/>
      <c r="N29" s="129"/>
      <c r="O29" s="129"/>
    </row>
    <row r="30" customHeight="1" spans="1:15">
      <c r="A30" s="148" t="s">
        <v>106</v>
      </c>
      <c r="B30" s="148" t="s">
        <v>107</v>
      </c>
      <c r="C30" s="32">
        <v>1764400</v>
      </c>
      <c r="D30" s="32">
        <v>1764400</v>
      </c>
      <c r="E30" s="32"/>
      <c r="F30" s="32">
        <v>1764400</v>
      </c>
      <c r="G30" s="128"/>
      <c r="H30" s="129"/>
      <c r="I30" s="129"/>
      <c r="J30" s="129"/>
      <c r="K30" s="129"/>
      <c r="L30" s="129"/>
      <c r="M30" s="129"/>
      <c r="N30" s="129"/>
      <c r="O30" s="129"/>
    </row>
    <row r="31" ht="13" customHeight="1" spans="1:15">
      <c r="A31" s="148" t="s">
        <v>108</v>
      </c>
      <c r="B31" s="148" t="s">
        <v>109</v>
      </c>
      <c r="C31" s="32">
        <v>6394944.6</v>
      </c>
      <c r="D31" s="32">
        <v>6394944.6</v>
      </c>
      <c r="E31" s="32"/>
      <c r="F31" s="32">
        <v>6394944.6</v>
      </c>
      <c r="G31" s="128"/>
      <c r="H31" s="129"/>
      <c r="I31" s="129"/>
      <c r="J31" s="129"/>
      <c r="K31" s="129"/>
      <c r="L31" s="129"/>
      <c r="M31" s="129"/>
      <c r="N31" s="129"/>
      <c r="O31" s="129"/>
    </row>
    <row r="32" customHeight="1" spans="1:15">
      <c r="A32" s="147" t="s">
        <v>110</v>
      </c>
      <c r="B32" s="147" t="s">
        <v>111</v>
      </c>
      <c r="C32" s="32">
        <v>342362</v>
      </c>
      <c r="D32" s="32">
        <v>342362</v>
      </c>
      <c r="E32" s="32">
        <v>342362</v>
      </c>
      <c r="F32" s="32"/>
      <c r="G32" s="128"/>
      <c r="H32" s="129"/>
      <c r="I32" s="129"/>
      <c r="J32" s="129"/>
      <c r="K32" s="129"/>
      <c r="L32" s="129"/>
      <c r="M32" s="129"/>
      <c r="N32" s="129"/>
      <c r="O32" s="129"/>
    </row>
    <row r="33" customHeight="1" spans="1:15">
      <c r="A33" s="148" t="s">
        <v>112</v>
      </c>
      <c r="B33" s="148" t="s">
        <v>113</v>
      </c>
      <c r="C33" s="32">
        <v>181935</v>
      </c>
      <c r="D33" s="32">
        <v>181935</v>
      </c>
      <c r="E33" s="32">
        <v>181935</v>
      </c>
      <c r="F33" s="32"/>
      <c r="G33" s="128"/>
      <c r="H33" s="129"/>
      <c r="I33" s="129"/>
      <c r="J33" s="129"/>
      <c r="K33" s="129"/>
      <c r="L33" s="129"/>
      <c r="M33" s="129"/>
      <c r="N33" s="129"/>
      <c r="O33" s="129"/>
    </row>
    <row r="34" customHeight="1" spans="1:15">
      <c r="A34" s="148" t="s">
        <v>114</v>
      </c>
      <c r="B34" s="148" t="s">
        <v>115</v>
      </c>
      <c r="C34" s="32">
        <v>1059</v>
      </c>
      <c r="D34" s="32">
        <v>1059</v>
      </c>
      <c r="E34" s="32">
        <v>1059</v>
      </c>
      <c r="F34" s="32"/>
      <c r="G34" s="128"/>
      <c r="H34" s="129"/>
      <c r="I34" s="129"/>
      <c r="J34" s="129"/>
      <c r="K34" s="129"/>
      <c r="L34" s="129"/>
      <c r="M34" s="129"/>
      <c r="N34" s="129"/>
      <c r="O34" s="129"/>
    </row>
    <row r="35" customHeight="1" spans="1:15">
      <c r="A35" s="148" t="s">
        <v>116</v>
      </c>
      <c r="B35" s="148" t="s">
        <v>117</v>
      </c>
      <c r="C35" s="32">
        <v>155291</v>
      </c>
      <c r="D35" s="32">
        <v>155291</v>
      </c>
      <c r="E35" s="32">
        <v>155291</v>
      </c>
      <c r="F35" s="32"/>
      <c r="G35" s="128"/>
      <c r="H35" s="129"/>
      <c r="I35" s="129"/>
      <c r="J35" s="129"/>
      <c r="K35" s="129"/>
      <c r="L35" s="129"/>
      <c r="M35" s="129"/>
      <c r="N35" s="129"/>
      <c r="O35" s="129"/>
    </row>
    <row r="36" customHeight="1" spans="1:15">
      <c r="A36" s="148" t="s">
        <v>118</v>
      </c>
      <c r="B36" s="148" t="s">
        <v>119</v>
      </c>
      <c r="C36" s="32">
        <v>4077</v>
      </c>
      <c r="D36" s="32">
        <v>4077</v>
      </c>
      <c r="E36" s="32">
        <v>4077</v>
      </c>
      <c r="F36" s="32"/>
      <c r="G36" s="128"/>
      <c r="H36" s="129"/>
      <c r="I36" s="129"/>
      <c r="J36" s="129"/>
      <c r="K36" s="129"/>
      <c r="L36" s="129"/>
      <c r="M36" s="129"/>
      <c r="N36" s="129"/>
      <c r="O36" s="129"/>
    </row>
    <row r="37" customHeight="1" spans="1:15">
      <c r="A37" s="31" t="s">
        <v>120</v>
      </c>
      <c r="B37" s="31" t="s">
        <v>121</v>
      </c>
      <c r="C37" s="32">
        <v>437850</v>
      </c>
      <c r="D37" s="32">
        <v>437850</v>
      </c>
      <c r="E37" s="32">
        <v>437850</v>
      </c>
      <c r="F37" s="32"/>
      <c r="G37" s="128"/>
      <c r="H37" s="129"/>
      <c r="I37" s="129"/>
      <c r="J37" s="129"/>
      <c r="K37" s="129"/>
      <c r="L37" s="129"/>
      <c r="M37" s="129"/>
      <c r="N37" s="129"/>
      <c r="O37" s="129"/>
    </row>
    <row r="38" customHeight="1" spans="1:15">
      <c r="A38" s="147" t="s">
        <v>122</v>
      </c>
      <c r="B38" s="147" t="s">
        <v>123</v>
      </c>
      <c r="C38" s="32">
        <v>437850</v>
      </c>
      <c r="D38" s="32">
        <v>437850</v>
      </c>
      <c r="E38" s="32">
        <v>437850</v>
      </c>
      <c r="F38" s="32"/>
      <c r="G38" s="128"/>
      <c r="H38" s="129"/>
      <c r="I38" s="129"/>
      <c r="J38" s="129"/>
      <c r="K38" s="129"/>
      <c r="L38" s="129"/>
      <c r="M38" s="129"/>
      <c r="N38" s="129"/>
      <c r="O38" s="129"/>
    </row>
    <row r="39" customHeight="1" spans="1:15">
      <c r="A39" s="148" t="s">
        <v>124</v>
      </c>
      <c r="B39" s="148" t="s">
        <v>125</v>
      </c>
      <c r="C39" s="32">
        <v>437850</v>
      </c>
      <c r="D39" s="32">
        <v>437850</v>
      </c>
      <c r="E39" s="32">
        <v>437850</v>
      </c>
      <c r="F39" s="32"/>
      <c r="G39" s="128"/>
      <c r="H39" s="129"/>
      <c r="I39" s="129"/>
      <c r="J39" s="129"/>
      <c r="K39" s="129"/>
      <c r="L39" s="129"/>
      <c r="M39" s="129"/>
      <c r="N39" s="129"/>
      <c r="O39" s="129"/>
    </row>
    <row r="40" customHeight="1" spans="1:15">
      <c r="A40" s="150" t="s">
        <v>126</v>
      </c>
      <c r="B40" s="150"/>
      <c r="C40" s="155">
        <v>16676154.6</v>
      </c>
      <c r="D40" s="155">
        <v>16676154.6</v>
      </c>
      <c r="E40" s="32">
        <v>4004478</v>
      </c>
      <c r="F40" s="32">
        <v>12671676.6</v>
      </c>
      <c r="G40" s="128"/>
      <c r="H40" s="129"/>
      <c r="I40" s="129"/>
      <c r="J40" s="129"/>
      <c r="K40" s="129"/>
      <c r="L40" s="129"/>
      <c r="M40" s="129"/>
      <c r="N40" s="129"/>
      <c r="O40" s="129"/>
    </row>
  </sheetData>
  <mergeCells count="11">
    <mergeCell ref="A3:O3"/>
    <mergeCell ref="A4:L4"/>
    <mergeCell ref="D5:F5"/>
    <mergeCell ref="J5:O5"/>
    <mergeCell ref="A40:B40"/>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B9" sqref="B9"/>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07" t="s">
        <v>127</v>
      </c>
    </row>
    <row r="3" ht="31.6" customHeight="1" spans="1:4">
      <c r="A3" s="47" t="s">
        <v>128</v>
      </c>
      <c r="B3" s="151"/>
      <c r="C3" s="151"/>
      <c r="D3" s="151"/>
    </row>
    <row r="4" ht="17.2" customHeight="1" spans="1:4">
      <c r="A4" s="5" t="str">
        <f>'部门财务收支预算总表01-1'!A4</f>
        <v>单位名称：新平彝族傣族自治县卫生健康局（本级）</v>
      </c>
      <c r="B4" s="152"/>
      <c r="C4" s="152"/>
      <c r="D4" s="108" t="s">
        <v>3</v>
      </c>
    </row>
    <row r="5" ht="24.75" customHeight="1" spans="1:4">
      <c r="A5" s="11" t="s">
        <v>4</v>
      </c>
      <c r="B5" s="13"/>
      <c r="C5" s="11" t="s">
        <v>5</v>
      </c>
      <c r="D5" s="13"/>
    </row>
    <row r="6" ht="15.75" customHeight="1" spans="1:4">
      <c r="A6" s="16" t="s">
        <v>6</v>
      </c>
      <c r="B6" s="153" t="s">
        <v>7</v>
      </c>
      <c r="C6" s="16" t="s">
        <v>129</v>
      </c>
      <c r="D6" s="153" t="s">
        <v>7</v>
      </c>
    </row>
    <row r="7" ht="14.1" customHeight="1" spans="1:4">
      <c r="A7" s="19"/>
      <c r="B7" s="18"/>
      <c r="C7" s="19"/>
      <c r="D7" s="18"/>
    </row>
    <row r="8" ht="29.15" customHeight="1" spans="1:4">
      <c r="A8" s="154" t="s">
        <v>130</v>
      </c>
      <c r="B8" s="155">
        <v>16676154.6</v>
      </c>
      <c r="C8" s="30" t="s">
        <v>131</v>
      </c>
      <c r="D8" s="155">
        <v>16676154.6</v>
      </c>
    </row>
    <row r="9" ht="29.15" customHeight="1" spans="1:4">
      <c r="A9" s="156" t="s">
        <v>132</v>
      </c>
      <c r="B9" s="155">
        <v>16676154.6</v>
      </c>
      <c r="C9" s="30" t="str">
        <f>"（"&amp;"一"&amp;"）"&amp;"一般公共服务支出"</f>
        <v>（一）一般公共服务支出</v>
      </c>
      <c r="D9" s="32">
        <v>62720</v>
      </c>
    </row>
    <row r="10" ht="29.15" customHeight="1" spans="1:4">
      <c r="A10" s="156" t="s">
        <v>133</v>
      </c>
      <c r="B10" s="98"/>
      <c r="C10" s="30" t="str">
        <f>"（"&amp;"二"&amp;"）"&amp;"教育支出"</f>
        <v>（二）教育支出</v>
      </c>
      <c r="D10" s="32">
        <v>3000</v>
      </c>
    </row>
    <row r="11" ht="29.15" customHeight="1" spans="1:4">
      <c r="A11" s="156" t="s">
        <v>134</v>
      </c>
      <c r="B11" s="98"/>
      <c r="C11" s="30" t="str">
        <f>"（"&amp;"三"&amp;"）"&amp;"社会保障和就业支出"</f>
        <v>（三）社会保障和就业支出</v>
      </c>
      <c r="D11" s="32">
        <v>505658</v>
      </c>
    </row>
    <row r="12" ht="29.15" customHeight="1" spans="1:4">
      <c r="A12" s="157" t="s">
        <v>135</v>
      </c>
      <c r="B12" s="155"/>
      <c r="C12" s="30" t="str">
        <f>"（"&amp;"四"&amp;"）"&amp;"卫生健康支出"</f>
        <v>（四）卫生健康支出</v>
      </c>
      <c r="D12" s="32">
        <v>15666926.6</v>
      </c>
    </row>
    <row r="13" ht="29.15" customHeight="1" spans="1:4">
      <c r="A13" s="156" t="s">
        <v>132</v>
      </c>
      <c r="B13" s="158"/>
      <c r="C13" s="30" t="str">
        <f>"（"&amp;"五"&amp;"）"&amp;"住房保障支出"</f>
        <v>（五）住房保障支出</v>
      </c>
      <c r="D13" s="32">
        <v>437850</v>
      </c>
    </row>
    <row r="14" ht="29.15" customHeight="1" spans="1:4">
      <c r="A14" s="159" t="s">
        <v>133</v>
      </c>
      <c r="B14" s="158"/>
      <c r="C14" s="160"/>
      <c r="D14" s="155"/>
    </row>
    <row r="15" ht="29.15" customHeight="1" spans="1:4">
      <c r="A15" s="159" t="s">
        <v>134</v>
      </c>
      <c r="B15" s="155"/>
      <c r="C15" s="160"/>
      <c r="D15" s="155"/>
    </row>
    <row r="16" ht="29.15" customHeight="1" spans="1:4">
      <c r="A16" s="161"/>
      <c r="B16" s="155"/>
      <c r="C16" s="162" t="s">
        <v>136</v>
      </c>
      <c r="D16" s="155"/>
    </row>
    <row r="17" ht="29.15" customHeight="1" spans="1:4">
      <c r="A17" s="161" t="s">
        <v>137</v>
      </c>
      <c r="B17" s="155">
        <v>16676154.6</v>
      </c>
      <c r="C17" s="160" t="s">
        <v>27</v>
      </c>
      <c r="D17" s="155">
        <v>16676154.6</v>
      </c>
    </row>
    <row r="18" customHeight="1" spans="2:4">
      <c r="B18" s="26"/>
      <c r="D18" s="26"/>
    </row>
    <row r="19" customHeight="1" spans="2:2">
      <c r="B19" s="26"/>
    </row>
    <row r="22" customHeight="1" spans="4:4">
      <c r="D22" s="26"/>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pane ySplit="1" topLeftCell="A14" activePane="bottomLeft" state="frozen"/>
      <selection/>
      <selection pane="bottomLeft" activeCell="F25" sqref="F25"/>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31"/>
      <c r="F2" s="57"/>
      <c r="G2" s="57" t="s">
        <v>138</v>
      </c>
    </row>
    <row r="3" ht="38.95" customHeight="1" spans="1:7">
      <c r="A3" s="4" t="s">
        <v>139</v>
      </c>
      <c r="B3" s="4"/>
      <c r="C3" s="4"/>
      <c r="D3" s="4"/>
      <c r="E3" s="4"/>
      <c r="F3" s="4"/>
      <c r="G3" s="4"/>
    </row>
    <row r="4" ht="18" customHeight="1" spans="1:7">
      <c r="A4" s="5" t="str">
        <f>'部门财务收支预算总表01-1'!A4</f>
        <v>单位名称：新平彝族傣族自治县卫生健康局（本级）</v>
      </c>
      <c r="F4" s="111"/>
      <c r="G4" s="111" t="s">
        <v>3</v>
      </c>
    </row>
    <row r="5" ht="20.3" customHeight="1" spans="1:7">
      <c r="A5" s="141" t="s">
        <v>140</v>
      </c>
      <c r="B5" s="142"/>
      <c r="C5" s="143" t="s">
        <v>32</v>
      </c>
      <c r="D5" s="12" t="s">
        <v>60</v>
      </c>
      <c r="E5" s="12"/>
      <c r="F5" s="13"/>
      <c r="G5" s="143" t="s">
        <v>61</v>
      </c>
    </row>
    <row r="6" ht="20.3" customHeight="1" spans="1:7">
      <c r="A6" s="144" t="s">
        <v>51</v>
      </c>
      <c r="B6" s="145" t="s">
        <v>52</v>
      </c>
      <c r="C6" s="100"/>
      <c r="D6" s="100" t="s">
        <v>34</v>
      </c>
      <c r="E6" s="100" t="s">
        <v>141</v>
      </c>
      <c r="F6" s="100" t="s">
        <v>142</v>
      </c>
      <c r="G6" s="100"/>
    </row>
    <row r="7" ht="13.6" customHeight="1" spans="1:7">
      <c r="A7" s="146" t="s">
        <v>143</v>
      </c>
      <c r="B7" s="146" t="s">
        <v>46</v>
      </c>
      <c r="C7" s="146" t="s">
        <v>144</v>
      </c>
      <c r="D7" s="65"/>
      <c r="E7" s="146" t="s">
        <v>145</v>
      </c>
      <c r="F7" s="146" t="s">
        <v>146</v>
      </c>
      <c r="G7" s="146" t="s">
        <v>147</v>
      </c>
    </row>
    <row r="8" ht="18" customHeight="1" spans="1:7">
      <c r="A8" s="31" t="s">
        <v>62</v>
      </c>
      <c r="B8" s="31" t="s">
        <v>63</v>
      </c>
      <c r="C8" s="32">
        <v>62720</v>
      </c>
      <c r="D8" s="32"/>
      <c r="E8" s="32"/>
      <c r="F8" s="32"/>
      <c r="G8" s="32">
        <v>62720</v>
      </c>
    </row>
    <row r="9" customHeight="1" spans="1:7">
      <c r="A9" s="147" t="s">
        <v>64</v>
      </c>
      <c r="B9" s="147" t="s">
        <v>65</v>
      </c>
      <c r="C9" s="32">
        <v>62720</v>
      </c>
      <c r="D9" s="32"/>
      <c r="E9" s="32"/>
      <c r="F9" s="32"/>
      <c r="G9" s="32">
        <v>62720</v>
      </c>
    </row>
    <row r="10" customHeight="1" spans="1:7">
      <c r="A10" s="148" t="s">
        <v>66</v>
      </c>
      <c r="B10" s="148" t="s">
        <v>67</v>
      </c>
      <c r="C10" s="32">
        <v>62720</v>
      </c>
      <c r="D10" s="32"/>
      <c r="E10" s="32"/>
      <c r="F10" s="32"/>
      <c r="G10" s="32">
        <v>62720</v>
      </c>
    </row>
    <row r="11" customHeight="1" spans="1:7">
      <c r="A11" s="31" t="s">
        <v>68</v>
      </c>
      <c r="B11" s="31" t="s">
        <v>69</v>
      </c>
      <c r="C11" s="32">
        <v>3000</v>
      </c>
      <c r="D11" s="32"/>
      <c r="E11" s="32"/>
      <c r="F11" s="32"/>
      <c r="G11" s="32">
        <v>3000</v>
      </c>
    </row>
    <row r="12" customHeight="1" spans="1:7">
      <c r="A12" s="147" t="s">
        <v>70</v>
      </c>
      <c r="B12" s="147" t="s">
        <v>71</v>
      </c>
      <c r="C12" s="32">
        <v>3000</v>
      </c>
      <c r="D12" s="32"/>
      <c r="E12" s="32"/>
      <c r="F12" s="32"/>
      <c r="G12" s="32">
        <v>3000</v>
      </c>
    </row>
    <row r="13" customHeight="1" spans="1:7">
      <c r="A13" s="148">
        <v>2050803</v>
      </c>
      <c r="B13" s="148" t="s">
        <v>73</v>
      </c>
      <c r="C13" s="32">
        <v>3000</v>
      </c>
      <c r="D13" s="32"/>
      <c r="E13" s="32"/>
      <c r="F13" s="32"/>
      <c r="G13" s="32">
        <v>3000</v>
      </c>
    </row>
    <row r="14" customHeight="1" spans="1:7">
      <c r="A14" s="31" t="s">
        <v>74</v>
      </c>
      <c r="B14" s="31" t="s">
        <v>75</v>
      </c>
      <c r="C14" s="32">
        <v>505658</v>
      </c>
      <c r="D14" s="32">
        <v>497108</v>
      </c>
      <c r="E14" s="32">
        <v>490508</v>
      </c>
      <c r="F14" s="32">
        <v>6600</v>
      </c>
      <c r="G14" s="32">
        <v>8550</v>
      </c>
    </row>
    <row r="15" customHeight="1" spans="1:7">
      <c r="A15" s="147" t="s">
        <v>76</v>
      </c>
      <c r="B15" s="147" t="s">
        <v>77</v>
      </c>
      <c r="C15" s="32">
        <v>497108</v>
      </c>
      <c r="D15" s="32">
        <v>497108</v>
      </c>
      <c r="E15" s="32">
        <v>490508</v>
      </c>
      <c r="F15" s="32">
        <v>6600</v>
      </c>
      <c r="G15" s="32"/>
    </row>
    <row r="16" customHeight="1" spans="1:7">
      <c r="A16" s="148" t="s">
        <v>78</v>
      </c>
      <c r="B16" s="148" t="s">
        <v>79</v>
      </c>
      <c r="C16" s="32">
        <v>6300</v>
      </c>
      <c r="D16" s="32">
        <v>6300</v>
      </c>
      <c r="E16" s="32"/>
      <c r="F16" s="32">
        <v>6300</v>
      </c>
      <c r="G16" s="32"/>
    </row>
    <row r="17" customHeight="1" spans="1:7">
      <c r="A17" s="148" t="s">
        <v>80</v>
      </c>
      <c r="B17" s="148" t="s">
        <v>81</v>
      </c>
      <c r="C17" s="32">
        <v>300</v>
      </c>
      <c r="D17" s="32">
        <v>300</v>
      </c>
      <c r="E17" s="32"/>
      <c r="F17" s="32">
        <v>300</v>
      </c>
      <c r="G17" s="32"/>
    </row>
    <row r="18" customHeight="1" spans="1:7">
      <c r="A18" s="148" t="s">
        <v>82</v>
      </c>
      <c r="B18" s="148" t="s">
        <v>83</v>
      </c>
      <c r="C18" s="32">
        <v>490508</v>
      </c>
      <c r="D18" s="32">
        <v>490508</v>
      </c>
      <c r="E18" s="32">
        <v>490508</v>
      </c>
      <c r="F18" s="32"/>
      <c r="G18" s="32"/>
    </row>
    <row r="19" customHeight="1" spans="1:7">
      <c r="A19" s="147" t="s">
        <v>84</v>
      </c>
      <c r="B19" s="147" t="s">
        <v>85</v>
      </c>
      <c r="C19" s="32">
        <v>8550</v>
      </c>
      <c r="D19" s="32"/>
      <c r="E19" s="32"/>
      <c r="F19" s="32"/>
      <c r="G19" s="32">
        <v>8550</v>
      </c>
    </row>
    <row r="20" customHeight="1" spans="1:7">
      <c r="A20" s="148" t="s">
        <v>86</v>
      </c>
      <c r="B20" s="148" t="s">
        <v>87</v>
      </c>
      <c r="C20" s="32">
        <v>8550</v>
      </c>
      <c r="D20" s="32"/>
      <c r="E20" s="32"/>
      <c r="F20" s="32"/>
      <c r="G20" s="32">
        <v>8550</v>
      </c>
    </row>
    <row r="21" customHeight="1" spans="1:7">
      <c r="A21" s="31" t="s">
        <v>88</v>
      </c>
      <c r="B21" s="31" t="s">
        <v>89</v>
      </c>
      <c r="C21" s="32">
        <v>8801839.12</v>
      </c>
      <c r="D21" s="32">
        <v>3069520</v>
      </c>
      <c r="E21" s="32">
        <v>2771120</v>
      </c>
      <c r="F21" s="32">
        <v>298400</v>
      </c>
      <c r="G21" s="149">
        <v>12597406.6</v>
      </c>
    </row>
    <row r="22" customHeight="1" spans="1:7">
      <c r="A22" s="147" t="s">
        <v>90</v>
      </c>
      <c r="B22" s="147" t="s">
        <v>91</v>
      </c>
      <c r="C22" s="32">
        <v>2768558</v>
      </c>
      <c r="D22" s="32">
        <v>2727158</v>
      </c>
      <c r="E22" s="32">
        <v>2428758</v>
      </c>
      <c r="F22" s="32">
        <v>298400</v>
      </c>
      <c r="G22" s="32">
        <v>41400</v>
      </c>
    </row>
    <row r="23" customHeight="1" spans="1:7">
      <c r="A23" s="148" t="s">
        <v>92</v>
      </c>
      <c r="B23" s="148" t="s">
        <v>93</v>
      </c>
      <c r="C23" s="32">
        <v>2768558</v>
      </c>
      <c r="D23" s="32">
        <v>2727158</v>
      </c>
      <c r="E23" s="32">
        <v>2428758</v>
      </c>
      <c r="F23" s="32">
        <v>298400</v>
      </c>
      <c r="G23" s="32">
        <v>41400</v>
      </c>
    </row>
    <row r="24" customHeight="1" spans="1:7">
      <c r="A24" s="147" t="s">
        <v>94</v>
      </c>
      <c r="B24" s="147" t="s">
        <v>95</v>
      </c>
      <c r="C24" s="32">
        <v>4128862</v>
      </c>
      <c r="D24" s="32"/>
      <c r="E24" s="32"/>
      <c r="F24" s="32"/>
      <c r="G24" s="32">
        <v>4269162</v>
      </c>
    </row>
    <row r="25" customHeight="1" spans="1:7">
      <c r="A25" s="148" t="s">
        <v>96</v>
      </c>
      <c r="B25" s="148" t="s">
        <v>97</v>
      </c>
      <c r="C25" s="32">
        <v>928862</v>
      </c>
      <c r="D25" s="32"/>
      <c r="E25" s="32"/>
      <c r="F25" s="32"/>
      <c r="G25" s="32">
        <v>1069162</v>
      </c>
    </row>
    <row r="26" customHeight="1" spans="1:7">
      <c r="A26" s="148" t="s">
        <v>98</v>
      </c>
      <c r="B26" s="148" t="s">
        <v>99</v>
      </c>
      <c r="C26" s="32">
        <v>3000000</v>
      </c>
      <c r="D26" s="32"/>
      <c r="E26" s="32"/>
      <c r="F26" s="32"/>
      <c r="G26" s="32">
        <v>3000000</v>
      </c>
    </row>
    <row r="27" customHeight="1" spans="1:7">
      <c r="A27" s="148" t="s">
        <v>100</v>
      </c>
      <c r="B27" s="148" t="s">
        <v>101</v>
      </c>
      <c r="C27" s="32">
        <v>200000</v>
      </c>
      <c r="D27" s="32"/>
      <c r="E27" s="32"/>
      <c r="F27" s="32"/>
      <c r="G27" s="32">
        <v>200000</v>
      </c>
    </row>
    <row r="28" customHeight="1" spans="1:7">
      <c r="A28" s="147" t="s">
        <v>102</v>
      </c>
      <c r="B28" s="147" t="s">
        <v>103</v>
      </c>
      <c r="C28" s="32">
        <v>1591817.12</v>
      </c>
      <c r="D28" s="32"/>
      <c r="E28" s="32"/>
      <c r="F28" s="32"/>
      <c r="G28" s="32">
        <v>8286844.6</v>
      </c>
    </row>
    <row r="29" customHeight="1" spans="1:7">
      <c r="A29" s="148">
        <v>2100716</v>
      </c>
      <c r="B29" s="148" t="s">
        <v>105</v>
      </c>
      <c r="C29" s="32">
        <v>127500</v>
      </c>
      <c r="D29" s="32"/>
      <c r="E29" s="32"/>
      <c r="F29" s="32"/>
      <c r="G29" s="32">
        <v>127500</v>
      </c>
    </row>
    <row r="30" customHeight="1" spans="1:7">
      <c r="A30" s="148" t="s">
        <v>106</v>
      </c>
      <c r="B30" s="148" t="s">
        <v>107</v>
      </c>
      <c r="C30" s="32">
        <v>806000</v>
      </c>
      <c r="D30" s="32"/>
      <c r="E30" s="32"/>
      <c r="F30" s="32"/>
      <c r="G30" s="32">
        <v>1764400</v>
      </c>
    </row>
    <row r="31" customHeight="1" spans="1:7">
      <c r="A31" s="148" t="s">
        <v>108</v>
      </c>
      <c r="B31" s="148" t="s">
        <v>109</v>
      </c>
      <c r="C31" s="32">
        <v>658317.12</v>
      </c>
      <c r="D31" s="32"/>
      <c r="E31" s="32"/>
      <c r="F31" s="32"/>
      <c r="G31" s="32">
        <v>6394944.6</v>
      </c>
    </row>
    <row r="32" customHeight="1" spans="1:7">
      <c r="A32" s="147" t="s">
        <v>110</v>
      </c>
      <c r="B32" s="147" t="s">
        <v>111</v>
      </c>
      <c r="C32" s="32">
        <v>342362</v>
      </c>
      <c r="D32" s="32">
        <v>342362</v>
      </c>
      <c r="E32" s="32">
        <v>342362</v>
      </c>
      <c r="F32" s="32"/>
      <c r="G32" s="32"/>
    </row>
    <row r="33" customHeight="1" spans="1:7">
      <c r="A33" s="148" t="s">
        <v>112</v>
      </c>
      <c r="B33" s="148" t="s">
        <v>113</v>
      </c>
      <c r="C33" s="32">
        <v>181935</v>
      </c>
      <c r="D33" s="32">
        <v>181935</v>
      </c>
      <c r="E33" s="32">
        <v>181935</v>
      </c>
      <c r="F33" s="32"/>
      <c r="G33" s="32"/>
    </row>
    <row r="34" customHeight="1" spans="1:7">
      <c r="A34" s="148" t="s">
        <v>114</v>
      </c>
      <c r="B34" s="148" t="s">
        <v>115</v>
      </c>
      <c r="C34" s="32">
        <v>1059</v>
      </c>
      <c r="D34" s="32">
        <v>1059</v>
      </c>
      <c r="E34" s="32">
        <v>1059</v>
      </c>
      <c r="F34" s="32"/>
      <c r="G34" s="32"/>
    </row>
    <row r="35" customHeight="1" spans="1:7">
      <c r="A35" s="148" t="s">
        <v>116</v>
      </c>
      <c r="B35" s="148" t="s">
        <v>117</v>
      </c>
      <c r="C35" s="32">
        <v>155291</v>
      </c>
      <c r="D35" s="32">
        <v>155291</v>
      </c>
      <c r="E35" s="32">
        <v>155291</v>
      </c>
      <c r="F35" s="32"/>
      <c r="G35" s="32"/>
    </row>
    <row r="36" customHeight="1" spans="1:7">
      <c r="A36" s="148" t="s">
        <v>118</v>
      </c>
      <c r="B36" s="148" t="s">
        <v>119</v>
      </c>
      <c r="C36" s="32">
        <v>4077</v>
      </c>
      <c r="D36" s="32">
        <v>4077</v>
      </c>
      <c r="E36" s="32">
        <v>4077</v>
      </c>
      <c r="F36" s="32"/>
      <c r="G36" s="32"/>
    </row>
    <row r="37" customHeight="1" spans="1:7">
      <c r="A37" s="31" t="s">
        <v>120</v>
      </c>
      <c r="B37" s="31" t="s">
        <v>121</v>
      </c>
      <c r="C37" s="32">
        <v>437850</v>
      </c>
      <c r="D37" s="32">
        <v>437850</v>
      </c>
      <c r="E37" s="32">
        <v>437850</v>
      </c>
      <c r="F37" s="32"/>
      <c r="G37" s="32" t="s">
        <v>148</v>
      </c>
    </row>
    <row r="38" customHeight="1" spans="1:7">
      <c r="A38" s="147" t="s">
        <v>122</v>
      </c>
      <c r="B38" s="147" t="s">
        <v>123</v>
      </c>
      <c r="C38" s="32">
        <v>437850</v>
      </c>
      <c r="D38" s="32">
        <v>437850</v>
      </c>
      <c r="E38" s="32">
        <v>437850</v>
      </c>
      <c r="F38" s="32"/>
      <c r="G38" s="32"/>
    </row>
    <row r="39" customHeight="1" spans="1:7">
      <c r="A39" s="148" t="s">
        <v>124</v>
      </c>
      <c r="B39" s="148" t="s">
        <v>125</v>
      </c>
      <c r="C39" s="32">
        <v>437850</v>
      </c>
      <c r="D39" s="32">
        <v>437850</v>
      </c>
      <c r="E39" s="32">
        <v>437850</v>
      </c>
      <c r="F39" s="32"/>
      <c r="G39" s="32"/>
    </row>
    <row r="40" customHeight="1" spans="1:7">
      <c r="A40" s="150" t="s">
        <v>126</v>
      </c>
      <c r="B40" s="150"/>
      <c r="C40" s="149">
        <v>9791067.12</v>
      </c>
      <c r="D40" s="149">
        <v>4004478</v>
      </c>
      <c r="E40" s="149">
        <v>3699478</v>
      </c>
      <c r="F40" s="149">
        <v>305000</v>
      </c>
      <c r="G40" s="149">
        <v>12671676.6</v>
      </c>
    </row>
  </sheetData>
  <mergeCells count="7">
    <mergeCell ref="A3:G3"/>
    <mergeCell ref="A4:E4"/>
    <mergeCell ref="A5:B5"/>
    <mergeCell ref="D5:F5"/>
    <mergeCell ref="A40:B40"/>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2"/>
  <sheetViews>
    <sheetView showZeros="0" workbookViewId="0">
      <pane ySplit="1" topLeftCell="A2" activePane="bottomLeft" state="frozen"/>
      <selection/>
      <selection pane="bottomLeft" activeCell="E8" sqref="E8"/>
    </sheetView>
  </sheetViews>
  <sheetFormatPr defaultColWidth="9.10833333333333" defaultRowHeight="14.25" customHeight="1" outlineLevelCol="5"/>
  <cols>
    <col min="1" max="1" width="27.4416666666667" customWidth="1"/>
    <col min="2" max="6" width="31.2166666666667" customWidth="1"/>
  </cols>
  <sheetData>
    <row r="1" customHeight="1" spans="1:6">
      <c r="A1" s="1"/>
      <c r="B1" s="1"/>
      <c r="C1" s="1"/>
      <c r="D1" s="1"/>
      <c r="E1" s="1"/>
      <c r="F1" s="1"/>
    </row>
    <row r="2" ht="11.95" customHeight="1" spans="1:6">
      <c r="A2" s="137"/>
      <c r="B2" s="137"/>
      <c r="C2" s="70"/>
      <c r="F2" s="61" t="s">
        <v>149</v>
      </c>
    </row>
    <row r="3" ht="25.55" customHeight="1" spans="1:6">
      <c r="A3" s="138" t="s">
        <v>150</v>
      </c>
      <c r="B3" s="138"/>
      <c r="C3" s="138"/>
      <c r="D3" s="138"/>
      <c r="E3" s="138"/>
      <c r="F3" s="138"/>
    </row>
    <row r="4" ht="15.75" customHeight="1" spans="1:6">
      <c r="A4" s="5" t="str">
        <f>'部门财务收支预算总表01-1'!A4</f>
        <v>单位名称：新平彝族傣族自治县卫生健康局（本级）</v>
      </c>
      <c r="B4" s="137"/>
      <c r="C4" s="70"/>
      <c r="F4" s="61" t="s">
        <v>151</v>
      </c>
    </row>
    <row r="5" ht="19.5" customHeight="1" spans="1:6">
      <c r="A5" s="10" t="s">
        <v>152</v>
      </c>
      <c r="B5" s="16" t="s">
        <v>153</v>
      </c>
      <c r="C5" s="11" t="s">
        <v>154</v>
      </c>
      <c r="D5" s="12"/>
      <c r="E5" s="13"/>
      <c r="F5" s="16" t="s">
        <v>155</v>
      </c>
    </row>
    <row r="6" ht="19.5" customHeight="1" spans="1:6">
      <c r="A6" s="18"/>
      <c r="B6" s="19"/>
      <c r="C6" s="65" t="s">
        <v>34</v>
      </c>
      <c r="D6" s="65" t="s">
        <v>156</v>
      </c>
      <c r="E6" s="65" t="s">
        <v>157</v>
      </c>
      <c r="F6" s="19"/>
    </row>
    <row r="7" ht="18.85" customHeight="1" spans="1:6">
      <c r="A7" s="139">
        <v>1</v>
      </c>
      <c r="B7" s="139">
        <v>2</v>
      </c>
      <c r="C7" s="140">
        <v>3</v>
      </c>
      <c r="D7" s="139">
        <v>4</v>
      </c>
      <c r="E7" s="139">
        <v>5</v>
      </c>
      <c r="F7" s="139">
        <v>6</v>
      </c>
    </row>
    <row r="8" ht="18.85" customHeight="1" spans="1:6">
      <c r="A8" s="32">
        <v>43000</v>
      </c>
      <c r="B8" s="32"/>
      <c r="C8" s="32">
        <v>29000</v>
      </c>
      <c r="D8" s="32"/>
      <c r="E8" s="32">
        <v>29000</v>
      </c>
      <c r="F8" s="32">
        <v>14000</v>
      </c>
    </row>
    <row r="18" customHeight="1" spans="2:4">
      <c r="B18" s="26"/>
      <c r="D18" s="26"/>
    </row>
    <row r="19" customHeight="1" spans="2:2">
      <c r="B19" s="26"/>
    </row>
    <row r="22" customHeight="1" spans="4:4">
      <c r="D22" s="26"/>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
  <sheetViews>
    <sheetView showZeros="0" workbookViewId="0">
      <pane ySplit="1" topLeftCell="A10" activePane="bottomLeft" state="frozen"/>
      <selection/>
      <selection pane="bottomLeft" activeCell="H33" sqref="H33:H34"/>
    </sheetView>
  </sheetViews>
  <sheetFormatPr defaultColWidth="9.10833333333333" defaultRowHeight="14.25" customHeight="1"/>
  <cols>
    <col min="1" max="1" width="28.6583333333333" customWidth="1"/>
    <col min="2" max="3" width="23.8916666666667" customWidth="1"/>
    <col min="4" max="4" width="14.55" customWidth="1"/>
    <col min="5" max="5" width="18.4416666666667" customWidth="1"/>
    <col min="6" max="6" width="14.7833333333333" customWidth="1"/>
    <col min="7" max="7" width="25.375"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1"/>
      <c r="W2" s="57" t="s">
        <v>158</v>
      </c>
    </row>
    <row r="3" ht="27.85" customHeight="1" spans="1:23">
      <c r="A3" s="27" t="s">
        <v>159</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单位名称：新平彝族傣族自治县卫生健康局（本级）</v>
      </c>
      <c r="B4" s="6"/>
      <c r="C4" s="6"/>
      <c r="D4" s="6"/>
      <c r="E4" s="6"/>
      <c r="F4" s="6"/>
      <c r="G4" s="6"/>
      <c r="H4" s="7"/>
      <c r="I4" s="7"/>
      <c r="J4" s="7"/>
      <c r="K4" s="7"/>
      <c r="L4" s="7"/>
      <c r="M4" s="7"/>
      <c r="N4" s="7"/>
      <c r="O4" s="7"/>
      <c r="P4" s="7"/>
      <c r="Q4" s="7"/>
      <c r="U4" s="131"/>
      <c r="W4" s="111" t="s">
        <v>151</v>
      </c>
    </row>
    <row r="5" ht="21.8" customHeight="1" spans="1:23">
      <c r="A5" s="9" t="s">
        <v>160</v>
      </c>
      <c r="B5" s="9"/>
      <c r="C5" s="9" t="s">
        <v>161</v>
      </c>
      <c r="D5" s="10" t="s">
        <v>162</v>
      </c>
      <c r="E5" s="10" t="s">
        <v>163</v>
      </c>
      <c r="F5" s="10" t="s">
        <v>164</v>
      </c>
      <c r="G5" s="10" t="s">
        <v>165</v>
      </c>
      <c r="H5" s="65" t="s">
        <v>166</v>
      </c>
      <c r="I5" s="65"/>
      <c r="J5" s="65"/>
      <c r="K5" s="65"/>
      <c r="L5" s="123"/>
      <c r="M5" s="123"/>
      <c r="N5" s="123"/>
      <c r="O5" s="123"/>
      <c r="P5" s="123"/>
      <c r="Q5" s="49"/>
      <c r="R5" s="65"/>
      <c r="S5" s="65"/>
      <c r="T5" s="65"/>
      <c r="U5" s="65"/>
      <c r="V5" s="65"/>
      <c r="W5" s="65"/>
    </row>
    <row r="6" ht="21.8" customHeight="1" spans="1:23">
      <c r="A6" s="14"/>
      <c r="B6" s="14"/>
      <c r="C6" s="14"/>
      <c r="D6" s="15"/>
      <c r="E6" s="15"/>
      <c r="F6" s="15"/>
      <c r="G6" s="15"/>
      <c r="H6" s="65" t="s">
        <v>32</v>
      </c>
      <c r="I6" s="49" t="s">
        <v>35</v>
      </c>
      <c r="J6" s="49"/>
      <c r="K6" s="49"/>
      <c r="L6" s="123"/>
      <c r="M6" s="123"/>
      <c r="N6" s="123" t="s">
        <v>167</v>
      </c>
      <c r="O6" s="123"/>
      <c r="P6" s="123"/>
      <c r="Q6" s="49" t="s">
        <v>38</v>
      </c>
      <c r="R6" s="65" t="s">
        <v>54</v>
      </c>
      <c r="S6" s="49"/>
      <c r="T6" s="49"/>
      <c r="U6" s="49"/>
      <c r="V6" s="49"/>
      <c r="W6" s="49"/>
    </row>
    <row r="7" ht="15.05" customHeight="1" spans="1:23">
      <c r="A7" s="17"/>
      <c r="B7" s="17"/>
      <c r="C7" s="17"/>
      <c r="D7" s="18"/>
      <c r="E7" s="18"/>
      <c r="F7" s="18"/>
      <c r="G7" s="18"/>
      <c r="H7" s="65"/>
      <c r="I7" s="49" t="s">
        <v>168</v>
      </c>
      <c r="J7" s="49" t="s">
        <v>169</v>
      </c>
      <c r="K7" s="49" t="s">
        <v>170</v>
      </c>
      <c r="L7" s="134" t="s">
        <v>171</v>
      </c>
      <c r="M7" s="134" t="s">
        <v>172</v>
      </c>
      <c r="N7" s="134" t="s">
        <v>35</v>
      </c>
      <c r="O7" s="134" t="s">
        <v>36</v>
      </c>
      <c r="P7" s="134" t="s">
        <v>37</v>
      </c>
      <c r="Q7" s="49"/>
      <c r="R7" s="49" t="s">
        <v>34</v>
      </c>
      <c r="S7" s="49" t="s">
        <v>45</v>
      </c>
      <c r="T7" s="49" t="s">
        <v>173</v>
      </c>
      <c r="U7" s="49" t="s">
        <v>41</v>
      </c>
      <c r="V7" s="49" t="s">
        <v>42</v>
      </c>
      <c r="W7" s="49" t="s">
        <v>43</v>
      </c>
    </row>
    <row r="8" ht="28" customHeight="1" spans="1:23">
      <c r="A8" s="17"/>
      <c r="B8" s="17"/>
      <c r="C8" s="17"/>
      <c r="D8" s="18"/>
      <c r="E8" s="18"/>
      <c r="F8" s="18"/>
      <c r="G8" s="18"/>
      <c r="H8" s="65"/>
      <c r="I8" s="49"/>
      <c r="J8" s="49"/>
      <c r="K8" s="49"/>
      <c r="L8" s="134"/>
      <c r="M8" s="134"/>
      <c r="N8" s="134"/>
      <c r="O8" s="134"/>
      <c r="P8" s="134"/>
      <c r="Q8" s="49"/>
      <c r="R8" s="49"/>
      <c r="S8" s="49"/>
      <c r="T8" s="49"/>
      <c r="U8" s="49"/>
      <c r="V8" s="49"/>
      <c r="W8" s="49"/>
    </row>
    <row r="9" ht="15.05" customHeight="1" spans="1:23">
      <c r="A9" s="133">
        <v>1</v>
      </c>
      <c r="B9" s="133">
        <v>2</v>
      </c>
      <c r="C9" s="133">
        <v>3</v>
      </c>
      <c r="D9" s="133">
        <v>4</v>
      </c>
      <c r="E9" s="133">
        <v>5</v>
      </c>
      <c r="F9" s="133">
        <v>6</v>
      </c>
      <c r="G9" s="133">
        <v>7</v>
      </c>
      <c r="H9" s="133">
        <v>8</v>
      </c>
      <c r="I9" s="133">
        <v>9</v>
      </c>
      <c r="J9" s="133">
        <v>10</v>
      </c>
      <c r="K9" s="133">
        <v>11</v>
      </c>
      <c r="L9" s="133">
        <v>12</v>
      </c>
      <c r="M9" s="133">
        <v>13</v>
      </c>
      <c r="N9" s="133">
        <v>14</v>
      </c>
      <c r="O9" s="133">
        <v>15</v>
      </c>
      <c r="P9" s="133">
        <v>16</v>
      </c>
      <c r="Q9" s="133">
        <v>17</v>
      </c>
      <c r="R9" s="133">
        <v>18</v>
      </c>
      <c r="S9" s="133">
        <v>19</v>
      </c>
      <c r="T9" s="133">
        <v>20</v>
      </c>
      <c r="U9" s="133">
        <v>21</v>
      </c>
      <c r="V9" s="133">
        <v>22</v>
      </c>
      <c r="W9" s="133">
        <v>23</v>
      </c>
    </row>
    <row r="10" ht="18.85" customHeight="1" spans="1:23">
      <c r="A10" s="22" t="s">
        <v>48</v>
      </c>
      <c r="B10" s="22" t="s">
        <v>174</v>
      </c>
      <c r="C10" s="23" t="s">
        <v>175</v>
      </c>
      <c r="D10" s="22" t="s">
        <v>92</v>
      </c>
      <c r="E10" s="22" t="s">
        <v>93</v>
      </c>
      <c r="F10" s="22" t="s">
        <v>176</v>
      </c>
      <c r="G10" s="22" t="s">
        <v>177</v>
      </c>
      <c r="H10" s="32">
        <v>695544</v>
      </c>
      <c r="I10" s="32">
        <v>695544</v>
      </c>
      <c r="J10" s="32"/>
      <c r="K10" s="32"/>
      <c r="L10" s="32">
        <v>695544</v>
      </c>
      <c r="M10" s="67"/>
      <c r="N10" s="67"/>
      <c r="O10" s="67"/>
      <c r="P10" s="67"/>
      <c r="Q10" s="67"/>
      <c r="R10" s="67"/>
      <c r="S10" s="67"/>
      <c r="T10" s="67"/>
      <c r="U10" s="67"/>
      <c r="V10" s="67"/>
      <c r="W10" s="67"/>
    </row>
    <row r="11" ht="31.45" customHeight="1" spans="1:23">
      <c r="A11" s="22" t="s">
        <v>48</v>
      </c>
      <c r="B11" s="22" t="s">
        <v>174</v>
      </c>
      <c r="C11" s="23" t="s">
        <v>175</v>
      </c>
      <c r="D11" s="22" t="s">
        <v>92</v>
      </c>
      <c r="E11" s="22" t="s">
        <v>93</v>
      </c>
      <c r="F11" s="22" t="s">
        <v>178</v>
      </c>
      <c r="G11" s="22" t="s">
        <v>179</v>
      </c>
      <c r="H11" s="32">
        <v>930588</v>
      </c>
      <c r="I11" s="32">
        <v>930588</v>
      </c>
      <c r="J11" s="32"/>
      <c r="K11" s="32"/>
      <c r="L11" s="32">
        <v>930588</v>
      </c>
      <c r="M11" s="67"/>
      <c r="N11" s="67"/>
      <c r="O11" s="67"/>
      <c r="P11" s="67"/>
      <c r="Q11" s="67"/>
      <c r="R11" s="67"/>
      <c r="S11" s="67"/>
      <c r="T11" s="67"/>
      <c r="U11" s="67"/>
      <c r="V11" s="67"/>
      <c r="W11" s="67"/>
    </row>
    <row r="12" ht="18.85" customHeight="1" spans="1:23">
      <c r="A12" s="22" t="s">
        <v>48</v>
      </c>
      <c r="B12" s="22" t="s">
        <v>180</v>
      </c>
      <c r="C12" s="23" t="s">
        <v>181</v>
      </c>
      <c r="D12" s="22" t="s">
        <v>92</v>
      </c>
      <c r="E12" s="22" t="s">
        <v>93</v>
      </c>
      <c r="F12" s="22" t="s">
        <v>176</v>
      </c>
      <c r="G12" s="22" t="s">
        <v>177</v>
      </c>
      <c r="H12" s="32">
        <v>86784</v>
      </c>
      <c r="I12" s="32">
        <v>86784</v>
      </c>
      <c r="J12" s="32"/>
      <c r="K12" s="32"/>
      <c r="L12" s="32">
        <v>86784</v>
      </c>
      <c r="M12" s="135"/>
      <c r="N12" s="136"/>
      <c r="O12" s="136"/>
      <c r="P12" s="136"/>
      <c r="Q12" s="136"/>
      <c r="R12" s="136"/>
      <c r="S12" s="136"/>
      <c r="T12" s="136"/>
      <c r="U12" s="136"/>
      <c r="V12" s="136"/>
      <c r="W12" s="136"/>
    </row>
    <row r="13" customHeight="1" spans="1:23">
      <c r="A13" s="22" t="s">
        <v>48</v>
      </c>
      <c r="B13" s="22" t="s">
        <v>180</v>
      </c>
      <c r="C13" s="23" t="s">
        <v>181</v>
      </c>
      <c r="D13" s="22" t="s">
        <v>92</v>
      </c>
      <c r="E13" s="22" t="s">
        <v>93</v>
      </c>
      <c r="F13" s="22" t="s">
        <v>178</v>
      </c>
      <c r="G13" s="22" t="s">
        <v>179</v>
      </c>
      <c r="H13" s="32">
        <v>10560</v>
      </c>
      <c r="I13" s="32">
        <v>10560</v>
      </c>
      <c r="J13" s="32"/>
      <c r="K13" s="32"/>
      <c r="L13" s="32">
        <v>10560</v>
      </c>
      <c r="M13" s="128"/>
      <c r="N13" s="129"/>
      <c r="O13" s="129"/>
      <c r="P13" s="129"/>
      <c r="Q13" s="129"/>
      <c r="R13" s="129"/>
      <c r="S13" s="129"/>
      <c r="T13" s="129"/>
      <c r="U13" s="129"/>
      <c r="V13" s="129"/>
      <c r="W13" s="129"/>
    </row>
    <row r="14" customHeight="1" spans="1:23">
      <c r="A14" s="22" t="s">
        <v>48</v>
      </c>
      <c r="B14" s="22" t="s">
        <v>180</v>
      </c>
      <c r="C14" s="23" t="s">
        <v>181</v>
      </c>
      <c r="D14" s="22" t="s">
        <v>92</v>
      </c>
      <c r="E14" s="22" t="s">
        <v>93</v>
      </c>
      <c r="F14" s="22" t="s">
        <v>182</v>
      </c>
      <c r="G14" s="22" t="s">
        <v>183</v>
      </c>
      <c r="H14" s="32">
        <v>32160</v>
      </c>
      <c r="I14" s="32">
        <v>32160</v>
      </c>
      <c r="J14" s="32"/>
      <c r="K14" s="32"/>
      <c r="L14" s="32">
        <v>32160</v>
      </c>
      <c r="M14" s="128"/>
      <c r="N14" s="129"/>
      <c r="O14" s="129"/>
      <c r="P14" s="129"/>
      <c r="Q14" s="129"/>
      <c r="R14" s="129"/>
      <c r="S14" s="129"/>
      <c r="T14" s="129"/>
      <c r="U14" s="129"/>
      <c r="V14" s="129"/>
      <c r="W14" s="129"/>
    </row>
    <row r="15" customHeight="1" spans="1:23">
      <c r="A15" s="22" t="s">
        <v>48</v>
      </c>
      <c r="B15" s="22" t="s">
        <v>180</v>
      </c>
      <c r="C15" s="23" t="s">
        <v>181</v>
      </c>
      <c r="D15" s="22" t="s">
        <v>92</v>
      </c>
      <c r="E15" s="22" t="s">
        <v>93</v>
      </c>
      <c r="F15" s="22" t="s">
        <v>182</v>
      </c>
      <c r="G15" s="22" t="s">
        <v>183</v>
      </c>
      <c r="H15" s="32">
        <v>60000</v>
      </c>
      <c r="I15" s="32">
        <v>60000</v>
      </c>
      <c r="J15" s="32"/>
      <c r="K15" s="32"/>
      <c r="L15" s="32">
        <v>60000</v>
      </c>
      <c r="M15" s="128"/>
      <c r="N15" s="129"/>
      <c r="O15" s="129"/>
      <c r="P15" s="129"/>
      <c r="Q15" s="129"/>
      <c r="R15" s="129"/>
      <c r="S15" s="129"/>
      <c r="T15" s="129"/>
      <c r="U15" s="129"/>
      <c r="V15" s="129"/>
      <c r="W15" s="129"/>
    </row>
    <row r="16" customHeight="1" spans="1:23">
      <c r="A16" s="22" t="s">
        <v>48</v>
      </c>
      <c r="B16" s="22" t="s">
        <v>184</v>
      </c>
      <c r="C16" s="23" t="s">
        <v>185</v>
      </c>
      <c r="D16" s="22" t="s">
        <v>112</v>
      </c>
      <c r="E16" s="22" t="s">
        <v>113</v>
      </c>
      <c r="F16" s="22" t="s">
        <v>186</v>
      </c>
      <c r="G16" s="22" t="s">
        <v>187</v>
      </c>
      <c r="H16" s="32">
        <v>12708</v>
      </c>
      <c r="I16" s="32">
        <v>12708</v>
      </c>
      <c r="J16" s="32"/>
      <c r="K16" s="32"/>
      <c r="L16" s="32">
        <v>12708</v>
      </c>
      <c r="M16" s="128"/>
      <c r="N16" s="129"/>
      <c r="O16" s="129"/>
      <c r="P16" s="129"/>
      <c r="Q16" s="129"/>
      <c r="R16" s="129"/>
      <c r="S16" s="129"/>
      <c r="T16" s="129"/>
      <c r="U16" s="129"/>
      <c r="V16" s="129"/>
      <c r="W16" s="129"/>
    </row>
    <row r="17" customHeight="1" spans="1:23">
      <c r="A17" s="22" t="s">
        <v>48</v>
      </c>
      <c r="B17" s="22" t="s">
        <v>184</v>
      </c>
      <c r="C17" s="23" t="s">
        <v>185</v>
      </c>
      <c r="D17" s="22" t="s">
        <v>114</v>
      </c>
      <c r="E17" s="22" t="s">
        <v>115</v>
      </c>
      <c r="F17" s="22" t="s">
        <v>186</v>
      </c>
      <c r="G17" s="22" t="s">
        <v>187</v>
      </c>
      <c r="H17" s="32">
        <v>1059</v>
      </c>
      <c r="I17" s="32">
        <v>1059</v>
      </c>
      <c r="J17" s="32"/>
      <c r="K17" s="32"/>
      <c r="L17" s="32">
        <v>1059</v>
      </c>
      <c r="M17" s="128"/>
      <c r="N17" s="129"/>
      <c r="O17" s="129"/>
      <c r="P17" s="129"/>
      <c r="Q17" s="129"/>
      <c r="R17" s="129"/>
      <c r="S17" s="129"/>
      <c r="T17" s="129"/>
      <c r="U17" s="129"/>
      <c r="V17" s="129"/>
      <c r="W17" s="129"/>
    </row>
    <row r="18" customHeight="1" spans="1:23">
      <c r="A18" s="22" t="s">
        <v>48</v>
      </c>
      <c r="B18" s="22" t="s">
        <v>188</v>
      </c>
      <c r="C18" s="23" t="s">
        <v>125</v>
      </c>
      <c r="D18" s="22" t="s">
        <v>124</v>
      </c>
      <c r="E18" s="22" t="s">
        <v>125</v>
      </c>
      <c r="F18" s="22" t="s">
        <v>189</v>
      </c>
      <c r="G18" s="22" t="s">
        <v>125</v>
      </c>
      <c r="H18" s="32">
        <v>437850</v>
      </c>
      <c r="I18" s="32">
        <v>437850</v>
      </c>
      <c r="J18" s="32"/>
      <c r="K18" s="32"/>
      <c r="L18" s="32">
        <v>437850</v>
      </c>
      <c r="M18" s="128"/>
      <c r="N18" s="129"/>
      <c r="O18" s="129"/>
      <c r="P18" s="129"/>
      <c r="Q18" s="129"/>
      <c r="R18" s="129"/>
      <c r="S18" s="129"/>
      <c r="T18" s="129"/>
      <c r="U18" s="129"/>
      <c r="V18" s="129"/>
      <c r="W18" s="129"/>
    </row>
    <row r="19" customHeight="1" spans="1:23">
      <c r="A19" s="22" t="s">
        <v>48</v>
      </c>
      <c r="B19" s="22" t="s">
        <v>190</v>
      </c>
      <c r="C19" s="23" t="s">
        <v>191</v>
      </c>
      <c r="D19" s="22" t="s">
        <v>92</v>
      </c>
      <c r="E19" s="22" t="s">
        <v>93</v>
      </c>
      <c r="F19" s="22" t="s">
        <v>192</v>
      </c>
      <c r="G19" s="22" t="s">
        <v>193</v>
      </c>
      <c r="H19" s="32">
        <v>29000</v>
      </c>
      <c r="I19" s="32">
        <v>29000</v>
      </c>
      <c r="J19" s="32"/>
      <c r="K19" s="32"/>
      <c r="L19" s="32">
        <v>29000</v>
      </c>
      <c r="M19" s="128"/>
      <c r="N19" s="129"/>
      <c r="O19" s="129"/>
      <c r="P19" s="129"/>
      <c r="Q19" s="129"/>
      <c r="R19" s="129"/>
      <c r="S19" s="129"/>
      <c r="T19" s="129"/>
      <c r="U19" s="129"/>
      <c r="V19" s="129"/>
      <c r="W19" s="129"/>
    </row>
    <row r="20" customHeight="1" spans="1:23">
      <c r="A20" s="22" t="s">
        <v>48</v>
      </c>
      <c r="B20" s="22" t="s">
        <v>194</v>
      </c>
      <c r="C20" s="23" t="s">
        <v>195</v>
      </c>
      <c r="D20" s="22" t="s">
        <v>92</v>
      </c>
      <c r="E20" s="22" t="s">
        <v>93</v>
      </c>
      <c r="F20" s="22" t="s">
        <v>196</v>
      </c>
      <c r="G20" s="22" t="s">
        <v>197</v>
      </c>
      <c r="H20" s="32">
        <v>133800</v>
      </c>
      <c r="I20" s="32">
        <v>133800</v>
      </c>
      <c r="J20" s="32"/>
      <c r="K20" s="32"/>
      <c r="L20" s="32">
        <v>133800</v>
      </c>
      <c r="M20" s="128"/>
      <c r="N20" s="129"/>
      <c r="O20" s="129"/>
      <c r="P20" s="129"/>
      <c r="Q20" s="129"/>
      <c r="R20" s="129"/>
      <c r="S20" s="129"/>
      <c r="T20" s="129"/>
      <c r="U20" s="129"/>
      <c r="V20" s="129"/>
      <c r="W20" s="129"/>
    </row>
    <row r="21" customHeight="1" spans="1:23">
      <c r="A21" s="22" t="s">
        <v>48</v>
      </c>
      <c r="B21" s="22" t="s">
        <v>198</v>
      </c>
      <c r="C21" s="23" t="s">
        <v>199</v>
      </c>
      <c r="D21" s="22" t="s">
        <v>92</v>
      </c>
      <c r="E21" s="22" t="s">
        <v>93</v>
      </c>
      <c r="F21" s="22" t="s">
        <v>200</v>
      </c>
      <c r="G21" s="22" t="s">
        <v>199</v>
      </c>
      <c r="H21" s="32">
        <v>27200</v>
      </c>
      <c r="I21" s="32">
        <v>27200</v>
      </c>
      <c r="J21" s="32"/>
      <c r="K21" s="32"/>
      <c r="L21" s="32">
        <v>27200</v>
      </c>
      <c r="M21" s="128"/>
      <c r="N21" s="129"/>
      <c r="O21" s="129"/>
      <c r="P21" s="129"/>
      <c r="Q21" s="129"/>
      <c r="R21" s="129"/>
      <c r="S21" s="129"/>
      <c r="T21" s="129"/>
      <c r="U21" s="129"/>
      <c r="V21" s="129"/>
      <c r="W21" s="129"/>
    </row>
    <row r="22" customHeight="1" spans="1:23">
      <c r="A22" s="22" t="s">
        <v>48</v>
      </c>
      <c r="B22" s="22" t="s">
        <v>201</v>
      </c>
      <c r="C22" s="23" t="s">
        <v>202</v>
      </c>
      <c r="D22" s="22" t="s">
        <v>92</v>
      </c>
      <c r="E22" s="22" t="s">
        <v>93</v>
      </c>
      <c r="F22" s="22" t="s">
        <v>203</v>
      </c>
      <c r="G22" s="22" t="s">
        <v>204</v>
      </c>
      <c r="H22" s="32">
        <v>32520</v>
      </c>
      <c r="I22" s="32">
        <v>32520</v>
      </c>
      <c r="J22" s="32"/>
      <c r="K22" s="32"/>
      <c r="L22" s="32">
        <v>32520</v>
      </c>
      <c r="M22" s="128"/>
      <c r="N22" s="129"/>
      <c r="O22" s="129"/>
      <c r="P22" s="129"/>
      <c r="Q22" s="129"/>
      <c r="R22" s="129"/>
      <c r="S22" s="129"/>
      <c r="T22" s="129"/>
      <c r="U22" s="129"/>
      <c r="V22" s="129"/>
      <c r="W22" s="129"/>
    </row>
    <row r="23" customHeight="1" spans="1:23">
      <c r="A23" s="22" t="s">
        <v>48</v>
      </c>
      <c r="B23" s="22" t="s">
        <v>201</v>
      </c>
      <c r="C23" s="23" t="s">
        <v>202</v>
      </c>
      <c r="D23" s="22" t="s">
        <v>92</v>
      </c>
      <c r="E23" s="22" t="s">
        <v>93</v>
      </c>
      <c r="F23" s="22" t="s">
        <v>205</v>
      </c>
      <c r="G23" s="22" t="s">
        <v>206</v>
      </c>
      <c r="H23" s="32">
        <v>4000</v>
      </c>
      <c r="I23" s="32">
        <v>4000</v>
      </c>
      <c r="J23" s="32"/>
      <c r="K23" s="32"/>
      <c r="L23" s="32">
        <v>4000</v>
      </c>
      <c r="M23" s="128"/>
      <c r="N23" s="129"/>
      <c r="O23" s="129"/>
      <c r="P23" s="129"/>
      <c r="Q23" s="129"/>
      <c r="R23" s="129"/>
      <c r="S23" s="129"/>
      <c r="T23" s="129"/>
      <c r="U23" s="129"/>
      <c r="V23" s="129"/>
      <c r="W23" s="129"/>
    </row>
    <row r="24" customHeight="1" spans="1:23">
      <c r="A24" s="22" t="s">
        <v>48</v>
      </c>
      <c r="B24" s="22" t="s">
        <v>201</v>
      </c>
      <c r="C24" s="23" t="s">
        <v>202</v>
      </c>
      <c r="D24" s="22" t="s">
        <v>92</v>
      </c>
      <c r="E24" s="22" t="s">
        <v>93</v>
      </c>
      <c r="F24" s="22" t="s">
        <v>207</v>
      </c>
      <c r="G24" s="22" t="s">
        <v>208</v>
      </c>
      <c r="H24" s="32">
        <v>9000</v>
      </c>
      <c r="I24" s="32">
        <v>9000</v>
      </c>
      <c r="J24" s="32"/>
      <c r="K24" s="32"/>
      <c r="L24" s="32">
        <v>9000</v>
      </c>
      <c r="M24" s="128"/>
      <c r="N24" s="129"/>
      <c r="O24" s="129"/>
      <c r="P24" s="129"/>
      <c r="Q24" s="129"/>
      <c r="R24" s="129"/>
      <c r="S24" s="129"/>
      <c r="T24" s="129"/>
      <c r="U24" s="129"/>
      <c r="V24" s="129"/>
      <c r="W24" s="129"/>
    </row>
    <row r="25" customHeight="1" spans="1:23">
      <c r="A25" s="22" t="s">
        <v>48</v>
      </c>
      <c r="B25" s="22" t="s">
        <v>201</v>
      </c>
      <c r="C25" s="23" t="s">
        <v>202</v>
      </c>
      <c r="D25" s="22" t="s">
        <v>92</v>
      </c>
      <c r="E25" s="22" t="s">
        <v>93</v>
      </c>
      <c r="F25" s="22" t="s">
        <v>209</v>
      </c>
      <c r="G25" s="22" t="s">
        <v>210</v>
      </c>
      <c r="H25" s="32">
        <v>20980</v>
      </c>
      <c r="I25" s="32">
        <v>20980</v>
      </c>
      <c r="J25" s="32"/>
      <c r="K25" s="32"/>
      <c r="L25" s="32">
        <v>20980</v>
      </c>
      <c r="M25" s="128"/>
      <c r="N25" s="129"/>
      <c r="O25" s="129"/>
      <c r="P25" s="129"/>
      <c r="Q25" s="129"/>
      <c r="R25" s="129"/>
      <c r="S25" s="129"/>
      <c r="T25" s="129"/>
      <c r="U25" s="129"/>
      <c r="V25" s="129"/>
      <c r="W25" s="129"/>
    </row>
    <row r="26" customHeight="1" spans="1:23">
      <c r="A26" s="22" t="s">
        <v>48</v>
      </c>
      <c r="B26" s="22" t="s">
        <v>201</v>
      </c>
      <c r="C26" s="23" t="s">
        <v>202</v>
      </c>
      <c r="D26" s="22" t="s">
        <v>92</v>
      </c>
      <c r="E26" s="22" t="s">
        <v>93</v>
      </c>
      <c r="F26" s="22" t="s">
        <v>211</v>
      </c>
      <c r="G26" s="22" t="s">
        <v>212</v>
      </c>
      <c r="H26" s="32">
        <v>20000</v>
      </c>
      <c r="I26" s="32">
        <v>20000</v>
      </c>
      <c r="J26" s="32"/>
      <c r="K26" s="32"/>
      <c r="L26" s="32">
        <v>20000</v>
      </c>
      <c r="M26" s="128"/>
      <c r="N26" s="129"/>
      <c r="O26" s="129"/>
      <c r="P26" s="129"/>
      <c r="Q26" s="129"/>
      <c r="R26" s="129"/>
      <c r="S26" s="129"/>
      <c r="T26" s="129"/>
      <c r="U26" s="129"/>
      <c r="V26" s="129"/>
      <c r="W26" s="129"/>
    </row>
    <row r="27" customHeight="1" spans="1:23">
      <c r="A27" s="22" t="s">
        <v>48</v>
      </c>
      <c r="B27" s="22" t="s">
        <v>201</v>
      </c>
      <c r="C27" s="23" t="s">
        <v>202</v>
      </c>
      <c r="D27" s="22" t="s">
        <v>92</v>
      </c>
      <c r="E27" s="22" t="s">
        <v>93</v>
      </c>
      <c r="F27" s="22" t="s">
        <v>213</v>
      </c>
      <c r="G27" s="22" t="s">
        <v>214</v>
      </c>
      <c r="H27" s="32">
        <v>11900</v>
      </c>
      <c r="I27" s="32">
        <v>11900</v>
      </c>
      <c r="J27" s="32"/>
      <c r="K27" s="32"/>
      <c r="L27" s="32">
        <v>11900</v>
      </c>
      <c r="M27" s="128"/>
      <c r="N27" s="129"/>
      <c r="O27" s="129"/>
      <c r="P27" s="129"/>
      <c r="Q27" s="129"/>
      <c r="R27" s="129"/>
      <c r="S27" s="129"/>
      <c r="T27" s="129"/>
      <c r="U27" s="129"/>
      <c r="V27" s="129"/>
      <c r="W27" s="129"/>
    </row>
    <row r="28" customHeight="1" spans="1:23">
      <c r="A28" s="22" t="s">
        <v>48</v>
      </c>
      <c r="B28" s="22" t="s">
        <v>201</v>
      </c>
      <c r="C28" s="23" t="s">
        <v>202</v>
      </c>
      <c r="D28" s="22" t="s">
        <v>92</v>
      </c>
      <c r="E28" s="22" t="s">
        <v>93</v>
      </c>
      <c r="F28" s="22">
        <v>30305</v>
      </c>
      <c r="G28" s="22" t="s">
        <v>215</v>
      </c>
      <c r="H28" s="32">
        <v>29760</v>
      </c>
      <c r="I28" s="32">
        <v>29760</v>
      </c>
      <c r="J28" s="32"/>
      <c r="K28" s="32"/>
      <c r="L28" s="32">
        <v>29760</v>
      </c>
      <c r="M28" s="128"/>
      <c r="N28" s="129"/>
      <c r="O28" s="129"/>
      <c r="P28" s="129"/>
      <c r="Q28" s="129"/>
      <c r="R28" s="129"/>
      <c r="S28" s="129"/>
      <c r="T28" s="129"/>
      <c r="U28" s="129"/>
      <c r="V28" s="129"/>
      <c r="W28" s="129"/>
    </row>
    <row r="29" customHeight="1" spans="1:23">
      <c r="A29" s="22" t="s">
        <v>48</v>
      </c>
      <c r="B29" s="22" t="s">
        <v>216</v>
      </c>
      <c r="C29" s="23" t="s">
        <v>155</v>
      </c>
      <c r="D29" s="22" t="s">
        <v>92</v>
      </c>
      <c r="E29" s="22" t="s">
        <v>93</v>
      </c>
      <c r="F29" s="22" t="s">
        <v>217</v>
      </c>
      <c r="G29" s="22" t="s">
        <v>155</v>
      </c>
      <c r="H29" s="32">
        <v>10000</v>
      </c>
      <c r="I29" s="32">
        <v>10000</v>
      </c>
      <c r="J29" s="32"/>
      <c r="K29" s="32"/>
      <c r="L29" s="32">
        <v>10000</v>
      </c>
      <c r="M29" s="128"/>
      <c r="N29" s="129"/>
      <c r="O29" s="129"/>
      <c r="P29" s="129"/>
      <c r="Q29" s="129"/>
      <c r="R29" s="129"/>
      <c r="S29" s="129"/>
      <c r="T29" s="129"/>
      <c r="U29" s="129"/>
      <c r="V29" s="129"/>
      <c r="W29" s="129"/>
    </row>
    <row r="30" customHeight="1" spans="1:23">
      <c r="A30" s="22" t="s">
        <v>48</v>
      </c>
      <c r="B30" s="22" t="s">
        <v>218</v>
      </c>
      <c r="C30" s="23" t="s">
        <v>219</v>
      </c>
      <c r="D30" s="22" t="s">
        <v>92</v>
      </c>
      <c r="E30" s="22" t="s">
        <v>93</v>
      </c>
      <c r="F30" s="22" t="s">
        <v>182</v>
      </c>
      <c r="G30" s="22" t="s">
        <v>183</v>
      </c>
      <c r="H30" s="32">
        <v>24000</v>
      </c>
      <c r="I30" s="32">
        <v>24000</v>
      </c>
      <c r="J30" s="32"/>
      <c r="K30" s="32"/>
      <c r="L30" s="32">
        <v>24000</v>
      </c>
      <c r="M30" s="128"/>
      <c r="N30" s="129"/>
      <c r="O30" s="129"/>
      <c r="P30" s="129"/>
      <c r="Q30" s="129"/>
      <c r="R30" s="129"/>
      <c r="S30" s="129"/>
      <c r="T30" s="129"/>
      <c r="U30" s="129"/>
      <c r="V30" s="129"/>
      <c r="W30" s="129"/>
    </row>
    <row r="31" customHeight="1" spans="1:23">
      <c r="A31" s="22" t="s">
        <v>48</v>
      </c>
      <c r="B31" s="22" t="s">
        <v>218</v>
      </c>
      <c r="C31" s="23" t="s">
        <v>219</v>
      </c>
      <c r="D31" s="22" t="s">
        <v>92</v>
      </c>
      <c r="E31" s="22" t="s">
        <v>93</v>
      </c>
      <c r="F31" s="22" t="s">
        <v>182</v>
      </c>
      <c r="G31" s="22" t="s">
        <v>183</v>
      </c>
      <c r="H31" s="32">
        <v>12000</v>
      </c>
      <c r="I31" s="32">
        <v>12000</v>
      </c>
      <c r="J31" s="32"/>
      <c r="K31" s="32"/>
      <c r="L31" s="32">
        <v>12000</v>
      </c>
      <c r="M31" s="128"/>
      <c r="N31" s="129"/>
      <c r="O31" s="129"/>
      <c r="P31" s="129"/>
      <c r="Q31" s="129"/>
      <c r="R31" s="129"/>
      <c r="S31" s="129"/>
      <c r="T31" s="129"/>
      <c r="U31" s="129"/>
      <c r="V31" s="129"/>
      <c r="W31" s="129"/>
    </row>
    <row r="32" customHeight="1" spans="1:23">
      <c r="A32" s="22" t="s">
        <v>48</v>
      </c>
      <c r="B32" s="22" t="s">
        <v>220</v>
      </c>
      <c r="C32" s="23" t="s">
        <v>221</v>
      </c>
      <c r="D32" s="22" t="s">
        <v>92</v>
      </c>
      <c r="E32" s="22" t="s">
        <v>93</v>
      </c>
      <c r="F32" s="22" t="s">
        <v>222</v>
      </c>
      <c r="G32" s="22" t="s">
        <v>223</v>
      </c>
      <c r="H32" s="32">
        <v>269676</v>
      </c>
      <c r="I32" s="32">
        <v>269676</v>
      </c>
      <c r="J32" s="32"/>
      <c r="K32" s="32"/>
      <c r="L32" s="32">
        <v>269676</v>
      </c>
      <c r="M32" s="128"/>
      <c r="N32" s="129"/>
      <c r="O32" s="129"/>
      <c r="P32" s="129"/>
      <c r="Q32" s="129"/>
      <c r="R32" s="129"/>
      <c r="S32" s="129"/>
      <c r="T32" s="129"/>
      <c r="U32" s="129"/>
      <c r="V32" s="129"/>
      <c r="W32" s="129"/>
    </row>
    <row r="33" customHeight="1" spans="1:23">
      <c r="A33" s="22" t="s">
        <v>48</v>
      </c>
      <c r="B33" s="22" t="s">
        <v>224</v>
      </c>
      <c r="C33" s="23" t="s">
        <v>225</v>
      </c>
      <c r="D33" s="22" t="s">
        <v>78</v>
      </c>
      <c r="E33" s="22" t="s">
        <v>79</v>
      </c>
      <c r="F33" s="22" t="s">
        <v>203</v>
      </c>
      <c r="G33" s="22" t="s">
        <v>204</v>
      </c>
      <c r="H33" s="32">
        <v>6300</v>
      </c>
      <c r="I33" s="32">
        <v>6300</v>
      </c>
      <c r="J33" s="32"/>
      <c r="K33" s="32"/>
      <c r="L33" s="32">
        <v>6300</v>
      </c>
      <c r="M33" s="128"/>
      <c r="N33" s="129"/>
      <c r="O33" s="129"/>
      <c r="P33" s="129"/>
      <c r="Q33" s="129"/>
      <c r="R33" s="129"/>
      <c r="S33" s="129"/>
      <c r="T33" s="129"/>
      <c r="U33" s="129"/>
      <c r="V33" s="129"/>
      <c r="W33" s="129"/>
    </row>
    <row r="34" customHeight="1" spans="1:23">
      <c r="A34" s="22" t="s">
        <v>48</v>
      </c>
      <c r="B34" s="22" t="s">
        <v>224</v>
      </c>
      <c r="C34" s="23" t="s">
        <v>225</v>
      </c>
      <c r="D34" s="22" t="s">
        <v>80</v>
      </c>
      <c r="E34" s="22" t="s">
        <v>81</v>
      </c>
      <c r="F34" s="22" t="s">
        <v>203</v>
      </c>
      <c r="G34" s="22" t="s">
        <v>204</v>
      </c>
      <c r="H34" s="32">
        <v>300</v>
      </c>
      <c r="I34" s="32">
        <v>300</v>
      </c>
      <c r="J34" s="32"/>
      <c r="K34" s="32"/>
      <c r="L34" s="32">
        <v>300</v>
      </c>
      <c r="M34" s="128"/>
      <c r="N34" s="129"/>
      <c r="O34" s="129"/>
      <c r="P34" s="129"/>
      <c r="Q34" s="129"/>
      <c r="R34" s="129"/>
      <c r="S34" s="129"/>
      <c r="T34" s="129"/>
      <c r="U34" s="129"/>
      <c r="V34" s="129"/>
      <c r="W34" s="129"/>
    </row>
    <row r="35" customHeight="1" spans="1:23">
      <c r="A35" s="22" t="s">
        <v>48</v>
      </c>
      <c r="B35" s="22" t="s">
        <v>226</v>
      </c>
      <c r="C35" s="23" t="s">
        <v>227</v>
      </c>
      <c r="D35" s="22" t="s">
        <v>82</v>
      </c>
      <c r="E35" s="22" t="s">
        <v>83</v>
      </c>
      <c r="F35" s="22" t="s">
        <v>228</v>
      </c>
      <c r="G35" s="22" t="s">
        <v>229</v>
      </c>
      <c r="H35" s="32">
        <v>490508</v>
      </c>
      <c r="I35" s="32">
        <v>490508</v>
      </c>
      <c r="J35" s="32"/>
      <c r="K35" s="32"/>
      <c r="L35" s="32">
        <v>490508</v>
      </c>
      <c r="M35" s="128"/>
      <c r="N35" s="129"/>
      <c r="O35" s="129"/>
      <c r="P35" s="129"/>
      <c r="Q35" s="129"/>
      <c r="R35" s="129"/>
      <c r="S35" s="129"/>
      <c r="T35" s="129"/>
      <c r="U35" s="129"/>
      <c r="V35" s="129"/>
      <c r="W35" s="129"/>
    </row>
    <row r="36" customHeight="1" spans="1:23">
      <c r="A36" s="22" t="s">
        <v>48</v>
      </c>
      <c r="B36" s="22" t="s">
        <v>226</v>
      </c>
      <c r="C36" s="23" t="s">
        <v>227</v>
      </c>
      <c r="D36" s="22" t="s">
        <v>92</v>
      </c>
      <c r="E36" s="22" t="s">
        <v>93</v>
      </c>
      <c r="F36" s="22" t="s">
        <v>230</v>
      </c>
      <c r="G36" s="22" t="s">
        <v>231</v>
      </c>
      <c r="H36" s="32">
        <v>2286</v>
      </c>
      <c r="I36" s="32">
        <v>2286</v>
      </c>
      <c r="J36" s="32"/>
      <c r="K36" s="32"/>
      <c r="L36" s="32">
        <v>2286</v>
      </c>
      <c r="M36" s="128"/>
      <c r="N36" s="129"/>
      <c r="O36" s="129"/>
      <c r="P36" s="129"/>
      <c r="Q36" s="129"/>
      <c r="R36" s="129"/>
      <c r="S36" s="129"/>
      <c r="T36" s="129"/>
      <c r="U36" s="129"/>
      <c r="V36" s="129"/>
      <c r="W36" s="129"/>
    </row>
    <row r="37" customHeight="1" spans="1:23">
      <c r="A37" s="22" t="s">
        <v>48</v>
      </c>
      <c r="B37" s="22" t="s">
        <v>226</v>
      </c>
      <c r="C37" s="23" t="s">
        <v>227</v>
      </c>
      <c r="D37" s="22" t="s">
        <v>112</v>
      </c>
      <c r="E37" s="22" t="s">
        <v>113</v>
      </c>
      <c r="F37" s="22" t="s">
        <v>186</v>
      </c>
      <c r="G37" s="22" t="s">
        <v>187</v>
      </c>
      <c r="H37" s="32">
        <v>169227</v>
      </c>
      <c r="I37" s="32">
        <v>169227</v>
      </c>
      <c r="J37" s="32"/>
      <c r="K37" s="32"/>
      <c r="L37" s="32">
        <v>169227</v>
      </c>
      <c r="M37" s="128"/>
      <c r="N37" s="129"/>
      <c r="O37" s="129"/>
      <c r="P37" s="129"/>
      <c r="Q37" s="129"/>
      <c r="R37" s="129"/>
      <c r="S37" s="129"/>
      <c r="T37" s="129"/>
      <c r="U37" s="129"/>
      <c r="V37" s="129"/>
      <c r="W37" s="129"/>
    </row>
    <row r="38" customHeight="1" spans="1:23">
      <c r="A38" s="22" t="s">
        <v>48</v>
      </c>
      <c r="B38" s="22" t="s">
        <v>226</v>
      </c>
      <c r="C38" s="23" t="s">
        <v>227</v>
      </c>
      <c r="D38" s="22" t="s">
        <v>116</v>
      </c>
      <c r="E38" s="22" t="s">
        <v>117</v>
      </c>
      <c r="F38" s="22" t="s">
        <v>232</v>
      </c>
      <c r="G38" s="22" t="s">
        <v>233</v>
      </c>
      <c r="H38" s="32">
        <v>155291</v>
      </c>
      <c r="I38" s="32">
        <v>155291</v>
      </c>
      <c r="J38" s="32"/>
      <c r="K38" s="32"/>
      <c r="L38" s="32">
        <v>155291</v>
      </c>
      <c r="M38" s="128"/>
      <c r="N38" s="129"/>
      <c r="O38" s="129"/>
      <c r="P38" s="129"/>
      <c r="Q38" s="129"/>
      <c r="R38" s="129"/>
      <c r="S38" s="129"/>
      <c r="T38" s="129"/>
      <c r="U38" s="129"/>
      <c r="V38" s="129"/>
      <c r="W38" s="129"/>
    </row>
    <row r="39" customHeight="1" spans="1:23">
      <c r="A39" s="22" t="s">
        <v>48</v>
      </c>
      <c r="B39" s="22" t="s">
        <v>226</v>
      </c>
      <c r="C39" s="23" t="s">
        <v>227</v>
      </c>
      <c r="D39" s="22" t="s">
        <v>118</v>
      </c>
      <c r="E39" s="22" t="s">
        <v>119</v>
      </c>
      <c r="F39" s="22" t="s">
        <v>230</v>
      </c>
      <c r="G39" s="22" t="s">
        <v>231</v>
      </c>
      <c r="H39" s="32">
        <v>4077</v>
      </c>
      <c r="I39" s="32">
        <v>4077</v>
      </c>
      <c r="J39" s="32"/>
      <c r="K39" s="32"/>
      <c r="L39" s="32">
        <v>4077</v>
      </c>
      <c r="M39" s="128"/>
      <c r="N39" s="129"/>
      <c r="O39" s="129"/>
      <c r="P39" s="129"/>
      <c r="Q39" s="129"/>
      <c r="R39" s="129"/>
      <c r="S39" s="129"/>
      <c r="T39" s="129"/>
      <c r="U39" s="129"/>
      <c r="V39" s="129"/>
      <c r="W39" s="129"/>
    </row>
    <row r="40" customHeight="1" spans="1:23">
      <c r="A40" s="22" t="s">
        <v>48</v>
      </c>
      <c r="B40" s="22" t="s">
        <v>234</v>
      </c>
      <c r="C40" s="23" t="s">
        <v>235</v>
      </c>
      <c r="D40" s="22" t="s">
        <v>92</v>
      </c>
      <c r="E40" s="22" t="s">
        <v>93</v>
      </c>
      <c r="F40" s="22" t="s">
        <v>236</v>
      </c>
      <c r="G40" s="22" t="s">
        <v>237</v>
      </c>
      <c r="H40" s="32">
        <v>275400</v>
      </c>
      <c r="I40" s="32">
        <v>275400</v>
      </c>
      <c r="J40" s="32"/>
      <c r="K40" s="32"/>
      <c r="L40" s="32">
        <v>275400</v>
      </c>
      <c r="M40" s="128"/>
      <c r="N40" s="129"/>
      <c r="O40" s="129"/>
      <c r="P40" s="129"/>
      <c r="Q40" s="129"/>
      <c r="R40" s="129"/>
      <c r="S40" s="129"/>
      <c r="T40" s="129"/>
      <c r="U40" s="129"/>
      <c r="V40" s="129"/>
      <c r="W40" s="129"/>
    </row>
    <row r="41" customHeight="1" spans="1:23">
      <c r="A41" s="25" t="s">
        <v>32</v>
      </c>
      <c r="B41" s="25"/>
      <c r="C41" s="25"/>
      <c r="D41" s="25"/>
      <c r="E41" s="25"/>
      <c r="F41" s="25"/>
      <c r="G41" s="25"/>
      <c r="H41" s="32">
        <v>4004478</v>
      </c>
      <c r="I41" s="32">
        <v>4004478</v>
      </c>
      <c r="J41" s="32"/>
      <c r="K41" s="32"/>
      <c r="L41" s="32">
        <v>4004478</v>
      </c>
      <c r="M41" s="128"/>
      <c r="N41" s="129"/>
      <c r="O41" s="129"/>
      <c r="P41" s="129"/>
      <c r="Q41" s="129"/>
      <c r="R41" s="129"/>
      <c r="S41" s="129"/>
      <c r="T41" s="129"/>
      <c r="U41" s="129"/>
      <c r="V41" s="129"/>
      <c r="W41" s="129"/>
    </row>
  </sheetData>
  <mergeCells count="30">
    <mergeCell ref="A3:W3"/>
    <mergeCell ref="A4:G4"/>
    <mergeCell ref="H5:W5"/>
    <mergeCell ref="I6:M6"/>
    <mergeCell ref="N6:P6"/>
    <mergeCell ref="R6:W6"/>
    <mergeCell ref="A41:G4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28"/>
  <sheetViews>
    <sheetView showZeros="0" topLeftCell="B1" workbookViewId="0">
      <pane ySplit="1" topLeftCell="A101" activePane="bottomLeft" state="frozen"/>
      <selection/>
      <selection pane="bottomLeft" activeCell="I128" sqref="I128"/>
    </sheetView>
  </sheetViews>
  <sheetFormatPr defaultColWidth="9.10833333333333" defaultRowHeight="14.25" customHeight="1"/>
  <cols>
    <col min="1" max="1" width="14.55" customWidth="1"/>
    <col min="2" max="2" width="21" customWidth="1"/>
    <col min="3" max="3" width="42.75" customWidth="1"/>
    <col min="4" max="4" width="23.8916666666667" customWidth="1"/>
    <col min="5" max="5" width="15.55" customWidth="1"/>
    <col min="6" max="6" width="19.7833333333333"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1"/>
      <c r="W2" s="57" t="s">
        <v>238</v>
      </c>
    </row>
    <row r="3" ht="27.85" customHeight="1" spans="1:23">
      <c r="A3" s="27" t="s">
        <v>239</v>
      </c>
      <c r="B3" s="27"/>
      <c r="C3" s="27"/>
      <c r="D3" s="27"/>
      <c r="E3" s="27"/>
      <c r="F3" s="27"/>
      <c r="G3" s="27"/>
      <c r="H3" s="27"/>
      <c r="I3" s="27"/>
      <c r="J3" s="27"/>
      <c r="K3" s="27"/>
      <c r="L3" s="27"/>
      <c r="M3" s="27"/>
      <c r="N3" s="27"/>
      <c r="O3" s="27"/>
      <c r="P3" s="27"/>
      <c r="Q3" s="27"/>
      <c r="R3" s="27"/>
      <c r="S3" s="27"/>
      <c r="T3" s="27"/>
      <c r="U3" s="27"/>
      <c r="V3" s="27"/>
      <c r="W3" s="27"/>
    </row>
    <row r="4" ht="13.6" customHeight="1" spans="1:23">
      <c r="A4" s="5" t="str">
        <f>'部门财务收支预算总表01-1'!A4</f>
        <v>单位名称：新平彝族傣族自治县卫生健康局（本级）</v>
      </c>
      <c r="B4" s="118" t="str">
        <f t="shared" ref="B4" si="0">"单位名称："&amp;"绩效评价中心"</f>
        <v>单位名称：绩效评价中心</v>
      </c>
      <c r="C4" s="118"/>
      <c r="D4" s="118"/>
      <c r="E4" s="118"/>
      <c r="F4" s="118"/>
      <c r="G4" s="118"/>
      <c r="H4" s="118"/>
      <c r="I4" s="118"/>
      <c r="J4" s="7"/>
      <c r="K4" s="7"/>
      <c r="L4" s="7"/>
      <c r="M4" s="7"/>
      <c r="N4" s="7"/>
      <c r="O4" s="7"/>
      <c r="P4" s="7"/>
      <c r="Q4" s="7"/>
      <c r="U4" s="131"/>
      <c r="W4" s="111" t="s">
        <v>151</v>
      </c>
    </row>
    <row r="5" ht="21.8" customHeight="1" spans="1:23">
      <c r="A5" s="9" t="s">
        <v>240</v>
      </c>
      <c r="B5" s="9" t="s">
        <v>241</v>
      </c>
      <c r="C5" s="9" t="s">
        <v>161</v>
      </c>
      <c r="D5" s="9" t="s">
        <v>242</v>
      </c>
      <c r="E5" s="10" t="s">
        <v>162</v>
      </c>
      <c r="F5" s="10" t="s">
        <v>163</v>
      </c>
      <c r="G5" s="10" t="s">
        <v>164</v>
      </c>
      <c r="H5" s="10" t="s">
        <v>165</v>
      </c>
      <c r="I5" s="65" t="s">
        <v>32</v>
      </c>
      <c r="J5" s="65" t="s">
        <v>243</v>
      </c>
      <c r="K5" s="65"/>
      <c r="L5" s="65"/>
      <c r="M5" s="65"/>
      <c r="N5" s="123" t="s">
        <v>167</v>
      </c>
      <c r="O5" s="123"/>
      <c r="P5" s="123"/>
      <c r="Q5" s="10" t="s">
        <v>38</v>
      </c>
      <c r="R5" s="11" t="s">
        <v>54</v>
      </c>
      <c r="S5" s="12"/>
      <c r="T5" s="12"/>
      <c r="U5" s="12"/>
      <c r="V5" s="12"/>
      <c r="W5" s="13"/>
    </row>
    <row r="6" ht="21.8" customHeight="1" spans="1:23">
      <c r="A6" s="14"/>
      <c r="B6" s="14"/>
      <c r="C6" s="14"/>
      <c r="D6" s="14"/>
      <c r="E6" s="15"/>
      <c r="F6" s="15"/>
      <c r="G6" s="15"/>
      <c r="H6" s="15"/>
      <c r="I6" s="65"/>
      <c r="J6" s="49" t="s">
        <v>35</v>
      </c>
      <c r="K6" s="49"/>
      <c r="L6" s="49" t="s">
        <v>36</v>
      </c>
      <c r="M6" s="49" t="s">
        <v>37</v>
      </c>
      <c r="N6" s="124" t="s">
        <v>35</v>
      </c>
      <c r="O6" s="124" t="s">
        <v>36</v>
      </c>
      <c r="P6" s="124" t="s">
        <v>37</v>
      </c>
      <c r="Q6" s="15"/>
      <c r="R6" s="10" t="s">
        <v>34</v>
      </c>
      <c r="S6" s="10" t="s">
        <v>45</v>
      </c>
      <c r="T6" s="10" t="s">
        <v>173</v>
      </c>
      <c r="U6" s="10" t="s">
        <v>41</v>
      </c>
      <c r="V6" s="10" t="s">
        <v>42</v>
      </c>
      <c r="W6" s="10" t="s">
        <v>43</v>
      </c>
    </row>
    <row r="7" ht="40.6" customHeight="1" spans="1:23">
      <c r="A7" s="17"/>
      <c r="B7" s="17"/>
      <c r="C7" s="17"/>
      <c r="D7" s="17"/>
      <c r="E7" s="18"/>
      <c r="F7" s="18"/>
      <c r="G7" s="18"/>
      <c r="H7" s="18"/>
      <c r="I7" s="65"/>
      <c r="J7" s="49" t="s">
        <v>34</v>
      </c>
      <c r="K7" s="49" t="s">
        <v>244</v>
      </c>
      <c r="L7" s="49"/>
      <c r="M7" s="49"/>
      <c r="N7" s="18"/>
      <c r="O7" s="18"/>
      <c r="P7" s="18"/>
      <c r="Q7" s="18"/>
      <c r="R7" s="18"/>
      <c r="S7" s="18"/>
      <c r="T7" s="18"/>
      <c r="U7" s="19"/>
      <c r="V7" s="18"/>
      <c r="W7" s="18"/>
    </row>
    <row r="8" ht="15.05" customHeight="1" spans="1:23">
      <c r="A8" s="20">
        <v>1</v>
      </c>
      <c r="B8" s="119"/>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18" customHeight="1" spans="1:23">
      <c r="A9" s="22"/>
      <c r="B9" s="22"/>
      <c r="C9" s="23" t="s">
        <v>245</v>
      </c>
      <c r="D9" s="22"/>
      <c r="E9" s="22"/>
      <c r="F9" s="22"/>
      <c r="G9" s="22"/>
      <c r="H9" s="22"/>
      <c r="I9" s="24">
        <v>41400</v>
      </c>
      <c r="J9" s="24">
        <v>41400</v>
      </c>
      <c r="K9" s="24">
        <v>41400</v>
      </c>
      <c r="L9" s="125"/>
      <c r="M9" s="125"/>
      <c r="N9" s="125"/>
      <c r="O9" s="125"/>
      <c r="P9" s="125"/>
      <c r="Q9" s="125"/>
      <c r="R9" s="125"/>
      <c r="S9" s="125"/>
      <c r="T9" s="125"/>
      <c r="U9" s="98"/>
      <c r="V9" s="125"/>
      <c r="W9" s="125"/>
    </row>
    <row r="10" ht="16" customHeight="1" spans="1:23">
      <c r="A10" s="22" t="s">
        <v>246</v>
      </c>
      <c r="B10" s="22" t="s">
        <v>247</v>
      </c>
      <c r="C10" s="23" t="s">
        <v>245</v>
      </c>
      <c r="D10" s="22" t="s">
        <v>48</v>
      </c>
      <c r="E10" s="22" t="s">
        <v>92</v>
      </c>
      <c r="F10" s="22" t="s">
        <v>93</v>
      </c>
      <c r="G10" s="22" t="s">
        <v>248</v>
      </c>
      <c r="H10" s="22" t="s">
        <v>249</v>
      </c>
      <c r="I10" s="24">
        <v>41400</v>
      </c>
      <c r="J10" s="24">
        <v>41400</v>
      </c>
      <c r="K10" s="24">
        <v>41400</v>
      </c>
      <c r="L10" s="125"/>
      <c r="M10" s="125"/>
      <c r="N10" s="125"/>
      <c r="O10" s="125"/>
      <c r="P10" s="125"/>
      <c r="Q10" s="125"/>
      <c r="R10" s="125"/>
      <c r="S10" s="125"/>
      <c r="T10" s="125"/>
      <c r="U10" s="98"/>
      <c r="V10" s="125"/>
      <c r="W10" s="125"/>
    </row>
    <row r="11" ht="18.85" customHeight="1" spans="1:23">
      <c r="A11" s="33"/>
      <c r="B11" s="33"/>
      <c r="C11" s="23" t="s">
        <v>250</v>
      </c>
      <c r="D11" s="33"/>
      <c r="E11" s="33"/>
      <c r="F11" s="33"/>
      <c r="G11" s="33"/>
      <c r="H11" s="33"/>
      <c r="I11" s="24">
        <v>3000</v>
      </c>
      <c r="J11" s="24">
        <v>3000</v>
      </c>
      <c r="K11" s="24">
        <v>3000</v>
      </c>
      <c r="L11" s="125"/>
      <c r="M11" s="125"/>
      <c r="N11" s="125"/>
      <c r="O11" s="125"/>
      <c r="P11" s="125"/>
      <c r="Q11" s="125"/>
      <c r="R11" s="125"/>
      <c r="S11" s="125"/>
      <c r="T11" s="125"/>
      <c r="U11" s="98"/>
      <c r="V11" s="125"/>
      <c r="W11" s="125"/>
    </row>
    <row r="12" customHeight="1" spans="1:23">
      <c r="A12" s="22" t="s">
        <v>251</v>
      </c>
      <c r="B12" s="22" t="s">
        <v>252</v>
      </c>
      <c r="C12" s="23" t="s">
        <v>250</v>
      </c>
      <c r="D12" s="22" t="s">
        <v>48</v>
      </c>
      <c r="E12" s="22" t="s">
        <v>72</v>
      </c>
      <c r="F12" s="22" t="s">
        <v>73</v>
      </c>
      <c r="G12" s="22" t="s">
        <v>203</v>
      </c>
      <c r="H12" s="22" t="s">
        <v>204</v>
      </c>
      <c r="I12" s="24">
        <v>3000</v>
      </c>
      <c r="J12" s="24">
        <v>3000</v>
      </c>
      <c r="K12" s="24">
        <v>3000</v>
      </c>
      <c r="L12" s="126"/>
      <c r="M12" s="127"/>
      <c r="N12" s="127"/>
      <c r="O12" s="127"/>
      <c r="P12" s="127"/>
      <c r="Q12" s="127"/>
      <c r="R12" s="127"/>
      <c r="S12" s="127"/>
      <c r="T12" s="127"/>
      <c r="U12" s="127"/>
      <c r="V12" s="127"/>
      <c r="W12" s="127"/>
    </row>
    <row r="13" customHeight="1" spans="1:23">
      <c r="A13" s="33"/>
      <c r="B13" s="33"/>
      <c r="C13" s="23" t="s">
        <v>253</v>
      </c>
      <c r="D13" s="33"/>
      <c r="E13" s="33"/>
      <c r="F13" s="33"/>
      <c r="G13" s="33"/>
      <c r="H13" s="33"/>
      <c r="I13" s="24">
        <v>1069162</v>
      </c>
      <c r="J13" s="24">
        <v>1069162</v>
      </c>
      <c r="K13" s="24">
        <v>1069162</v>
      </c>
      <c r="L13" s="128"/>
      <c r="M13" s="129"/>
      <c r="N13" s="129"/>
      <c r="O13" s="129"/>
      <c r="P13" s="129"/>
      <c r="Q13" s="129"/>
      <c r="R13" s="129"/>
      <c r="S13" s="129"/>
      <c r="T13" s="129"/>
      <c r="U13" s="129"/>
      <c r="V13" s="129"/>
      <c r="W13" s="129"/>
    </row>
    <row r="14" customHeight="1" spans="1:23">
      <c r="A14" s="22" t="s">
        <v>251</v>
      </c>
      <c r="B14" s="22" t="s">
        <v>254</v>
      </c>
      <c r="C14" s="23" t="s">
        <v>253</v>
      </c>
      <c r="D14" s="22" t="s">
        <v>48</v>
      </c>
      <c r="E14" s="22" t="s">
        <v>96</v>
      </c>
      <c r="F14" s="22" t="s">
        <v>97</v>
      </c>
      <c r="G14" s="22" t="s">
        <v>203</v>
      </c>
      <c r="H14" s="22" t="s">
        <v>204</v>
      </c>
      <c r="I14" s="24">
        <v>4800</v>
      </c>
      <c r="J14" s="24">
        <v>4800</v>
      </c>
      <c r="K14" s="24">
        <v>4800</v>
      </c>
      <c r="L14" s="128"/>
      <c r="M14" s="129"/>
      <c r="N14" s="129"/>
      <c r="O14" s="129"/>
      <c r="P14" s="129"/>
      <c r="Q14" s="129"/>
      <c r="R14" s="129"/>
      <c r="S14" s="129"/>
      <c r="T14" s="129"/>
      <c r="U14" s="129"/>
      <c r="V14" s="129"/>
      <c r="W14" s="129"/>
    </row>
    <row r="15" customHeight="1" spans="1:23">
      <c r="A15" s="22" t="s">
        <v>251</v>
      </c>
      <c r="B15" s="22" t="s">
        <v>254</v>
      </c>
      <c r="C15" s="23" t="s">
        <v>253</v>
      </c>
      <c r="D15" s="22" t="s">
        <v>48</v>
      </c>
      <c r="E15" s="22" t="s">
        <v>96</v>
      </c>
      <c r="F15" s="22" t="s">
        <v>97</v>
      </c>
      <c r="G15" s="22" t="s">
        <v>203</v>
      </c>
      <c r="H15" s="22" t="s">
        <v>204</v>
      </c>
      <c r="I15" s="24">
        <v>240000</v>
      </c>
      <c r="J15" s="24">
        <v>240000</v>
      </c>
      <c r="K15" s="24">
        <v>240000</v>
      </c>
      <c r="L15" s="128"/>
      <c r="M15" s="129"/>
      <c r="N15" s="129"/>
      <c r="O15" s="129"/>
      <c r="P15" s="129"/>
      <c r="Q15" s="129"/>
      <c r="R15" s="129"/>
      <c r="S15" s="129"/>
      <c r="T15" s="129"/>
      <c r="U15" s="129"/>
      <c r="V15" s="129"/>
      <c r="W15" s="129"/>
    </row>
    <row r="16" customHeight="1" spans="1:23">
      <c r="A16" s="22" t="s">
        <v>251</v>
      </c>
      <c r="B16" s="22" t="s">
        <v>254</v>
      </c>
      <c r="C16" s="23" t="s">
        <v>253</v>
      </c>
      <c r="D16" s="22" t="s">
        <v>48</v>
      </c>
      <c r="E16" s="22" t="s">
        <v>96</v>
      </c>
      <c r="F16" s="22" t="s">
        <v>97</v>
      </c>
      <c r="G16" s="22" t="s">
        <v>203</v>
      </c>
      <c r="H16" s="22" t="s">
        <v>204</v>
      </c>
      <c r="I16" s="24">
        <v>51000</v>
      </c>
      <c r="J16" s="24">
        <v>51000</v>
      </c>
      <c r="K16" s="24">
        <v>51000</v>
      </c>
      <c r="L16" s="128"/>
      <c r="M16" s="129"/>
      <c r="N16" s="129"/>
      <c r="O16" s="129"/>
      <c r="P16" s="129"/>
      <c r="Q16" s="129"/>
      <c r="R16" s="129"/>
      <c r="S16" s="129"/>
      <c r="T16" s="129"/>
      <c r="U16" s="129"/>
      <c r="V16" s="129"/>
      <c r="W16" s="129"/>
    </row>
    <row r="17" customHeight="1" spans="1:23">
      <c r="A17" s="22" t="s">
        <v>251</v>
      </c>
      <c r="B17" s="22" t="s">
        <v>254</v>
      </c>
      <c r="C17" s="23" t="s">
        <v>253</v>
      </c>
      <c r="D17" s="22" t="s">
        <v>48</v>
      </c>
      <c r="E17" s="22" t="s">
        <v>96</v>
      </c>
      <c r="F17" s="22" t="s">
        <v>97</v>
      </c>
      <c r="G17" s="22" t="s">
        <v>203</v>
      </c>
      <c r="H17" s="22" t="s">
        <v>204</v>
      </c>
      <c r="I17" s="24">
        <v>260000</v>
      </c>
      <c r="J17" s="24">
        <v>260000</v>
      </c>
      <c r="K17" s="24">
        <v>260000</v>
      </c>
      <c r="L17" s="128"/>
      <c r="M17" s="129"/>
      <c r="N17" s="129"/>
      <c r="O17" s="129"/>
      <c r="P17" s="129"/>
      <c r="Q17" s="129"/>
      <c r="R17" s="129"/>
      <c r="S17" s="129"/>
      <c r="T17" s="129"/>
      <c r="U17" s="129"/>
      <c r="V17" s="129"/>
      <c r="W17" s="129"/>
    </row>
    <row r="18" customHeight="1" spans="1:23">
      <c r="A18" s="22" t="s">
        <v>251</v>
      </c>
      <c r="B18" s="22" t="s">
        <v>254</v>
      </c>
      <c r="C18" s="23" t="s">
        <v>253</v>
      </c>
      <c r="D18" s="22" t="s">
        <v>48</v>
      </c>
      <c r="E18" s="22" t="s">
        <v>96</v>
      </c>
      <c r="F18" s="22" t="s">
        <v>97</v>
      </c>
      <c r="G18" s="22" t="s">
        <v>203</v>
      </c>
      <c r="H18" s="22" t="s">
        <v>204</v>
      </c>
      <c r="I18" s="24">
        <v>160</v>
      </c>
      <c r="J18" s="24">
        <v>160</v>
      </c>
      <c r="K18" s="24">
        <v>160</v>
      </c>
      <c r="L18" s="128"/>
      <c r="M18" s="129"/>
      <c r="N18" s="129"/>
      <c r="O18" s="129"/>
      <c r="P18" s="129"/>
      <c r="Q18" s="129"/>
      <c r="R18" s="129"/>
      <c r="S18" s="129"/>
      <c r="T18" s="129"/>
      <c r="U18" s="129"/>
      <c r="V18" s="129"/>
      <c r="W18" s="129"/>
    </row>
    <row r="19" customHeight="1" spans="1:23">
      <c r="A19" s="22" t="s">
        <v>251</v>
      </c>
      <c r="B19" s="22" t="s">
        <v>254</v>
      </c>
      <c r="C19" s="23" t="s">
        <v>253</v>
      </c>
      <c r="D19" s="22" t="s">
        <v>48</v>
      </c>
      <c r="E19" s="22" t="s">
        <v>96</v>
      </c>
      <c r="F19" s="22" t="s">
        <v>97</v>
      </c>
      <c r="G19" s="22" t="s">
        <v>203</v>
      </c>
      <c r="H19" s="22" t="s">
        <v>204</v>
      </c>
      <c r="I19" s="24">
        <v>3000</v>
      </c>
      <c r="J19" s="24">
        <v>3000</v>
      </c>
      <c r="K19" s="24">
        <v>3000</v>
      </c>
      <c r="L19" s="128"/>
      <c r="M19" s="129"/>
      <c r="N19" s="129"/>
      <c r="O19" s="129"/>
      <c r="P19" s="129"/>
      <c r="Q19" s="129"/>
      <c r="R19" s="129"/>
      <c r="S19" s="129"/>
      <c r="T19" s="129"/>
      <c r="U19" s="129"/>
      <c r="V19" s="129"/>
      <c r="W19" s="129"/>
    </row>
    <row r="20" customHeight="1" spans="1:23">
      <c r="A20" s="22" t="s">
        <v>251</v>
      </c>
      <c r="B20" s="22" t="s">
        <v>254</v>
      </c>
      <c r="C20" s="23" t="s">
        <v>253</v>
      </c>
      <c r="D20" s="22" t="s">
        <v>48</v>
      </c>
      <c r="E20" s="22" t="s">
        <v>96</v>
      </c>
      <c r="F20" s="22" t="s">
        <v>97</v>
      </c>
      <c r="G20" s="22" t="s">
        <v>203</v>
      </c>
      <c r="H20" s="22" t="s">
        <v>204</v>
      </c>
      <c r="I20" s="24">
        <v>1600</v>
      </c>
      <c r="J20" s="24">
        <v>1600</v>
      </c>
      <c r="K20" s="24">
        <v>1600</v>
      </c>
      <c r="L20" s="128"/>
      <c r="M20" s="129"/>
      <c r="N20" s="129"/>
      <c r="O20" s="129"/>
      <c r="P20" s="129"/>
      <c r="Q20" s="129"/>
      <c r="R20" s="129"/>
      <c r="S20" s="129"/>
      <c r="T20" s="129"/>
      <c r="U20" s="129"/>
      <c r="V20" s="129"/>
      <c r="W20" s="129"/>
    </row>
    <row r="21" customHeight="1" spans="1:23">
      <c r="A21" s="22" t="s">
        <v>251</v>
      </c>
      <c r="B21" s="22" t="s">
        <v>254</v>
      </c>
      <c r="C21" s="23" t="s">
        <v>253</v>
      </c>
      <c r="D21" s="22" t="s">
        <v>48</v>
      </c>
      <c r="E21" s="22" t="s">
        <v>96</v>
      </c>
      <c r="F21" s="22" t="s">
        <v>97</v>
      </c>
      <c r="G21" s="22" t="s">
        <v>203</v>
      </c>
      <c r="H21" s="22" t="s">
        <v>204</v>
      </c>
      <c r="I21" s="24">
        <v>5250</v>
      </c>
      <c r="J21" s="24">
        <v>5250</v>
      </c>
      <c r="K21" s="24">
        <v>5250</v>
      </c>
      <c r="L21" s="128"/>
      <c r="M21" s="129"/>
      <c r="N21" s="129"/>
      <c r="O21" s="129"/>
      <c r="P21" s="129"/>
      <c r="Q21" s="129"/>
      <c r="R21" s="129"/>
      <c r="S21" s="129"/>
      <c r="T21" s="129"/>
      <c r="U21" s="129"/>
      <c r="V21" s="129"/>
      <c r="W21" s="129"/>
    </row>
    <row r="22" customHeight="1" spans="1:23">
      <c r="A22" s="22" t="s">
        <v>251</v>
      </c>
      <c r="B22" s="22" t="s">
        <v>254</v>
      </c>
      <c r="C22" s="23" t="s">
        <v>253</v>
      </c>
      <c r="D22" s="22" t="s">
        <v>48</v>
      </c>
      <c r="E22" s="22" t="s">
        <v>96</v>
      </c>
      <c r="F22" s="22" t="s">
        <v>97</v>
      </c>
      <c r="G22" s="22" t="s">
        <v>203</v>
      </c>
      <c r="H22" s="22" t="s">
        <v>204</v>
      </c>
      <c r="I22" s="24">
        <v>800</v>
      </c>
      <c r="J22" s="24">
        <v>800</v>
      </c>
      <c r="K22" s="24">
        <v>800</v>
      </c>
      <c r="L22" s="128"/>
      <c r="M22" s="129"/>
      <c r="N22" s="129"/>
      <c r="O22" s="129"/>
      <c r="P22" s="129"/>
      <c r="Q22" s="129"/>
      <c r="R22" s="129"/>
      <c r="S22" s="129"/>
      <c r="T22" s="129"/>
      <c r="U22" s="129"/>
      <c r="V22" s="129"/>
      <c r="W22" s="129"/>
    </row>
    <row r="23" customHeight="1" spans="1:23">
      <c r="A23" s="22" t="s">
        <v>251</v>
      </c>
      <c r="B23" s="22" t="s">
        <v>254</v>
      </c>
      <c r="C23" s="23" t="s">
        <v>253</v>
      </c>
      <c r="D23" s="22" t="s">
        <v>48</v>
      </c>
      <c r="E23" s="22" t="s">
        <v>96</v>
      </c>
      <c r="F23" s="22" t="s">
        <v>97</v>
      </c>
      <c r="G23" s="22" t="s">
        <v>203</v>
      </c>
      <c r="H23" s="22" t="s">
        <v>204</v>
      </c>
      <c r="I23" s="24">
        <v>960</v>
      </c>
      <c r="J23" s="24">
        <v>960</v>
      </c>
      <c r="K23" s="24">
        <v>960</v>
      </c>
      <c r="L23" s="128"/>
      <c r="M23" s="129"/>
      <c r="N23" s="129"/>
      <c r="O23" s="129"/>
      <c r="P23" s="129"/>
      <c r="Q23" s="129"/>
      <c r="R23" s="129"/>
      <c r="S23" s="129"/>
      <c r="T23" s="129"/>
      <c r="U23" s="129"/>
      <c r="V23" s="129"/>
      <c r="W23" s="129"/>
    </row>
    <row r="24" customHeight="1" spans="1:23">
      <c r="A24" s="22" t="s">
        <v>251</v>
      </c>
      <c r="B24" s="22" t="s">
        <v>254</v>
      </c>
      <c r="C24" s="23" t="s">
        <v>253</v>
      </c>
      <c r="D24" s="22" t="s">
        <v>48</v>
      </c>
      <c r="E24" s="22" t="s">
        <v>96</v>
      </c>
      <c r="F24" s="22" t="s">
        <v>97</v>
      </c>
      <c r="G24" s="22" t="s">
        <v>203</v>
      </c>
      <c r="H24" s="22" t="s">
        <v>204</v>
      </c>
      <c r="I24" s="24">
        <v>320</v>
      </c>
      <c r="J24" s="24">
        <v>320</v>
      </c>
      <c r="K24" s="24">
        <v>320</v>
      </c>
      <c r="L24" s="128"/>
      <c r="M24" s="129"/>
      <c r="N24" s="129"/>
      <c r="O24" s="129"/>
      <c r="P24" s="129"/>
      <c r="Q24" s="129"/>
      <c r="R24" s="129"/>
      <c r="S24" s="129"/>
      <c r="T24" s="129"/>
      <c r="U24" s="129"/>
      <c r="V24" s="129"/>
      <c r="W24" s="129"/>
    </row>
    <row r="25" customHeight="1" spans="1:23">
      <c r="A25" s="22" t="s">
        <v>251</v>
      </c>
      <c r="B25" s="22" t="s">
        <v>254</v>
      </c>
      <c r="C25" s="23" t="s">
        <v>253</v>
      </c>
      <c r="D25" s="22" t="s">
        <v>48</v>
      </c>
      <c r="E25" s="22" t="s">
        <v>96</v>
      </c>
      <c r="F25" s="22" t="s">
        <v>97</v>
      </c>
      <c r="G25" s="22" t="s">
        <v>203</v>
      </c>
      <c r="H25" s="22" t="s">
        <v>204</v>
      </c>
      <c r="I25" s="24">
        <v>640</v>
      </c>
      <c r="J25" s="24">
        <v>640</v>
      </c>
      <c r="K25" s="24">
        <v>640</v>
      </c>
      <c r="L25" s="128"/>
      <c r="M25" s="129"/>
      <c r="N25" s="129"/>
      <c r="O25" s="129"/>
      <c r="P25" s="129"/>
      <c r="Q25" s="129"/>
      <c r="R25" s="129"/>
      <c r="S25" s="129"/>
      <c r="T25" s="129"/>
      <c r="U25" s="129"/>
      <c r="V25" s="129"/>
      <c r="W25" s="129"/>
    </row>
    <row r="26" customHeight="1" spans="1:23">
      <c r="A26" s="22" t="s">
        <v>251</v>
      </c>
      <c r="B26" s="22" t="s">
        <v>254</v>
      </c>
      <c r="C26" s="23" t="s">
        <v>253</v>
      </c>
      <c r="D26" s="22" t="s">
        <v>48</v>
      </c>
      <c r="E26" s="22" t="s">
        <v>96</v>
      </c>
      <c r="F26" s="22" t="s">
        <v>97</v>
      </c>
      <c r="G26" s="22" t="s">
        <v>203</v>
      </c>
      <c r="H26" s="22" t="s">
        <v>204</v>
      </c>
      <c r="I26" s="24">
        <v>20000</v>
      </c>
      <c r="J26" s="24">
        <v>20000</v>
      </c>
      <c r="K26" s="24">
        <v>20000</v>
      </c>
      <c r="L26" s="128"/>
      <c r="M26" s="129"/>
      <c r="N26" s="129"/>
      <c r="O26" s="129"/>
      <c r="P26" s="129"/>
      <c r="Q26" s="129"/>
      <c r="R26" s="129"/>
      <c r="S26" s="129"/>
      <c r="T26" s="129"/>
      <c r="U26" s="129"/>
      <c r="V26" s="129"/>
      <c r="W26" s="129"/>
    </row>
    <row r="27" customHeight="1" spans="1:23">
      <c r="A27" s="22" t="s">
        <v>251</v>
      </c>
      <c r="B27" s="22" t="s">
        <v>254</v>
      </c>
      <c r="C27" s="23" t="s">
        <v>253</v>
      </c>
      <c r="D27" s="22" t="s">
        <v>48</v>
      </c>
      <c r="E27" s="22" t="s">
        <v>96</v>
      </c>
      <c r="F27" s="22" t="s">
        <v>97</v>
      </c>
      <c r="G27" s="22" t="s">
        <v>203</v>
      </c>
      <c r="H27" s="22" t="s">
        <v>204</v>
      </c>
      <c r="I27" s="24">
        <v>800</v>
      </c>
      <c r="J27" s="24">
        <v>800</v>
      </c>
      <c r="K27" s="24">
        <v>800</v>
      </c>
      <c r="L27" s="128"/>
      <c r="M27" s="129"/>
      <c r="N27" s="129"/>
      <c r="O27" s="129"/>
      <c r="P27" s="129"/>
      <c r="Q27" s="129"/>
      <c r="R27" s="129"/>
      <c r="S27" s="129"/>
      <c r="T27" s="129"/>
      <c r="U27" s="129"/>
      <c r="V27" s="129"/>
      <c r="W27" s="129"/>
    </row>
    <row r="28" customHeight="1" spans="1:23">
      <c r="A28" s="22" t="s">
        <v>251</v>
      </c>
      <c r="B28" s="22" t="s">
        <v>254</v>
      </c>
      <c r="C28" s="23" t="s">
        <v>253</v>
      </c>
      <c r="D28" s="22" t="s">
        <v>48</v>
      </c>
      <c r="E28" s="22" t="s">
        <v>96</v>
      </c>
      <c r="F28" s="22" t="s">
        <v>97</v>
      </c>
      <c r="G28" s="22" t="s">
        <v>255</v>
      </c>
      <c r="H28" s="22" t="s">
        <v>256</v>
      </c>
      <c r="I28" s="24">
        <v>44032</v>
      </c>
      <c r="J28" s="24">
        <v>44032</v>
      </c>
      <c r="K28" s="24">
        <v>44032</v>
      </c>
      <c r="L28" s="128"/>
      <c r="M28" s="129"/>
      <c r="N28" s="129"/>
      <c r="O28" s="129"/>
      <c r="P28" s="129"/>
      <c r="Q28" s="129"/>
      <c r="R28" s="129"/>
      <c r="S28" s="129"/>
      <c r="T28" s="129"/>
      <c r="U28" s="129"/>
      <c r="V28" s="129"/>
      <c r="W28" s="129"/>
    </row>
    <row r="29" customHeight="1" spans="1:23">
      <c r="A29" s="22" t="s">
        <v>251</v>
      </c>
      <c r="B29" s="22" t="s">
        <v>254</v>
      </c>
      <c r="C29" s="23" t="s">
        <v>253</v>
      </c>
      <c r="D29" s="22" t="s">
        <v>48</v>
      </c>
      <c r="E29" s="22" t="s">
        <v>96</v>
      </c>
      <c r="F29" s="22" t="s">
        <v>97</v>
      </c>
      <c r="G29" s="22" t="s">
        <v>257</v>
      </c>
      <c r="H29" s="22" t="s">
        <v>258</v>
      </c>
      <c r="I29" s="24">
        <v>75000</v>
      </c>
      <c r="J29" s="24">
        <v>75000</v>
      </c>
      <c r="K29" s="24">
        <v>75000</v>
      </c>
      <c r="L29" s="128"/>
      <c r="M29" s="129"/>
      <c r="N29" s="129"/>
      <c r="O29" s="129"/>
      <c r="P29" s="129"/>
      <c r="Q29" s="129"/>
      <c r="R29" s="129"/>
      <c r="S29" s="129"/>
      <c r="T29" s="129"/>
      <c r="U29" s="129"/>
      <c r="V29" s="129"/>
      <c r="W29" s="129"/>
    </row>
    <row r="30" customHeight="1" spans="1:23">
      <c r="A30" s="22" t="s">
        <v>251</v>
      </c>
      <c r="B30" s="22" t="s">
        <v>254</v>
      </c>
      <c r="C30" s="23" t="s">
        <v>253</v>
      </c>
      <c r="D30" s="22" t="s">
        <v>48</v>
      </c>
      <c r="E30" s="22" t="s">
        <v>96</v>
      </c>
      <c r="F30" s="22" t="s">
        <v>97</v>
      </c>
      <c r="G30" s="22" t="s">
        <v>259</v>
      </c>
      <c r="H30" s="22" t="s">
        <v>260</v>
      </c>
      <c r="I30" s="24">
        <v>18900</v>
      </c>
      <c r="J30" s="24">
        <v>18900</v>
      </c>
      <c r="K30" s="24">
        <v>18900</v>
      </c>
      <c r="L30" s="128"/>
      <c r="M30" s="129"/>
      <c r="N30" s="129"/>
      <c r="O30" s="129"/>
      <c r="P30" s="129"/>
      <c r="Q30" s="129"/>
      <c r="R30" s="129"/>
      <c r="S30" s="129"/>
      <c r="T30" s="129"/>
      <c r="U30" s="129"/>
      <c r="V30" s="129"/>
      <c r="W30" s="129"/>
    </row>
    <row r="31" customHeight="1" spans="1:23">
      <c r="A31" s="22" t="s">
        <v>251</v>
      </c>
      <c r="B31" s="22" t="s">
        <v>254</v>
      </c>
      <c r="C31" s="23" t="s">
        <v>253</v>
      </c>
      <c r="D31" s="22" t="s">
        <v>48</v>
      </c>
      <c r="E31" s="22" t="s">
        <v>96</v>
      </c>
      <c r="F31" s="22" t="s">
        <v>97</v>
      </c>
      <c r="G31" s="22" t="s">
        <v>259</v>
      </c>
      <c r="H31" s="22" t="s">
        <v>260</v>
      </c>
      <c r="I31" s="24">
        <v>201600</v>
      </c>
      <c r="J31" s="24">
        <v>201600</v>
      </c>
      <c r="K31" s="24">
        <v>201600</v>
      </c>
      <c r="L31" s="128"/>
      <c r="M31" s="129"/>
      <c r="N31" s="129"/>
      <c r="O31" s="129"/>
      <c r="P31" s="129"/>
      <c r="Q31" s="129"/>
      <c r="R31" s="129"/>
      <c r="S31" s="129"/>
      <c r="T31" s="129"/>
      <c r="U31" s="129"/>
      <c r="V31" s="129"/>
      <c r="W31" s="129"/>
    </row>
    <row r="32" customHeight="1" spans="1:23">
      <c r="A32" s="22" t="s">
        <v>251</v>
      </c>
      <c r="B32" s="22" t="s">
        <v>254</v>
      </c>
      <c r="C32" s="23" t="s">
        <v>253</v>
      </c>
      <c r="D32" s="22" t="s">
        <v>48</v>
      </c>
      <c r="E32" s="22" t="s">
        <v>96</v>
      </c>
      <c r="F32" s="22" t="s">
        <v>97</v>
      </c>
      <c r="G32" s="22">
        <v>30305</v>
      </c>
      <c r="H32" s="22" t="s">
        <v>215</v>
      </c>
      <c r="I32" s="24">
        <v>140300</v>
      </c>
      <c r="J32" s="24">
        <v>140300</v>
      </c>
      <c r="K32" s="24">
        <v>140300</v>
      </c>
      <c r="L32" s="128"/>
      <c r="M32" s="129"/>
      <c r="N32" s="129"/>
      <c r="O32" s="129"/>
      <c r="P32" s="129"/>
      <c r="Q32" s="129"/>
      <c r="R32" s="129"/>
      <c r="S32" s="129"/>
      <c r="T32" s="129"/>
      <c r="U32" s="129"/>
      <c r="V32" s="129"/>
      <c r="W32" s="129"/>
    </row>
    <row r="33" customHeight="1" spans="1:23">
      <c r="A33" s="33"/>
      <c r="B33" s="33"/>
      <c r="C33" s="23" t="s">
        <v>261</v>
      </c>
      <c r="D33" s="33"/>
      <c r="E33" s="33"/>
      <c r="F33" s="33"/>
      <c r="G33" s="33"/>
      <c r="H33" s="33"/>
      <c r="I33" s="24">
        <v>8550</v>
      </c>
      <c r="J33" s="24">
        <v>8550</v>
      </c>
      <c r="K33" s="24">
        <v>8550</v>
      </c>
      <c r="L33" s="128"/>
      <c r="M33" s="129"/>
      <c r="N33" s="129"/>
      <c r="O33" s="129"/>
      <c r="P33" s="129"/>
      <c r="Q33" s="129"/>
      <c r="R33" s="129"/>
      <c r="S33" s="129"/>
      <c r="T33" s="129"/>
      <c r="U33" s="129"/>
      <c r="V33" s="129"/>
      <c r="W33" s="129"/>
    </row>
    <row r="34" customHeight="1" spans="1:23">
      <c r="A34" s="22" t="s">
        <v>251</v>
      </c>
      <c r="B34" s="22" t="s">
        <v>262</v>
      </c>
      <c r="C34" s="23" t="s">
        <v>261</v>
      </c>
      <c r="D34" s="22" t="s">
        <v>48</v>
      </c>
      <c r="E34" s="22" t="s">
        <v>86</v>
      </c>
      <c r="F34" s="22" t="s">
        <v>87</v>
      </c>
      <c r="G34" s="22" t="s">
        <v>263</v>
      </c>
      <c r="H34" s="22" t="s">
        <v>215</v>
      </c>
      <c r="I34" s="24">
        <v>8550</v>
      </c>
      <c r="J34" s="24">
        <v>8550</v>
      </c>
      <c r="K34" s="24">
        <v>8550</v>
      </c>
      <c r="L34" s="128"/>
      <c r="M34" s="129"/>
      <c r="N34" s="129"/>
      <c r="O34" s="129"/>
      <c r="P34" s="129"/>
      <c r="Q34" s="129"/>
      <c r="R34" s="129"/>
      <c r="S34" s="129"/>
      <c r="T34" s="129"/>
      <c r="U34" s="129"/>
      <c r="V34" s="129"/>
      <c r="W34" s="129"/>
    </row>
    <row r="35" customHeight="1" spans="1:23">
      <c r="A35" s="33"/>
      <c r="B35" s="33"/>
      <c r="C35" s="23" t="s">
        <v>264</v>
      </c>
      <c r="D35" s="33"/>
      <c r="E35" s="33"/>
      <c r="F35" s="33"/>
      <c r="G35" s="33"/>
      <c r="H35" s="33"/>
      <c r="I35" s="24">
        <v>445100</v>
      </c>
      <c r="J35" s="24">
        <v>445100</v>
      </c>
      <c r="K35" s="24">
        <v>445100</v>
      </c>
      <c r="L35" s="128"/>
      <c r="M35" s="129"/>
      <c r="N35" s="129"/>
      <c r="O35" s="129"/>
      <c r="P35" s="129"/>
      <c r="Q35" s="129"/>
      <c r="R35" s="129"/>
      <c r="S35" s="129"/>
      <c r="T35" s="129"/>
      <c r="U35" s="129"/>
      <c r="V35" s="129"/>
      <c r="W35" s="129"/>
    </row>
    <row r="36" customHeight="1" spans="1:23">
      <c r="A36" s="22" t="s">
        <v>251</v>
      </c>
      <c r="B36" s="22" t="s">
        <v>265</v>
      </c>
      <c r="C36" s="23" t="s">
        <v>264</v>
      </c>
      <c r="D36" s="22" t="s">
        <v>48</v>
      </c>
      <c r="E36" s="22" t="s">
        <v>104</v>
      </c>
      <c r="F36" s="22" t="s">
        <v>105</v>
      </c>
      <c r="G36" s="22" t="s">
        <v>263</v>
      </c>
      <c r="H36" s="22" t="s">
        <v>215</v>
      </c>
      <c r="I36" s="24">
        <v>127500</v>
      </c>
      <c r="J36" s="24">
        <v>127500</v>
      </c>
      <c r="K36" s="24">
        <v>127500</v>
      </c>
      <c r="L36" s="128"/>
      <c r="M36" s="129"/>
      <c r="N36" s="129"/>
      <c r="O36" s="129"/>
      <c r="P36" s="129"/>
      <c r="Q36" s="129"/>
      <c r="R36" s="129"/>
      <c r="S36" s="129"/>
      <c r="T36" s="129"/>
      <c r="U36" s="129"/>
      <c r="V36" s="129"/>
      <c r="W36" s="129"/>
    </row>
    <row r="37" customHeight="1" spans="1:23">
      <c r="A37" s="22" t="s">
        <v>251</v>
      </c>
      <c r="B37" s="22" t="s">
        <v>265</v>
      </c>
      <c r="C37" s="23" t="s">
        <v>264</v>
      </c>
      <c r="D37" s="22" t="s">
        <v>48</v>
      </c>
      <c r="E37" s="22" t="s">
        <v>106</v>
      </c>
      <c r="F37" s="22" t="s">
        <v>107</v>
      </c>
      <c r="G37" s="22" t="s">
        <v>263</v>
      </c>
      <c r="H37" s="22" t="s">
        <v>215</v>
      </c>
      <c r="I37" s="24">
        <v>25000</v>
      </c>
      <c r="J37" s="24">
        <v>25000</v>
      </c>
      <c r="K37" s="24">
        <v>25000</v>
      </c>
      <c r="L37" s="128"/>
      <c r="M37" s="129"/>
      <c r="N37" s="129"/>
      <c r="O37" s="129"/>
      <c r="P37" s="129"/>
      <c r="Q37" s="129"/>
      <c r="R37" s="129"/>
      <c r="S37" s="129"/>
      <c r="T37" s="129"/>
      <c r="U37" s="129"/>
      <c r="V37" s="129"/>
      <c r="W37" s="129"/>
    </row>
    <row r="38" customHeight="1" spans="1:23">
      <c r="A38" s="22" t="s">
        <v>251</v>
      </c>
      <c r="B38" s="22" t="s">
        <v>265</v>
      </c>
      <c r="C38" s="23" t="s">
        <v>264</v>
      </c>
      <c r="D38" s="22" t="s">
        <v>48</v>
      </c>
      <c r="E38" s="22" t="s">
        <v>106</v>
      </c>
      <c r="F38" s="22" t="s">
        <v>107</v>
      </c>
      <c r="G38" s="22" t="s">
        <v>263</v>
      </c>
      <c r="H38" s="22" t="s">
        <v>215</v>
      </c>
      <c r="I38" s="24">
        <v>7000</v>
      </c>
      <c r="J38" s="24">
        <v>7000</v>
      </c>
      <c r="K38" s="24">
        <v>7000</v>
      </c>
      <c r="L38" s="128"/>
      <c r="M38" s="129"/>
      <c r="N38" s="129"/>
      <c r="O38" s="129"/>
      <c r="P38" s="129"/>
      <c r="Q38" s="129"/>
      <c r="R38" s="129"/>
      <c r="S38" s="129"/>
      <c r="T38" s="129"/>
      <c r="U38" s="129"/>
      <c r="V38" s="129"/>
      <c r="W38" s="129"/>
    </row>
    <row r="39" customHeight="1" spans="1:23">
      <c r="A39" s="22" t="s">
        <v>251</v>
      </c>
      <c r="B39" s="22" t="s">
        <v>265</v>
      </c>
      <c r="C39" s="23" t="s">
        <v>264</v>
      </c>
      <c r="D39" s="22" t="s">
        <v>48</v>
      </c>
      <c r="E39" s="22" t="s">
        <v>106</v>
      </c>
      <c r="F39" s="22" t="s">
        <v>107</v>
      </c>
      <c r="G39" s="22" t="s">
        <v>263</v>
      </c>
      <c r="H39" s="22" t="s">
        <v>215</v>
      </c>
      <c r="I39" s="24">
        <v>3500</v>
      </c>
      <c r="J39" s="24">
        <v>3500</v>
      </c>
      <c r="K39" s="24">
        <v>3500</v>
      </c>
      <c r="L39" s="128"/>
      <c r="M39" s="129"/>
      <c r="N39" s="129"/>
      <c r="O39" s="129"/>
      <c r="P39" s="129"/>
      <c r="Q39" s="129"/>
      <c r="R39" s="129"/>
      <c r="S39" s="129"/>
      <c r="T39" s="129"/>
      <c r="U39" s="129"/>
      <c r="V39" s="129"/>
      <c r="W39" s="129"/>
    </row>
    <row r="40" customHeight="1" spans="1:23">
      <c r="A40" s="22" t="s">
        <v>251</v>
      </c>
      <c r="B40" s="22" t="s">
        <v>265</v>
      </c>
      <c r="C40" s="23" t="s">
        <v>264</v>
      </c>
      <c r="D40" s="22" t="s">
        <v>48</v>
      </c>
      <c r="E40" s="22" t="s">
        <v>106</v>
      </c>
      <c r="F40" s="22" t="s">
        <v>107</v>
      </c>
      <c r="G40" s="22" t="s">
        <v>263</v>
      </c>
      <c r="H40" s="22" t="s">
        <v>215</v>
      </c>
      <c r="I40" s="24">
        <v>8500</v>
      </c>
      <c r="J40" s="24">
        <v>8500</v>
      </c>
      <c r="K40" s="24">
        <v>8500</v>
      </c>
      <c r="L40" s="128"/>
      <c r="M40" s="129"/>
      <c r="N40" s="129"/>
      <c r="O40" s="129"/>
      <c r="P40" s="129"/>
      <c r="Q40" s="129"/>
      <c r="R40" s="129"/>
      <c r="S40" s="129"/>
      <c r="T40" s="129"/>
      <c r="U40" s="129"/>
      <c r="V40" s="129"/>
      <c r="W40" s="129"/>
    </row>
    <row r="41" customHeight="1" spans="1:23">
      <c r="A41" s="22" t="s">
        <v>251</v>
      </c>
      <c r="B41" s="22" t="s">
        <v>265</v>
      </c>
      <c r="C41" s="23" t="s">
        <v>264</v>
      </c>
      <c r="D41" s="22" t="s">
        <v>48</v>
      </c>
      <c r="E41" s="22" t="s">
        <v>106</v>
      </c>
      <c r="F41" s="22" t="s">
        <v>107</v>
      </c>
      <c r="G41" s="22" t="s">
        <v>263</v>
      </c>
      <c r="H41" s="22" t="s">
        <v>215</v>
      </c>
      <c r="I41" s="24">
        <v>70000</v>
      </c>
      <c r="J41" s="24">
        <v>70000</v>
      </c>
      <c r="K41" s="24">
        <v>70000</v>
      </c>
      <c r="L41" s="128"/>
      <c r="M41" s="129"/>
      <c r="N41" s="129"/>
      <c r="O41" s="129"/>
      <c r="P41" s="129"/>
      <c r="Q41" s="129"/>
      <c r="R41" s="129"/>
      <c r="S41" s="129"/>
      <c r="T41" s="129"/>
      <c r="U41" s="129"/>
      <c r="V41" s="129"/>
      <c r="W41" s="129"/>
    </row>
    <row r="42" customHeight="1" spans="1:23">
      <c r="A42" s="22" t="s">
        <v>251</v>
      </c>
      <c r="B42" s="22" t="s">
        <v>265</v>
      </c>
      <c r="C42" s="23" t="s">
        <v>264</v>
      </c>
      <c r="D42" s="22" t="s">
        <v>48</v>
      </c>
      <c r="E42" s="22" t="s">
        <v>106</v>
      </c>
      <c r="F42" s="22" t="s">
        <v>107</v>
      </c>
      <c r="G42" s="120" t="s">
        <v>263</v>
      </c>
      <c r="H42" s="120" t="s">
        <v>215</v>
      </c>
      <c r="I42" s="24">
        <v>15000</v>
      </c>
      <c r="J42" s="24">
        <v>15000</v>
      </c>
      <c r="K42" s="24">
        <v>15000</v>
      </c>
      <c r="L42" s="128"/>
      <c r="M42" s="129"/>
      <c r="N42" s="129"/>
      <c r="O42" s="129"/>
      <c r="P42" s="129"/>
      <c r="Q42" s="129"/>
      <c r="R42" s="129"/>
      <c r="S42" s="129"/>
      <c r="T42" s="129"/>
      <c r="U42" s="129"/>
      <c r="V42" s="129"/>
      <c r="W42" s="129"/>
    </row>
    <row r="43" customHeight="1" spans="1:23">
      <c r="A43" s="22" t="s">
        <v>251</v>
      </c>
      <c r="B43" s="22" t="s">
        <v>265</v>
      </c>
      <c r="C43" s="23" t="s">
        <v>264</v>
      </c>
      <c r="D43" s="22" t="s">
        <v>48</v>
      </c>
      <c r="E43" s="22" t="s">
        <v>106</v>
      </c>
      <c r="F43" s="22" t="s">
        <v>107</v>
      </c>
      <c r="G43" s="120" t="s">
        <v>263</v>
      </c>
      <c r="H43" s="120" t="s">
        <v>215</v>
      </c>
      <c r="I43" s="130">
        <v>122600</v>
      </c>
      <c r="J43" s="24">
        <v>122600</v>
      </c>
      <c r="K43" s="24">
        <v>122600</v>
      </c>
      <c r="L43" s="128"/>
      <c r="M43" s="129"/>
      <c r="N43" s="129"/>
      <c r="O43" s="129"/>
      <c r="P43" s="129"/>
      <c r="Q43" s="129"/>
      <c r="R43" s="129"/>
      <c r="S43" s="129"/>
      <c r="T43" s="129"/>
      <c r="U43" s="129"/>
      <c r="V43" s="129"/>
      <c r="W43" s="129"/>
    </row>
    <row r="44" customHeight="1" spans="1:23">
      <c r="A44" s="22" t="s">
        <v>251</v>
      </c>
      <c r="B44" s="22" t="s">
        <v>265</v>
      </c>
      <c r="C44" s="23" t="s">
        <v>264</v>
      </c>
      <c r="D44" s="22" t="s">
        <v>48</v>
      </c>
      <c r="E44" s="22" t="s">
        <v>106</v>
      </c>
      <c r="F44" s="121" t="s">
        <v>107</v>
      </c>
      <c r="G44" s="122">
        <v>30226</v>
      </c>
      <c r="H44" s="122" t="s">
        <v>266</v>
      </c>
      <c r="I44" s="130">
        <v>66000</v>
      </c>
      <c r="J44" s="24">
        <v>66000</v>
      </c>
      <c r="K44" s="24">
        <v>66000</v>
      </c>
      <c r="L44" s="128"/>
      <c r="M44" s="129"/>
      <c r="N44" s="129"/>
      <c r="O44" s="129"/>
      <c r="P44" s="129"/>
      <c r="Q44" s="129"/>
      <c r="R44" s="129"/>
      <c r="S44" s="129"/>
      <c r="T44" s="129"/>
      <c r="U44" s="129"/>
      <c r="V44" s="129"/>
      <c r="W44" s="129"/>
    </row>
    <row r="45" customHeight="1" spans="1:23">
      <c r="A45" s="33"/>
      <c r="B45" s="33"/>
      <c r="C45" s="23" t="s">
        <v>267</v>
      </c>
      <c r="D45" s="33"/>
      <c r="E45" s="33"/>
      <c r="F45" s="33"/>
      <c r="G45" s="33"/>
      <c r="H45" s="33"/>
      <c r="I45" s="24">
        <v>4760644.6</v>
      </c>
      <c r="J45" s="24">
        <v>4760644.6</v>
      </c>
      <c r="K45" s="24">
        <v>4760644.6</v>
      </c>
      <c r="L45" s="128"/>
      <c r="M45" s="129"/>
      <c r="N45" s="129"/>
      <c r="O45" s="129"/>
      <c r="P45" s="129"/>
      <c r="Q45" s="129"/>
      <c r="R45" s="129"/>
      <c r="S45" s="129"/>
      <c r="T45" s="129"/>
      <c r="U45" s="129"/>
      <c r="V45" s="129"/>
      <c r="W45" s="129"/>
    </row>
    <row r="46" customHeight="1" spans="1:23">
      <c r="A46" s="22" t="s">
        <v>251</v>
      </c>
      <c r="B46" s="22" t="s">
        <v>268</v>
      </c>
      <c r="C46" s="23" t="s">
        <v>267</v>
      </c>
      <c r="D46" s="22" t="s">
        <v>48</v>
      </c>
      <c r="E46" s="22" t="s">
        <v>108</v>
      </c>
      <c r="F46" s="22" t="s">
        <v>109</v>
      </c>
      <c r="G46" s="22" t="s">
        <v>263</v>
      </c>
      <c r="H46" s="22" t="s">
        <v>215</v>
      </c>
      <c r="I46" s="24">
        <v>25488</v>
      </c>
      <c r="J46" s="24">
        <v>25488</v>
      </c>
      <c r="K46" s="24">
        <v>25488</v>
      </c>
      <c r="L46" s="128"/>
      <c r="M46" s="129"/>
      <c r="N46" s="129"/>
      <c r="O46" s="129"/>
      <c r="P46" s="129"/>
      <c r="Q46" s="129"/>
      <c r="R46" s="129"/>
      <c r="S46" s="129"/>
      <c r="T46" s="129"/>
      <c r="U46" s="129"/>
      <c r="V46" s="129"/>
      <c r="W46" s="129"/>
    </row>
    <row r="47" customHeight="1" spans="1:23">
      <c r="A47" s="22" t="s">
        <v>251</v>
      </c>
      <c r="B47" s="22" t="s">
        <v>268</v>
      </c>
      <c r="C47" s="23" t="s">
        <v>267</v>
      </c>
      <c r="D47" s="22" t="s">
        <v>48</v>
      </c>
      <c r="E47" s="22" t="s">
        <v>108</v>
      </c>
      <c r="F47" s="22" t="s">
        <v>109</v>
      </c>
      <c r="G47" s="22" t="s">
        <v>263</v>
      </c>
      <c r="H47" s="22" t="s">
        <v>215</v>
      </c>
      <c r="I47" s="24">
        <v>22852.8</v>
      </c>
      <c r="J47" s="24">
        <v>22852.8</v>
      </c>
      <c r="K47" s="24">
        <v>22852.8</v>
      </c>
      <c r="L47" s="128"/>
      <c r="M47" s="129"/>
      <c r="N47" s="129"/>
      <c r="O47" s="129"/>
      <c r="P47" s="129"/>
      <c r="Q47" s="129"/>
      <c r="R47" s="129"/>
      <c r="S47" s="129"/>
      <c r="T47" s="129"/>
      <c r="U47" s="129"/>
      <c r="V47" s="129"/>
      <c r="W47" s="129"/>
    </row>
    <row r="48" customHeight="1" spans="1:23">
      <c r="A48" s="22" t="s">
        <v>251</v>
      </c>
      <c r="B48" s="22" t="s">
        <v>268</v>
      </c>
      <c r="C48" s="23" t="s">
        <v>267</v>
      </c>
      <c r="D48" s="22" t="s">
        <v>48</v>
      </c>
      <c r="E48" s="22" t="s">
        <v>108</v>
      </c>
      <c r="F48" s="22" t="s">
        <v>109</v>
      </c>
      <c r="G48" s="22" t="s">
        <v>263</v>
      </c>
      <c r="H48" s="22" t="s">
        <v>215</v>
      </c>
      <c r="I48" s="24">
        <v>40824</v>
      </c>
      <c r="J48" s="24">
        <v>40824</v>
      </c>
      <c r="K48" s="24">
        <v>40824</v>
      </c>
      <c r="L48" s="128"/>
      <c r="M48" s="129"/>
      <c r="N48" s="129"/>
      <c r="O48" s="129"/>
      <c r="P48" s="129"/>
      <c r="Q48" s="129"/>
      <c r="R48" s="129"/>
      <c r="S48" s="129"/>
      <c r="T48" s="129"/>
      <c r="U48" s="129"/>
      <c r="V48" s="129"/>
      <c r="W48" s="129"/>
    </row>
    <row r="49" customHeight="1" spans="1:23">
      <c r="A49" s="22" t="s">
        <v>251</v>
      </c>
      <c r="B49" s="22" t="s">
        <v>268</v>
      </c>
      <c r="C49" s="23" t="s">
        <v>267</v>
      </c>
      <c r="D49" s="22" t="s">
        <v>48</v>
      </c>
      <c r="E49" s="22" t="s">
        <v>108</v>
      </c>
      <c r="F49" s="22" t="s">
        <v>109</v>
      </c>
      <c r="G49" s="22" t="s">
        <v>263</v>
      </c>
      <c r="H49" s="22" t="s">
        <v>215</v>
      </c>
      <c r="I49" s="24">
        <v>36288</v>
      </c>
      <c r="J49" s="24">
        <v>36288</v>
      </c>
      <c r="K49" s="24">
        <v>36288</v>
      </c>
      <c r="L49" s="128"/>
      <c r="M49" s="129"/>
      <c r="N49" s="129"/>
      <c r="O49" s="129"/>
      <c r="P49" s="129"/>
      <c r="Q49" s="129"/>
      <c r="R49" s="129"/>
      <c r="S49" s="129"/>
      <c r="T49" s="129"/>
      <c r="U49" s="129"/>
      <c r="V49" s="129"/>
      <c r="W49" s="129"/>
    </row>
    <row r="50" customHeight="1" spans="1:23">
      <c r="A50" s="22" t="s">
        <v>251</v>
      </c>
      <c r="B50" s="22" t="s">
        <v>268</v>
      </c>
      <c r="C50" s="23" t="s">
        <v>267</v>
      </c>
      <c r="D50" s="22" t="s">
        <v>48</v>
      </c>
      <c r="E50" s="22" t="s">
        <v>108</v>
      </c>
      <c r="F50" s="22" t="s">
        <v>109</v>
      </c>
      <c r="G50" s="22" t="s">
        <v>263</v>
      </c>
      <c r="H50" s="22" t="s">
        <v>215</v>
      </c>
      <c r="I50" s="24">
        <v>6300</v>
      </c>
      <c r="J50" s="24">
        <v>6300</v>
      </c>
      <c r="K50" s="24">
        <v>6300</v>
      </c>
      <c r="L50" s="128"/>
      <c r="M50" s="129"/>
      <c r="N50" s="129"/>
      <c r="O50" s="129"/>
      <c r="P50" s="129"/>
      <c r="Q50" s="129"/>
      <c r="R50" s="129"/>
      <c r="S50" s="129"/>
      <c r="T50" s="129"/>
      <c r="U50" s="129"/>
      <c r="V50" s="129"/>
      <c r="W50" s="129"/>
    </row>
    <row r="51" customHeight="1" spans="1:23">
      <c r="A51" s="22" t="s">
        <v>251</v>
      </c>
      <c r="B51" s="22" t="s">
        <v>268</v>
      </c>
      <c r="C51" s="23" t="s">
        <v>267</v>
      </c>
      <c r="D51" s="22" t="s">
        <v>48</v>
      </c>
      <c r="E51" s="22" t="s">
        <v>108</v>
      </c>
      <c r="F51" s="22" t="s">
        <v>109</v>
      </c>
      <c r="G51" s="22" t="s">
        <v>263</v>
      </c>
      <c r="H51" s="22" t="s">
        <v>215</v>
      </c>
      <c r="I51" s="24">
        <v>2700</v>
      </c>
      <c r="J51" s="24">
        <v>2700</v>
      </c>
      <c r="K51" s="24">
        <v>2700</v>
      </c>
      <c r="L51" s="128"/>
      <c r="M51" s="129"/>
      <c r="N51" s="129"/>
      <c r="O51" s="129"/>
      <c r="P51" s="129"/>
      <c r="Q51" s="129"/>
      <c r="R51" s="129"/>
      <c r="S51" s="129"/>
      <c r="T51" s="129"/>
      <c r="U51" s="129"/>
      <c r="V51" s="129"/>
      <c r="W51" s="129"/>
    </row>
    <row r="52" customHeight="1" spans="1:23">
      <c r="A52" s="22" t="s">
        <v>251</v>
      </c>
      <c r="B52" s="22" t="s">
        <v>268</v>
      </c>
      <c r="C52" s="23" t="s">
        <v>267</v>
      </c>
      <c r="D52" s="22" t="s">
        <v>48</v>
      </c>
      <c r="E52" s="22" t="s">
        <v>108</v>
      </c>
      <c r="F52" s="22" t="s">
        <v>109</v>
      </c>
      <c r="G52" s="22" t="s">
        <v>263</v>
      </c>
      <c r="H52" s="22" t="s">
        <v>215</v>
      </c>
      <c r="I52" s="24">
        <v>1350</v>
      </c>
      <c r="J52" s="24">
        <v>1350</v>
      </c>
      <c r="K52" s="24">
        <v>1350</v>
      </c>
      <c r="L52" s="128"/>
      <c r="M52" s="129"/>
      <c r="N52" s="129"/>
      <c r="O52" s="129"/>
      <c r="P52" s="129"/>
      <c r="Q52" s="129"/>
      <c r="R52" s="129"/>
      <c r="S52" s="129"/>
      <c r="T52" s="129"/>
      <c r="U52" s="129"/>
      <c r="V52" s="129"/>
      <c r="W52" s="129"/>
    </row>
    <row r="53" customHeight="1" spans="1:23">
      <c r="A53" s="22" t="s">
        <v>251</v>
      </c>
      <c r="B53" s="22" t="s">
        <v>268</v>
      </c>
      <c r="C53" s="23" t="s">
        <v>267</v>
      </c>
      <c r="D53" s="22" t="s">
        <v>48</v>
      </c>
      <c r="E53" s="22" t="s">
        <v>108</v>
      </c>
      <c r="F53" s="22" t="s">
        <v>109</v>
      </c>
      <c r="G53" s="22" t="s">
        <v>263</v>
      </c>
      <c r="H53" s="22" t="s">
        <v>215</v>
      </c>
      <c r="I53" s="24">
        <v>50721.12</v>
      </c>
      <c r="J53" s="24">
        <v>50721.12</v>
      </c>
      <c r="K53" s="24">
        <v>50721.12</v>
      </c>
      <c r="L53" s="128"/>
      <c r="M53" s="129"/>
      <c r="N53" s="129"/>
      <c r="O53" s="129"/>
      <c r="P53" s="129"/>
      <c r="Q53" s="129"/>
      <c r="R53" s="129"/>
      <c r="S53" s="129"/>
      <c r="T53" s="129"/>
      <c r="U53" s="129"/>
      <c r="V53" s="129"/>
      <c r="W53" s="129"/>
    </row>
    <row r="54" customHeight="1" spans="1:23">
      <c r="A54" s="22" t="s">
        <v>251</v>
      </c>
      <c r="B54" s="22" t="s">
        <v>268</v>
      </c>
      <c r="C54" s="23" t="s">
        <v>267</v>
      </c>
      <c r="D54" s="22" t="s">
        <v>48</v>
      </c>
      <c r="E54" s="22" t="s">
        <v>108</v>
      </c>
      <c r="F54" s="22" t="s">
        <v>109</v>
      </c>
      <c r="G54" s="22" t="s">
        <v>269</v>
      </c>
      <c r="H54" s="22" t="s">
        <v>270</v>
      </c>
      <c r="I54" s="24">
        <v>3024</v>
      </c>
      <c r="J54" s="24">
        <v>3024</v>
      </c>
      <c r="K54" s="24">
        <v>3024</v>
      </c>
      <c r="L54" s="128"/>
      <c r="M54" s="129"/>
      <c r="N54" s="129"/>
      <c r="O54" s="129"/>
      <c r="P54" s="129"/>
      <c r="Q54" s="129"/>
      <c r="R54" s="129"/>
      <c r="S54" s="129"/>
      <c r="T54" s="129"/>
      <c r="U54" s="129"/>
      <c r="V54" s="129"/>
      <c r="W54" s="129"/>
    </row>
    <row r="55" customHeight="1" spans="1:23">
      <c r="A55" s="22" t="s">
        <v>251</v>
      </c>
      <c r="B55" s="22" t="s">
        <v>268</v>
      </c>
      <c r="C55" s="23" t="s">
        <v>267</v>
      </c>
      <c r="D55" s="22" t="s">
        <v>48</v>
      </c>
      <c r="E55" s="22" t="s">
        <v>108</v>
      </c>
      <c r="F55" s="22" t="s">
        <v>109</v>
      </c>
      <c r="G55" s="22" t="s">
        <v>269</v>
      </c>
      <c r="H55" s="22" t="s">
        <v>270</v>
      </c>
      <c r="I55" s="24">
        <v>9126</v>
      </c>
      <c r="J55" s="24">
        <v>9126</v>
      </c>
      <c r="K55" s="24">
        <v>9126</v>
      </c>
      <c r="L55" s="128"/>
      <c r="M55" s="129"/>
      <c r="N55" s="129"/>
      <c r="O55" s="129"/>
      <c r="P55" s="129"/>
      <c r="Q55" s="129"/>
      <c r="R55" s="129"/>
      <c r="S55" s="129"/>
      <c r="T55" s="129"/>
      <c r="U55" s="129"/>
      <c r="V55" s="129"/>
      <c r="W55" s="129"/>
    </row>
    <row r="56" customHeight="1" spans="1:23">
      <c r="A56" s="22" t="s">
        <v>251</v>
      </c>
      <c r="B56" s="22" t="s">
        <v>268</v>
      </c>
      <c r="C56" s="23" t="s">
        <v>267</v>
      </c>
      <c r="D56" s="22" t="s">
        <v>48</v>
      </c>
      <c r="E56" s="22" t="s">
        <v>108</v>
      </c>
      <c r="F56" s="22" t="s">
        <v>109</v>
      </c>
      <c r="G56" s="22" t="s">
        <v>269</v>
      </c>
      <c r="H56" s="22" t="s">
        <v>270</v>
      </c>
      <c r="I56" s="24">
        <v>21600</v>
      </c>
      <c r="J56" s="24">
        <v>21600</v>
      </c>
      <c r="K56" s="24">
        <v>21600</v>
      </c>
      <c r="L56" s="128"/>
      <c r="M56" s="129"/>
      <c r="N56" s="129"/>
      <c r="O56" s="129"/>
      <c r="P56" s="129"/>
      <c r="Q56" s="129"/>
      <c r="R56" s="129"/>
      <c r="S56" s="129"/>
      <c r="T56" s="129"/>
      <c r="U56" s="129"/>
      <c r="V56" s="129"/>
      <c r="W56" s="129"/>
    </row>
    <row r="57" customHeight="1" spans="1:23">
      <c r="A57" s="22" t="s">
        <v>251</v>
      </c>
      <c r="B57" s="22" t="s">
        <v>268</v>
      </c>
      <c r="C57" s="23" t="s">
        <v>267</v>
      </c>
      <c r="D57" s="22" t="s">
        <v>48</v>
      </c>
      <c r="E57" s="22" t="s">
        <v>108</v>
      </c>
      <c r="F57" s="22" t="s">
        <v>109</v>
      </c>
      <c r="G57" s="22" t="s">
        <v>269</v>
      </c>
      <c r="H57" s="22" t="s">
        <v>270</v>
      </c>
      <c r="I57" s="24">
        <v>17100</v>
      </c>
      <c r="J57" s="24">
        <v>17100</v>
      </c>
      <c r="K57" s="24">
        <v>17100</v>
      </c>
      <c r="L57" s="128"/>
      <c r="M57" s="129"/>
      <c r="N57" s="129"/>
      <c r="O57" s="129"/>
      <c r="P57" s="129"/>
      <c r="Q57" s="129"/>
      <c r="R57" s="129"/>
      <c r="S57" s="129"/>
      <c r="T57" s="129"/>
      <c r="U57" s="129"/>
      <c r="V57" s="129"/>
      <c r="W57" s="129"/>
    </row>
    <row r="58" customHeight="1" spans="1:23">
      <c r="A58" s="22" t="s">
        <v>251</v>
      </c>
      <c r="B58" s="22" t="s">
        <v>268</v>
      </c>
      <c r="C58" s="23" t="s">
        <v>267</v>
      </c>
      <c r="D58" s="22" t="s">
        <v>48</v>
      </c>
      <c r="E58" s="22" t="s">
        <v>108</v>
      </c>
      <c r="F58" s="22" t="s">
        <v>109</v>
      </c>
      <c r="G58" s="22" t="s">
        <v>269</v>
      </c>
      <c r="H58" s="22" t="s">
        <v>270</v>
      </c>
      <c r="I58" s="24">
        <v>14256</v>
      </c>
      <c r="J58" s="24">
        <v>14256</v>
      </c>
      <c r="K58" s="24">
        <v>14256</v>
      </c>
      <c r="L58" s="128"/>
      <c r="M58" s="129"/>
      <c r="N58" s="129"/>
      <c r="O58" s="129"/>
      <c r="P58" s="129"/>
      <c r="Q58" s="129"/>
      <c r="R58" s="129"/>
      <c r="S58" s="129"/>
      <c r="T58" s="129"/>
      <c r="U58" s="129"/>
      <c r="V58" s="129"/>
      <c r="W58" s="129"/>
    </row>
    <row r="59" customHeight="1" spans="1:23">
      <c r="A59" s="22" t="s">
        <v>251</v>
      </c>
      <c r="B59" s="22" t="s">
        <v>268</v>
      </c>
      <c r="C59" s="23" t="s">
        <v>267</v>
      </c>
      <c r="D59" s="22" t="s">
        <v>48</v>
      </c>
      <c r="E59" s="22" t="s">
        <v>108</v>
      </c>
      <c r="F59" s="22" t="s">
        <v>109</v>
      </c>
      <c r="G59" s="22" t="s">
        <v>271</v>
      </c>
      <c r="H59" s="22" t="s">
        <v>272</v>
      </c>
      <c r="I59" s="24">
        <v>382255.2</v>
      </c>
      <c r="J59" s="24">
        <v>382255.2</v>
      </c>
      <c r="K59" s="24">
        <v>382255.2</v>
      </c>
      <c r="L59" s="128"/>
      <c r="M59" s="129"/>
      <c r="N59" s="129"/>
      <c r="O59" s="129"/>
      <c r="P59" s="129"/>
      <c r="Q59" s="129"/>
      <c r="R59" s="129"/>
      <c r="S59" s="129"/>
      <c r="T59" s="129"/>
      <c r="U59" s="129"/>
      <c r="V59" s="129"/>
      <c r="W59" s="129"/>
    </row>
    <row r="60" customHeight="1" spans="1:23">
      <c r="A60" s="22" t="s">
        <v>251</v>
      </c>
      <c r="B60" s="22" t="s">
        <v>268</v>
      </c>
      <c r="C60" s="23" t="s">
        <v>267</v>
      </c>
      <c r="D60" s="22" t="s">
        <v>48</v>
      </c>
      <c r="E60" s="22" t="s">
        <v>108</v>
      </c>
      <c r="F60" s="22" t="s">
        <v>109</v>
      </c>
      <c r="G60" s="22" t="s">
        <v>271</v>
      </c>
      <c r="H60" s="22" t="s">
        <v>272</v>
      </c>
      <c r="I60" s="24">
        <v>7632</v>
      </c>
      <c r="J60" s="24">
        <v>7632</v>
      </c>
      <c r="K60" s="24">
        <v>7632</v>
      </c>
      <c r="L60" s="128"/>
      <c r="M60" s="129"/>
      <c r="N60" s="129"/>
      <c r="O60" s="129"/>
      <c r="P60" s="129"/>
      <c r="Q60" s="129"/>
      <c r="R60" s="129"/>
      <c r="S60" s="129"/>
      <c r="T60" s="129"/>
      <c r="U60" s="129"/>
      <c r="V60" s="129"/>
      <c r="W60" s="129"/>
    </row>
    <row r="61" customHeight="1" spans="1:23">
      <c r="A61" s="22" t="s">
        <v>251</v>
      </c>
      <c r="B61" s="22" t="s">
        <v>265</v>
      </c>
      <c r="C61" s="23" t="s">
        <v>267</v>
      </c>
      <c r="D61" s="22" t="s">
        <v>48</v>
      </c>
      <c r="E61" s="22" t="s">
        <v>106</v>
      </c>
      <c r="F61" s="22" t="s">
        <v>107</v>
      </c>
      <c r="G61" s="22">
        <v>30311</v>
      </c>
      <c r="H61" s="22" t="s">
        <v>272</v>
      </c>
      <c r="I61" s="24">
        <v>186974</v>
      </c>
      <c r="J61" s="24">
        <v>186974</v>
      </c>
      <c r="K61" s="24">
        <v>186974</v>
      </c>
      <c r="L61" s="128"/>
      <c r="M61" s="129"/>
      <c r="N61" s="129"/>
      <c r="O61" s="129"/>
      <c r="P61" s="129"/>
      <c r="Q61" s="129"/>
      <c r="R61" s="129"/>
      <c r="S61" s="129"/>
      <c r="T61" s="129"/>
      <c r="U61" s="129"/>
      <c r="V61" s="129"/>
      <c r="W61" s="129"/>
    </row>
    <row r="62" customHeight="1" spans="1:23">
      <c r="A62" s="22" t="s">
        <v>251</v>
      </c>
      <c r="B62" s="22" t="s">
        <v>265</v>
      </c>
      <c r="C62" s="23" t="s">
        <v>267</v>
      </c>
      <c r="D62" s="22" t="s">
        <v>48</v>
      </c>
      <c r="E62" s="22" t="s">
        <v>106</v>
      </c>
      <c r="F62" s="22" t="s">
        <v>107</v>
      </c>
      <c r="G62" s="22">
        <v>30305</v>
      </c>
      <c r="H62" s="120" t="s">
        <v>215</v>
      </c>
      <c r="I62" s="24">
        <v>22078</v>
      </c>
      <c r="J62" s="24">
        <v>22078</v>
      </c>
      <c r="K62" s="24">
        <v>22078</v>
      </c>
      <c r="L62" s="128"/>
      <c r="M62" s="129"/>
      <c r="N62" s="129"/>
      <c r="O62" s="129"/>
      <c r="P62" s="129"/>
      <c r="Q62" s="129"/>
      <c r="R62" s="129"/>
      <c r="S62" s="129"/>
      <c r="T62" s="129"/>
      <c r="U62" s="129"/>
      <c r="V62" s="129"/>
      <c r="W62" s="129"/>
    </row>
    <row r="63" customHeight="1" spans="1:23">
      <c r="A63" s="22" t="s">
        <v>251</v>
      </c>
      <c r="B63" s="22" t="s">
        <v>265</v>
      </c>
      <c r="C63" s="23" t="s">
        <v>267</v>
      </c>
      <c r="D63" s="22" t="s">
        <v>48</v>
      </c>
      <c r="E63" s="22" t="s">
        <v>106</v>
      </c>
      <c r="F63" s="22" t="s">
        <v>107</v>
      </c>
      <c r="G63" s="22">
        <v>30305</v>
      </c>
      <c r="H63" s="120" t="s">
        <v>215</v>
      </c>
      <c r="I63" s="24">
        <v>43248</v>
      </c>
      <c r="J63" s="24">
        <v>43248</v>
      </c>
      <c r="K63" s="24">
        <v>43248</v>
      </c>
      <c r="L63" s="128"/>
      <c r="M63" s="129"/>
      <c r="N63" s="129"/>
      <c r="O63" s="129"/>
      <c r="P63" s="129"/>
      <c r="Q63" s="129"/>
      <c r="R63" s="129"/>
      <c r="S63" s="129"/>
      <c r="T63" s="129"/>
      <c r="U63" s="129"/>
      <c r="V63" s="129"/>
      <c r="W63" s="129"/>
    </row>
    <row r="64" customHeight="1" spans="1:23">
      <c r="A64" s="22" t="s">
        <v>251</v>
      </c>
      <c r="B64" s="22" t="s">
        <v>265</v>
      </c>
      <c r="C64" s="23" t="s">
        <v>267</v>
      </c>
      <c r="D64" s="22" t="s">
        <v>48</v>
      </c>
      <c r="E64" s="22" t="s">
        <v>106</v>
      </c>
      <c r="F64" s="22" t="s">
        <v>107</v>
      </c>
      <c r="G64" s="22">
        <v>30305</v>
      </c>
      <c r="H64" s="120" t="s">
        <v>215</v>
      </c>
      <c r="I64" s="24">
        <v>44900</v>
      </c>
      <c r="J64" s="24">
        <v>44900</v>
      </c>
      <c r="K64" s="24">
        <v>44900</v>
      </c>
      <c r="L64" s="128"/>
      <c r="M64" s="129"/>
      <c r="N64" s="129"/>
      <c r="O64" s="129"/>
      <c r="P64" s="129"/>
      <c r="Q64" s="129"/>
      <c r="R64" s="129"/>
      <c r="S64" s="129"/>
      <c r="T64" s="129"/>
      <c r="U64" s="129"/>
      <c r="V64" s="129"/>
      <c r="W64" s="129"/>
    </row>
    <row r="65" customHeight="1" spans="1:23">
      <c r="A65" s="22" t="s">
        <v>251</v>
      </c>
      <c r="B65" s="22" t="s">
        <v>265</v>
      </c>
      <c r="C65" s="23" t="s">
        <v>267</v>
      </c>
      <c r="D65" s="22" t="s">
        <v>48</v>
      </c>
      <c r="E65" s="22" t="s">
        <v>106</v>
      </c>
      <c r="F65" s="22" t="s">
        <v>109</v>
      </c>
      <c r="G65" s="22">
        <v>30311</v>
      </c>
      <c r="H65" s="22" t="s">
        <v>272</v>
      </c>
      <c r="I65" s="24">
        <v>736000</v>
      </c>
      <c r="J65" s="24">
        <v>736000</v>
      </c>
      <c r="K65" s="24">
        <v>736000</v>
      </c>
      <c r="L65" s="128"/>
      <c r="M65" s="129"/>
      <c r="N65" s="129"/>
      <c r="O65" s="129"/>
      <c r="P65" s="129"/>
      <c r="Q65" s="129"/>
      <c r="R65" s="129"/>
      <c r="S65" s="129"/>
      <c r="T65" s="129"/>
      <c r="U65" s="129"/>
      <c r="V65" s="129"/>
      <c r="W65" s="129"/>
    </row>
    <row r="66" customHeight="1" spans="1:23">
      <c r="A66" s="22" t="s">
        <v>251</v>
      </c>
      <c r="B66" s="22" t="s">
        <v>265</v>
      </c>
      <c r="C66" s="23" t="s">
        <v>267</v>
      </c>
      <c r="D66" s="22" t="s">
        <v>48</v>
      </c>
      <c r="E66" s="22" t="s">
        <v>106</v>
      </c>
      <c r="F66" s="22" t="s">
        <v>109</v>
      </c>
      <c r="G66" s="22">
        <v>30305</v>
      </c>
      <c r="H66" s="120" t="s">
        <v>215</v>
      </c>
      <c r="I66" s="24">
        <v>2756440</v>
      </c>
      <c r="J66" s="24">
        <v>2756440</v>
      </c>
      <c r="K66" s="24">
        <v>2756440</v>
      </c>
      <c r="L66" s="128"/>
      <c r="M66" s="129"/>
      <c r="N66" s="129"/>
      <c r="O66" s="129"/>
      <c r="P66" s="129"/>
      <c r="Q66" s="129"/>
      <c r="R66" s="129"/>
      <c r="S66" s="129"/>
      <c r="T66" s="129"/>
      <c r="U66" s="129"/>
      <c r="V66" s="129"/>
      <c r="W66" s="129"/>
    </row>
    <row r="67" customHeight="1" spans="1:23">
      <c r="A67" s="22" t="s">
        <v>251</v>
      </c>
      <c r="B67" s="22" t="s">
        <v>265</v>
      </c>
      <c r="C67" s="23" t="s">
        <v>267</v>
      </c>
      <c r="D67" s="22" t="s">
        <v>48</v>
      </c>
      <c r="E67" s="22" t="s">
        <v>106</v>
      </c>
      <c r="F67" s="22" t="s">
        <v>109</v>
      </c>
      <c r="G67" s="22">
        <v>30305</v>
      </c>
      <c r="H67" s="120" t="s">
        <v>215</v>
      </c>
      <c r="I67" s="24">
        <v>319987.48</v>
      </c>
      <c r="J67" s="24">
        <v>319987.48</v>
      </c>
      <c r="K67" s="24">
        <v>319987.48</v>
      </c>
      <c r="L67" s="128"/>
      <c r="M67" s="129"/>
      <c r="N67" s="129"/>
      <c r="O67" s="129"/>
      <c r="P67" s="129"/>
      <c r="Q67" s="129"/>
      <c r="R67" s="129"/>
      <c r="S67" s="129"/>
      <c r="T67" s="129"/>
      <c r="U67" s="129"/>
      <c r="V67" s="129"/>
      <c r="W67" s="129"/>
    </row>
    <row r="68" customHeight="1" spans="1:23">
      <c r="A68" s="22" t="s">
        <v>251</v>
      </c>
      <c r="B68" s="22" t="s">
        <v>265</v>
      </c>
      <c r="C68" s="23" t="s">
        <v>267</v>
      </c>
      <c r="D68" s="22" t="s">
        <v>48</v>
      </c>
      <c r="E68" s="22" t="s">
        <v>106</v>
      </c>
      <c r="F68" s="22" t="s">
        <v>109</v>
      </c>
      <c r="G68" s="22">
        <v>30305</v>
      </c>
      <c r="H68" s="120" t="s">
        <v>215</v>
      </c>
      <c r="I68" s="24">
        <v>3500</v>
      </c>
      <c r="J68" s="24">
        <v>3500</v>
      </c>
      <c r="K68" s="24">
        <v>3500</v>
      </c>
      <c r="L68" s="128"/>
      <c r="M68" s="129"/>
      <c r="N68" s="129"/>
      <c r="O68" s="129"/>
      <c r="P68" s="129"/>
      <c r="Q68" s="129"/>
      <c r="R68" s="129"/>
      <c r="S68" s="129"/>
      <c r="T68" s="129"/>
      <c r="U68" s="129"/>
      <c r="V68" s="129"/>
      <c r="W68" s="129"/>
    </row>
    <row r="69" customHeight="1" spans="1:23">
      <c r="A69" s="22" t="s">
        <v>251</v>
      </c>
      <c r="B69" s="22" t="s">
        <v>265</v>
      </c>
      <c r="C69" s="23" t="s">
        <v>267</v>
      </c>
      <c r="D69" s="22" t="s">
        <v>48</v>
      </c>
      <c r="E69" s="22" t="s">
        <v>106</v>
      </c>
      <c r="F69" s="22" t="s">
        <v>109</v>
      </c>
      <c r="G69" s="22">
        <v>30305</v>
      </c>
      <c r="H69" s="120" t="s">
        <v>215</v>
      </c>
      <c r="I69" s="24">
        <v>6000</v>
      </c>
      <c r="J69" s="24">
        <v>6000</v>
      </c>
      <c r="K69" s="24">
        <v>6000</v>
      </c>
      <c r="L69" s="128"/>
      <c r="M69" s="129"/>
      <c r="N69" s="129"/>
      <c r="O69" s="129"/>
      <c r="P69" s="129"/>
      <c r="Q69" s="129"/>
      <c r="R69" s="129"/>
      <c r="S69" s="129"/>
      <c r="T69" s="129"/>
      <c r="U69" s="129"/>
      <c r="V69" s="129"/>
      <c r="W69" s="129"/>
    </row>
    <row r="70" customHeight="1" spans="1:23">
      <c r="A70" s="33"/>
      <c r="B70" s="33"/>
      <c r="C70" s="23" t="s">
        <v>273</v>
      </c>
      <c r="D70" s="33"/>
      <c r="E70" s="33"/>
      <c r="F70" s="33"/>
      <c r="G70" s="33"/>
      <c r="H70" s="33"/>
      <c r="I70" s="24">
        <v>16800</v>
      </c>
      <c r="J70" s="24">
        <v>16800</v>
      </c>
      <c r="K70" s="24">
        <v>16800</v>
      </c>
      <c r="L70" s="128"/>
      <c r="M70" s="129"/>
      <c r="N70" s="129"/>
      <c r="O70" s="129"/>
      <c r="P70" s="129"/>
      <c r="Q70" s="129"/>
      <c r="R70" s="129"/>
      <c r="S70" s="129"/>
      <c r="T70" s="129"/>
      <c r="U70" s="129"/>
      <c r="V70" s="129"/>
      <c r="W70" s="129"/>
    </row>
    <row r="71" customHeight="1" spans="1:23">
      <c r="A71" s="22" t="s">
        <v>251</v>
      </c>
      <c r="B71" s="22" t="s">
        <v>274</v>
      </c>
      <c r="C71" s="23" t="s">
        <v>273</v>
      </c>
      <c r="D71" s="22" t="s">
        <v>48</v>
      </c>
      <c r="E71" s="22" t="s">
        <v>108</v>
      </c>
      <c r="F71" s="22" t="s">
        <v>109</v>
      </c>
      <c r="G71" s="22" t="s">
        <v>263</v>
      </c>
      <c r="H71" s="22" t="s">
        <v>215</v>
      </c>
      <c r="I71" s="24">
        <v>16800</v>
      </c>
      <c r="J71" s="24">
        <v>16800</v>
      </c>
      <c r="K71" s="24">
        <v>16800</v>
      </c>
      <c r="L71" s="128"/>
      <c r="M71" s="129"/>
      <c r="N71" s="129"/>
      <c r="O71" s="129"/>
      <c r="P71" s="129"/>
      <c r="Q71" s="129"/>
      <c r="R71" s="129"/>
      <c r="S71" s="129"/>
      <c r="T71" s="129"/>
      <c r="U71" s="129"/>
      <c r="V71" s="129"/>
      <c r="W71" s="129"/>
    </row>
    <row r="72" customHeight="1" spans="1:23">
      <c r="A72" s="33"/>
      <c r="B72" s="33"/>
      <c r="C72" s="23" t="s">
        <v>275</v>
      </c>
      <c r="D72" s="33"/>
      <c r="E72" s="33"/>
      <c r="F72" s="33"/>
      <c r="G72" s="33"/>
      <c r="H72" s="33"/>
      <c r="I72" s="24">
        <v>20000</v>
      </c>
      <c r="J72" s="24">
        <v>20000</v>
      </c>
      <c r="K72" s="24">
        <v>20000</v>
      </c>
      <c r="L72" s="128"/>
      <c r="M72" s="129"/>
      <c r="N72" s="129"/>
      <c r="O72" s="129"/>
      <c r="P72" s="129"/>
      <c r="Q72" s="129"/>
      <c r="R72" s="129"/>
      <c r="S72" s="129"/>
      <c r="T72" s="129"/>
      <c r="U72" s="129"/>
      <c r="V72" s="129"/>
      <c r="W72" s="129"/>
    </row>
    <row r="73" customHeight="1" spans="1:23">
      <c r="A73" s="22" t="s">
        <v>246</v>
      </c>
      <c r="B73" s="22" t="s">
        <v>276</v>
      </c>
      <c r="C73" s="23" t="s">
        <v>275</v>
      </c>
      <c r="D73" s="22" t="s">
        <v>48</v>
      </c>
      <c r="E73" s="22" t="s">
        <v>106</v>
      </c>
      <c r="F73" s="22" t="s">
        <v>107</v>
      </c>
      <c r="G73" s="22" t="s">
        <v>203</v>
      </c>
      <c r="H73" s="22" t="s">
        <v>204</v>
      </c>
      <c r="I73" s="24">
        <v>10000</v>
      </c>
      <c r="J73" s="24">
        <v>10000</v>
      </c>
      <c r="K73" s="24">
        <v>10000</v>
      </c>
      <c r="L73" s="128"/>
      <c r="M73" s="129"/>
      <c r="N73" s="129"/>
      <c r="O73" s="129"/>
      <c r="P73" s="129"/>
      <c r="Q73" s="129"/>
      <c r="R73" s="129"/>
      <c r="S73" s="129"/>
      <c r="T73" s="129"/>
      <c r="U73" s="129"/>
      <c r="V73" s="129"/>
      <c r="W73" s="129"/>
    </row>
    <row r="74" customHeight="1" spans="1:23">
      <c r="A74" s="22" t="s">
        <v>246</v>
      </c>
      <c r="B74" s="22" t="s">
        <v>276</v>
      </c>
      <c r="C74" s="23" t="s">
        <v>275</v>
      </c>
      <c r="D74" s="22" t="s">
        <v>48</v>
      </c>
      <c r="E74" s="22" t="s">
        <v>106</v>
      </c>
      <c r="F74" s="22" t="s">
        <v>107</v>
      </c>
      <c r="G74" s="22" t="s">
        <v>263</v>
      </c>
      <c r="H74" s="22" t="s">
        <v>215</v>
      </c>
      <c r="I74" s="24">
        <v>10000</v>
      </c>
      <c r="J74" s="24">
        <v>10000</v>
      </c>
      <c r="K74" s="24">
        <v>10000</v>
      </c>
      <c r="L74" s="128"/>
      <c r="M74" s="129"/>
      <c r="N74" s="129"/>
      <c r="O74" s="129"/>
      <c r="P74" s="129"/>
      <c r="Q74" s="129"/>
      <c r="R74" s="129"/>
      <c r="S74" s="129"/>
      <c r="T74" s="129"/>
      <c r="U74" s="129"/>
      <c r="V74" s="129"/>
      <c r="W74" s="129"/>
    </row>
    <row r="75" customHeight="1" spans="1:23">
      <c r="A75" s="33"/>
      <c r="B75" s="33"/>
      <c r="C75" s="23" t="s">
        <v>277</v>
      </c>
      <c r="D75" s="33"/>
      <c r="E75" s="33"/>
      <c r="F75" s="33"/>
      <c r="G75" s="33"/>
      <c r="H75" s="33"/>
      <c r="I75" s="24">
        <v>3044300</v>
      </c>
      <c r="J75" s="24">
        <v>3044300</v>
      </c>
      <c r="K75" s="24">
        <v>3044300</v>
      </c>
      <c r="L75" s="128"/>
      <c r="M75" s="129"/>
      <c r="N75" s="129"/>
      <c r="O75" s="129"/>
      <c r="P75" s="129"/>
      <c r="Q75" s="129"/>
      <c r="R75" s="129"/>
      <c r="S75" s="129"/>
      <c r="T75" s="129"/>
      <c r="U75" s="129"/>
      <c r="V75" s="129"/>
      <c r="W75" s="129"/>
    </row>
    <row r="76" customHeight="1" spans="1:23">
      <c r="A76" s="22" t="s">
        <v>251</v>
      </c>
      <c r="B76" s="22" t="s">
        <v>278</v>
      </c>
      <c r="C76" s="23" t="s">
        <v>277</v>
      </c>
      <c r="D76" s="22" t="s">
        <v>48</v>
      </c>
      <c r="E76" s="22" t="s">
        <v>106</v>
      </c>
      <c r="F76" s="22" t="s">
        <v>107</v>
      </c>
      <c r="G76" s="22" t="s">
        <v>263</v>
      </c>
      <c r="H76" s="22" t="s">
        <v>215</v>
      </c>
      <c r="I76" s="24">
        <v>85500</v>
      </c>
      <c r="J76" s="24">
        <v>85500</v>
      </c>
      <c r="K76" s="24">
        <v>85500</v>
      </c>
      <c r="L76" s="128"/>
      <c r="M76" s="129"/>
      <c r="N76" s="129"/>
      <c r="O76" s="129"/>
      <c r="P76" s="129"/>
      <c r="Q76" s="129"/>
      <c r="R76" s="129"/>
      <c r="S76" s="129"/>
      <c r="T76" s="129"/>
      <c r="U76" s="129"/>
      <c r="V76" s="129"/>
      <c r="W76" s="129"/>
    </row>
    <row r="77" customHeight="1" spans="1:23">
      <c r="A77" s="22" t="s">
        <v>251</v>
      </c>
      <c r="B77" s="22" t="s">
        <v>278</v>
      </c>
      <c r="C77" s="23" t="s">
        <v>277</v>
      </c>
      <c r="D77" s="22" t="s">
        <v>48</v>
      </c>
      <c r="E77" s="22" t="s">
        <v>106</v>
      </c>
      <c r="F77" s="22" t="s">
        <v>107</v>
      </c>
      <c r="G77" s="22" t="s">
        <v>263</v>
      </c>
      <c r="H77" s="22" t="s">
        <v>215</v>
      </c>
      <c r="I77" s="24">
        <v>302400</v>
      </c>
      <c r="J77" s="24">
        <v>302400</v>
      </c>
      <c r="K77" s="24">
        <v>302400</v>
      </c>
      <c r="L77" s="128"/>
      <c r="M77" s="129"/>
      <c r="N77" s="129"/>
      <c r="O77" s="129"/>
      <c r="P77" s="129"/>
      <c r="Q77" s="129"/>
      <c r="R77" s="129"/>
      <c r="S77" s="129"/>
      <c r="T77" s="129"/>
      <c r="U77" s="129"/>
      <c r="V77" s="129"/>
      <c r="W77" s="129"/>
    </row>
    <row r="78" customHeight="1" spans="1:23">
      <c r="A78" s="22" t="s">
        <v>251</v>
      </c>
      <c r="B78" s="22" t="s">
        <v>278</v>
      </c>
      <c r="C78" s="23" t="s">
        <v>277</v>
      </c>
      <c r="D78" s="22" t="s">
        <v>48</v>
      </c>
      <c r="E78" s="22" t="s">
        <v>106</v>
      </c>
      <c r="F78" s="22" t="s">
        <v>107</v>
      </c>
      <c r="G78" s="22" t="s">
        <v>263</v>
      </c>
      <c r="H78" s="22" t="s">
        <v>215</v>
      </c>
      <c r="I78" s="24">
        <v>223200</v>
      </c>
      <c r="J78" s="24">
        <v>223200</v>
      </c>
      <c r="K78" s="24">
        <v>223200</v>
      </c>
      <c r="L78" s="128"/>
      <c r="M78" s="129"/>
      <c r="N78" s="129"/>
      <c r="O78" s="129"/>
      <c r="P78" s="129"/>
      <c r="Q78" s="129"/>
      <c r="R78" s="129"/>
      <c r="S78" s="129"/>
      <c r="T78" s="129"/>
      <c r="U78" s="129"/>
      <c r="V78" s="129"/>
      <c r="W78" s="129"/>
    </row>
    <row r="79" customHeight="1" spans="1:23">
      <c r="A79" s="22" t="s">
        <v>251</v>
      </c>
      <c r="B79" s="22" t="s">
        <v>278</v>
      </c>
      <c r="C79" s="23" t="s">
        <v>277</v>
      </c>
      <c r="D79" s="22" t="s">
        <v>48</v>
      </c>
      <c r="E79" s="22" t="s">
        <v>106</v>
      </c>
      <c r="F79" s="22" t="s">
        <v>107</v>
      </c>
      <c r="G79" s="22" t="s">
        <v>263</v>
      </c>
      <c r="H79" s="22" t="s">
        <v>215</v>
      </c>
      <c r="I79" s="24">
        <v>45900</v>
      </c>
      <c r="J79" s="24">
        <v>45900</v>
      </c>
      <c r="K79" s="24">
        <v>45900</v>
      </c>
      <c r="L79" s="128"/>
      <c r="M79" s="129"/>
      <c r="N79" s="129"/>
      <c r="O79" s="129"/>
      <c r="P79" s="129"/>
      <c r="Q79" s="129"/>
      <c r="R79" s="129"/>
      <c r="S79" s="129"/>
      <c r="T79" s="129"/>
      <c r="U79" s="129"/>
      <c r="V79" s="129"/>
      <c r="W79" s="129"/>
    </row>
    <row r="80" customHeight="1" spans="1:23">
      <c r="A80" s="22" t="s">
        <v>251</v>
      </c>
      <c r="B80" s="22" t="s">
        <v>265</v>
      </c>
      <c r="C80" s="23" t="s">
        <v>277</v>
      </c>
      <c r="D80" s="22" t="s">
        <v>48</v>
      </c>
      <c r="E80" s="22" t="s">
        <v>106</v>
      </c>
      <c r="F80" s="22" t="s">
        <v>107</v>
      </c>
      <c r="G80" s="22">
        <v>30311</v>
      </c>
      <c r="H80" s="22" t="s">
        <v>272</v>
      </c>
      <c r="I80" s="24">
        <v>74828</v>
      </c>
      <c r="J80" s="24">
        <v>74828</v>
      </c>
      <c r="K80" s="24">
        <v>74828</v>
      </c>
      <c r="L80" s="128"/>
      <c r="M80" s="129"/>
      <c r="N80" s="129"/>
      <c r="O80" s="129"/>
      <c r="P80" s="129"/>
      <c r="Q80" s="129"/>
      <c r="R80" s="129"/>
      <c r="S80" s="129"/>
      <c r="T80" s="129"/>
      <c r="U80" s="129"/>
      <c r="V80" s="129"/>
      <c r="W80" s="129"/>
    </row>
    <row r="81" customHeight="1" spans="1:23">
      <c r="A81" s="22" t="s">
        <v>251</v>
      </c>
      <c r="B81" s="22" t="s">
        <v>265</v>
      </c>
      <c r="C81" s="23" t="s">
        <v>277</v>
      </c>
      <c r="D81" s="22" t="s">
        <v>48</v>
      </c>
      <c r="E81" s="22" t="s">
        <v>106</v>
      </c>
      <c r="F81" s="22" t="s">
        <v>107</v>
      </c>
      <c r="G81" s="22">
        <v>30309</v>
      </c>
      <c r="H81" s="22" t="s">
        <v>270</v>
      </c>
      <c r="I81" s="24">
        <v>33972</v>
      </c>
      <c r="J81" s="24">
        <v>33972</v>
      </c>
      <c r="K81" s="24">
        <v>33972</v>
      </c>
      <c r="L81" s="128"/>
      <c r="M81" s="129"/>
      <c r="N81" s="129"/>
      <c r="O81" s="129"/>
      <c r="P81" s="129"/>
      <c r="Q81" s="129"/>
      <c r="R81" s="129"/>
      <c r="S81" s="129"/>
      <c r="T81" s="129"/>
      <c r="U81" s="129"/>
      <c r="V81" s="129"/>
      <c r="W81" s="129"/>
    </row>
    <row r="82" customHeight="1" spans="1:23">
      <c r="A82" s="22" t="s">
        <v>251</v>
      </c>
      <c r="B82" s="22" t="s">
        <v>265</v>
      </c>
      <c r="C82" s="23" t="s">
        <v>277</v>
      </c>
      <c r="D82" s="22" t="s">
        <v>48</v>
      </c>
      <c r="E82" s="22" t="s">
        <v>106</v>
      </c>
      <c r="F82" s="22" t="s">
        <v>107</v>
      </c>
      <c r="G82" s="22">
        <v>30305</v>
      </c>
      <c r="H82" s="22" t="s">
        <v>215</v>
      </c>
      <c r="I82" s="24">
        <v>117500</v>
      </c>
      <c r="J82" s="24">
        <v>117500</v>
      </c>
      <c r="K82" s="24">
        <v>117500</v>
      </c>
      <c r="L82" s="128"/>
      <c r="M82" s="129"/>
      <c r="N82" s="129"/>
      <c r="O82" s="129"/>
      <c r="P82" s="129"/>
      <c r="Q82" s="129"/>
      <c r="R82" s="129"/>
      <c r="S82" s="129"/>
      <c r="T82" s="129"/>
      <c r="U82" s="129"/>
      <c r="V82" s="129"/>
      <c r="W82" s="129"/>
    </row>
    <row r="83" customHeight="1" spans="1:23">
      <c r="A83" s="22" t="s">
        <v>251</v>
      </c>
      <c r="B83" s="22" t="s">
        <v>265</v>
      </c>
      <c r="C83" s="23" t="s">
        <v>277</v>
      </c>
      <c r="D83" s="22" t="s">
        <v>48</v>
      </c>
      <c r="E83" s="22" t="s">
        <v>106</v>
      </c>
      <c r="F83" s="22" t="s">
        <v>107</v>
      </c>
      <c r="G83" s="22">
        <v>30305</v>
      </c>
      <c r="H83" s="22" t="s">
        <v>215</v>
      </c>
      <c r="I83" s="24">
        <v>27000</v>
      </c>
      <c r="J83" s="24">
        <v>27000</v>
      </c>
      <c r="K83" s="24">
        <v>27000</v>
      </c>
      <c r="L83" s="128"/>
      <c r="M83" s="129"/>
      <c r="N83" s="129"/>
      <c r="O83" s="129"/>
      <c r="P83" s="129"/>
      <c r="Q83" s="129"/>
      <c r="R83" s="129"/>
      <c r="S83" s="129"/>
      <c r="T83" s="129"/>
      <c r="U83" s="129"/>
      <c r="V83" s="129"/>
      <c r="W83" s="129"/>
    </row>
    <row r="84" customHeight="1" spans="1:23">
      <c r="A84" s="22" t="s">
        <v>251</v>
      </c>
      <c r="B84" s="22" t="s">
        <v>265</v>
      </c>
      <c r="C84" s="23" t="s">
        <v>277</v>
      </c>
      <c r="D84" s="22" t="s">
        <v>48</v>
      </c>
      <c r="E84" s="22" t="s">
        <v>106</v>
      </c>
      <c r="F84" s="22" t="s">
        <v>107</v>
      </c>
      <c r="G84" s="22">
        <v>30305</v>
      </c>
      <c r="H84" s="22" t="s">
        <v>215</v>
      </c>
      <c r="I84" s="24">
        <v>170300</v>
      </c>
      <c r="J84" s="24">
        <v>170300</v>
      </c>
      <c r="K84" s="24">
        <v>170300</v>
      </c>
      <c r="L84" s="128"/>
      <c r="M84" s="129"/>
      <c r="N84" s="129"/>
      <c r="O84" s="129"/>
      <c r="P84" s="129"/>
      <c r="Q84" s="129"/>
      <c r="R84" s="129"/>
      <c r="S84" s="129"/>
      <c r="T84" s="129"/>
      <c r="U84" s="129"/>
      <c r="V84" s="129"/>
      <c r="W84" s="129"/>
    </row>
    <row r="85" customHeight="1" spans="1:23">
      <c r="A85" s="22" t="s">
        <v>251</v>
      </c>
      <c r="B85" s="22" t="s">
        <v>265</v>
      </c>
      <c r="C85" s="23" t="s">
        <v>277</v>
      </c>
      <c r="D85" s="22" t="s">
        <v>48</v>
      </c>
      <c r="E85" s="22" t="s">
        <v>106</v>
      </c>
      <c r="F85" s="22" t="s">
        <v>107</v>
      </c>
      <c r="G85" s="22">
        <v>30305</v>
      </c>
      <c r="H85" s="22" t="s">
        <v>215</v>
      </c>
      <c r="I85" s="24">
        <v>21000</v>
      </c>
      <c r="J85" s="24">
        <v>21000</v>
      </c>
      <c r="K85" s="24">
        <v>21000</v>
      </c>
      <c r="L85" s="128"/>
      <c r="M85" s="129"/>
      <c r="N85" s="129"/>
      <c r="O85" s="129"/>
      <c r="P85" s="129"/>
      <c r="Q85" s="129"/>
      <c r="R85" s="129"/>
      <c r="S85" s="129"/>
      <c r="T85" s="129"/>
      <c r="U85" s="129"/>
      <c r="V85" s="129"/>
      <c r="W85" s="129"/>
    </row>
    <row r="86" customHeight="1" spans="1:23">
      <c r="A86" s="22" t="s">
        <v>251</v>
      </c>
      <c r="B86" s="22" t="s">
        <v>265</v>
      </c>
      <c r="C86" s="23" t="s">
        <v>277</v>
      </c>
      <c r="D86" s="22" t="s">
        <v>48</v>
      </c>
      <c r="E86" s="22" t="s">
        <v>106</v>
      </c>
      <c r="F86" s="22" t="s">
        <v>107</v>
      </c>
      <c r="G86" s="22">
        <v>30305</v>
      </c>
      <c r="H86" s="22" t="s">
        <v>215</v>
      </c>
      <c r="I86" s="24">
        <v>5900</v>
      </c>
      <c r="J86" s="24">
        <v>5900</v>
      </c>
      <c r="K86" s="24">
        <v>5900</v>
      </c>
      <c r="L86" s="128"/>
      <c r="M86" s="129"/>
      <c r="N86" s="129"/>
      <c r="O86" s="129"/>
      <c r="P86" s="129"/>
      <c r="Q86" s="129"/>
      <c r="R86" s="129"/>
      <c r="S86" s="129"/>
      <c r="T86" s="129"/>
      <c r="U86" s="129"/>
      <c r="V86" s="129"/>
      <c r="W86" s="129"/>
    </row>
    <row r="87" customHeight="1" spans="1:23">
      <c r="A87" s="22" t="s">
        <v>251</v>
      </c>
      <c r="B87" s="22" t="s">
        <v>265</v>
      </c>
      <c r="C87" s="23" t="s">
        <v>277</v>
      </c>
      <c r="D87" s="22" t="s">
        <v>48</v>
      </c>
      <c r="E87" s="22" t="s">
        <v>106</v>
      </c>
      <c r="F87" s="22" t="s">
        <v>107</v>
      </c>
      <c r="G87" s="22">
        <v>30305</v>
      </c>
      <c r="H87" s="22" t="s">
        <v>215</v>
      </c>
      <c r="I87" s="24">
        <v>22100</v>
      </c>
      <c r="J87" s="24">
        <v>22100</v>
      </c>
      <c r="K87" s="24">
        <v>22100</v>
      </c>
      <c r="L87" s="128"/>
      <c r="M87" s="129"/>
      <c r="N87" s="129"/>
      <c r="O87" s="129"/>
      <c r="P87" s="129"/>
      <c r="Q87" s="129"/>
      <c r="R87" s="129"/>
      <c r="S87" s="129"/>
      <c r="T87" s="129"/>
      <c r="U87" s="129"/>
      <c r="V87" s="129"/>
      <c r="W87" s="129"/>
    </row>
    <row r="88" customHeight="1" spans="1:23">
      <c r="A88" s="22" t="s">
        <v>251</v>
      </c>
      <c r="B88" s="22" t="s">
        <v>265</v>
      </c>
      <c r="C88" s="23" t="s">
        <v>277</v>
      </c>
      <c r="D88" s="22" t="s">
        <v>48</v>
      </c>
      <c r="E88" s="22" t="s">
        <v>106</v>
      </c>
      <c r="F88" s="22" t="s">
        <v>109</v>
      </c>
      <c r="G88" s="33" t="s">
        <v>263</v>
      </c>
      <c r="H88" s="22" t="s">
        <v>215</v>
      </c>
      <c r="I88" s="24">
        <v>662800</v>
      </c>
      <c r="J88" s="24">
        <v>662800</v>
      </c>
      <c r="K88" s="24">
        <v>662800</v>
      </c>
      <c r="L88" s="128"/>
      <c r="M88" s="129"/>
      <c r="N88" s="129"/>
      <c r="O88" s="129"/>
      <c r="P88" s="129"/>
      <c r="Q88" s="129"/>
      <c r="R88" s="129"/>
      <c r="S88" s="129"/>
      <c r="T88" s="129"/>
      <c r="U88" s="129"/>
      <c r="V88" s="129"/>
      <c r="W88" s="129"/>
    </row>
    <row r="89" customHeight="1" spans="1:23">
      <c r="A89" s="22" t="s">
        <v>251</v>
      </c>
      <c r="B89" s="22" t="s">
        <v>265</v>
      </c>
      <c r="C89" s="23" t="s">
        <v>277</v>
      </c>
      <c r="D89" s="22" t="s">
        <v>48</v>
      </c>
      <c r="E89" s="22" t="s">
        <v>106</v>
      </c>
      <c r="F89" s="22" t="s">
        <v>109</v>
      </c>
      <c r="G89" s="33" t="s">
        <v>263</v>
      </c>
      <c r="H89" s="22" t="s">
        <v>215</v>
      </c>
      <c r="I89" s="24">
        <v>883300</v>
      </c>
      <c r="J89" s="24">
        <v>883300</v>
      </c>
      <c r="K89" s="24">
        <v>883300</v>
      </c>
      <c r="L89" s="128"/>
      <c r="M89" s="129"/>
      <c r="N89" s="129"/>
      <c r="O89" s="129"/>
      <c r="P89" s="129"/>
      <c r="Q89" s="129"/>
      <c r="R89" s="129"/>
      <c r="S89" s="129"/>
      <c r="T89" s="129"/>
      <c r="U89" s="129"/>
      <c r="V89" s="129"/>
      <c r="W89" s="129"/>
    </row>
    <row r="90" customHeight="1" spans="1:23">
      <c r="A90" s="22" t="s">
        <v>251</v>
      </c>
      <c r="B90" s="22" t="s">
        <v>265</v>
      </c>
      <c r="C90" s="23" t="s">
        <v>277</v>
      </c>
      <c r="D90" s="22" t="s">
        <v>48</v>
      </c>
      <c r="E90" s="22" t="s">
        <v>106</v>
      </c>
      <c r="F90" s="22" t="s">
        <v>109</v>
      </c>
      <c r="G90" s="33" t="s">
        <v>263</v>
      </c>
      <c r="H90" s="22" t="s">
        <v>215</v>
      </c>
      <c r="I90" s="24">
        <v>145600</v>
      </c>
      <c r="J90" s="24">
        <v>145600</v>
      </c>
      <c r="K90" s="24">
        <v>145600</v>
      </c>
      <c r="L90" s="128"/>
      <c r="M90" s="129"/>
      <c r="N90" s="129"/>
      <c r="O90" s="129"/>
      <c r="P90" s="129"/>
      <c r="Q90" s="129"/>
      <c r="R90" s="129"/>
      <c r="S90" s="129"/>
      <c r="T90" s="129"/>
      <c r="U90" s="129"/>
      <c r="V90" s="129"/>
      <c r="W90" s="129"/>
    </row>
    <row r="91" customHeight="1" spans="1:23">
      <c r="A91" s="22" t="s">
        <v>251</v>
      </c>
      <c r="B91" s="22" t="s">
        <v>265</v>
      </c>
      <c r="C91" s="23" t="s">
        <v>277</v>
      </c>
      <c r="D91" s="22" t="s">
        <v>48</v>
      </c>
      <c r="E91" s="22" t="s">
        <v>106</v>
      </c>
      <c r="F91" s="22" t="s">
        <v>109</v>
      </c>
      <c r="G91" s="33" t="s">
        <v>263</v>
      </c>
      <c r="H91" s="132" t="s">
        <v>215</v>
      </c>
      <c r="I91" s="24">
        <v>90400</v>
      </c>
      <c r="J91" s="24">
        <v>90400</v>
      </c>
      <c r="K91" s="24">
        <v>90400</v>
      </c>
      <c r="L91" s="128"/>
      <c r="M91" s="129"/>
      <c r="N91" s="129"/>
      <c r="O91" s="129"/>
      <c r="P91" s="129"/>
      <c r="Q91" s="129"/>
      <c r="R91" s="129"/>
      <c r="S91" s="129"/>
      <c r="T91" s="129"/>
      <c r="U91" s="129"/>
      <c r="V91" s="129"/>
      <c r="W91" s="129"/>
    </row>
    <row r="92" customHeight="1" spans="1:23">
      <c r="A92" s="22" t="s">
        <v>251</v>
      </c>
      <c r="B92" s="22" t="s">
        <v>265</v>
      </c>
      <c r="C92" s="23" t="s">
        <v>277</v>
      </c>
      <c r="D92" s="22" t="s">
        <v>48</v>
      </c>
      <c r="E92" s="22" t="s">
        <v>106</v>
      </c>
      <c r="F92" s="22" t="s">
        <v>109</v>
      </c>
      <c r="G92" s="33" t="s">
        <v>263</v>
      </c>
      <c r="H92" s="132" t="s">
        <v>215</v>
      </c>
      <c r="I92" s="24">
        <v>132600</v>
      </c>
      <c r="J92" s="24">
        <v>132600</v>
      </c>
      <c r="K92" s="24">
        <v>132600</v>
      </c>
      <c r="L92" s="128"/>
      <c r="M92" s="129"/>
      <c r="N92" s="129"/>
      <c r="O92" s="129"/>
      <c r="P92" s="129"/>
      <c r="Q92" s="129"/>
      <c r="R92" s="129"/>
      <c r="S92" s="129"/>
      <c r="T92" s="129"/>
      <c r="U92" s="129"/>
      <c r="V92" s="129"/>
      <c r="W92" s="129"/>
    </row>
    <row r="93" customHeight="1" spans="1:23">
      <c r="A93" s="33"/>
      <c r="B93" s="33"/>
      <c r="C93" s="23" t="s">
        <v>279</v>
      </c>
      <c r="D93" s="33"/>
      <c r="E93" s="33"/>
      <c r="F93" s="33"/>
      <c r="G93" s="33"/>
      <c r="H93" s="33"/>
      <c r="I93" s="24">
        <v>200000</v>
      </c>
      <c r="J93" s="24">
        <v>200000</v>
      </c>
      <c r="K93" s="24">
        <v>200000</v>
      </c>
      <c r="L93" s="128"/>
      <c r="M93" s="129"/>
      <c r="N93" s="129"/>
      <c r="O93" s="129"/>
      <c r="P93" s="129"/>
      <c r="Q93" s="129"/>
      <c r="R93" s="129"/>
      <c r="S93" s="129"/>
      <c r="T93" s="129"/>
      <c r="U93" s="129"/>
      <c r="V93" s="129"/>
      <c r="W93" s="129"/>
    </row>
    <row r="94" customHeight="1" spans="1:23">
      <c r="A94" s="22" t="s">
        <v>280</v>
      </c>
      <c r="B94" s="22" t="s">
        <v>281</v>
      </c>
      <c r="C94" s="23" t="s">
        <v>279</v>
      </c>
      <c r="D94" s="22" t="s">
        <v>48</v>
      </c>
      <c r="E94" s="22" t="s">
        <v>100</v>
      </c>
      <c r="F94" s="22" t="s">
        <v>101</v>
      </c>
      <c r="G94" s="22" t="s">
        <v>203</v>
      </c>
      <c r="H94" s="22" t="s">
        <v>204</v>
      </c>
      <c r="I94" s="24">
        <v>3000</v>
      </c>
      <c r="J94" s="24">
        <v>3000</v>
      </c>
      <c r="K94" s="24">
        <v>3000</v>
      </c>
      <c r="L94" s="128"/>
      <c r="M94" s="129"/>
      <c r="N94" s="129"/>
      <c r="O94" s="129"/>
      <c r="P94" s="129"/>
      <c r="Q94" s="129"/>
      <c r="R94" s="129"/>
      <c r="S94" s="129"/>
      <c r="T94" s="129"/>
      <c r="U94" s="129"/>
      <c r="V94" s="129"/>
      <c r="W94" s="129"/>
    </row>
    <row r="95" customHeight="1" spans="1:23">
      <c r="A95" s="22" t="s">
        <v>280</v>
      </c>
      <c r="B95" s="22" t="s">
        <v>281</v>
      </c>
      <c r="C95" s="23" t="s">
        <v>279</v>
      </c>
      <c r="D95" s="22" t="s">
        <v>48</v>
      </c>
      <c r="E95" s="22" t="s">
        <v>100</v>
      </c>
      <c r="F95" s="22" t="s">
        <v>101</v>
      </c>
      <c r="G95" s="22" t="s">
        <v>203</v>
      </c>
      <c r="H95" s="22" t="s">
        <v>204</v>
      </c>
      <c r="I95" s="24">
        <v>176440</v>
      </c>
      <c r="J95" s="24">
        <v>176440</v>
      </c>
      <c r="K95" s="24">
        <v>176440</v>
      </c>
      <c r="L95" s="128"/>
      <c r="M95" s="129"/>
      <c r="N95" s="129"/>
      <c r="O95" s="129"/>
      <c r="P95" s="129"/>
      <c r="Q95" s="129"/>
      <c r="R95" s="129"/>
      <c r="S95" s="129"/>
      <c r="T95" s="129"/>
      <c r="U95" s="129"/>
      <c r="V95" s="129"/>
      <c r="W95" s="129"/>
    </row>
    <row r="96" customHeight="1" spans="1:23">
      <c r="A96" s="22" t="s">
        <v>280</v>
      </c>
      <c r="B96" s="22" t="s">
        <v>281</v>
      </c>
      <c r="C96" s="23" t="s">
        <v>279</v>
      </c>
      <c r="D96" s="22" t="s">
        <v>48</v>
      </c>
      <c r="E96" s="22" t="s">
        <v>100</v>
      </c>
      <c r="F96" s="22" t="s">
        <v>101</v>
      </c>
      <c r="G96" s="22" t="s">
        <v>203</v>
      </c>
      <c r="H96" s="22" t="s">
        <v>204</v>
      </c>
      <c r="I96" s="24">
        <v>1000</v>
      </c>
      <c r="J96" s="24">
        <v>1000</v>
      </c>
      <c r="K96" s="24">
        <v>1000</v>
      </c>
      <c r="L96" s="128"/>
      <c r="M96" s="129"/>
      <c r="N96" s="129"/>
      <c r="O96" s="129"/>
      <c r="P96" s="129"/>
      <c r="Q96" s="129"/>
      <c r="R96" s="129"/>
      <c r="S96" s="129"/>
      <c r="T96" s="129"/>
      <c r="U96" s="129"/>
      <c r="V96" s="129"/>
      <c r="W96" s="129"/>
    </row>
    <row r="97" customHeight="1" spans="1:23">
      <c r="A97" s="22" t="s">
        <v>280</v>
      </c>
      <c r="B97" s="22" t="s">
        <v>281</v>
      </c>
      <c r="C97" s="23" t="s">
        <v>279</v>
      </c>
      <c r="D97" s="22" t="s">
        <v>48</v>
      </c>
      <c r="E97" s="22" t="s">
        <v>100</v>
      </c>
      <c r="F97" s="22" t="s">
        <v>101</v>
      </c>
      <c r="G97" s="22" t="s">
        <v>203</v>
      </c>
      <c r="H97" s="22" t="s">
        <v>204</v>
      </c>
      <c r="I97" s="24">
        <v>8400</v>
      </c>
      <c r="J97" s="24">
        <v>8400</v>
      </c>
      <c r="K97" s="24">
        <v>8400</v>
      </c>
      <c r="L97" s="128"/>
      <c r="M97" s="129"/>
      <c r="N97" s="129"/>
      <c r="O97" s="129"/>
      <c r="P97" s="129"/>
      <c r="Q97" s="129"/>
      <c r="R97" s="129"/>
      <c r="S97" s="129"/>
      <c r="T97" s="129"/>
      <c r="U97" s="129"/>
      <c r="V97" s="129"/>
      <c r="W97" s="129"/>
    </row>
    <row r="98" customHeight="1" spans="1:23">
      <c r="A98" s="22" t="s">
        <v>280</v>
      </c>
      <c r="B98" s="22" t="s">
        <v>281</v>
      </c>
      <c r="C98" s="23" t="s">
        <v>279</v>
      </c>
      <c r="D98" s="22" t="s">
        <v>48</v>
      </c>
      <c r="E98" s="22" t="s">
        <v>100</v>
      </c>
      <c r="F98" s="22" t="s">
        <v>101</v>
      </c>
      <c r="G98" s="22" t="s">
        <v>203</v>
      </c>
      <c r="H98" s="22" t="s">
        <v>204</v>
      </c>
      <c r="I98" s="24">
        <v>2160</v>
      </c>
      <c r="J98" s="24">
        <v>2160</v>
      </c>
      <c r="K98" s="24">
        <v>2160</v>
      </c>
      <c r="L98" s="128"/>
      <c r="M98" s="129"/>
      <c r="N98" s="129"/>
      <c r="O98" s="129"/>
      <c r="P98" s="129"/>
      <c r="Q98" s="129"/>
      <c r="R98" s="129"/>
      <c r="S98" s="129"/>
      <c r="T98" s="129"/>
      <c r="U98" s="129"/>
      <c r="V98" s="129"/>
      <c r="W98" s="129"/>
    </row>
    <row r="99" customHeight="1" spans="1:23">
      <c r="A99" s="22" t="s">
        <v>280</v>
      </c>
      <c r="B99" s="22" t="s">
        <v>281</v>
      </c>
      <c r="C99" s="23" t="s">
        <v>279</v>
      </c>
      <c r="D99" s="22" t="s">
        <v>48</v>
      </c>
      <c r="E99" s="22" t="s">
        <v>100</v>
      </c>
      <c r="F99" s="22" t="s">
        <v>101</v>
      </c>
      <c r="G99" s="22" t="s">
        <v>211</v>
      </c>
      <c r="H99" s="22" t="s">
        <v>212</v>
      </c>
      <c r="I99" s="24">
        <v>5000</v>
      </c>
      <c r="J99" s="24">
        <v>5000</v>
      </c>
      <c r="K99" s="24">
        <v>5000</v>
      </c>
      <c r="L99" s="128"/>
      <c r="M99" s="129"/>
      <c r="N99" s="129"/>
      <c r="O99" s="129"/>
      <c r="P99" s="129"/>
      <c r="Q99" s="129"/>
      <c r="R99" s="129"/>
      <c r="S99" s="129"/>
      <c r="T99" s="129"/>
      <c r="U99" s="129"/>
      <c r="V99" s="129"/>
      <c r="W99" s="129"/>
    </row>
    <row r="100" customHeight="1" spans="1:23">
      <c r="A100" s="22" t="s">
        <v>280</v>
      </c>
      <c r="B100" s="22" t="s">
        <v>281</v>
      </c>
      <c r="C100" s="23" t="s">
        <v>279</v>
      </c>
      <c r="D100" s="22" t="s">
        <v>48</v>
      </c>
      <c r="E100" s="22" t="s">
        <v>100</v>
      </c>
      <c r="F100" s="22" t="s">
        <v>101</v>
      </c>
      <c r="G100" s="22" t="s">
        <v>217</v>
      </c>
      <c r="H100" s="22" t="s">
        <v>155</v>
      </c>
      <c r="I100" s="24">
        <v>4000</v>
      </c>
      <c r="J100" s="24">
        <v>4000</v>
      </c>
      <c r="K100" s="24">
        <v>4000</v>
      </c>
      <c r="L100" s="128"/>
      <c r="M100" s="129"/>
      <c r="N100" s="129"/>
      <c r="O100" s="129"/>
      <c r="P100" s="129"/>
      <c r="Q100" s="129"/>
      <c r="R100" s="129"/>
      <c r="S100" s="129"/>
      <c r="T100" s="129"/>
      <c r="U100" s="129"/>
      <c r="V100" s="129"/>
      <c r="W100" s="129"/>
    </row>
    <row r="101" customHeight="1" spans="1:23">
      <c r="A101" s="33"/>
      <c r="B101" s="33"/>
      <c r="C101" s="23" t="s">
        <v>282</v>
      </c>
      <c r="D101" s="33"/>
      <c r="E101" s="33"/>
      <c r="F101" s="33"/>
      <c r="G101" s="33"/>
      <c r="H101" s="33"/>
      <c r="I101" s="24">
        <v>62720</v>
      </c>
      <c r="J101" s="24">
        <v>62720</v>
      </c>
      <c r="K101" s="24">
        <v>62720</v>
      </c>
      <c r="L101" s="128"/>
      <c r="M101" s="129"/>
      <c r="N101" s="129"/>
      <c r="O101" s="129"/>
      <c r="P101" s="129"/>
      <c r="Q101" s="129"/>
      <c r="R101" s="129"/>
      <c r="S101" s="129"/>
      <c r="T101" s="129"/>
      <c r="U101" s="129"/>
      <c r="V101" s="129"/>
      <c r="W101" s="129"/>
    </row>
    <row r="102" customHeight="1" spans="1:23">
      <c r="A102" s="22" t="s">
        <v>280</v>
      </c>
      <c r="B102" s="22" t="s">
        <v>283</v>
      </c>
      <c r="C102" s="23" t="s">
        <v>282</v>
      </c>
      <c r="D102" s="22" t="s">
        <v>48</v>
      </c>
      <c r="E102" s="22" t="s">
        <v>66</v>
      </c>
      <c r="F102" s="22" t="s">
        <v>67</v>
      </c>
      <c r="G102" s="22" t="s">
        <v>203</v>
      </c>
      <c r="H102" s="22" t="s">
        <v>204</v>
      </c>
      <c r="I102" s="24">
        <v>15000</v>
      </c>
      <c r="J102" s="24">
        <v>15000</v>
      </c>
      <c r="K102" s="24">
        <v>15000</v>
      </c>
      <c r="L102" s="128"/>
      <c r="M102" s="129"/>
      <c r="N102" s="129"/>
      <c r="O102" s="129"/>
      <c r="P102" s="129"/>
      <c r="Q102" s="129"/>
      <c r="R102" s="129"/>
      <c r="S102" s="129"/>
      <c r="T102" s="129"/>
      <c r="U102" s="129"/>
      <c r="V102" s="129"/>
      <c r="W102" s="129"/>
    </row>
    <row r="103" customHeight="1" spans="1:23">
      <c r="A103" s="22" t="s">
        <v>280</v>
      </c>
      <c r="B103" s="22" t="s">
        <v>283</v>
      </c>
      <c r="C103" s="23" t="s">
        <v>282</v>
      </c>
      <c r="D103" s="22" t="s">
        <v>48</v>
      </c>
      <c r="E103" s="22" t="s">
        <v>66</v>
      </c>
      <c r="F103" s="22" t="s">
        <v>67</v>
      </c>
      <c r="G103" s="22" t="s">
        <v>203</v>
      </c>
      <c r="H103" s="22" t="s">
        <v>204</v>
      </c>
      <c r="I103" s="24">
        <v>5000</v>
      </c>
      <c r="J103" s="24">
        <v>5000</v>
      </c>
      <c r="K103" s="24">
        <v>5000</v>
      </c>
      <c r="L103" s="128"/>
      <c r="M103" s="129"/>
      <c r="N103" s="129"/>
      <c r="O103" s="129"/>
      <c r="P103" s="129"/>
      <c r="Q103" s="129"/>
      <c r="R103" s="129"/>
      <c r="S103" s="129"/>
      <c r="T103" s="129"/>
      <c r="U103" s="129"/>
      <c r="V103" s="129"/>
      <c r="W103" s="129"/>
    </row>
    <row r="104" customHeight="1" spans="1:23">
      <c r="A104" s="22" t="s">
        <v>280</v>
      </c>
      <c r="B104" s="22" t="s">
        <v>283</v>
      </c>
      <c r="C104" s="23" t="s">
        <v>282</v>
      </c>
      <c r="D104" s="22" t="s">
        <v>48</v>
      </c>
      <c r="E104" s="22" t="s">
        <v>66</v>
      </c>
      <c r="F104" s="22" t="s">
        <v>67</v>
      </c>
      <c r="G104" s="22" t="s">
        <v>203</v>
      </c>
      <c r="H104" s="22" t="s">
        <v>204</v>
      </c>
      <c r="I104" s="24">
        <v>1880</v>
      </c>
      <c r="J104" s="24">
        <v>1880</v>
      </c>
      <c r="K104" s="24">
        <v>1880</v>
      </c>
      <c r="L104" s="128"/>
      <c r="M104" s="129"/>
      <c r="N104" s="129"/>
      <c r="O104" s="129"/>
      <c r="P104" s="129"/>
      <c r="Q104" s="129"/>
      <c r="R104" s="129"/>
      <c r="S104" s="129"/>
      <c r="T104" s="129"/>
      <c r="U104" s="129"/>
      <c r="V104" s="129"/>
      <c r="W104" s="129"/>
    </row>
    <row r="105" customHeight="1" spans="1:23">
      <c r="A105" s="22" t="s">
        <v>280</v>
      </c>
      <c r="B105" s="22" t="s">
        <v>283</v>
      </c>
      <c r="C105" s="23" t="s">
        <v>282</v>
      </c>
      <c r="D105" s="22" t="s">
        <v>48</v>
      </c>
      <c r="E105" s="22" t="s">
        <v>66</v>
      </c>
      <c r="F105" s="22" t="s">
        <v>67</v>
      </c>
      <c r="G105" s="22" t="s">
        <v>203</v>
      </c>
      <c r="H105" s="22" t="s">
        <v>204</v>
      </c>
      <c r="I105" s="24">
        <v>2700</v>
      </c>
      <c r="J105" s="24">
        <v>2700</v>
      </c>
      <c r="K105" s="24">
        <v>2700</v>
      </c>
      <c r="L105" s="128"/>
      <c r="M105" s="129"/>
      <c r="N105" s="129"/>
      <c r="O105" s="129"/>
      <c r="P105" s="129"/>
      <c r="Q105" s="129"/>
      <c r="R105" s="129"/>
      <c r="S105" s="129"/>
      <c r="T105" s="129"/>
      <c r="U105" s="129"/>
      <c r="V105" s="129"/>
      <c r="W105" s="129"/>
    </row>
    <row r="106" customHeight="1" spans="1:23">
      <c r="A106" s="22" t="s">
        <v>280</v>
      </c>
      <c r="B106" s="22" t="s">
        <v>283</v>
      </c>
      <c r="C106" s="23" t="s">
        <v>282</v>
      </c>
      <c r="D106" s="22" t="s">
        <v>48</v>
      </c>
      <c r="E106" s="22" t="s">
        <v>66</v>
      </c>
      <c r="F106" s="22" t="s">
        <v>67</v>
      </c>
      <c r="G106" s="22" t="s">
        <v>203</v>
      </c>
      <c r="H106" s="22" t="s">
        <v>204</v>
      </c>
      <c r="I106" s="24">
        <v>360</v>
      </c>
      <c r="J106" s="24">
        <v>360</v>
      </c>
      <c r="K106" s="24">
        <v>360</v>
      </c>
      <c r="L106" s="128"/>
      <c r="M106" s="129"/>
      <c r="N106" s="129"/>
      <c r="O106" s="129"/>
      <c r="P106" s="129"/>
      <c r="Q106" s="129"/>
      <c r="R106" s="129"/>
      <c r="S106" s="129"/>
      <c r="T106" s="129"/>
      <c r="U106" s="129"/>
      <c r="V106" s="129"/>
      <c r="W106" s="129"/>
    </row>
    <row r="107" customHeight="1" spans="1:23">
      <c r="A107" s="22" t="s">
        <v>280</v>
      </c>
      <c r="B107" s="22" t="s">
        <v>283</v>
      </c>
      <c r="C107" s="23" t="s">
        <v>282</v>
      </c>
      <c r="D107" s="22" t="s">
        <v>48</v>
      </c>
      <c r="E107" s="22" t="s">
        <v>66</v>
      </c>
      <c r="F107" s="22" t="s">
        <v>67</v>
      </c>
      <c r="G107" s="22" t="s">
        <v>203</v>
      </c>
      <c r="H107" s="22" t="s">
        <v>204</v>
      </c>
      <c r="I107" s="24">
        <v>2500</v>
      </c>
      <c r="J107" s="24">
        <v>2500</v>
      </c>
      <c r="K107" s="24">
        <v>2500</v>
      </c>
      <c r="L107" s="128"/>
      <c r="M107" s="129"/>
      <c r="N107" s="129"/>
      <c r="O107" s="129"/>
      <c r="P107" s="129"/>
      <c r="Q107" s="129"/>
      <c r="R107" s="129"/>
      <c r="S107" s="129"/>
      <c r="T107" s="129"/>
      <c r="U107" s="129"/>
      <c r="V107" s="129"/>
      <c r="W107" s="129"/>
    </row>
    <row r="108" customHeight="1" spans="1:23">
      <c r="A108" s="22" t="s">
        <v>280</v>
      </c>
      <c r="B108" s="22" t="s">
        <v>283</v>
      </c>
      <c r="C108" s="23" t="s">
        <v>282</v>
      </c>
      <c r="D108" s="22" t="s">
        <v>48</v>
      </c>
      <c r="E108" s="22" t="s">
        <v>66</v>
      </c>
      <c r="F108" s="22" t="s">
        <v>67</v>
      </c>
      <c r="G108" s="22" t="s">
        <v>257</v>
      </c>
      <c r="H108" s="22" t="s">
        <v>258</v>
      </c>
      <c r="I108" s="24">
        <v>7920</v>
      </c>
      <c r="J108" s="24">
        <v>7920</v>
      </c>
      <c r="K108" s="24">
        <v>7920</v>
      </c>
      <c r="L108" s="128"/>
      <c r="M108" s="129"/>
      <c r="N108" s="129"/>
      <c r="O108" s="129"/>
      <c r="P108" s="129"/>
      <c r="Q108" s="129"/>
      <c r="R108" s="129"/>
      <c r="S108" s="129"/>
      <c r="T108" s="129"/>
      <c r="U108" s="129"/>
      <c r="V108" s="129"/>
      <c r="W108" s="129"/>
    </row>
    <row r="109" customHeight="1" spans="1:23">
      <c r="A109" s="22" t="s">
        <v>280</v>
      </c>
      <c r="B109" s="22" t="s">
        <v>283</v>
      </c>
      <c r="C109" s="23" t="s">
        <v>282</v>
      </c>
      <c r="D109" s="22" t="s">
        <v>48</v>
      </c>
      <c r="E109" s="22" t="s">
        <v>66</v>
      </c>
      <c r="F109" s="22" t="s">
        <v>67</v>
      </c>
      <c r="G109" s="22" t="s">
        <v>257</v>
      </c>
      <c r="H109" s="22" t="s">
        <v>258</v>
      </c>
      <c r="I109" s="24">
        <v>15000</v>
      </c>
      <c r="J109" s="24">
        <v>15000</v>
      </c>
      <c r="K109" s="24">
        <v>15000</v>
      </c>
      <c r="L109" s="128"/>
      <c r="M109" s="129"/>
      <c r="N109" s="129"/>
      <c r="O109" s="129"/>
      <c r="P109" s="129"/>
      <c r="Q109" s="129"/>
      <c r="R109" s="129"/>
      <c r="S109" s="129"/>
      <c r="T109" s="129"/>
      <c r="U109" s="129"/>
      <c r="V109" s="129"/>
      <c r="W109" s="129"/>
    </row>
    <row r="110" customHeight="1" spans="1:23">
      <c r="A110" s="22" t="s">
        <v>280</v>
      </c>
      <c r="B110" s="22" t="s">
        <v>283</v>
      </c>
      <c r="C110" s="23" t="s">
        <v>282</v>
      </c>
      <c r="D110" s="22" t="s">
        <v>48</v>
      </c>
      <c r="E110" s="22" t="s">
        <v>66</v>
      </c>
      <c r="F110" s="22" t="s">
        <v>67</v>
      </c>
      <c r="G110" s="22" t="s">
        <v>196</v>
      </c>
      <c r="H110" s="22" t="s">
        <v>197</v>
      </c>
      <c r="I110" s="24">
        <v>3600</v>
      </c>
      <c r="J110" s="24">
        <v>3600</v>
      </c>
      <c r="K110" s="24">
        <v>3600</v>
      </c>
      <c r="L110" s="128"/>
      <c r="M110" s="129"/>
      <c r="N110" s="129"/>
      <c r="O110" s="129"/>
      <c r="P110" s="129"/>
      <c r="Q110" s="129"/>
      <c r="R110" s="129"/>
      <c r="S110" s="129"/>
      <c r="T110" s="129"/>
      <c r="U110" s="129"/>
      <c r="V110" s="129"/>
      <c r="W110" s="129"/>
    </row>
    <row r="111" customHeight="1" spans="1:23">
      <c r="A111" s="22" t="s">
        <v>280</v>
      </c>
      <c r="B111" s="22" t="s">
        <v>283</v>
      </c>
      <c r="C111" s="23" t="s">
        <v>282</v>
      </c>
      <c r="D111" s="22" t="s">
        <v>48</v>
      </c>
      <c r="E111" s="22" t="s">
        <v>66</v>
      </c>
      <c r="F111" s="22" t="s">
        <v>67</v>
      </c>
      <c r="G111" s="22" t="s">
        <v>196</v>
      </c>
      <c r="H111" s="22" t="s">
        <v>197</v>
      </c>
      <c r="I111" s="24">
        <v>5760</v>
      </c>
      <c r="J111" s="24">
        <v>5760</v>
      </c>
      <c r="K111" s="24">
        <v>5760</v>
      </c>
      <c r="L111" s="128"/>
      <c r="M111" s="129"/>
      <c r="N111" s="129"/>
      <c r="O111" s="129"/>
      <c r="P111" s="129"/>
      <c r="Q111" s="129"/>
      <c r="R111" s="129"/>
      <c r="S111" s="129"/>
      <c r="T111" s="129"/>
      <c r="U111" s="129"/>
      <c r="V111" s="129"/>
      <c r="W111" s="129"/>
    </row>
    <row r="112" customHeight="1" spans="1:23">
      <c r="A112" s="22" t="s">
        <v>280</v>
      </c>
      <c r="B112" s="22" t="s">
        <v>283</v>
      </c>
      <c r="C112" s="23" t="s">
        <v>282</v>
      </c>
      <c r="D112" s="22" t="s">
        <v>48</v>
      </c>
      <c r="E112" s="22" t="s">
        <v>66</v>
      </c>
      <c r="F112" s="22" t="s">
        <v>67</v>
      </c>
      <c r="G112" s="22" t="s">
        <v>284</v>
      </c>
      <c r="H112" s="22" t="s">
        <v>285</v>
      </c>
      <c r="I112" s="24">
        <v>1500</v>
      </c>
      <c r="J112" s="24">
        <v>1500</v>
      </c>
      <c r="K112" s="24">
        <v>1500</v>
      </c>
      <c r="L112" s="128"/>
      <c r="M112" s="129"/>
      <c r="N112" s="129"/>
      <c r="O112" s="129"/>
      <c r="P112" s="129"/>
      <c r="Q112" s="129"/>
      <c r="R112" s="129"/>
      <c r="S112" s="129"/>
      <c r="T112" s="129"/>
      <c r="U112" s="129"/>
      <c r="V112" s="129"/>
      <c r="W112" s="129"/>
    </row>
    <row r="113" customHeight="1" spans="1:23">
      <c r="A113" s="22" t="s">
        <v>280</v>
      </c>
      <c r="B113" s="22" t="s">
        <v>283</v>
      </c>
      <c r="C113" s="23" t="s">
        <v>282</v>
      </c>
      <c r="D113" s="22" t="s">
        <v>48</v>
      </c>
      <c r="E113" s="22" t="s">
        <v>66</v>
      </c>
      <c r="F113" s="22" t="s">
        <v>67</v>
      </c>
      <c r="G113" s="22" t="s">
        <v>284</v>
      </c>
      <c r="H113" s="22" t="s">
        <v>285</v>
      </c>
      <c r="I113" s="24">
        <v>1500</v>
      </c>
      <c r="J113" s="24">
        <v>1500</v>
      </c>
      <c r="K113" s="24">
        <v>1500</v>
      </c>
      <c r="L113" s="128"/>
      <c r="M113" s="129"/>
      <c r="N113" s="129"/>
      <c r="O113" s="129"/>
      <c r="P113" s="129"/>
      <c r="Q113" s="129"/>
      <c r="R113" s="129"/>
      <c r="S113" s="129"/>
      <c r="T113" s="129"/>
      <c r="U113" s="129"/>
      <c r="V113" s="129"/>
      <c r="W113" s="129"/>
    </row>
    <row r="114" customHeight="1" spans="1:23">
      <c r="A114" s="33"/>
      <c r="B114" s="33"/>
      <c r="C114" s="23" t="s">
        <v>286</v>
      </c>
      <c r="D114" s="33"/>
      <c r="E114" s="33"/>
      <c r="F114" s="33"/>
      <c r="G114" s="33"/>
      <c r="H114" s="33"/>
      <c r="I114" s="24">
        <v>3000000</v>
      </c>
      <c r="J114" s="24">
        <v>3000000</v>
      </c>
      <c r="K114" s="24">
        <v>3000000</v>
      </c>
      <c r="L114" s="128"/>
      <c r="M114" s="129"/>
      <c r="N114" s="129"/>
      <c r="O114" s="129"/>
      <c r="P114" s="129"/>
      <c r="Q114" s="129"/>
      <c r="R114" s="129"/>
      <c r="S114" s="129"/>
      <c r="T114" s="129"/>
      <c r="U114" s="129"/>
      <c r="V114" s="129"/>
      <c r="W114" s="129"/>
    </row>
    <row r="115" customHeight="1" spans="1:23">
      <c r="A115" s="22" t="s">
        <v>251</v>
      </c>
      <c r="B115" s="22" t="s">
        <v>287</v>
      </c>
      <c r="C115" s="23" t="s">
        <v>286</v>
      </c>
      <c r="D115" s="22" t="s">
        <v>48</v>
      </c>
      <c r="E115" s="22" t="s">
        <v>98</v>
      </c>
      <c r="F115" s="22" t="s">
        <v>99</v>
      </c>
      <c r="G115" s="22" t="s">
        <v>203</v>
      </c>
      <c r="H115" s="22" t="s">
        <v>204</v>
      </c>
      <c r="I115" s="24">
        <v>240750</v>
      </c>
      <c r="J115" s="24">
        <v>240750</v>
      </c>
      <c r="K115" s="24">
        <v>240750</v>
      </c>
      <c r="L115" s="128"/>
      <c r="M115" s="129"/>
      <c r="N115" s="129"/>
      <c r="O115" s="129"/>
      <c r="P115" s="129"/>
      <c r="Q115" s="129"/>
      <c r="R115" s="129"/>
      <c r="S115" s="129"/>
      <c r="T115" s="129"/>
      <c r="U115" s="129"/>
      <c r="V115" s="129"/>
      <c r="W115" s="129"/>
    </row>
    <row r="116" customHeight="1" spans="1:23">
      <c r="A116" s="22" t="s">
        <v>251</v>
      </c>
      <c r="B116" s="22" t="s">
        <v>287</v>
      </c>
      <c r="C116" s="23" t="s">
        <v>286</v>
      </c>
      <c r="D116" s="22" t="s">
        <v>48</v>
      </c>
      <c r="E116" s="22" t="s">
        <v>98</v>
      </c>
      <c r="F116" s="22" t="s">
        <v>99</v>
      </c>
      <c r="G116" s="22" t="s">
        <v>288</v>
      </c>
      <c r="H116" s="22" t="s">
        <v>289</v>
      </c>
      <c r="I116" s="24">
        <v>936313</v>
      </c>
      <c r="J116" s="24">
        <v>936313</v>
      </c>
      <c r="K116" s="24">
        <v>936313</v>
      </c>
      <c r="L116" s="128"/>
      <c r="M116" s="129"/>
      <c r="N116" s="129"/>
      <c r="O116" s="129"/>
      <c r="P116" s="129"/>
      <c r="Q116" s="129"/>
      <c r="R116" s="129"/>
      <c r="S116" s="129"/>
      <c r="T116" s="129"/>
      <c r="U116" s="129"/>
      <c r="V116" s="129"/>
      <c r="W116" s="129"/>
    </row>
    <row r="117" customHeight="1" spans="1:23">
      <c r="A117" s="22" t="s">
        <v>251</v>
      </c>
      <c r="B117" s="22" t="s">
        <v>287</v>
      </c>
      <c r="C117" s="23" t="s">
        <v>286</v>
      </c>
      <c r="D117" s="22" t="s">
        <v>48</v>
      </c>
      <c r="E117" s="22" t="s">
        <v>98</v>
      </c>
      <c r="F117" s="22" t="s">
        <v>99</v>
      </c>
      <c r="G117" s="22" t="s">
        <v>288</v>
      </c>
      <c r="H117" s="22" t="s">
        <v>289</v>
      </c>
      <c r="I117" s="24">
        <v>41720</v>
      </c>
      <c r="J117" s="24">
        <v>41720</v>
      </c>
      <c r="K117" s="24">
        <v>41720</v>
      </c>
      <c r="L117" s="128"/>
      <c r="M117" s="129"/>
      <c r="N117" s="129"/>
      <c r="O117" s="129"/>
      <c r="P117" s="129"/>
      <c r="Q117" s="129"/>
      <c r="R117" s="129"/>
      <c r="S117" s="129"/>
      <c r="T117" s="129"/>
      <c r="U117" s="129"/>
      <c r="V117" s="129"/>
      <c r="W117" s="129"/>
    </row>
    <row r="118" customHeight="1" spans="1:23">
      <c r="A118" s="22" t="s">
        <v>251</v>
      </c>
      <c r="B118" s="22" t="s">
        <v>287</v>
      </c>
      <c r="C118" s="23" t="s">
        <v>286</v>
      </c>
      <c r="D118" s="22" t="s">
        <v>48</v>
      </c>
      <c r="E118" s="22" t="s">
        <v>98</v>
      </c>
      <c r="F118" s="22" t="s">
        <v>99</v>
      </c>
      <c r="G118" s="22" t="s">
        <v>288</v>
      </c>
      <c r="H118" s="22" t="s">
        <v>289</v>
      </c>
      <c r="I118" s="24">
        <v>117370</v>
      </c>
      <c r="J118" s="24">
        <v>117370</v>
      </c>
      <c r="K118" s="24">
        <v>117370</v>
      </c>
      <c r="L118" s="128"/>
      <c r="M118" s="129"/>
      <c r="N118" s="129"/>
      <c r="O118" s="129"/>
      <c r="P118" s="129"/>
      <c r="Q118" s="129"/>
      <c r="R118" s="129"/>
      <c r="S118" s="129"/>
      <c r="T118" s="129"/>
      <c r="U118" s="129"/>
      <c r="V118" s="129"/>
      <c r="W118" s="129"/>
    </row>
    <row r="119" customHeight="1" spans="1:23">
      <c r="A119" s="22" t="s">
        <v>251</v>
      </c>
      <c r="B119" s="22" t="s">
        <v>287</v>
      </c>
      <c r="C119" s="23" t="s">
        <v>286</v>
      </c>
      <c r="D119" s="22" t="s">
        <v>48</v>
      </c>
      <c r="E119" s="22" t="s">
        <v>98</v>
      </c>
      <c r="F119" s="22" t="s">
        <v>99</v>
      </c>
      <c r="G119" s="22" t="s">
        <v>288</v>
      </c>
      <c r="H119" s="22" t="s">
        <v>289</v>
      </c>
      <c r="I119" s="24">
        <v>111290</v>
      </c>
      <c r="J119" s="24">
        <v>111290</v>
      </c>
      <c r="K119" s="24">
        <v>111290</v>
      </c>
      <c r="L119" s="128"/>
      <c r="M119" s="129"/>
      <c r="N119" s="129"/>
      <c r="O119" s="129"/>
      <c r="P119" s="129"/>
      <c r="Q119" s="129"/>
      <c r="R119" s="129"/>
      <c r="S119" s="129"/>
      <c r="T119" s="129"/>
      <c r="U119" s="129"/>
      <c r="V119" s="129"/>
      <c r="W119" s="129"/>
    </row>
    <row r="120" customHeight="1" spans="1:23">
      <c r="A120" s="22" t="s">
        <v>251</v>
      </c>
      <c r="B120" s="22" t="s">
        <v>287</v>
      </c>
      <c r="C120" s="23" t="s">
        <v>286</v>
      </c>
      <c r="D120" s="22" t="s">
        <v>48</v>
      </c>
      <c r="E120" s="22" t="s">
        <v>98</v>
      </c>
      <c r="F120" s="22" t="s">
        <v>99</v>
      </c>
      <c r="G120" s="22" t="s">
        <v>288</v>
      </c>
      <c r="H120" s="22" t="s">
        <v>289</v>
      </c>
      <c r="I120" s="24">
        <v>5000</v>
      </c>
      <c r="J120" s="24">
        <v>5000</v>
      </c>
      <c r="K120" s="24">
        <v>5000</v>
      </c>
      <c r="L120" s="128"/>
      <c r="M120" s="129"/>
      <c r="N120" s="129"/>
      <c r="O120" s="129"/>
      <c r="P120" s="129"/>
      <c r="Q120" s="129"/>
      <c r="R120" s="129"/>
      <c r="S120" s="129"/>
      <c r="T120" s="129"/>
      <c r="U120" s="129"/>
      <c r="V120" s="129"/>
      <c r="W120" s="129"/>
    </row>
    <row r="121" customHeight="1" spans="1:23">
      <c r="A121" s="22" t="s">
        <v>251</v>
      </c>
      <c r="B121" s="22" t="s">
        <v>287</v>
      </c>
      <c r="C121" s="23" t="s">
        <v>286</v>
      </c>
      <c r="D121" s="22" t="s">
        <v>48</v>
      </c>
      <c r="E121" s="22" t="s">
        <v>98</v>
      </c>
      <c r="F121" s="22" t="s">
        <v>99</v>
      </c>
      <c r="G121" s="22" t="s">
        <v>288</v>
      </c>
      <c r="H121" s="22" t="s">
        <v>289</v>
      </c>
      <c r="I121" s="24">
        <v>43200</v>
      </c>
      <c r="J121" s="24">
        <v>43200</v>
      </c>
      <c r="K121" s="24">
        <v>43200</v>
      </c>
      <c r="L121" s="128"/>
      <c r="M121" s="129"/>
      <c r="N121" s="129"/>
      <c r="O121" s="129"/>
      <c r="P121" s="129"/>
      <c r="Q121" s="129"/>
      <c r="R121" s="129"/>
      <c r="S121" s="129"/>
      <c r="T121" s="129"/>
      <c r="U121" s="129"/>
      <c r="V121" s="129"/>
      <c r="W121" s="129"/>
    </row>
    <row r="122" customHeight="1" spans="1:23">
      <c r="A122" s="22" t="s">
        <v>251</v>
      </c>
      <c r="B122" s="22" t="s">
        <v>287</v>
      </c>
      <c r="C122" s="23" t="s">
        <v>286</v>
      </c>
      <c r="D122" s="22" t="s">
        <v>48</v>
      </c>
      <c r="E122" s="22" t="s">
        <v>98</v>
      </c>
      <c r="F122" s="22" t="s">
        <v>99</v>
      </c>
      <c r="G122" s="22" t="s">
        <v>288</v>
      </c>
      <c r="H122" s="22" t="s">
        <v>289</v>
      </c>
      <c r="I122" s="24">
        <v>28000</v>
      </c>
      <c r="J122" s="24">
        <v>28000</v>
      </c>
      <c r="K122" s="24">
        <v>28000</v>
      </c>
      <c r="L122" s="128"/>
      <c r="M122" s="129"/>
      <c r="N122" s="129"/>
      <c r="O122" s="129"/>
      <c r="P122" s="129"/>
      <c r="Q122" s="129"/>
      <c r="R122" s="129"/>
      <c r="S122" s="129"/>
      <c r="T122" s="129"/>
      <c r="U122" s="129"/>
      <c r="V122" s="129"/>
      <c r="W122" s="129"/>
    </row>
    <row r="123" customHeight="1" spans="1:23">
      <c r="A123" s="22" t="s">
        <v>251</v>
      </c>
      <c r="B123" s="22" t="s">
        <v>287</v>
      </c>
      <c r="C123" s="23" t="s">
        <v>286</v>
      </c>
      <c r="D123" s="22" t="s">
        <v>48</v>
      </c>
      <c r="E123" s="22" t="s">
        <v>98</v>
      </c>
      <c r="F123" s="22" t="s">
        <v>99</v>
      </c>
      <c r="G123" s="22" t="s">
        <v>288</v>
      </c>
      <c r="H123" s="22" t="s">
        <v>289</v>
      </c>
      <c r="I123" s="24">
        <v>90860</v>
      </c>
      <c r="J123" s="24">
        <v>90860</v>
      </c>
      <c r="K123" s="24">
        <v>90860</v>
      </c>
      <c r="L123" s="128"/>
      <c r="M123" s="129"/>
      <c r="N123" s="129"/>
      <c r="O123" s="129"/>
      <c r="P123" s="129"/>
      <c r="Q123" s="129"/>
      <c r="R123" s="129"/>
      <c r="S123" s="129"/>
      <c r="T123" s="129"/>
      <c r="U123" s="129"/>
      <c r="V123" s="129"/>
      <c r="W123" s="129"/>
    </row>
    <row r="124" customHeight="1" spans="1:23">
      <c r="A124" s="22" t="s">
        <v>251</v>
      </c>
      <c r="B124" s="22" t="s">
        <v>287</v>
      </c>
      <c r="C124" s="23" t="s">
        <v>286</v>
      </c>
      <c r="D124" s="22" t="s">
        <v>48</v>
      </c>
      <c r="E124" s="22" t="s">
        <v>98</v>
      </c>
      <c r="F124" s="22" t="s">
        <v>99</v>
      </c>
      <c r="G124" s="22" t="s">
        <v>288</v>
      </c>
      <c r="H124" s="22" t="s">
        <v>289</v>
      </c>
      <c r="I124" s="24">
        <v>59800</v>
      </c>
      <c r="J124" s="24">
        <v>59800</v>
      </c>
      <c r="K124" s="24">
        <v>59800</v>
      </c>
      <c r="L124" s="128"/>
      <c r="M124" s="129"/>
      <c r="N124" s="129"/>
      <c r="O124" s="129"/>
      <c r="P124" s="129"/>
      <c r="Q124" s="129"/>
      <c r="R124" s="129"/>
      <c r="S124" s="129"/>
      <c r="T124" s="129"/>
      <c r="U124" s="129"/>
      <c r="V124" s="129"/>
      <c r="W124" s="129"/>
    </row>
    <row r="125" customHeight="1" spans="1:23">
      <c r="A125" s="22" t="s">
        <v>251</v>
      </c>
      <c r="B125" s="22" t="s">
        <v>287</v>
      </c>
      <c r="C125" s="23" t="s">
        <v>286</v>
      </c>
      <c r="D125" s="22" t="s">
        <v>48</v>
      </c>
      <c r="E125" s="22" t="s">
        <v>98</v>
      </c>
      <c r="F125" s="22" t="s">
        <v>99</v>
      </c>
      <c r="G125" s="22" t="s">
        <v>288</v>
      </c>
      <c r="H125" s="22" t="s">
        <v>289</v>
      </c>
      <c r="I125" s="24">
        <v>986500</v>
      </c>
      <c r="J125" s="24">
        <v>986500</v>
      </c>
      <c r="K125" s="24">
        <v>986500</v>
      </c>
      <c r="L125" s="128"/>
      <c r="M125" s="129"/>
      <c r="N125" s="129"/>
      <c r="O125" s="129"/>
      <c r="P125" s="129"/>
      <c r="Q125" s="129"/>
      <c r="R125" s="129"/>
      <c r="S125" s="129"/>
      <c r="T125" s="129"/>
      <c r="U125" s="129"/>
      <c r="V125" s="129"/>
      <c r="W125" s="129"/>
    </row>
    <row r="126" customHeight="1" spans="1:23">
      <c r="A126" s="22" t="s">
        <v>251</v>
      </c>
      <c r="B126" s="22" t="s">
        <v>287</v>
      </c>
      <c r="C126" s="23" t="s">
        <v>286</v>
      </c>
      <c r="D126" s="22" t="s">
        <v>48</v>
      </c>
      <c r="E126" s="22" t="s">
        <v>98</v>
      </c>
      <c r="F126" s="22" t="s">
        <v>99</v>
      </c>
      <c r="G126" s="22" t="s">
        <v>288</v>
      </c>
      <c r="H126" s="22" t="s">
        <v>289</v>
      </c>
      <c r="I126" s="24">
        <v>39197</v>
      </c>
      <c r="J126" s="24">
        <v>39197</v>
      </c>
      <c r="K126" s="24">
        <v>39197</v>
      </c>
      <c r="L126" s="128"/>
      <c r="M126" s="129"/>
      <c r="N126" s="129"/>
      <c r="O126" s="129"/>
      <c r="P126" s="129"/>
      <c r="Q126" s="129"/>
      <c r="R126" s="129"/>
      <c r="S126" s="129"/>
      <c r="T126" s="129"/>
      <c r="U126" s="129"/>
      <c r="V126" s="129"/>
      <c r="W126" s="129"/>
    </row>
    <row r="127" customHeight="1" spans="1:23">
      <c r="A127" s="22" t="s">
        <v>251</v>
      </c>
      <c r="B127" s="22" t="s">
        <v>287</v>
      </c>
      <c r="C127" s="23" t="s">
        <v>286</v>
      </c>
      <c r="D127" s="22" t="s">
        <v>48</v>
      </c>
      <c r="E127" s="22" t="s">
        <v>98</v>
      </c>
      <c r="F127" s="22" t="s">
        <v>99</v>
      </c>
      <c r="G127" s="22" t="s">
        <v>290</v>
      </c>
      <c r="H127" s="22" t="s">
        <v>291</v>
      </c>
      <c r="I127" s="24">
        <v>300000</v>
      </c>
      <c r="J127" s="24">
        <v>300000</v>
      </c>
      <c r="K127" s="24">
        <v>300000</v>
      </c>
      <c r="L127" s="128"/>
      <c r="M127" s="129"/>
      <c r="N127" s="129"/>
      <c r="O127" s="129"/>
      <c r="P127" s="129"/>
      <c r="Q127" s="129"/>
      <c r="R127" s="129"/>
      <c r="S127" s="129"/>
      <c r="T127" s="129"/>
      <c r="U127" s="129"/>
      <c r="V127" s="129"/>
      <c r="W127" s="129"/>
    </row>
    <row r="128" customHeight="1" spans="1:23">
      <c r="A128" s="25" t="s">
        <v>32</v>
      </c>
      <c r="B128" s="25"/>
      <c r="C128" s="25"/>
      <c r="D128" s="25"/>
      <c r="E128" s="25"/>
      <c r="F128" s="25"/>
      <c r="G128" s="25"/>
      <c r="H128" s="25"/>
      <c r="I128" s="24">
        <v>12671676.6</v>
      </c>
      <c r="J128" s="24">
        <v>12671676.6</v>
      </c>
      <c r="K128" s="24">
        <v>12671676.6</v>
      </c>
      <c r="L128" s="128"/>
      <c r="M128" s="129"/>
      <c r="N128" s="129"/>
      <c r="O128" s="129"/>
      <c r="P128" s="129"/>
      <c r="Q128" s="129"/>
      <c r="R128" s="129"/>
      <c r="S128" s="129"/>
      <c r="T128" s="129"/>
      <c r="U128" s="129"/>
      <c r="V128" s="129"/>
      <c r="W128" s="129"/>
    </row>
  </sheetData>
  <mergeCells count="28">
    <mergeCell ref="A3:W3"/>
    <mergeCell ref="A4:I4"/>
    <mergeCell ref="J5:M5"/>
    <mergeCell ref="N5:P5"/>
    <mergeCell ref="R5:W5"/>
    <mergeCell ref="J6:K6"/>
    <mergeCell ref="A128:H12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0"/>
  <sheetViews>
    <sheetView showZeros="0" tabSelected="1" workbookViewId="0">
      <pane ySplit="1" topLeftCell="A65" activePane="bottomLeft" state="frozen"/>
      <selection/>
      <selection pane="bottomLeft" activeCell="B103" sqref="B103"/>
    </sheetView>
  </sheetViews>
  <sheetFormatPr defaultColWidth="9.10833333333333" defaultRowHeight="11.95" customHeight="1"/>
  <cols>
    <col min="1" max="1" width="34.2166666666667" customWidth="1"/>
    <col min="2" max="2" width="29"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7.4416666666667" customWidth="1"/>
  </cols>
  <sheetData>
    <row r="1" customHeight="1" spans="1:10">
      <c r="A1" s="1"/>
      <c r="B1" s="1"/>
      <c r="C1" s="1"/>
      <c r="D1" s="1"/>
      <c r="E1" s="1"/>
      <c r="F1" s="1"/>
      <c r="G1" s="1"/>
      <c r="H1" s="1"/>
      <c r="I1" s="1"/>
      <c r="J1" s="1"/>
    </row>
    <row r="2" customHeight="1" spans="10:10">
      <c r="J2" s="56" t="s">
        <v>292</v>
      </c>
    </row>
    <row r="3" ht="28.5" customHeight="1" spans="1:10">
      <c r="A3" s="47" t="s">
        <v>293</v>
      </c>
      <c r="B3" s="27"/>
      <c r="C3" s="27"/>
      <c r="D3" s="27"/>
      <c r="E3" s="27"/>
      <c r="F3" s="48"/>
      <c r="G3" s="27"/>
      <c r="H3" s="48"/>
      <c r="I3" s="48"/>
      <c r="J3" s="27"/>
    </row>
    <row r="4" ht="15.05" customHeight="1" spans="1:1">
      <c r="A4" s="5" t="str">
        <f>'部门财务收支预算总表01-1'!A4</f>
        <v>单位名称：新平彝族傣族自治县卫生健康局（本级）</v>
      </c>
    </row>
    <row r="5" ht="14.25" customHeight="1" spans="1:10">
      <c r="A5" s="49" t="s">
        <v>294</v>
      </c>
      <c r="B5" s="49" t="s">
        <v>295</v>
      </c>
      <c r="C5" s="49" t="s">
        <v>296</v>
      </c>
      <c r="D5" s="49" t="s">
        <v>297</v>
      </c>
      <c r="E5" s="49" t="s">
        <v>298</v>
      </c>
      <c r="F5" s="50" t="s">
        <v>299</v>
      </c>
      <c r="G5" s="49" t="s">
        <v>300</v>
      </c>
      <c r="H5" s="50" t="s">
        <v>301</v>
      </c>
      <c r="I5" s="50" t="s">
        <v>302</v>
      </c>
      <c r="J5" s="49" t="s">
        <v>303</v>
      </c>
    </row>
    <row r="6" ht="14.25" customHeight="1" spans="1:10">
      <c r="A6" s="49">
        <v>1</v>
      </c>
      <c r="B6" s="49">
        <v>2</v>
      </c>
      <c r="C6" s="49">
        <v>3</v>
      </c>
      <c r="D6" s="49">
        <v>4</v>
      </c>
      <c r="E6" s="49">
        <v>5</v>
      </c>
      <c r="F6" s="50">
        <v>6</v>
      </c>
      <c r="G6" s="49">
        <v>7</v>
      </c>
      <c r="H6" s="50">
        <v>8</v>
      </c>
      <c r="I6" s="50">
        <v>9</v>
      </c>
      <c r="J6" s="49">
        <v>10</v>
      </c>
    </row>
    <row r="7" ht="15.05" customHeight="1" spans="1:10">
      <c r="A7" s="33" t="s">
        <v>48</v>
      </c>
      <c r="B7" s="33"/>
      <c r="C7" s="33"/>
      <c r="D7" s="26"/>
      <c r="E7" s="103"/>
      <c r="F7" s="103"/>
      <c r="G7" s="103"/>
      <c r="H7" s="103"/>
      <c r="I7" s="103"/>
      <c r="J7" s="103"/>
    </row>
    <row r="8" ht="130" customHeight="1" spans="1:10">
      <c r="A8" s="114" t="s">
        <v>273</v>
      </c>
      <c r="B8" s="33" t="s">
        <v>304</v>
      </c>
      <c r="C8" s="105"/>
      <c r="D8" s="105"/>
      <c r="E8" s="103"/>
      <c r="F8" s="103"/>
      <c r="G8" s="103"/>
      <c r="H8" s="103"/>
      <c r="I8" s="103"/>
      <c r="J8" s="103"/>
    </row>
    <row r="9" customHeight="1" spans="1:10">
      <c r="A9" s="33"/>
      <c r="B9" s="33"/>
      <c r="C9" s="33" t="s">
        <v>305</v>
      </c>
      <c r="D9" s="115" t="s">
        <v>306</v>
      </c>
      <c r="E9" s="116" t="s">
        <v>307</v>
      </c>
      <c r="F9" s="104" t="s">
        <v>308</v>
      </c>
      <c r="G9" s="105" t="s">
        <v>309</v>
      </c>
      <c r="H9" s="104" t="s">
        <v>310</v>
      </c>
      <c r="I9" s="104" t="s">
        <v>311</v>
      </c>
      <c r="J9" s="116" t="s">
        <v>312</v>
      </c>
    </row>
    <row r="10" customHeight="1" spans="1:10">
      <c r="A10" s="33"/>
      <c r="B10" s="33"/>
      <c r="C10" s="33" t="s">
        <v>305</v>
      </c>
      <c r="D10" s="115" t="s">
        <v>306</v>
      </c>
      <c r="E10" s="116" t="s">
        <v>313</v>
      </c>
      <c r="F10" s="104" t="s">
        <v>314</v>
      </c>
      <c r="G10" s="105" t="s">
        <v>315</v>
      </c>
      <c r="H10" s="104" t="s">
        <v>310</v>
      </c>
      <c r="I10" s="104" t="s">
        <v>311</v>
      </c>
      <c r="J10" s="116" t="s">
        <v>316</v>
      </c>
    </row>
    <row r="11" customHeight="1" spans="1:10">
      <c r="A11" s="33"/>
      <c r="B11" s="33"/>
      <c r="C11" s="33" t="s">
        <v>305</v>
      </c>
      <c r="D11" s="115" t="s">
        <v>317</v>
      </c>
      <c r="E11" s="116" t="s">
        <v>318</v>
      </c>
      <c r="F11" s="104" t="s">
        <v>314</v>
      </c>
      <c r="G11" s="105" t="s">
        <v>319</v>
      </c>
      <c r="H11" s="104" t="s">
        <v>320</v>
      </c>
      <c r="I11" s="104" t="s">
        <v>311</v>
      </c>
      <c r="J11" s="116" t="s">
        <v>321</v>
      </c>
    </row>
    <row r="12" customHeight="1" spans="1:10">
      <c r="A12" s="33"/>
      <c r="B12" s="33"/>
      <c r="C12" s="33" t="s">
        <v>322</v>
      </c>
      <c r="D12" s="115" t="s">
        <v>323</v>
      </c>
      <c r="E12" s="116" t="s">
        <v>324</v>
      </c>
      <c r="F12" s="104" t="s">
        <v>308</v>
      </c>
      <c r="G12" s="105" t="s">
        <v>319</v>
      </c>
      <c r="H12" s="104" t="s">
        <v>320</v>
      </c>
      <c r="I12" s="104" t="s">
        <v>311</v>
      </c>
      <c r="J12" s="116" t="s">
        <v>325</v>
      </c>
    </row>
    <row r="13" customHeight="1" spans="1:10">
      <c r="A13" s="33"/>
      <c r="B13" s="33"/>
      <c r="C13" s="33" t="s">
        <v>326</v>
      </c>
      <c r="D13" s="115" t="s">
        <v>327</v>
      </c>
      <c r="E13" s="116" t="s">
        <v>327</v>
      </c>
      <c r="F13" s="104" t="s">
        <v>314</v>
      </c>
      <c r="G13" s="105" t="s">
        <v>328</v>
      </c>
      <c r="H13" s="104" t="s">
        <v>320</v>
      </c>
      <c r="I13" s="104" t="s">
        <v>311</v>
      </c>
      <c r="J13" s="116" t="s">
        <v>329</v>
      </c>
    </row>
    <row r="14" customHeight="1" spans="1:10">
      <c r="A14" s="114" t="s">
        <v>245</v>
      </c>
      <c r="B14" s="33" t="s">
        <v>330</v>
      </c>
      <c r="C14" s="33"/>
      <c r="D14" s="33"/>
      <c r="E14" s="33"/>
      <c r="F14" s="33"/>
      <c r="G14" s="33"/>
      <c r="H14" s="33"/>
      <c r="I14" s="33"/>
      <c r="J14" s="33"/>
    </row>
    <row r="15" customHeight="1" spans="1:10">
      <c r="A15" s="33"/>
      <c r="B15" s="33"/>
      <c r="C15" s="33" t="s">
        <v>305</v>
      </c>
      <c r="D15" s="115" t="s">
        <v>306</v>
      </c>
      <c r="E15" s="116" t="s">
        <v>331</v>
      </c>
      <c r="F15" s="104" t="s">
        <v>308</v>
      </c>
      <c r="G15" s="105" t="s">
        <v>144</v>
      </c>
      <c r="H15" s="104" t="s">
        <v>332</v>
      </c>
      <c r="I15" s="104" t="s">
        <v>311</v>
      </c>
      <c r="J15" s="116" t="s">
        <v>333</v>
      </c>
    </row>
    <row r="16" customHeight="1" spans="1:10">
      <c r="A16" s="33"/>
      <c r="B16" s="33"/>
      <c r="C16" s="33" t="s">
        <v>305</v>
      </c>
      <c r="D16" s="115" t="s">
        <v>317</v>
      </c>
      <c r="E16" s="116" t="s">
        <v>334</v>
      </c>
      <c r="F16" s="104" t="s">
        <v>308</v>
      </c>
      <c r="G16" s="105" t="s">
        <v>319</v>
      </c>
      <c r="H16" s="104" t="s">
        <v>320</v>
      </c>
      <c r="I16" s="104" t="s">
        <v>335</v>
      </c>
      <c r="J16" s="116" t="s">
        <v>336</v>
      </c>
    </row>
    <row r="17" customHeight="1" spans="1:10">
      <c r="A17" s="33"/>
      <c r="B17" s="33"/>
      <c r="C17" s="33" t="s">
        <v>305</v>
      </c>
      <c r="D17" s="115" t="s">
        <v>337</v>
      </c>
      <c r="E17" s="116" t="s">
        <v>338</v>
      </c>
      <c r="F17" s="104" t="s">
        <v>308</v>
      </c>
      <c r="G17" s="105" t="s">
        <v>319</v>
      </c>
      <c r="H17" s="104" t="s">
        <v>320</v>
      </c>
      <c r="I17" s="104" t="s">
        <v>335</v>
      </c>
      <c r="J17" s="116" t="s">
        <v>339</v>
      </c>
    </row>
    <row r="18" customHeight="1" spans="1:10">
      <c r="A18" s="33"/>
      <c r="B18" s="33"/>
      <c r="C18" s="33" t="s">
        <v>322</v>
      </c>
      <c r="D18" s="115" t="s">
        <v>340</v>
      </c>
      <c r="E18" s="116" t="s">
        <v>341</v>
      </c>
      <c r="F18" s="104" t="s">
        <v>308</v>
      </c>
      <c r="G18" s="105" t="s">
        <v>342</v>
      </c>
      <c r="H18" s="104" t="s">
        <v>343</v>
      </c>
      <c r="I18" s="104" t="s">
        <v>311</v>
      </c>
      <c r="J18" s="116" t="s">
        <v>344</v>
      </c>
    </row>
    <row r="19" customHeight="1" spans="1:10">
      <c r="A19" s="33"/>
      <c r="B19" s="33"/>
      <c r="C19" s="33" t="s">
        <v>326</v>
      </c>
      <c r="D19" s="115" t="s">
        <v>327</v>
      </c>
      <c r="E19" s="116" t="s">
        <v>345</v>
      </c>
      <c r="F19" s="104" t="s">
        <v>308</v>
      </c>
      <c r="G19" s="105" t="s">
        <v>319</v>
      </c>
      <c r="H19" s="104" t="s">
        <v>320</v>
      </c>
      <c r="I19" s="104" t="s">
        <v>335</v>
      </c>
      <c r="J19" s="116" t="s">
        <v>346</v>
      </c>
    </row>
    <row r="20" ht="139" customHeight="1" spans="1:10">
      <c r="A20" s="114" t="s">
        <v>286</v>
      </c>
      <c r="B20" s="33" t="s">
        <v>347</v>
      </c>
      <c r="C20" s="33"/>
      <c r="D20" s="33"/>
      <c r="E20" s="33"/>
      <c r="F20" s="33"/>
      <c r="G20" s="33"/>
      <c r="H20" s="33"/>
      <c r="I20" s="33"/>
      <c r="J20" s="33"/>
    </row>
    <row r="21" customHeight="1" spans="1:10">
      <c r="A21" s="33"/>
      <c r="B21" s="33"/>
      <c r="C21" s="33" t="s">
        <v>305</v>
      </c>
      <c r="D21" s="115" t="s">
        <v>306</v>
      </c>
      <c r="E21" s="116" t="s">
        <v>348</v>
      </c>
      <c r="F21" s="104" t="s">
        <v>308</v>
      </c>
      <c r="G21" s="105" t="s">
        <v>145</v>
      </c>
      <c r="H21" s="104" t="s">
        <v>349</v>
      </c>
      <c r="I21" s="104" t="s">
        <v>311</v>
      </c>
      <c r="J21" s="116" t="s">
        <v>350</v>
      </c>
    </row>
    <row r="22" customHeight="1" spans="1:10">
      <c r="A22" s="33"/>
      <c r="B22" s="33"/>
      <c r="C22" s="33" t="s">
        <v>305</v>
      </c>
      <c r="D22" s="115" t="s">
        <v>306</v>
      </c>
      <c r="E22" s="116" t="s">
        <v>351</v>
      </c>
      <c r="F22" s="104" t="s">
        <v>308</v>
      </c>
      <c r="G22" s="105" t="s">
        <v>143</v>
      </c>
      <c r="H22" s="104" t="s">
        <v>352</v>
      </c>
      <c r="I22" s="104" t="s">
        <v>311</v>
      </c>
      <c r="J22" s="116" t="s">
        <v>353</v>
      </c>
    </row>
    <row r="23" customHeight="1" spans="1:10">
      <c r="A23" s="33"/>
      <c r="B23" s="33"/>
      <c r="C23" s="33" t="s">
        <v>305</v>
      </c>
      <c r="D23" s="115" t="s">
        <v>306</v>
      </c>
      <c r="E23" s="116" t="s">
        <v>354</v>
      </c>
      <c r="F23" s="104" t="s">
        <v>308</v>
      </c>
      <c r="G23" s="105" t="s">
        <v>143</v>
      </c>
      <c r="H23" s="104" t="s">
        <v>352</v>
      </c>
      <c r="I23" s="104" t="s">
        <v>311</v>
      </c>
      <c r="J23" s="116" t="s">
        <v>355</v>
      </c>
    </row>
    <row r="24" customHeight="1" spans="1:10">
      <c r="A24" s="33"/>
      <c r="B24" s="33"/>
      <c r="C24" s="33" t="s">
        <v>305</v>
      </c>
      <c r="D24" s="115" t="s">
        <v>306</v>
      </c>
      <c r="E24" s="116" t="s">
        <v>356</v>
      </c>
      <c r="F24" s="104" t="s">
        <v>314</v>
      </c>
      <c r="G24" s="105" t="s">
        <v>147</v>
      </c>
      <c r="H24" s="104" t="s">
        <v>352</v>
      </c>
      <c r="I24" s="104" t="s">
        <v>311</v>
      </c>
      <c r="J24" s="116" t="s">
        <v>357</v>
      </c>
    </row>
    <row r="25" customHeight="1" spans="1:10">
      <c r="A25" s="33"/>
      <c r="B25" s="33"/>
      <c r="C25" s="33" t="s">
        <v>305</v>
      </c>
      <c r="D25" s="115" t="s">
        <v>317</v>
      </c>
      <c r="E25" s="116" t="s">
        <v>358</v>
      </c>
      <c r="F25" s="104" t="s">
        <v>314</v>
      </c>
      <c r="G25" s="105" t="s">
        <v>359</v>
      </c>
      <c r="H25" s="104" t="s">
        <v>320</v>
      </c>
      <c r="I25" s="104" t="s">
        <v>311</v>
      </c>
      <c r="J25" s="116" t="s">
        <v>360</v>
      </c>
    </row>
    <row r="26" customHeight="1" spans="1:10">
      <c r="A26" s="33"/>
      <c r="B26" s="33"/>
      <c r="C26" s="33" t="s">
        <v>305</v>
      </c>
      <c r="D26" s="115" t="s">
        <v>317</v>
      </c>
      <c r="E26" s="116" t="s">
        <v>361</v>
      </c>
      <c r="F26" s="104" t="s">
        <v>314</v>
      </c>
      <c r="G26" s="105" t="s">
        <v>359</v>
      </c>
      <c r="H26" s="104" t="s">
        <v>320</v>
      </c>
      <c r="I26" s="104" t="s">
        <v>311</v>
      </c>
      <c r="J26" s="116" t="s">
        <v>353</v>
      </c>
    </row>
    <row r="27" customHeight="1" spans="1:10">
      <c r="A27" s="33"/>
      <c r="B27" s="33"/>
      <c r="C27" s="33" t="s">
        <v>322</v>
      </c>
      <c r="D27" s="115" t="s">
        <v>323</v>
      </c>
      <c r="E27" s="116" t="s">
        <v>362</v>
      </c>
      <c r="F27" s="104" t="s">
        <v>314</v>
      </c>
      <c r="G27" s="105" t="s">
        <v>363</v>
      </c>
      <c r="H27" s="104" t="s">
        <v>320</v>
      </c>
      <c r="I27" s="104" t="s">
        <v>311</v>
      </c>
      <c r="J27" s="116" t="s">
        <v>364</v>
      </c>
    </row>
    <row r="28" customHeight="1" spans="1:10">
      <c r="A28" s="33"/>
      <c r="B28" s="33"/>
      <c r="C28" s="33" t="s">
        <v>326</v>
      </c>
      <c r="D28" s="115" t="s">
        <v>327</v>
      </c>
      <c r="E28" s="116" t="s">
        <v>365</v>
      </c>
      <c r="F28" s="104" t="s">
        <v>314</v>
      </c>
      <c r="G28" s="105" t="s">
        <v>328</v>
      </c>
      <c r="H28" s="104" t="s">
        <v>320</v>
      </c>
      <c r="I28" s="104" t="s">
        <v>311</v>
      </c>
      <c r="J28" s="116" t="s">
        <v>366</v>
      </c>
    </row>
    <row r="29" ht="117" customHeight="1" spans="1:10">
      <c r="A29" s="114" t="s">
        <v>267</v>
      </c>
      <c r="B29" s="33" t="s">
        <v>304</v>
      </c>
      <c r="C29" s="33"/>
      <c r="D29" s="33"/>
      <c r="E29" s="33"/>
      <c r="F29" s="33"/>
      <c r="G29" s="33"/>
      <c r="H29" s="33"/>
      <c r="I29" s="33"/>
      <c r="J29" s="33"/>
    </row>
    <row r="30" customHeight="1" spans="1:10">
      <c r="A30" s="33"/>
      <c r="B30" s="33"/>
      <c r="C30" s="33" t="s">
        <v>305</v>
      </c>
      <c r="D30" s="115" t="s">
        <v>306</v>
      </c>
      <c r="E30" s="116" t="s">
        <v>367</v>
      </c>
      <c r="F30" s="104" t="s">
        <v>308</v>
      </c>
      <c r="G30" s="105" t="s">
        <v>309</v>
      </c>
      <c r="H30" s="104" t="s">
        <v>310</v>
      </c>
      <c r="I30" s="104" t="s">
        <v>311</v>
      </c>
      <c r="J30" s="116" t="s">
        <v>312</v>
      </c>
    </row>
    <row r="31" customHeight="1" spans="1:10">
      <c r="A31" s="33"/>
      <c r="B31" s="33"/>
      <c r="C31" s="33" t="s">
        <v>305</v>
      </c>
      <c r="D31" s="115" t="s">
        <v>306</v>
      </c>
      <c r="E31" s="116" t="s">
        <v>368</v>
      </c>
      <c r="F31" s="104" t="s">
        <v>308</v>
      </c>
      <c r="G31" s="105" t="s">
        <v>369</v>
      </c>
      <c r="H31" s="104" t="s">
        <v>310</v>
      </c>
      <c r="I31" s="104" t="s">
        <v>311</v>
      </c>
      <c r="J31" s="116" t="s">
        <v>370</v>
      </c>
    </row>
    <row r="32" customHeight="1" spans="1:10">
      <c r="A32" s="33"/>
      <c r="B32" s="33"/>
      <c r="C32" s="33" t="s">
        <v>305</v>
      </c>
      <c r="D32" s="115" t="s">
        <v>306</v>
      </c>
      <c r="E32" s="116" t="s">
        <v>371</v>
      </c>
      <c r="F32" s="104" t="s">
        <v>314</v>
      </c>
      <c r="G32" s="105" t="s">
        <v>315</v>
      </c>
      <c r="H32" s="104" t="s">
        <v>310</v>
      </c>
      <c r="I32" s="104" t="s">
        <v>311</v>
      </c>
      <c r="J32" s="116" t="s">
        <v>316</v>
      </c>
    </row>
    <row r="33" customHeight="1" spans="1:10">
      <c r="A33" s="33"/>
      <c r="B33" s="33"/>
      <c r="C33" s="33" t="s">
        <v>305</v>
      </c>
      <c r="D33" s="115" t="s">
        <v>317</v>
      </c>
      <c r="E33" s="116" t="s">
        <v>318</v>
      </c>
      <c r="F33" s="104" t="s">
        <v>308</v>
      </c>
      <c r="G33" s="105" t="s">
        <v>319</v>
      </c>
      <c r="H33" s="104" t="s">
        <v>320</v>
      </c>
      <c r="I33" s="104" t="s">
        <v>311</v>
      </c>
      <c r="J33" s="116" t="s">
        <v>321</v>
      </c>
    </row>
    <row r="34" customHeight="1" spans="1:10">
      <c r="A34" s="33"/>
      <c r="B34" s="33"/>
      <c r="C34" s="33" t="s">
        <v>322</v>
      </c>
      <c r="D34" s="115" t="s">
        <v>323</v>
      </c>
      <c r="E34" s="116" t="s">
        <v>372</v>
      </c>
      <c r="F34" s="104" t="s">
        <v>308</v>
      </c>
      <c r="G34" s="105" t="s">
        <v>319</v>
      </c>
      <c r="H34" s="104" t="s">
        <v>320</v>
      </c>
      <c r="I34" s="104" t="s">
        <v>311</v>
      </c>
      <c r="J34" s="116" t="s">
        <v>325</v>
      </c>
    </row>
    <row r="35" customHeight="1" spans="1:10">
      <c r="A35" s="33"/>
      <c r="B35" s="33"/>
      <c r="C35" s="33" t="s">
        <v>326</v>
      </c>
      <c r="D35" s="115" t="s">
        <v>327</v>
      </c>
      <c r="E35" s="116" t="s">
        <v>327</v>
      </c>
      <c r="F35" s="104" t="s">
        <v>314</v>
      </c>
      <c r="G35" s="105" t="s">
        <v>328</v>
      </c>
      <c r="H35" s="104" t="s">
        <v>320</v>
      </c>
      <c r="I35" s="104" t="s">
        <v>311</v>
      </c>
      <c r="J35" s="116" t="s">
        <v>329</v>
      </c>
    </row>
    <row r="36" ht="124" customHeight="1" spans="1:10">
      <c r="A36" s="114" t="s">
        <v>264</v>
      </c>
      <c r="B36" s="117" t="s">
        <v>373</v>
      </c>
      <c r="C36" s="33"/>
      <c r="D36" s="33"/>
      <c r="E36" s="33"/>
      <c r="F36" s="33"/>
      <c r="G36" s="33"/>
      <c r="H36" s="33"/>
      <c r="I36" s="33"/>
      <c r="J36" s="33"/>
    </row>
    <row r="37" customHeight="1" spans="1:10">
      <c r="A37" s="33"/>
      <c r="B37" s="33"/>
      <c r="C37" s="33" t="s">
        <v>305</v>
      </c>
      <c r="D37" s="115" t="s">
        <v>306</v>
      </c>
      <c r="E37" s="116" t="s">
        <v>374</v>
      </c>
      <c r="F37" s="104" t="s">
        <v>308</v>
      </c>
      <c r="G37" s="105" t="s">
        <v>375</v>
      </c>
      <c r="H37" s="104" t="s">
        <v>310</v>
      </c>
      <c r="I37" s="104" t="s">
        <v>311</v>
      </c>
      <c r="J37" s="116" t="s">
        <v>376</v>
      </c>
    </row>
    <row r="38" customHeight="1" spans="1:10">
      <c r="A38" s="33"/>
      <c r="B38" s="33"/>
      <c r="C38" s="33" t="s">
        <v>305</v>
      </c>
      <c r="D38" s="115" t="s">
        <v>306</v>
      </c>
      <c r="E38" s="116" t="s">
        <v>377</v>
      </c>
      <c r="F38" s="104" t="s">
        <v>308</v>
      </c>
      <c r="G38" s="105" t="s">
        <v>378</v>
      </c>
      <c r="H38" s="104" t="s">
        <v>310</v>
      </c>
      <c r="I38" s="104" t="s">
        <v>311</v>
      </c>
      <c r="J38" s="116" t="s">
        <v>379</v>
      </c>
    </row>
    <row r="39" customHeight="1" spans="1:10">
      <c r="A39" s="33"/>
      <c r="B39" s="33"/>
      <c r="C39" s="33" t="s">
        <v>305</v>
      </c>
      <c r="D39" s="115" t="s">
        <v>306</v>
      </c>
      <c r="E39" s="116" t="s">
        <v>380</v>
      </c>
      <c r="F39" s="104" t="s">
        <v>308</v>
      </c>
      <c r="G39" s="105" t="s">
        <v>381</v>
      </c>
      <c r="H39" s="104" t="s">
        <v>310</v>
      </c>
      <c r="I39" s="104" t="s">
        <v>311</v>
      </c>
      <c r="J39" s="116" t="s">
        <v>379</v>
      </c>
    </row>
    <row r="40" customHeight="1" spans="1:10">
      <c r="A40" s="33"/>
      <c r="B40" s="33"/>
      <c r="C40" s="33" t="s">
        <v>305</v>
      </c>
      <c r="D40" s="115" t="s">
        <v>306</v>
      </c>
      <c r="E40" s="116" t="s">
        <v>382</v>
      </c>
      <c r="F40" s="104" t="s">
        <v>383</v>
      </c>
      <c r="G40" s="105" t="s">
        <v>384</v>
      </c>
      <c r="H40" s="104" t="s">
        <v>310</v>
      </c>
      <c r="I40" s="104" t="s">
        <v>311</v>
      </c>
      <c r="J40" s="116" t="s">
        <v>385</v>
      </c>
    </row>
    <row r="41" customHeight="1" spans="1:10">
      <c r="A41" s="33"/>
      <c r="B41" s="33"/>
      <c r="C41" s="33" t="s">
        <v>305</v>
      </c>
      <c r="D41" s="115" t="s">
        <v>306</v>
      </c>
      <c r="E41" s="116" t="s">
        <v>386</v>
      </c>
      <c r="F41" s="104" t="s">
        <v>314</v>
      </c>
      <c r="G41" s="105" t="s">
        <v>387</v>
      </c>
      <c r="H41" s="104" t="s">
        <v>388</v>
      </c>
      <c r="I41" s="104" t="s">
        <v>311</v>
      </c>
      <c r="J41" s="116" t="s">
        <v>389</v>
      </c>
    </row>
    <row r="42" customHeight="1" spans="1:10">
      <c r="A42" s="33"/>
      <c r="B42" s="33"/>
      <c r="C42" s="33" t="s">
        <v>305</v>
      </c>
      <c r="D42" s="115" t="s">
        <v>317</v>
      </c>
      <c r="E42" s="116" t="s">
        <v>390</v>
      </c>
      <c r="F42" s="104" t="s">
        <v>308</v>
      </c>
      <c r="G42" s="105" t="s">
        <v>319</v>
      </c>
      <c r="H42" s="104" t="s">
        <v>320</v>
      </c>
      <c r="I42" s="104" t="s">
        <v>311</v>
      </c>
      <c r="J42" s="116" t="s">
        <v>391</v>
      </c>
    </row>
    <row r="43" customHeight="1" spans="1:10">
      <c r="A43" s="33"/>
      <c r="B43" s="33"/>
      <c r="C43" s="33" t="s">
        <v>305</v>
      </c>
      <c r="D43" s="115" t="s">
        <v>317</v>
      </c>
      <c r="E43" s="116" t="s">
        <v>392</v>
      </c>
      <c r="F43" s="104" t="s">
        <v>314</v>
      </c>
      <c r="G43" s="105" t="s">
        <v>328</v>
      </c>
      <c r="H43" s="104" t="s">
        <v>320</v>
      </c>
      <c r="I43" s="104" t="s">
        <v>311</v>
      </c>
      <c r="J43" s="116" t="s">
        <v>393</v>
      </c>
    </row>
    <row r="44" customHeight="1" spans="1:10">
      <c r="A44" s="33"/>
      <c r="B44" s="33"/>
      <c r="C44" s="33" t="s">
        <v>322</v>
      </c>
      <c r="D44" s="115" t="s">
        <v>323</v>
      </c>
      <c r="E44" s="116" t="s">
        <v>394</v>
      </c>
      <c r="F44" s="104" t="s">
        <v>314</v>
      </c>
      <c r="G44" s="105" t="s">
        <v>359</v>
      </c>
      <c r="H44" s="104" t="s">
        <v>320</v>
      </c>
      <c r="I44" s="104" t="s">
        <v>311</v>
      </c>
      <c r="J44" s="116" t="s">
        <v>395</v>
      </c>
    </row>
    <row r="45" customHeight="1" spans="1:10">
      <c r="A45" s="33"/>
      <c r="B45" s="33"/>
      <c r="C45" s="33" t="s">
        <v>326</v>
      </c>
      <c r="D45" s="115" t="s">
        <v>327</v>
      </c>
      <c r="E45" s="116" t="s">
        <v>396</v>
      </c>
      <c r="F45" s="104" t="s">
        <v>308</v>
      </c>
      <c r="G45" s="105" t="s">
        <v>397</v>
      </c>
      <c r="H45" s="104" t="s">
        <v>320</v>
      </c>
      <c r="I45" s="104" t="s">
        <v>311</v>
      </c>
      <c r="J45" s="116" t="s">
        <v>398</v>
      </c>
    </row>
    <row r="46" customHeight="1" spans="1:10">
      <c r="A46" s="33"/>
      <c r="B46" s="33"/>
      <c r="C46" s="33" t="s">
        <v>326</v>
      </c>
      <c r="D46" s="115" t="s">
        <v>327</v>
      </c>
      <c r="E46" s="116" t="s">
        <v>399</v>
      </c>
      <c r="F46" s="104" t="s">
        <v>314</v>
      </c>
      <c r="G46" s="105" t="s">
        <v>328</v>
      </c>
      <c r="H46" s="104" t="s">
        <v>320</v>
      </c>
      <c r="I46" s="104" t="s">
        <v>311</v>
      </c>
      <c r="J46" s="116" t="s">
        <v>400</v>
      </c>
    </row>
    <row r="47" ht="91" customHeight="1" spans="1:10">
      <c r="A47" s="114" t="s">
        <v>277</v>
      </c>
      <c r="B47" s="33" t="s">
        <v>401</v>
      </c>
      <c r="C47" s="33"/>
      <c r="D47" s="33"/>
      <c r="E47" s="33"/>
      <c r="F47" s="33"/>
      <c r="G47" s="33"/>
      <c r="H47" s="33"/>
      <c r="I47" s="33"/>
      <c r="J47" s="33"/>
    </row>
    <row r="48" customHeight="1" spans="1:10">
      <c r="A48" s="33"/>
      <c r="B48" s="33"/>
      <c r="C48" s="33" t="s">
        <v>305</v>
      </c>
      <c r="D48" s="115" t="s">
        <v>306</v>
      </c>
      <c r="E48" s="116" t="s">
        <v>402</v>
      </c>
      <c r="F48" s="104" t="s">
        <v>314</v>
      </c>
      <c r="G48" s="105" t="s">
        <v>403</v>
      </c>
      <c r="H48" s="104" t="s">
        <v>310</v>
      </c>
      <c r="I48" s="104" t="s">
        <v>311</v>
      </c>
      <c r="J48" s="116" t="s">
        <v>404</v>
      </c>
    </row>
    <row r="49" customHeight="1" spans="1:10">
      <c r="A49" s="33"/>
      <c r="B49" s="33"/>
      <c r="C49" s="33" t="s">
        <v>305</v>
      </c>
      <c r="D49" s="115" t="s">
        <v>306</v>
      </c>
      <c r="E49" s="116" t="s">
        <v>405</v>
      </c>
      <c r="F49" s="104" t="s">
        <v>314</v>
      </c>
      <c r="G49" s="105" t="s">
        <v>406</v>
      </c>
      <c r="H49" s="104" t="s">
        <v>310</v>
      </c>
      <c r="I49" s="104" t="s">
        <v>311</v>
      </c>
      <c r="J49" s="116" t="s">
        <v>407</v>
      </c>
    </row>
    <row r="50" customHeight="1" spans="1:10">
      <c r="A50" s="33"/>
      <c r="B50" s="33"/>
      <c r="C50" s="33" t="s">
        <v>305</v>
      </c>
      <c r="D50" s="115" t="s">
        <v>306</v>
      </c>
      <c r="E50" s="116" t="s">
        <v>408</v>
      </c>
      <c r="F50" s="104" t="s">
        <v>314</v>
      </c>
      <c r="G50" s="105" t="s">
        <v>409</v>
      </c>
      <c r="H50" s="104" t="s">
        <v>310</v>
      </c>
      <c r="I50" s="104" t="s">
        <v>311</v>
      </c>
      <c r="J50" s="116" t="s">
        <v>410</v>
      </c>
    </row>
    <row r="51" customHeight="1" spans="1:10">
      <c r="A51" s="33"/>
      <c r="B51" s="33"/>
      <c r="C51" s="33" t="s">
        <v>305</v>
      </c>
      <c r="D51" s="115" t="s">
        <v>317</v>
      </c>
      <c r="E51" s="116" t="s">
        <v>411</v>
      </c>
      <c r="F51" s="104" t="s">
        <v>314</v>
      </c>
      <c r="G51" s="105" t="s">
        <v>319</v>
      </c>
      <c r="H51" s="104" t="s">
        <v>320</v>
      </c>
      <c r="I51" s="104" t="s">
        <v>311</v>
      </c>
      <c r="J51" s="116" t="s">
        <v>412</v>
      </c>
    </row>
    <row r="52" customHeight="1" spans="1:10">
      <c r="A52" s="33"/>
      <c r="B52" s="33"/>
      <c r="C52" s="33" t="s">
        <v>322</v>
      </c>
      <c r="D52" s="115" t="s">
        <v>323</v>
      </c>
      <c r="E52" s="116" t="s">
        <v>324</v>
      </c>
      <c r="F52" s="104" t="s">
        <v>314</v>
      </c>
      <c r="G52" s="105" t="s">
        <v>359</v>
      </c>
      <c r="H52" s="104" t="s">
        <v>320</v>
      </c>
      <c r="I52" s="104" t="s">
        <v>311</v>
      </c>
      <c r="J52" s="116" t="s">
        <v>413</v>
      </c>
    </row>
    <row r="53" customHeight="1" spans="1:10">
      <c r="A53" s="33"/>
      <c r="B53" s="33"/>
      <c r="C53" s="33" t="s">
        <v>326</v>
      </c>
      <c r="D53" s="115" t="s">
        <v>327</v>
      </c>
      <c r="E53" s="116" t="s">
        <v>414</v>
      </c>
      <c r="F53" s="104" t="s">
        <v>314</v>
      </c>
      <c r="G53" s="105" t="s">
        <v>359</v>
      </c>
      <c r="H53" s="104" t="s">
        <v>320</v>
      </c>
      <c r="I53" s="104" t="s">
        <v>311</v>
      </c>
      <c r="J53" s="116" t="s">
        <v>415</v>
      </c>
    </row>
    <row r="54" customHeight="1" spans="1:10">
      <c r="A54" s="114" t="s">
        <v>282</v>
      </c>
      <c r="B54" s="33" t="s">
        <v>416</v>
      </c>
      <c r="C54" s="33"/>
      <c r="D54" s="33"/>
      <c r="E54" s="33"/>
      <c r="F54" s="33"/>
      <c r="G54" s="33"/>
      <c r="H54" s="33"/>
      <c r="I54" s="33"/>
      <c r="J54" s="33"/>
    </row>
    <row r="55" customHeight="1" spans="1:10">
      <c r="A55" s="33"/>
      <c r="B55" s="33"/>
      <c r="C55" s="33" t="s">
        <v>305</v>
      </c>
      <c r="D55" s="115" t="s">
        <v>306</v>
      </c>
      <c r="E55" s="116" t="s">
        <v>417</v>
      </c>
      <c r="F55" s="104" t="s">
        <v>308</v>
      </c>
      <c r="G55" s="105" t="s">
        <v>144</v>
      </c>
      <c r="H55" s="104" t="s">
        <v>310</v>
      </c>
      <c r="I55" s="104" t="s">
        <v>311</v>
      </c>
      <c r="J55" s="116" t="s">
        <v>418</v>
      </c>
    </row>
    <row r="56" customHeight="1" spans="1:10">
      <c r="A56" s="33"/>
      <c r="B56" s="33"/>
      <c r="C56" s="33" t="s">
        <v>305</v>
      </c>
      <c r="D56" s="115" t="s">
        <v>306</v>
      </c>
      <c r="E56" s="116" t="s">
        <v>419</v>
      </c>
      <c r="F56" s="104" t="s">
        <v>308</v>
      </c>
      <c r="G56" s="105" t="s">
        <v>147</v>
      </c>
      <c r="H56" s="104" t="s">
        <v>310</v>
      </c>
      <c r="I56" s="104" t="s">
        <v>311</v>
      </c>
      <c r="J56" s="116" t="s">
        <v>420</v>
      </c>
    </row>
    <row r="57" customHeight="1" spans="1:10">
      <c r="A57" s="33"/>
      <c r="B57" s="33"/>
      <c r="C57" s="33" t="s">
        <v>305</v>
      </c>
      <c r="D57" s="115" t="s">
        <v>306</v>
      </c>
      <c r="E57" s="116" t="s">
        <v>421</v>
      </c>
      <c r="F57" s="104" t="s">
        <v>308</v>
      </c>
      <c r="G57" s="105" t="s">
        <v>147</v>
      </c>
      <c r="H57" s="104" t="s">
        <v>320</v>
      </c>
      <c r="I57" s="104" t="s">
        <v>311</v>
      </c>
      <c r="J57" s="116" t="s">
        <v>422</v>
      </c>
    </row>
    <row r="58" customHeight="1" spans="1:10">
      <c r="A58" s="33"/>
      <c r="B58" s="33"/>
      <c r="C58" s="33" t="s">
        <v>305</v>
      </c>
      <c r="D58" s="115" t="s">
        <v>306</v>
      </c>
      <c r="E58" s="116" t="s">
        <v>423</v>
      </c>
      <c r="F58" s="104" t="s">
        <v>314</v>
      </c>
      <c r="G58" s="105" t="s">
        <v>424</v>
      </c>
      <c r="H58" s="104" t="s">
        <v>425</v>
      </c>
      <c r="I58" s="104" t="s">
        <v>311</v>
      </c>
      <c r="J58" s="116" t="s">
        <v>426</v>
      </c>
    </row>
    <row r="59" customHeight="1" spans="1:10">
      <c r="A59" s="33"/>
      <c r="B59" s="33"/>
      <c r="C59" s="33" t="s">
        <v>305</v>
      </c>
      <c r="D59" s="115" t="s">
        <v>317</v>
      </c>
      <c r="E59" s="116" t="s">
        <v>427</v>
      </c>
      <c r="F59" s="104" t="s">
        <v>314</v>
      </c>
      <c r="G59" s="105" t="s">
        <v>328</v>
      </c>
      <c r="H59" s="104" t="s">
        <v>320</v>
      </c>
      <c r="I59" s="104" t="s">
        <v>311</v>
      </c>
      <c r="J59" s="116" t="s">
        <v>428</v>
      </c>
    </row>
    <row r="60" customHeight="1" spans="1:10">
      <c r="A60" s="33"/>
      <c r="B60" s="33"/>
      <c r="C60" s="33" t="s">
        <v>322</v>
      </c>
      <c r="D60" s="115" t="s">
        <v>323</v>
      </c>
      <c r="E60" s="116" t="s">
        <v>429</v>
      </c>
      <c r="F60" s="104" t="s">
        <v>314</v>
      </c>
      <c r="G60" s="105" t="s">
        <v>319</v>
      </c>
      <c r="H60" s="104" t="s">
        <v>320</v>
      </c>
      <c r="I60" s="104" t="s">
        <v>311</v>
      </c>
      <c r="J60" s="116" t="s">
        <v>430</v>
      </c>
    </row>
    <row r="61" customHeight="1" spans="1:10">
      <c r="A61" s="33"/>
      <c r="B61" s="33"/>
      <c r="C61" s="33" t="s">
        <v>322</v>
      </c>
      <c r="D61" s="115" t="s">
        <v>323</v>
      </c>
      <c r="E61" s="116" t="s">
        <v>431</v>
      </c>
      <c r="F61" s="104" t="s">
        <v>308</v>
      </c>
      <c r="G61" s="105" t="s">
        <v>432</v>
      </c>
      <c r="H61" s="104" t="s">
        <v>433</v>
      </c>
      <c r="I61" s="104" t="s">
        <v>311</v>
      </c>
      <c r="J61" s="116" t="s">
        <v>434</v>
      </c>
    </row>
    <row r="62" customHeight="1" spans="1:10">
      <c r="A62" s="33"/>
      <c r="B62" s="33"/>
      <c r="C62" s="33" t="s">
        <v>326</v>
      </c>
      <c r="D62" s="115" t="s">
        <v>327</v>
      </c>
      <c r="E62" s="116" t="s">
        <v>435</v>
      </c>
      <c r="F62" s="104" t="s">
        <v>314</v>
      </c>
      <c r="G62" s="105" t="s">
        <v>359</v>
      </c>
      <c r="H62" s="104" t="s">
        <v>320</v>
      </c>
      <c r="I62" s="104" t="s">
        <v>311</v>
      </c>
      <c r="J62" s="116" t="s">
        <v>436</v>
      </c>
    </row>
    <row r="63" customHeight="1" spans="1:10">
      <c r="A63" s="114" t="s">
        <v>253</v>
      </c>
      <c r="B63" s="117" t="s">
        <v>437</v>
      </c>
      <c r="C63" s="33"/>
      <c r="D63" s="33"/>
      <c r="E63" s="33"/>
      <c r="F63" s="33"/>
      <c r="G63" s="33"/>
      <c r="H63" s="33"/>
      <c r="I63" s="33"/>
      <c r="J63" s="33"/>
    </row>
    <row r="64" customHeight="1" spans="1:10">
      <c r="A64" s="33"/>
      <c r="B64" s="33"/>
      <c r="C64" s="33" t="s">
        <v>305</v>
      </c>
      <c r="D64" s="115" t="s">
        <v>306</v>
      </c>
      <c r="E64" s="116" t="s">
        <v>438</v>
      </c>
      <c r="F64" s="104" t="s">
        <v>314</v>
      </c>
      <c r="G64" s="105" t="s">
        <v>439</v>
      </c>
      <c r="H64" s="104" t="s">
        <v>440</v>
      </c>
      <c r="I64" s="104" t="s">
        <v>311</v>
      </c>
      <c r="J64" s="116" t="s">
        <v>441</v>
      </c>
    </row>
    <row r="65" customHeight="1" spans="1:10">
      <c r="A65" s="33"/>
      <c r="B65" s="33"/>
      <c r="C65" s="33" t="s">
        <v>305</v>
      </c>
      <c r="D65" s="115" t="s">
        <v>306</v>
      </c>
      <c r="E65" s="116" t="s">
        <v>442</v>
      </c>
      <c r="F65" s="104" t="s">
        <v>314</v>
      </c>
      <c r="G65" s="105" t="s">
        <v>443</v>
      </c>
      <c r="H65" s="104" t="s">
        <v>388</v>
      </c>
      <c r="I65" s="104" t="s">
        <v>311</v>
      </c>
      <c r="J65" s="116" t="s">
        <v>444</v>
      </c>
    </row>
    <row r="66" customHeight="1" spans="1:10">
      <c r="A66" s="33"/>
      <c r="B66" s="33"/>
      <c r="C66" s="33" t="s">
        <v>305</v>
      </c>
      <c r="D66" s="115" t="s">
        <v>306</v>
      </c>
      <c r="E66" s="116" t="s">
        <v>445</v>
      </c>
      <c r="F66" s="104" t="s">
        <v>314</v>
      </c>
      <c r="G66" s="105" t="s">
        <v>446</v>
      </c>
      <c r="H66" s="104" t="s">
        <v>310</v>
      </c>
      <c r="I66" s="104" t="s">
        <v>311</v>
      </c>
      <c r="J66" s="116" t="s">
        <v>447</v>
      </c>
    </row>
    <row r="67" customHeight="1" spans="1:10">
      <c r="A67" s="33"/>
      <c r="B67" s="33"/>
      <c r="C67" s="33" t="s">
        <v>305</v>
      </c>
      <c r="D67" s="115" t="s">
        <v>306</v>
      </c>
      <c r="E67" s="116" t="s">
        <v>448</v>
      </c>
      <c r="F67" s="104" t="s">
        <v>314</v>
      </c>
      <c r="G67" s="105" t="s">
        <v>449</v>
      </c>
      <c r="H67" s="104" t="s">
        <v>310</v>
      </c>
      <c r="I67" s="104" t="s">
        <v>311</v>
      </c>
      <c r="J67" s="116" t="s">
        <v>450</v>
      </c>
    </row>
    <row r="68" customHeight="1" spans="1:10">
      <c r="A68" s="33"/>
      <c r="B68" s="33"/>
      <c r="C68" s="33" t="s">
        <v>305</v>
      </c>
      <c r="D68" s="115" t="s">
        <v>306</v>
      </c>
      <c r="E68" s="116" t="s">
        <v>451</v>
      </c>
      <c r="F68" s="104" t="s">
        <v>314</v>
      </c>
      <c r="G68" s="105" t="s">
        <v>452</v>
      </c>
      <c r="H68" s="104" t="s">
        <v>310</v>
      </c>
      <c r="I68" s="104" t="s">
        <v>311</v>
      </c>
      <c r="J68" s="116" t="s">
        <v>453</v>
      </c>
    </row>
    <row r="69" customHeight="1" spans="1:10">
      <c r="A69" s="33"/>
      <c r="B69" s="33"/>
      <c r="C69" s="33" t="s">
        <v>305</v>
      </c>
      <c r="D69" s="115" t="s">
        <v>306</v>
      </c>
      <c r="E69" s="116" t="s">
        <v>454</v>
      </c>
      <c r="F69" s="104" t="s">
        <v>314</v>
      </c>
      <c r="G69" s="105" t="s">
        <v>455</v>
      </c>
      <c r="H69" s="104" t="s">
        <v>310</v>
      </c>
      <c r="I69" s="104" t="s">
        <v>311</v>
      </c>
      <c r="J69" s="116" t="s">
        <v>456</v>
      </c>
    </row>
    <row r="70" customHeight="1" spans="1:10">
      <c r="A70" s="33"/>
      <c r="B70" s="33"/>
      <c r="C70" s="33" t="s">
        <v>305</v>
      </c>
      <c r="D70" s="115" t="s">
        <v>306</v>
      </c>
      <c r="E70" s="116" t="s">
        <v>457</v>
      </c>
      <c r="F70" s="104" t="s">
        <v>314</v>
      </c>
      <c r="G70" s="105" t="s">
        <v>458</v>
      </c>
      <c r="H70" s="104" t="s">
        <v>310</v>
      </c>
      <c r="I70" s="104" t="s">
        <v>311</v>
      </c>
      <c r="J70" s="116" t="s">
        <v>459</v>
      </c>
    </row>
    <row r="71" customHeight="1" spans="1:10">
      <c r="A71" s="33"/>
      <c r="B71" s="33"/>
      <c r="C71" s="33" t="s">
        <v>305</v>
      </c>
      <c r="D71" s="115" t="s">
        <v>306</v>
      </c>
      <c r="E71" s="116" t="s">
        <v>460</v>
      </c>
      <c r="F71" s="104" t="s">
        <v>314</v>
      </c>
      <c r="G71" s="105" t="s">
        <v>461</v>
      </c>
      <c r="H71" s="104" t="s">
        <v>310</v>
      </c>
      <c r="I71" s="104" t="s">
        <v>311</v>
      </c>
      <c r="J71" s="116" t="s">
        <v>462</v>
      </c>
    </row>
    <row r="72" customHeight="1" spans="1:10">
      <c r="A72" s="33"/>
      <c r="B72" s="33"/>
      <c r="C72" s="33" t="s">
        <v>305</v>
      </c>
      <c r="D72" s="115" t="s">
        <v>306</v>
      </c>
      <c r="E72" s="116" t="s">
        <v>463</v>
      </c>
      <c r="F72" s="104" t="s">
        <v>314</v>
      </c>
      <c r="G72" s="105" t="s">
        <v>464</v>
      </c>
      <c r="H72" s="104" t="s">
        <v>310</v>
      </c>
      <c r="I72" s="104" t="s">
        <v>311</v>
      </c>
      <c r="J72" s="116" t="s">
        <v>465</v>
      </c>
    </row>
    <row r="73" customHeight="1" spans="1:10">
      <c r="A73" s="33"/>
      <c r="B73" s="33"/>
      <c r="C73" s="33" t="s">
        <v>305</v>
      </c>
      <c r="D73" s="115" t="s">
        <v>317</v>
      </c>
      <c r="E73" s="116" t="s">
        <v>466</v>
      </c>
      <c r="F73" s="104" t="s">
        <v>314</v>
      </c>
      <c r="G73" s="105" t="s">
        <v>328</v>
      </c>
      <c r="H73" s="104" t="s">
        <v>320</v>
      </c>
      <c r="I73" s="104" t="s">
        <v>311</v>
      </c>
      <c r="J73" s="116" t="s">
        <v>467</v>
      </c>
    </row>
    <row r="74" customHeight="1" spans="1:10">
      <c r="A74" s="33"/>
      <c r="B74" s="33"/>
      <c r="C74" s="33" t="s">
        <v>305</v>
      </c>
      <c r="D74" s="115" t="s">
        <v>317</v>
      </c>
      <c r="E74" s="116" t="s">
        <v>468</v>
      </c>
      <c r="F74" s="104" t="s">
        <v>314</v>
      </c>
      <c r="G74" s="105" t="s">
        <v>328</v>
      </c>
      <c r="H74" s="104" t="s">
        <v>320</v>
      </c>
      <c r="I74" s="104" t="s">
        <v>311</v>
      </c>
      <c r="J74" s="116" t="s">
        <v>469</v>
      </c>
    </row>
    <row r="75" customHeight="1" spans="1:10">
      <c r="A75" s="33"/>
      <c r="B75" s="33"/>
      <c r="C75" s="33" t="s">
        <v>305</v>
      </c>
      <c r="D75" s="115" t="s">
        <v>317</v>
      </c>
      <c r="E75" s="116" t="s">
        <v>470</v>
      </c>
      <c r="F75" s="104" t="s">
        <v>314</v>
      </c>
      <c r="G75" s="105" t="s">
        <v>319</v>
      </c>
      <c r="H75" s="104" t="s">
        <v>320</v>
      </c>
      <c r="I75" s="104" t="s">
        <v>311</v>
      </c>
      <c r="J75" s="116" t="s">
        <v>471</v>
      </c>
    </row>
    <row r="76" customHeight="1" spans="1:10">
      <c r="A76" s="33"/>
      <c r="B76" s="33"/>
      <c r="C76" s="33" t="s">
        <v>322</v>
      </c>
      <c r="D76" s="115" t="s">
        <v>323</v>
      </c>
      <c r="E76" s="116" t="s">
        <v>472</v>
      </c>
      <c r="F76" s="104" t="s">
        <v>314</v>
      </c>
      <c r="G76" s="105" t="s">
        <v>328</v>
      </c>
      <c r="H76" s="104" t="s">
        <v>320</v>
      </c>
      <c r="I76" s="104" t="s">
        <v>311</v>
      </c>
      <c r="J76" s="116" t="s">
        <v>473</v>
      </c>
    </row>
    <row r="77" customHeight="1" spans="1:10">
      <c r="A77" s="33"/>
      <c r="B77" s="33"/>
      <c r="C77" s="33" t="s">
        <v>322</v>
      </c>
      <c r="D77" s="115" t="s">
        <v>323</v>
      </c>
      <c r="E77" s="116" t="s">
        <v>474</v>
      </c>
      <c r="F77" s="104" t="s">
        <v>308</v>
      </c>
      <c r="G77" s="105" t="s">
        <v>363</v>
      </c>
      <c r="H77" s="104" t="s">
        <v>433</v>
      </c>
      <c r="I77" s="104" t="s">
        <v>335</v>
      </c>
      <c r="J77" s="116" t="s">
        <v>475</v>
      </c>
    </row>
    <row r="78" customHeight="1" spans="1:10">
      <c r="A78" s="33"/>
      <c r="B78" s="33"/>
      <c r="C78" s="33" t="s">
        <v>326</v>
      </c>
      <c r="D78" s="115" t="s">
        <v>327</v>
      </c>
      <c r="E78" s="116" t="s">
        <v>476</v>
      </c>
      <c r="F78" s="104" t="s">
        <v>314</v>
      </c>
      <c r="G78" s="105" t="s">
        <v>328</v>
      </c>
      <c r="H78" s="104" t="s">
        <v>320</v>
      </c>
      <c r="I78" s="104" t="s">
        <v>311</v>
      </c>
      <c r="J78" s="116" t="s">
        <v>477</v>
      </c>
    </row>
    <row r="79" customHeight="1" spans="1:10">
      <c r="A79" s="114" t="s">
        <v>250</v>
      </c>
      <c r="B79" s="33" t="s">
        <v>478</v>
      </c>
      <c r="C79" s="33"/>
      <c r="D79" s="33"/>
      <c r="E79" s="33"/>
      <c r="F79" s="33"/>
      <c r="G79" s="33"/>
      <c r="H79" s="33"/>
      <c r="I79" s="33"/>
      <c r="J79" s="33"/>
    </row>
    <row r="80" customHeight="1" spans="1:10">
      <c r="A80" s="33"/>
      <c r="B80" s="33"/>
      <c r="C80" s="33" t="s">
        <v>305</v>
      </c>
      <c r="D80" s="115" t="s">
        <v>306</v>
      </c>
      <c r="E80" s="116" t="s">
        <v>479</v>
      </c>
      <c r="F80" s="104" t="s">
        <v>314</v>
      </c>
      <c r="G80" s="105" t="s">
        <v>46</v>
      </c>
      <c r="H80" s="104" t="s">
        <v>349</v>
      </c>
      <c r="I80" s="104" t="s">
        <v>311</v>
      </c>
      <c r="J80" s="116" t="s">
        <v>480</v>
      </c>
    </row>
    <row r="81" customHeight="1" spans="1:10">
      <c r="A81" s="33"/>
      <c r="B81" s="33"/>
      <c r="C81" s="33" t="s">
        <v>305</v>
      </c>
      <c r="D81" s="115" t="s">
        <v>306</v>
      </c>
      <c r="E81" s="116" t="s">
        <v>481</v>
      </c>
      <c r="F81" s="104" t="s">
        <v>314</v>
      </c>
      <c r="G81" s="105" t="s">
        <v>482</v>
      </c>
      <c r="H81" s="104" t="s">
        <v>425</v>
      </c>
      <c r="I81" s="104" t="s">
        <v>311</v>
      </c>
      <c r="J81" s="116" t="s">
        <v>483</v>
      </c>
    </row>
    <row r="82" customHeight="1" spans="1:10">
      <c r="A82" s="33"/>
      <c r="B82" s="33"/>
      <c r="C82" s="33" t="s">
        <v>305</v>
      </c>
      <c r="D82" s="115" t="s">
        <v>317</v>
      </c>
      <c r="E82" s="116" t="s">
        <v>484</v>
      </c>
      <c r="F82" s="104" t="s">
        <v>314</v>
      </c>
      <c r="G82" s="105" t="s">
        <v>328</v>
      </c>
      <c r="H82" s="104" t="s">
        <v>320</v>
      </c>
      <c r="I82" s="104" t="s">
        <v>311</v>
      </c>
      <c r="J82" s="116" t="s">
        <v>485</v>
      </c>
    </row>
    <row r="83" customHeight="1" spans="1:10">
      <c r="A83" s="33"/>
      <c r="B83" s="33"/>
      <c r="C83" s="33" t="s">
        <v>305</v>
      </c>
      <c r="D83" s="115" t="s">
        <v>317</v>
      </c>
      <c r="E83" s="116" t="s">
        <v>486</v>
      </c>
      <c r="F83" s="104" t="s">
        <v>314</v>
      </c>
      <c r="G83" s="105" t="s">
        <v>487</v>
      </c>
      <c r="H83" s="104" t="s">
        <v>320</v>
      </c>
      <c r="I83" s="104" t="s">
        <v>311</v>
      </c>
      <c r="J83" s="116" t="s">
        <v>488</v>
      </c>
    </row>
    <row r="84" customHeight="1" spans="1:10">
      <c r="A84" s="33"/>
      <c r="B84" s="33"/>
      <c r="C84" s="33" t="s">
        <v>322</v>
      </c>
      <c r="D84" s="115" t="s">
        <v>323</v>
      </c>
      <c r="E84" s="116" t="s">
        <v>489</v>
      </c>
      <c r="F84" s="104" t="s">
        <v>308</v>
      </c>
      <c r="G84" s="105" t="s">
        <v>490</v>
      </c>
      <c r="H84" s="104" t="s">
        <v>320</v>
      </c>
      <c r="I84" s="104" t="s">
        <v>335</v>
      </c>
      <c r="J84" s="116" t="s">
        <v>491</v>
      </c>
    </row>
    <row r="85" customHeight="1" spans="1:10">
      <c r="A85" s="33"/>
      <c r="B85" s="33"/>
      <c r="C85" s="33" t="s">
        <v>326</v>
      </c>
      <c r="D85" s="115" t="s">
        <v>327</v>
      </c>
      <c r="E85" s="116" t="s">
        <v>492</v>
      </c>
      <c r="F85" s="104" t="s">
        <v>314</v>
      </c>
      <c r="G85" s="105" t="s">
        <v>328</v>
      </c>
      <c r="H85" s="104" t="s">
        <v>320</v>
      </c>
      <c r="I85" s="104" t="s">
        <v>311</v>
      </c>
      <c r="J85" s="116" t="s">
        <v>493</v>
      </c>
    </row>
    <row r="86" customHeight="1" spans="1:10">
      <c r="A86" s="114" t="s">
        <v>494</v>
      </c>
      <c r="B86" s="33" t="s">
        <v>495</v>
      </c>
      <c r="C86" s="33"/>
      <c r="D86" s="33"/>
      <c r="E86" s="33"/>
      <c r="F86" s="33"/>
      <c r="G86" s="33"/>
      <c r="H86" s="33"/>
      <c r="I86" s="33"/>
      <c r="J86" s="33"/>
    </row>
    <row r="87" customHeight="1" spans="1:10">
      <c r="A87" s="33"/>
      <c r="B87" s="33"/>
      <c r="C87" s="33" t="s">
        <v>305</v>
      </c>
      <c r="D87" s="115" t="s">
        <v>306</v>
      </c>
      <c r="E87" s="116" t="s">
        <v>496</v>
      </c>
      <c r="F87" s="104" t="s">
        <v>314</v>
      </c>
      <c r="G87" s="105" t="s">
        <v>143</v>
      </c>
      <c r="H87" s="104" t="s">
        <v>310</v>
      </c>
      <c r="I87" s="104" t="s">
        <v>311</v>
      </c>
      <c r="J87" s="116" t="s">
        <v>497</v>
      </c>
    </row>
    <row r="88" customHeight="1" spans="1:10">
      <c r="A88" s="33"/>
      <c r="B88" s="33"/>
      <c r="C88" s="33" t="s">
        <v>305</v>
      </c>
      <c r="D88" s="115" t="s">
        <v>306</v>
      </c>
      <c r="E88" s="116" t="s">
        <v>498</v>
      </c>
      <c r="F88" s="104" t="s">
        <v>383</v>
      </c>
      <c r="G88" s="105" t="s">
        <v>499</v>
      </c>
      <c r="H88" s="104" t="s">
        <v>500</v>
      </c>
      <c r="I88" s="104" t="s">
        <v>311</v>
      </c>
      <c r="J88" s="116" t="s">
        <v>501</v>
      </c>
    </row>
    <row r="89" customHeight="1" spans="1:10">
      <c r="A89" s="33"/>
      <c r="B89" s="33"/>
      <c r="C89" s="33" t="s">
        <v>305</v>
      </c>
      <c r="D89" s="115" t="s">
        <v>337</v>
      </c>
      <c r="E89" s="116" t="s">
        <v>502</v>
      </c>
      <c r="F89" s="104" t="s">
        <v>308</v>
      </c>
      <c r="G89" s="105" t="s">
        <v>503</v>
      </c>
      <c r="H89" s="104" t="s">
        <v>433</v>
      </c>
      <c r="I89" s="104" t="s">
        <v>311</v>
      </c>
      <c r="J89" s="116" t="s">
        <v>504</v>
      </c>
    </row>
    <row r="90" customHeight="1" spans="1:10">
      <c r="A90" s="33"/>
      <c r="B90" s="33"/>
      <c r="C90" s="33" t="s">
        <v>322</v>
      </c>
      <c r="D90" s="115" t="s">
        <v>323</v>
      </c>
      <c r="E90" s="116" t="s">
        <v>505</v>
      </c>
      <c r="F90" s="104" t="s">
        <v>314</v>
      </c>
      <c r="G90" s="105" t="s">
        <v>319</v>
      </c>
      <c r="H90" s="104" t="s">
        <v>320</v>
      </c>
      <c r="I90" s="104" t="s">
        <v>311</v>
      </c>
      <c r="J90" s="116" t="s">
        <v>506</v>
      </c>
    </row>
    <row r="91" customHeight="1" spans="1:10">
      <c r="A91" s="33"/>
      <c r="B91" s="33"/>
      <c r="C91" s="33" t="s">
        <v>326</v>
      </c>
      <c r="D91" s="115" t="s">
        <v>327</v>
      </c>
      <c r="E91" s="116" t="s">
        <v>507</v>
      </c>
      <c r="F91" s="104" t="s">
        <v>314</v>
      </c>
      <c r="G91" s="105" t="s">
        <v>359</v>
      </c>
      <c r="H91" s="104" t="s">
        <v>320</v>
      </c>
      <c r="I91" s="104" t="s">
        <v>311</v>
      </c>
      <c r="J91" s="116" t="s">
        <v>508</v>
      </c>
    </row>
    <row r="92" customHeight="1" spans="1:10">
      <c r="A92" s="114" t="s">
        <v>275</v>
      </c>
      <c r="B92" s="33" t="s">
        <v>509</v>
      </c>
      <c r="C92" s="33"/>
      <c r="D92" s="33"/>
      <c r="E92" s="33"/>
      <c r="F92" s="33"/>
      <c r="G92" s="33"/>
      <c r="H92" s="33"/>
      <c r="I92" s="33"/>
      <c r="J92" s="33"/>
    </row>
    <row r="93" customHeight="1" spans="1:10">
      <c r="A93" s="33"/>
      <c r="B93" s="33"/>
      <c r="C93" s="33" t="s">
        <v>305</v>
      </c>
      <c r="D93" s="115" t="s">
        <v>306</v>
      </c>
      <c r="E93" s="116" t="s">
        <v>510</v>
      </c>
      <c r="F93" s="104" t="s">
        <v>314</v>
      </c>
      <c r="G93" s="105" t="s">
        <v>424</v>
      </c>
      <c r="H93" s="104" t="s">
        <v>425</v>
      </c>
      <c r="I93" s="104" t="s">
        <v>311</v>
      </c>
      <c r="J93" s="116" t="s">
        <v>511</v>
      </c>
    </row>
    <row r="94" customHeight="1" spans="1:10">
      <c r="A94" s="33"/>
      <c r="B94" s="33"/>
      <c r="C94" s="33" t="s">
        <v>305</v>
      </c>
      <c r="D94" s="115" t="s">
        <v>306</v>
      </c>
      <c r="E94" s="116" t="s">
        <v>512</v>
      </c>
      <c r="F94" s="104" t="s">
        <v>314</v>
      </c>
      <c r="G94" s="105" t="s">
        <v>145</v>
      </c>
      <c r="H94" s="104" t="s">
        <v>349</v>
      </c>
      <c r="I94" s="104" t="s">
        <v>311</v>
      </c>
      <c r="J94" s="116" t="s">
        <v>513</v>
      </c>
    </row>
    <row r="95" customHeight="1" spans="1:10">
      <c r="A95" s="33"/>
      <c r="B95" s="33"/>
      <c r="C95" s="33" t="s">
        <v>305</v>
      </c>
      <c r="D95" s="115" t="s">
        <v>306</v>
      </c>
      <c r="E95" s="116" t="s">
        <v>514</v>
      </c>
      <c r="F95" s="104" t="s">
        <v>314</v>
      </c>
      <c r="G95" s="105" t="s">
        <v>515</v>
      </c>
      <c r="H95" s="104" t="s">
        <v>516</v>
      </c>
      <c r="I95" s="104" t="s">
        <v>311</v>
      </c>
      <c r="J95" s="116" t="s">
        <v>517</v>
      </c>
    </row>
    <row r="96" customHeight="1" spans="1:10">
      <c r="A96" s="33"/>
      <c r="B96" s="33"/>
      <c r="C96" s="33" t="s">
        <v>305</v>
      </c>
      <c r="D96" s="115" t="s">
        <v>306</v>
      </c>
      <c r="E96" s="116" t="s">
        <v>518</v>
      </c>
      <c r="F96" s="104" t="s">
        <v>314</v>
      </c>
      <c r="G96" s="105" t="s">
        <v>143</v>
      </c>
      <c r="H96" s="104" t="s">
        <v>349</v>
      </c>
      <c r="I96" s="104" t="s">
        <v>311</v>
      </c>
      <c r="J96" s="116" t="s">
        <v>519</v>
      </c>
    </row>
    <row r="97" customHeight="1" spans="1:10">
      <c r="A97" s="33"/>
      <c r="B97" s="33"/>
      <c r="C97" s="33" t="s">
        <v>305</v>
      </c>
      <c r="D97" s="115" t="s">
        <v>306</v>
      </c>
      <c r="E97" s="116" t="s">
        <v>520</v>
      </c>
      <c r="F97" s="104" t="s">
        <v>314</v>
      </c>
      <c r="G97" s="105" t="s">
        <v>143</v>
      </c>
      <c r="H97" s="104" t="s">
        <v>349</v>
      </c>
      <c r="I97" s="104" t="s">
        <v>311</v>
      </c>
      <c r="J97" s="116" t="s">
        <v>521</v>
      </c>
    </row>
    <row r="98" customHeight="1" spans="1:10">
      <c r="A98" s="33"/>
      <c r="B98" s="33"/>
      <c r="C98" s="33" t="s">
        <v>305</v>
      </c>
      <c r="D98" s="115" t="s">
        <v>317</v>
      </c>
      <c r="E98" s="116" t="s">
        <v>522</v>
      </c>
      <c r="F98" s="104" t="s">
        <v>314</v>
      </c>
      <c r="G98" s="105" t="s">
        <v>328</v>
      </c>
      <c r="H98" s="104" t="s">
        <v>320</v>
      </c>
      <c r="I98" s="104" t="s">
        <v>311</v>
      </c>
      <c r="J98" s="116" t="s">
        <v>523</v>
      </c>
    </row>
    <row r="99" customHeight="1" spans="1:10">
      <c r="A99" s="33"/>
      <c r="B99" s="33"/>
      <c r="C99" s="33" t="s">
        <v>322</v>
      </c>
      <c r="D99" s="115" t="s">
        <v>323</v>
      </c>
      <c r="E99" s="116" t="s">
        <v>524</v>
      </c>
      <c r="F99" s="104" t="s">
        <v>308</v>
      </c>
      <c r="G99" s="105" t="s">
        <v>490</v>
      </c>
      <c r="H99" s="104" t="s">
        <v>320</v>
      </c>
      <c r="I99" s="104" t="s">
        <v>335</v>
      </c>
      <c r="J99" s="116" t="s">
        <v>525</v>
      </c>
    </row>
    <row r="100" customHeight="1" spans="1:10">
      <c r="A100" s="33"/>
      <c r="B100" s="33"/>
      <c r="C100" s="33" t="s">
        <v>326</v>
      </c>
      <c r="D100" s="115" t="s">
        <v>327</v>
      </c>
      <c r="E100" s="116" t="s">
        <v>526</v>
      </c>
      <c r="F100" s="104" t="s">
        <v>314</v>
      </c>
      <c r="G100" s="105" t="s">
        <v>328</v>
      </c>
      <c r="H100" s="104" t="s">
        <v>320</v>
      </c>
      <c r="I100" s="104" t="s">
        <v>311</v>
      </c>
      <c r="J100" s="116" t="s">
        <v>527</v>
      </c>
    </row>
    <row r="101" customHeight="1" spans="1:10">
      <c r="A101" s="114" t="s">
        <v>279</v>
      </c>
      <c r="B101" s="117" t="s">
        <v>528</v>
      </c>
      <c r="C101" s="33"/>
      <c r="D101" s="33"/>
      <c r="E101" s="33"/>
      <c r="F101" s="33"/>
      <c r="G101" s="33"/>
      <c r="H101" s="33"/>
      <c r="I101" s="33"/>
      <c r="J101" s="33"/>
    </row>
    <row r="102" customHeight="1" spans="1:10">
      <c r="A102" s="33"/>
      <c r="B102" s="33"/>
      <c r="C102" s="33" t="s">
        <v>305</v>
      </c>
      <c r="D102" s="115" t="s">
        <v>306</v>
      </c>
      <c r="E102" s="116" t="s">
        <v>529</v>
      </c>
      <c r="F102" s="104" t="s">
        <v>308</v>
      </c>
      <c r="G102" s="105" t="s">
        <v>145</v>
      </c>
      <c r="H102" s="104" t="s">
        <v>349</v>
      </c>
      <c r="I102" s="104" t="s">
        <v>311</v>
      </c>
      <c r="J102" s="116" t="s">
        <v>530</v>
      </c>
    </row>
    <row r="103" customHeight="1" spans="1:10">
      <c r="A103" s="33"/>
      <c r="B103" s="33"/>
      <c r="C103" s="33" t="s">
        <v>305</v>
      </c>
      <c r="D103" s="115" t="s">
        <v>306</v>
      </c>
      <c r="E103" s="116" t="s">
        <v>531</v>
      </c>
      <c r="F103" s="104" t="s">
        <v>314</v>
      </c>
      <c r="G103" s="105" t="s">
        <v>532</v>
      </c>
      <c r="H103" s="104" t="s">
        <v>533</v>
      </c>
      <c r="I103" s="104" t="s">
        <v>311</v>
      </c>
      <c r="J103" s="116" t="s">
        <v>534</v>
      </c>
    </row>
    <row r="104" customHeight="1" spans="1:10">
      <c r="A104" s="33"/>
      <c r="B104" s="33"/>
      <c r="C104" s="33" t="s">
        <v>305</v>
      </c>
      <c r="D104" s="115" t="s">
        <v>306</v>
      </c>
      <c r="E104" s="116" t="s">
        <v>535</v>
      </c>
      <c r="F104" s="104" t="s">
        <v>314</v>
      </c>
      <c r="G104" s="105" t="s">
        <v>319</v>
      </c>
      <c r="H104" s="104" t="s">
        <v>536</v>
      </c>
      <c r="I104" s="104" t="s">
        <v>311</v>
      </c>
      <c r="J104" s="116" t="s">
        <v>537</v>
      </c>
    </row>
    <row r="105" customHeight="1" spans="1:10">
      <c r="A105" s="33"/>
      <c r="B105" s="33"/>
      <c r="C105" s="33" t="s">
        <v>305</v>
      </c>
      <c r="D105" s="115" t="s">
        <v>306</v>
      </c>
      <c r="E105" s="116" t="s">
        <v>538</v>
      </c>
      <c r="F105" s="104" t="s">
        <v>314</v>
      </c>
      <c r="G105" s="105" t="s">
        <v>144</v>
      </c>
      <c r="H105" s="104" t="s">
        <v>533</v>
      </c>
      <c r="I105" s="104" t="s">
        <v>311</v>
      </c>
      <c r="J105" s="116" t="s">
        <v>539</v>
      </c>
    </row>
    <row r="106" customHeight="1" spans="1:10">
      <c r="A106" s="33"/>
      <c r="B106" s="33"/>
      <c r="C106" s="33" t="s">
        <v>305</v>
      </c>
      <c r="D106" s="115" t="s">
        <v>306</v>
      </c>
      <c r="E106" s="116" t="s">
        <v>540</v>
      </c>
      <c r="F106" s="104" t="s">
        <v>314</v>
      </c>
      <c r="G106" s="105" t="s">
        <v>541</v>
      </c>
      <c r="H106" s="104" t="s">
        <v>542</v>
      </c>
      <c r="I106" s="104" t="s">
        <v>311</v>
      </c>
      <c r="J106" s="116" t="s">
        <v>543</v>
      </c>
    </row>
    <row r="107" customHeight="1" spans="1:10">
      <c r="A107" s="33"/>
      <c r="B107" s="33"/>
      <c r="C107" s="33" t="s">
        <v>305</v>
      </c>
      <c r="D107" s="115" t="s">
        <v>317</v>
      </c>
      <c r="E107" s="116" t="s">
        <v>544</v>
      </c>
      <c r="F107" s="104" t="s">
        <v>308</v>
      </c>
      <c r="G107" s="105" t="s">
        <v>319</v>
      </c>
      <c r="H107" s="104" t="s">
        <v>320</v>
      </c>
      <c r="I107" s="104" t="s">
        <v>311</v>
      </c>
      <c r="J107" s="116" t="s">
        <v>545</v>
      </c>
    </row>
    <row r="108" customHeight="1" spans="1:10">
      <c r="A108" s="33"/>
      <c r="B108" s="33"/>
      <c r="C108" s="33" t="s">
        <v>305</v>
      </c>
      <c r="D108" s="115" t="s">
        <v>317</v>
      </c>
      <c r="E108" s="116" t="s">
        <v>546</v>
      </c>
      <c r="F108" s="104" t="s">
        <v>308</v>
      </c>
      <c r="G108" s="105" t="s">
        <v>432</v>
      </c>
      <c r="H108" s="104" t="s">
        <v>433</v>
      </c>
      <c r="I108" s="104" t="s">
        <v>335</v>
      </c>
      <c r="J108" s="116" t="s">
        <v>547</v>
      </c>
    </row>
    <row r="109" customHeight="1" spans="1:10">
      <c r="A109" s="33"/>
      <c r="B109" s="33"/>
      <c r="C109" s="33" t="s">
        <v>322</v>
      </c>
      <c r="D109" s="115" t="s">
        <v>323</v>
      </c>
      <c r="E109" s="116" t="s">
        <v>548</v>
      </c>
      <c r="F109" s="104" t="s">
        <v>308</v>
      </c>
      <c r="G109" s="105" t="s">
        <v>549</v>
      </c>
      <c r="H109" s="104" t="s">
        <v>433</v>
      </c>
      <c r="I109" s="104" t="s">
        <v>335</v>
      </c>
      <c r="J109" s="116" t="s">
        <v>550</v>
      </c>
    </row>
    <row r="110" customHeight="1" spans="1:10">
      <c r="A110" s="33"/>
      <c r="B110" s="33"/>
      <c r="C110" s="33" t="s">
        <v>326</v>
      </c>
      <c r="D110" s="115" t="s">
        <v>327</v>
      </c>
      <c r="E110" s="116" t="s">
        <v>551</v>
      </c>
      <c r="F110" s="104" t="s">
        <v>314</v>
      </c>
      <c r="G110" s="105" t="s">
        <v>328</v>
      </c>
      <c r="H110" s="104" t="s">
        <v>320</v>
      </c>
      <c r="I110" s="104" t="s">
        <v>311</v>
      </c>
      <c r="J110" s="116" t="s">
        <v>552</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2025-01-21T02:50:00Z</dcterms:created>
  <cp:lastPrinted>2025-02-13T02:07:00Z</cp:lastPrinted>
  <dcterms:modified xsi:type="dcterms:W3CDTF">2025-03-04T07:27:15Z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245AEB347AED49A3B652A9E309A53550_13</vt:lpwstr>
  </property>
  <property fmtid="{D5CDD505-2E9C-101B-9397-08002B2CF9AE}" pid="3" name="KSOProductBuildVer">
    <vt:lpwstr>2052-12.1.0.18276</vt:lpwstr>
  </property>
</Properties>
</file>