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30" windowHeight="12375" firstSheet="2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<sst xmlns="http://schemas.openxmlformats.org/spreadsheetml/2006/main" count="816" uniqueCount="347">
  <si>
    <t>预算01-1表</t>
  </si>
  <si>
    <t>2025年财务收支预算总表</t>
  </si>
  <si>
    <t>单位名称：新平彝族傣族自治县商务局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</si>
  <si>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</si>
  <si>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</si>
  <si>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</si>
  <si>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</si>
  <si>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</si>
  <si>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</si>
  <si>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</si>
  <si>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</si>
  <si>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</si>
  <si>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</si>
  <si>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</si>
  <si>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</si>
  <si>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</si>
  <si>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四、商业服务业等支出</t>
  </si>
  <si>
    <t>五、单位资金</t>
  </si>
  <si>
    <t>五、住房保障支出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</si>
  <si>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</si>
  <si>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</si>
  <si>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</si>
  <si>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</si>
  <si>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</si>
  <si>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</si>
  <si>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</si>
  <si>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</si>
  <si>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</si>
  <si>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</si>
  <si>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</si>
  <si>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</si>
  <si>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</si>
  <si>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</si>
  <si>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</si>
  <si>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</si>
  <si>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</si>
  <si>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</si>
  <si>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</si>
  <si>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</si>
  <si>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</si>
  <si>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</si>
  <si>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</si>
  <si>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</si>
  <si>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</si>
  <si>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</si>
  <si>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</si>
  <si>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</si>
  <si>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</si>
  <si>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</si>
  <si>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</si>
  <si>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</si>
  <si>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128001</t>
  </si>
  <si>
    <t>新平彝族傣族自治县商务局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</si>
  <si>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</si>
  <si>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</si>
  <si>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</si>
  <si>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</si>
  <si>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</si>
  <si>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</si>
  <si>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</si>
  <si>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</si>
  <si>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</si>
  <si>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</si>
  <si>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</si>
  <si>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</si>
  <si>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</si>
  <si>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一般公共服务支出</t>
  </si>
  <si>
    <t>其他共产党事务支出</t>
  </si>
  <si>
    <t>2013699</t>
  </si>
  <si>
    <t>招商引资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</si>
  <si>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</si>
  <si>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</si>
  <si>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</si>
  <si>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</si>
  <si>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</si>
  <si>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</si>
  <si>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</si>
  <si>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</si>
  <si>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</si>
  <si>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</si>
  <si>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</si>
  <si>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</si>
  <si>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</si>
  <si>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</si>
  <si>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</si>
  <si>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</si>
  <si>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</si>
  <si>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</si>
  <si>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</si>
  <si>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</si>
  <si>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</si>
  <si>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</si>
  <si>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</si>
  <si>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</si>
  <si>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</si>
  <si>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</si>
  <si>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</si>
  <si>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</si>
  <si>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2160250</t>
  </si>
  <si>
    <t>事业运行</t>
  </si>
  <si>
    <t>其他商业流通事务支出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</si>
  <si>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</si>
  <si>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</si>
  <si>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</si>
  <si>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</si>
  <si>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</si>
  <si>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</si>
  <si>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</si>
  <si>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</si>
  <si>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</si>
  <si>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</si>
  <si>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</si>
  <si>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</si>
  <si>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</si>
  <si>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</si>
  <si>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</si>
  <si>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</si>
  <si>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</si>
  <si>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</si>
  <si>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</si>
  <si>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</si>
  <si>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</si>
  <si>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</si>
  <si>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</si>
  <si>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</si>
  <si>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</si>
  <si>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</si>
  <si>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</si>
  <si>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</si>
  <si>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</si>
  <si>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</si>
  <si>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</si>
  <si>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</si>
  <si>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</si>
  <si>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</si>
  <si>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</si>
  <si>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</si>
  <si>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</si>
  <si>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</si>
  <si>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</si>
  <si>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</si>
  <si>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</si>
  <si>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</si>
  <si>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</si>
  <si>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</si>
  <si>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</si>
  <si>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</si>
  <si>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</si>
  <si>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</si>
  <si>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</si>
  <si>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</si>
  <si>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</si>
  <si>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</si>
  <si>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</si>
  <si>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</si>
  <si>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530427210000000014816</t>
  </si>
  <si>
    <t>行政人员公务交通补贴</t>
  </si>
  <si>
    <t>其他交通费用</t>
  </si>
  <si>
    <t>530427210000000014818</t>
  </si>
  <si>
    <t>一般公用经费</t>
  </si>
  <si>
    <t>差旅费</t>
  </si>
  <si>
    <t>办公费</t>
  </si>
  <si>
    <t>会议费</t>
  </si>
  <si>
    <t>邮电费</t>
  </si>
  <si>
    <t>530427241100002228866</t>
  </si>
  <si>
    <t>福利费</t>
  </si>
  <si>
    <t>530427241100002236979</t>
  </si>
  <si>
    <t>部门临聘人员支出</t>
  </si>
  <si>
    <t>其他工资福利支出</t>
  </si>
  <si>
    <t>530427241100002236997</t>
  </si>
  <si>
    <t>奖励性绩效工资(地方)</t>
  </si>
  <si>
    <t>绩效工资</t>
  </si>
  <si>
    <t>530427210000000014812</t>
  </si>
  <si>
    <t>530427231100001433783</t>
  </si>
  <si>
    <t>公务员基础绩效奖</t>
  </si>
  <si>
    <t>奖金</t>
  </si>
  <si>
    <t>530427210000000014817</t>
  </si>
  <si>
    <t>工会经费</t>
  </si>
  <si>
    <t>530427210000000014810</t>
  </si>
  <si>
    <t>行政人员工资支出</t>
  </si>
  <si>
    <t>基本工资</t>
  </si>
  <si>
    <t>津贴补贴</t>
  </si>
  <si>
    <t>530427221100000464501</t>
  </si>
  <si>
    <t>530427221100000609503</t>
  </si>
  <si>
    <t>事业人员工资支出</t>
  </si>
  <si>
    <t>530427251100003766816</t>
  </si>
  <si>
    <t>社会保障专项经费</t>
  </si>
  <si>
    <t>机关事业单位基本养老保险缴费</t>
  </si>
  <si>
    <t>其他社会保障缴费</t>
  </si>
  <si>
    <t>职工基本医疗保险缴费</t>
  </si>
  <si>
    <t>公务员医疗补助缴费</t>
  </si>
  <si>
    <t>530427210000000014811</t>
  </si>
  <si>
    <t>社会保障缴费</t>
  </si>
  <si>
    <t>530427231100001433811</t>
  </si>
  <si>
    <t>退休干部公用经费</t>
  </si>
  <si>
    <t>530427210000000014815</t>
  </si>
  <si>
    <t>公车购置及运维费</t>
  </si>
  <si>
    <t>公务用车运行维护费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</si>
  <si>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</si>
  <si>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</si>
  <si>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</si>
  <si>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</si>
  <si>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</si>
  <si>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</si>
  <si>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313 事业发展类</t>
  </si>
  <si>
    <t>530427251100003820451</t>
  </si>
  <si>
    <t>新平县商务局党建工作经费</t>
  </si>
  <si>
    <t xml:space="preserve"> 办公费</t>
  </si>
  <si>
    <t>530427241100002837755</t>
  </si>
  <si>
    <t>530427241100003186675</t>
  </si>
  <si>
    <t>2023一2025年计算机更新项目资金</t>
  </si>
  <si>
    <t>办公设备购置</t>
  </si>
  <si>
    <t>530427251100003821722</t>
  </si>
  <si>
    <t>新平县商务局代理记账委托业务专项资金</t>
  </si>
  <si>
    <t>委托业务费</t>
  </si>
  <si>
    <t>530427241100003217052</t>
  </si>
  <si>
    <t>新平县2021年电子商务进农村综合示范项目资金委托审计费用</t>
  </si>
  <si>
    <t>321 事业发展类</t>
  </si>
  <si>
    <t>2024年县域商业建设行动资金</t>
  </si>
  <si>
    <t>费用补贴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</si>
  <si>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</si>
  <si>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</si>
  <si>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</si>
  <si>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</si>
  <si>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</si>
  <si>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</si>
  <si>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</si>
  <si>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</si>
  <si>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</si>
  <si>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</si>
  <si>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</si>
  <si>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</si>
  <si>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</si>
  <si>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</si>
  <si>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开展党支部活动</t>
  </si>
  <si>
    <t>=</t>
  </si>
  <si>
    <t>1.00</t>
  </si>
  <si>
    <t>次</t>
  </si>
  <si>
    <t>定量指标</t>
  </si>
  <si>
    <t>征订党报党刊杂志数量</t>
  </si>
  <si>
    <t>&gt;=</t>
  </si>
  <si>
    <t>15</t>
  </si>
  <si>
    <t>份</t>
  </si>
  <si>
    <t xml:space="preserve">征订党报党刊杂志数量
</t>
  </si>
  <si>
    <t>质量指标</t>
  </si>
  <si>
    <t>参加“三会一课”活动人员到位率</t>
  </si>
  <si>
    <t>95</t>
  </si>
  <si>
    <t>%</t>
  </si>
  <si>
    <t>定性指标</t>
  </si>
  <si>
    <t>反映参加“三会一课”活动人员到位率情况</t>
  </si>
  <si>
    <t>时效指标</t>
  </si>
  <si>
    <t>项目完成时间</t>
  </si>
  <si>
    <t>年</t>
  </si>
  <si>
    <t>效益指标</t>
  </si>
  <si>
    <t>社会效益</t>
  </si>
  <si>
    <t>党员党性和服务意识</t>
  </si>
  <si>
    <t>提升</t>
  </si>
  <si>
    <t>反映提升党员党性和服务意识情况</t>
  </si>
  <si>
    <t>满意度指标</t>
  </si>
  <si>
    <t>服务对象满意度</t>
  </si>
  <si>
    <t>党员满意度</t>
  </si>
  <si>
    <t xml:space="preserve">党员满意率达95以上
</t>
  </si>
  <si>
    <t>采购办公设备数量</t>
  </si>
  <si>
    <t>19</t>
  </si>
  <si>
    <t>台/套</t>
  </si>
  <si>
    <t>反映采购办公设备数量。</t>
  </si>
  <si>
    <t>采购设备验收合格率</t>
  </si>
  <si>
    <t>100</t>
  </si>
  <si>
    <t>反映采购设备验收合格率</t>
  </si>
  <si>
    <t>工作开展时间</t>
  </si>
  <si>
    <t>&lt;=</t>
  </si>
  <si>
    <t xml:space="preserve">反映项目按计划开展情况。
</t>
  </si>
  <si>
    <t>工作效率</t>
  </si>
  <si>
    <t>是/否</t>
  </si>
  <si>
    <t>反映工作效率提升情况。</t>
  </si>
  <si>
    <t>受益人群满意度</t>
  </si>
  <si>
    <t>90</t>
  </si>
  <si>
    <t>反映受益对象满意度。</t>
  </si>
  <si>
    <t>完成会计核算月数</t>
  </si>
  <si>
    <t>12</t>
  </si>
  <si>
    <t>月</t>
  </si>
  <si>
    <t xml:space="preserve">反映完成会计核算月份数
</t>
  </si>
  <si>
    <t>加强财务管理制度，规范会计核算</t>
  </si>
  <si>
    <t>规范</t>
  </si>
  <si>
    <t>商务局对代理记账公司会计核算工作的满意度</t>
  </si>
  <si>
    <t>党组织满意度</t>
  </si>
  <si>
    <t>预算06表</t>
  </si>
  <si>
    <t>2025年部门政府性基金预算支出预算表</t>
  </si>
  <si>
    <t>政府性基金预算支出</t>
  </si>
  <si>
    <t>注：本单位无此事项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</si>
  <si>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</si>
  <si>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</si>
  <si>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</si>
  <si>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</si>
  <si>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</si>
  <si>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</si>
  <si>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</si>
  <si>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</si>
  <si>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</si>
  <si>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</si>
  <si>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</si>
  <si>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</si>
  <si>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元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</si>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</sst>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4" applyNumberFormat="0" applyAlignment="0" applyProtection="0">
      <alignment vertical="center"/>
    </xf>
    <xf numFmtId="0" fontId="33" fillId="5" borderId="25" applyNumberFormat="0" applyAlignment="0" applyProtection="0">
      <alignment vertical="center"/>
    </xf>
    <xf numFmtId="0" fontId="34" fillId="5" borderId="24" applyNumberFormat="0" applyAlignment="0" applyProtection="0">
      <alignment vertical="center"/>
    </xf>
    <xf numFmtId="0" fontId="35" fillId="6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49" fontId="9" fillId="0" borderId="7">
      <alignment horizontal="left" vertical="center" wrapText="1"/>
    </xf>
    <xf numFmtId="180" fontId="9" fillId="0" borderId="7">
      <alignment horizontal="right" vertical="center"/>
    </xf>
    <xf numFmtId="0" fontId="9" fillId="0" borderId="0">
      <alignment vertical="top"/>
      <protection locked="0"/>
    </xf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7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9" fillId="0" borderId="0" xfId="55" applyBorder="1">
      <alignment horizontal="left" vertical="center" wrapText="1"/>
    </xf>
    <xf numFmtId="49" fontId="9" fillId="0" borderId="0" xfId="55" applyBorder="1" applyAlignment="1">
      <alignment horizontal="right" vertical="center" wrapText="1"/>
    </xf>
    <xf numFmtId="49" fontId="10" fillId="0" borderId="0" xfId="55" applyFont="1" applyBorder="1" applyAlignment="1">
      <alignment horizontal="center" vertical="center" wrapText="1"/>
    </xf>
    <xf numFmtId="0" fontId="9" fillId="0" borderId="0" xfId="55" applyNumberFormat="1" applyBorder="1">
      <alignment horizontal="left" vertical="center" wrapText="1"/>
    </xf>
    <xf numFmtId="49" fontId="11" fillId="0" borderId="7" xfId="55" applyFont="1" applyAlignment="1">
      <alignment horizontal="center" vertical="center" wrapText="1"/>
    </xf>
    <xf numFmtId="49" fontId="5" fillId="0" borderId="7" xfId="55" applyFont="1" applyAlignment="1">
      <alignment horizontal="center" vertical="center" wrapText="1"/>
    </xf>
    <xf numFmtId="49" fontId="11" fillId="0" borderId="7" xfId="55" applyFont="1">
      <alignment horizontal="left" vertical="center" wrapText="1"/>
    </xf>
    <xf numFmtId="178" fontId="9" fillId="0" borderId="7" xfId="51">
      <alignment horizontal="right" vertical="center"/>
    </xf>
    <xf numFmtId="179" fontId="9" fillId="0" borderId="7" xfId="52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179" fontId="7" fillId="0" borderId="7" xfId="52" applyFo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49" fontId="9" fillId="0" borderId="7" xfId="0" applyNumberFormat="1" applyFont="1" applyFill="1" applyBorder="1" applyAlignment="1">
      <alignment horizontal="left" vertical="center" wrapText="1"/>
    </xf>
    <xf numFmtId="179" fontId="9" fillId="0" borderId="7" xfId="0" applyNumberFormat="1" applyFont="1" applyFill="1" applyBorder="1" applyAlignment="1">
      <alignment horizontal="righ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179" fontId="9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49" fontId="9" fillId="0" borderId="7" xfId="0" applyNumberFormat="1" applyFont="1" applyFill="1" applyBorder="1" applyAlignment="1">
      <alignment horizontal="left" vertical="center" wrapText="1" indent="1"/>
    </xf>
    <xf numFmtId="179" fontId="9" fillId="0" borderId="7" xfId="52" applyAlignment="1">
      <alignment horizontal="left" vertical="center" wrapText="1"/>
    </xf>
    <xf numFmtId="179" fontId="9" fillId="0" borderId="7" xfId="0" applyNumberFormat="1" applyFont="1" applyFill="1" applyBorder="1" applyAlignment="1">
      <alignment horizontal="left" vertical="center" wrapText="1"/>
    </xf>
    <xf numFmtId="179" fontId="9" fillId="0" borderId="7" xfId="52" applyAlignment="1">
      <alignment horizontal="right" vertical="center" wrapText="1"/>
    </xf>
    <xf numFmtId="49" fontId="9" fillId="0" borderId="7" xfId="55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49" fontId="14" fillId="0" borderId="16" xfId="57" applyNumberFormat="1" applyFont="1" applyFill="1" applyBorder="1" applyAlignment="1" applyProtection="1">
      <alignment vertical="center" wrapText="1"/>
    </xf>
    <xf numFmtId="0" fontId="3" fillId="0" borderId="8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179" fontId="9" fillId="0" borderId="1" xfId="52" applyBorder="1">
      <alignment horizontal="right" vertical="center"/>
    </xf>
    <xf numFmtId="179" fontId="9" fillId="0" borderId="16" xfId="0" applyNumberFormat="1" applyFont="1" applyFill="1" applyBorder="1" applyAlignment="1">
      <alignment horizontal="right" vertical="center"/>
    </xf>
    <xf numFmtId="179" fontId="9" fillId="0" borderId="17" xfId="0" applyNumberFormat="1" applyFont="1" applyFill="1" applyBorder="1" applyAlignment="1">
      <alignment horizontal="right" vertical="center"/>
    </xf>
    <xf numFmtId="179" fontId="9" fillId="0" borderId="8" xfId="0" applyNumberFormat="1" applyFont="1" applyFill="1" applyBorder="1" applyAlignment="1">
      <alignment horizontal="right" vertical="center"/>
    </xf>
    <xf numFmtId="179" fontId="9" fillId="0" borderId="18" xfId="0" applyNumberFormat="1" applyFont="1" applyFill="1" applyBorder="1" applyAlignment="1">
      <alignment horizontal="right" vertical="center"/>
    </xf>
    <xf numFmtId="179" fontId="9" fillId="0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16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right" vertical="center"/>
    </xf>
    <xf numFmtId="0" fontId="0" fillId="0" borderId="16" xfId="0" applyBorder="1"/>
    <xf numFmtId="0" fontId="0" fillId="2" borderId="0" xfId="0" applyFill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 indent="1"/>
    </xf>
    <xf numFmtId="0" fontId="9" fillId="0" borderId="7" xfId="0" applyFont="1" applyFill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/>
    </xf>
    <xf numFmtId="179" fontId="7" fillId="0" borderId="1" xfId="52" applyFont="1" applyBorder="1">
      <alignment horizontal="right" vertical="center"/>
    </xf>
    <xf numFmtId="0" fontId="9" fillId="2" borderId="7" xfId="0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right" vertical="center"/>
    </xf>
    <xf numFmtId="179" fontId="9" fillId="2" borderId="20" xfId="52" applyFill="1" applyBorder="1">
      <alignment horizontal="right" vertical="center"/>
    </xf>
    <xf numFmtId="0" fontId="9" fillId="2" borderId="7" xfId="0" applyFont="1" applyFill="1" applyBorder="1" applyAlignment="1">
      <alignment horizontal="left" vertical="center" wrapText="1" indent="1"/>
    </xf>
    <xf numFmtId="0" fontId="9" fillId="2" borderId="7" xfId="0" applyFont="1" applyFill="1" applyBorder="1" applyAlignment="1">
      <alignment horizontal="left" vertical="center" wrapText="1" indent="2"/>
    </xf>
    <xf numFmtId="179" fontId="9" fillId="2" borderId="6" xfId="52" applyFill="1" applyBorder="1">
      <alignment horizontal="right" vertical="center"/>
    </xf>
    <xf numFmtId="179" fontId="9" fillId="2" borderId="7" xfId="52" applyFill="1">
      <alignment horizontal="right" vertical="center"/>
    </xf>
    <xf numFmtId="179" fontId="7" fillId="2" borderId="7" xfId="52" applyFont="1" applyFill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4" fontId="21" fillId="0" borderId="7" xfId="0" applyNumberFormat="1" applyFont="1" applyBorder="1" applyAlignment="1" applyProtection="1">
      <alignment horizontal="right" vertical="center"/>
      <protection locked="0"/>
    </xf>
    <xf numFmtId="0" fontId="9" fillId="0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179" fontId="22" fillId="0" borderId="7" xfId="52" applyFo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49" fontId="7" fillId="0" borderId="7" xfId="55" applyFo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9" fontId="21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quotePrefix="1">
      <alignment horizontal="left" vertical="center" wrapText="1"/>
    </xf>
    <xf numFmtId="0" fontId="3" fillId="0" borderId="16" xfId="0" applyFont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pane ySplit="1" topLeftCell="A8" activePane="bottomLeft" state="frozen"/>
      <selection/>
      <selection pane="bottomLeft" activeCell="B20" sqref="B20"/>
    </sheetView>
  </sheetViews>
  <sheetFormatPr defaultColWidth="8" defaultRowHeight="14.25" customHeight="1" outlineLevelCol="3"/>
  <cols>
    <col min="1" max="1" width="39.55" customWidth="1"/>
    <col min="2" max="2" width="46.3333333333333" customWidth="1"/>
    <col min="3" max="3" width="40.4416666666667" customWidth="1"/>
    <col min="4" max="4" width="50.2166666666667" customWidth="1"/>
  </cols>
  <sheetData>
    <row r="1" customHeight="1" spans="1:4">
      <c r="A1" s="1"/>
      <c r="B1" s="1"/>
      <c r="C1" s="1"/>
      <c r="D1" s="1"/>
    </row>
    <row r="2" ht="11.95" customHeight="1" spans="4:4">
      <c r="D2" s="103" t="s">
        <v>0</v>
      </c>
    </row>
    <row r="3" ht="36" customHeight="1" spans="1:4">
      <c r="A3" s="44" t="s">
        <v>1</v>
      </c>
      <c r="B3" s="200"/>
      <c r="C3" s="200"/>
      <c r="D3" s="200"/>
    </row>
    <row r="4" ht="20.95" customHeight="1" spans="1:4">
      <c r="A4" s="94" t="s">
        <v>2</v>
      </c>
      <c r="B4" s="163"/>
      <c r="C4" s="163"/>
      <c r="D4" s="102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74" t="s">
        <v>9</v>
      </c>
      <c r="B8" s="150">
        <v>1958909.6</v>
      </c>
      <c r="C8" s="167" t="s">
        <v>10</v>
      </c>
      <c r="D8" s="43">
        <v>5000</v>
      </c>
    </row>
    <row r="9" ht="25.4" customHeight="1" spans="1:4">
      <c r="A9" s="174" t="s">
        <v>11</v>
      </c>
      <c r="B9" s="150"/>
      <c r="C9" s="167" t="s">
        <v>12</v>
      </c>
      <c r="D9" s="43">
        <v>227088</v>
      </c>
    </row>
    <row r="10" ht="25.4" customHeight="1" spans="1:4">
      <c r="A10" s="174" t="s">
        <v>13</v>
      </c>
      <c r="B10" s="150"/>
      <c r="C10" s="167" t="s">
        <v>14</v>
      </c>
      <c r="D10" s="43">
        <v>144798.52</v>
      </c>
    </row>
    <row r="11" ht="25.4" customHeight="1" spans="1:4">
      <c r="A11" s="174" t="s">
        <v>15</v>
      </c>
      <c r="B11" s="93"/>
      <c r="C11" s="167" t="s">
        <v>16</v>
      </c>
      <c r="D11" s="43">
        <v>1360947.08</v>
      </c>
    </row>
    <row r="12" ht="25.4" customHeight="1" spans="1:4">
      <c r="A12" s="174" t="s">
        <v>17</v>
      </c>
      <c r="B12" s="150"/>
      <c r="C12" s="167" t="s">
        <v>18</v>
      </c>
      <c r="D12" s="43">
        <v>221076</v>
      </c>
    </row>
    <row r="13" ht="25.4" customHeight="1" spans="1:4">
      <c r="A13" s="174" t="s">
        <v>19</v>
      </c>
      <c r="B13" s="93"/>
      <c r="C13" s="201"/>
      <c r="D13" s="150"/>
    </row>
    <row r="14" ht="25.4" customHeight="1" spans="1:4">
      <c r="A14" s="174" t="s">
        <v>20</v>
      </c>
      <c r="B14" s="93"/>
      <c r="C14" s="201"/>
      <c r="D14" s="150"/>
    </row>
    <row r="15" ht="25.4" customHeight="1" spans="1:4">
      <c r="A15" s="174" t="s">
        <v>21</v>
      </c>
      <c r="B15" s="93"/>
      <c r="C15" s="201"/>
      <c r="D15" s="150"/>
    </row>
    <row r="16" ht="25.4" customHeight="1" spans="1:4">
      <c r="A16" s="202" t="s">
        <v>22</v>
      </c>
      <c r="B16" s="93"/>
      <c r="C16" s="201"/>
      <c r="D16" s="150"/>
    </row>
    <row r="17" ht="25.4" customHeight="1" spans="1:4">
      <c r="A17" s="202" t="s">
        <v>23</v>
      </c>
      <c r="B17" s="150"/>
      <c r="C17" s="201"/>
      <c r="D17" s="150"/>
    </row>
    <row r="18" ht="25.4" customHeight="1" spans="1:4">
      <c r="A18" s="203" t="s">
        <v>24</v>
      </c>
      <c r="B18" s="171">
        <v>7650035.6</v>
      </c>
      <c r="C18" s="170" t="s">
        <v>25</v>
      </c>
      <c r="D18" s="171">
        <v>1958909.6</v>
      </c>
    </row>
    <row r="19" ht="25.4" customHeight="1" spans="1:4">
      <c r="A19" s="204" t="s">
        <v>26</v>
      </c>
      <c r="B19" s="171"/>
      <c r="C19" s="205" t="s">
        <v>27</v>
      </c>
      <c r="D19" s="206"/>
    </row>
    <row r="20" ht="25.4" customHeight="1" spans="1:4">
      <c r="A20" s="207" t="s">
        <v>28</v>
      </c>
      <c r="B20" s="150">
        <v>5691126</v>
      </c>
      <c r="C20" s="172" t="s">
        <v>28</v>
      </c>
      <c r="D20" s="93"/>
    </row>
    <row r="21" ht="25.4" customHeight="1" spans="1:4">
      <c r="A21" s="207" t="s">
        <v>29</v>
      </c>
      <c r="B21" s="150"/>
      <c r="C21" s="172" t="s">
        <v>30</v>
      </c>
      <c r="D21" s="93"/>
    </row>
    <row r="22" ht="25.4" customHeight="1" spans="1:4">
      <c r="A22" s="208" t="s">
        <v>31</v>
      </c>
      <c r="B22" s="171">
        <v>7650035.6</v>
      </c>
      <c r="C22" s="170" t="s">
        <v>32</v>
      </c>
      <c r="D22" s="166">
        <v>1958909.6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C9" sqref="C9:C10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78"/>
      <c r="J2" s="190"/>
      <c r="R2" s="3" t="s">
        <v>33</v>
      </c>
    </row>
    <row r="3" ht="36" customHeight="1" spans="1:19">
      <c r="A3" s="179" t="s">
        <v>34</v>
      </c>
      <c r="B3" s="25"/>
      <c r="C3" s="25"/>
      <c r="D3" s="25"/>
      <c r="E3" s="25"/>
      <c r="F3" s="25"/>
      <c r="G3" s="25"/>
      <c r="H3" s="25"/>
      <c r="I3" s="25"/>
      <c r="J3" s="45"/>
      <c r="K3" s="25"/>
      <c r="L3" s="25"/>
      <c r="M3" s="25"/>
      <c r="N3" s="25"/>
      <c r="O3" s="25"/>
      <c r="P3" s="25"/>
      <c r="Q3" s="25"/>
      <c r="R3" s="25"/>
      <c r="S3" s="25"/>
    </row>
    <row r="4" ht="20.3" customHeight="1" spans="1:19">
      <c r="A4" s="94" t="str">
        <f>'部门财务收支预算总表01-1'!A4</f>
        <v>单位名称：新平彝族傣族自治县商务局</v>
      </c>
      <c r="B4" s="7"/>
      <c r="C4" s="7"/>
      <c r="D4" s="7"/>
      <c r="E4" s="7"/>
      <c r="F4" s="7"/>
      <c r="G4" s="7"/>
      <c r="H4" s="7"/>
      <c r="I4" s="7"/>
      <c r="J4" s="191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80" t="s">
        <v>35</v>
      </c>
      <c r="B5" s="181" t="s">
        <v>36</v>
      </c>
      <c r="C5" s="181" t="s">
        <v>37</v>
      </c>
      <c r="D5" s="182" t="s">
        <v>38</v>
      </c>
      <c r="E5" s="183"/>
      <c r="F5" s="183"/>
      <c r="G5" s="183"/>
      <c r="H5" s="183"/>
      <c r="I5" s="183"/>
      <c r="J5" s="192"/>
      <c r="K5" s="183"/>
      <c r="L5" s="183"/>
      <c r="M5" s="183"/>
      <c r="N5" s="193"/>
      <c r="O5" s="193" t="s">
        <v>26</v>
      </c>
      <c r="P5" s="193"/>
      <c r="Q5" s="193"/>
      <c r="R5" s="193"/>
      <c r="S5" s="193"/>
    </row>
    <row r="6" ht="18" customHeight="1" spans="1:19">
      <c r="A6" s="184"/>
      <c r="B6" s="185"/>
      <c r="C6" s="185"/>
      <c r="D6" s="185" t="s">
        <v>39</v>
      </c>
      <c r="E6" s="185" t="s">
        <v>40</v>
      </c>
      <c r="F6" s="185" t="s">
        <v>41</v>
      </c>
      <c r="G6" s="185" t="s">
        <v>42</v>
      </c>
      <c r="H6" s="185" t="s">
        <v>43</v>
      </c>
      <c r="I6" s="194" t="s">
        <v>44</v>
      </c>
      <c r="J6" s="195"/>
      <c r="K6" s="194" t="s">
        <v>45</v>
      </c>
      <c r="L6" s="194" t="s">
        <v>46</v>
      </c>
      <c r="M6" s="194" t="s">
        <v>47</v>
      </c>
      <c r="N6" s="196" t="s">
        <v>48</v>
      </c>
      <c r="O6" s="197" t="s">
        <v>39</v>
      </c>
      <c r="P6" s="197" t="s">
        <v>40</v>
      </c>
      <c r="Q6" s="197" t="s">
        <v>41</v>
      </c>
      <c r="R6" s="197" t="s">
        <v>42</v>
      </c>
      <c r="S6" s="197" t="s">
        <v>49</v>
      </c>
    </row>
    <row r="7" ht="29.3" customHeight="1" spans="1:19">
      <c r="A7" s="186"/>
      <c r="B7" s="187"/>
      <c r="C7" s="187"/>
      <c r="D7" s="187"/>
      <c r="E7" s="187"/>
      <c r="F7" s="187"/>
      <c r="G7" s="187"/>
      <c r="H7" s="187"/>
      <c r="I7" s="198" t="s">
        <v>39</v>
      </c>
      <c r="J7" s="198" t="s">
        <v>50</v>
      </c>
      <c r="K7" s="198" t="s">
        <v>45</v>
      </c>
      <c r="L7" s="198" t="s">
        <v>46</v>
      </c>
      <c r="M7" s="198" t="s">
        <v>47</v>
      </c>
      <c r="N7" s="198" t="s">
        <v>48</v>
      </c>
      <c r="O7" s="198"/>
      <c r="P7" s="198"/>
      <c r="Q7" s="198"/>
      <c r="R7" s="198"/>
      <c r="S7" s="198"/>
    </row>
    <row r="8" ht="16.55" customHeight="1" spans="1:19">
      <c r="A8" s="160">
        <v>1</v>
      </c>
      <c r="B8" s="20">
        <v>2</v>
      </c>
      <c r="C8" s="20">
        <v>3</v>
      </c>
      <c r="D8" s="20">
        <v>4</v>
      </c>
      <c r="E8" s="160">
        <v>5</v>
      </c>
      <c r="F8" s="20">
        <v>6</v>
      </c>
      <c r="G8" s="20">
        <v>7</v>
      </c>
      <c r="H8" s="160">
        <v>8</v>
      </c>
      <c r="I8" s="20">
        <v>9</v>
      </c>
      <c r="J8" s="33">
        <v>10</v>
      </c>
      <c r="K8" s="33">
        <v>11</v>
      </c>
      <c r="L8" s="199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</row>
    <row r="9" ht="31.45" customHeight="1" spans="1:19">
      <c r="A9" s="27" t="s">
        <v>51</v>
      </c>
      <c r="B9" s="27" t="s">
        <v>52</v>
      </c>
      <c r="C9" s="43">
        <v>7650035.6</v>
      </c>
      <c r="D9" s="43">
        <v>1958909.6</v>
      </c>
      <c r="E9" s="43">
        <v>1958909.6</v>
      </c>
      <c r="F9" s="93"/>
      <c r="G9" s="93"/>
      <c r="H9" s="93"/>
      <c r="I9" s="93"/>
      <c r="J9" s="93"/>
      <c r="K9" s="93"/>
      <c r="L9" s="93"/>
      <c r="M9" s="93"/>
      <c r="N9" s="93"/>
      <c r="O9" s="150">
        <v>5691126</v>
      </c>
      <c r="P9" s="150">
        <v>5691126</v>
      </c>
      <c r="Q9" s="93"/>
      <c r="R9" s="93"/>
      <c r="S9" s="93"/>
    </row>
    <row r="10" ht="16.55" customHeight="1" spans="1:19">
      <c r="A10" s="188" t="s">
        <v>37</v>
      </c>
      <c r="B10" s="189"/>
      <c r="C10" s="43">
        <v>7650035.6</v>
      </c>
      <c r="D10" s="43">
        <v>1958909.6</v>
      </c>
      <c r="E10" s="43">
        <v>1958909.6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Zeros="0" workbookViewId="0">
      <pane ySplit="1" topLeftCell="A2" activePane="bottomLeft" state="frozen"/>
      <selection/>
      <selection pane="bottomLeft" activeCell="F31" sqref="F31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7" width="21.2166666666667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4" t="s">
        <v>53</v>
      </c>
    </row>
    <row r="3" ht="28.5" customHeight="1" spans="1:15">
      <c r="A3" s="25" t="s">
        <v>54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ht="15.05" customHeight="1" spans="1:15">
      <c r="A4" s="104" t="str">
        <f>'部门财务收支预算总表01-1'!A4</f>
        <v>单位名称：新平彝族傣族自治县商务局</v>
      </c>
      <c r="B4" s="105"/>
      <c r="C4" s="57"/>
      <c r="D4" s="57"/>
      <c r="E4" s="57"/>
      <c r="F4" s="57"/>
      <c r="G4" s="7"/>
      <c r="H4" s="57"/>
      <c r="I4" s="57"/>
      <c r="J4" s="7"/>
      <c r="K4" s="57"/>
      <c r="L4" s="57"/>
      <c r="M4" s="7"/>
      <c r="N4" s="7"/>
      <c r="O4" s="106" t="s">
        <v>3</v>
      </c>
    </row>
    <row r="5" ht="18.85" customHeight="1" spans="1:15">
      <c r="A5" s="10" t="s">
        <v>55</v>
      </c>
      <c r="B5" s="10" t="s">
        <v>56</v>
      </c>
      <c r="C5" s="16" t="s">
        <v>37</v>
      </c>
      <c r="D5" s="62" t="s">
        <v>40</v>
      </c>
      <c r="E5" s="62"/>
      <c r="F5" s="62"/>
      <c r="G5" s="176" t="s">
        <v>41</v>
      </c>
      <c r="H5" s="10" t="s">
        <v>42</v>
      </c>
      <c r="I5" s="10" t="s">
        <v>57</v>
      </c>
      <c r="J5" s="11" t="s">
        <v>58</v>
      </c>
      <c r="K5" s="71" t="s">
        <v>59</v>
      </c>
      <c r="L5" s="71" t="s">
        <v>60</v>
      </c>
      <c r="M5" s="71" t="s">
        <v>61</v>
      </c>
      <c r="N5" s="71" t="s">
        <v>62</v>
      </c>
      <c r="O5" s="88" t="s">
        <v>63</v>
      </c>
    </row>
    <row r="6" ht="29.95" customHeight="1" spans="1:15">
      <c r="A6" s="19"/>
      <c r="B6" s="19"/>
      <c r="C6" s="19"/>
      <c r="D6" s="62" t="s">
        <v>39</v>
      </c>
      <c r="E6" s="62" t="s">
        <v>64</v>
      </c>
      <c r="F6" s="62" t="s">
        <v>65</v>
      </c>
      <c r="G6" s="19"/>
      <c r="H6" s="19"/>
      <c r="I6" s="19"/>
      <c r="J6" s="62" t="s">
        <v>39</v>
      </c>
      <c r="K6" s="92" t="s">
        <v>59</v>
      </c>
      <c r="L6" s="92" t="s">
        <v>60</v>
      </c>
      <c r="M6" s="92" t="s">
        <v>61</v>
      </c>
      <c r="N6" s="92" t="s">
        <v>62</v>
      </c>
      <c r="O6" s="92" t="s">
        <v>63</v>
      </c>
    </row>
    <row r="7" ht="16.55" customHeight="1" spans="1:15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62">
        <v>15</v>
      </c>
    </row>
    <row r="8" ht="20.5" customHeight="1" spans="1:15">
      <c r="A8" s="117">
        <v>201</v>
      </c>
      <c r="B8" s="27" t="s">
        <v>66</v>
      </c>
      <c r="C8" s="150">
        <v>5126</v>
      </c>
      <c r="D8" s="150">
        <v>5126</v>
      </c>
      <c r="E8" s="150"/>
      <c r="F8" s="150">
        <v>5126</v>
      </c>
      <c r="G8" s="93"/>
      <c r="H8" s="150"/>
      <c r="I8" s="150"/>
      <c r="J8" s="150"/>
      <c r="K8" s="150"/>
      <c r="L8" s="150"/>
      <c r="M8" s="93"/>
      <c r="N8" s="150"/>
      <c r="O8" s="150"/>
    </row>
    <row r="9" ht="20.5" customHeight="1" spans="1:15">
      <c r="A9" s="148">
        <v>20136</v>
      </c>
      <c r="B9" s="108" t="s">
        <v>67</v>
      </c>
      <c r="C9" s="150">
        <v>5000</v>
      </c>
      <c r="D9" s="150">
        <v>5000</v>
      </c>
      <c r="E9" s="150"/>
      <c r="F9" s="150">
        <v>5000</v>
      </c>
      <c r="G9" s="93"/>
      <c r="H9" s="150"/>
      <c r="I9" s="150"/>
      <c r="J9" s="150"/>
      <c r="K9" s="150"/>
      <c r="L9" s="150"/>
      <c r="M9" s="93"/>
      <c r="N9" s="150"/>
      <c r="O9" s="150"/>
    </row>
    <row r="10" ht="20.5" customHeight="1" spans="1:15">
      <c r="A10" s="149" t="s">
        <v>68</v>
      </c>
      <c r="B10" s="108" t="s">
        <v>67</v>
      </c>
      <c r="C10" s="150">
        <v>5000</v>
      </c>
      <c r="D10" s="150">
        <v>5000</v>
      </c>
      <c r="E10" s="150"/>
      <c r="F10" s="150">
        <v>5000</v>
      </c>
      <c r="G10" s="93"/>
      <c r="H10" s="150"/>
      <c r="I10" s="150"/>
      <c r="J10" s="150"/>
      <c r="K10" s="150"/>
      <c r="L10" s="150"/>
      <c r="M10" s="93"/>
      <c r="N10" s="150"/>
      <c r="O10" s="150"/>
    </row>
    <row r="11" ht="20.5" customHeight="1" spans="1:15">
      <c r="A11" s="177">
        <v>2011308</v>
      </c>
      <c r="B11" s="108" t="s">
        <v>69</v>
      </c>
      <c r="C11" s="150">
        <v>126</v>
      </c>
      <c r="D11" s="150">
        <v>126</v>
      </c>
      <c r="E11" s="150"/>
      <c r="F11" s="150">
        <v>126</v>
      </c>
      <c r="G11" s="93"/>
      <c r="H11" s="150"/>
      <c r="I11" s="150"/>
      <c r="J11" s="150"/>
      <c r="K11" s="150"/>
      <c r="L11" s="150"/>
      <c r="M11" s="93"/>
      <c r="N11" s="150"/>
      <c r="O11" s="150"/>
    </row>
    <row r="12" ht="20.5" customHeight="1" spans="1:15">
      <c r="A12" s="117" t="s">
        <v>70</v>
      </c>
      <c r="B12" s="108" t="s">
        <v>71</v>
      </c>
      <c r="C12" s="150">
        <v>227088</v>
      </c>
      <c r="D12" s="150">
        <v>227088</v>
      </c>
      <c r="E12" s="150">
        <v>227088</v>
      </c>
      <c r="F12" s="150"/>
      <c r="G12" s="93"/>
      <c r="H12" s="150"/>
      <c r="I12" s="150"/>
      <c r="J12" s="150"/>
      <c r="K12" s="150"/>
      <c r="L12" s="150"/>
      <c r="M12" s="93"/>
      <c r="N12" s="150"/>
      <c r="O12" s="150"/>
    </row>
    <row r="13" ht="20.5" customHeight="1" spans="1:15">
      <c r="A13" s="148" t="s">
        <v>72</v>
      </c>
      <c r="B13" s="108" t="s">
        <v>73</v>
      </c>
      <c r="C13" s="150">
        <v>227088</v>
      </c>
      <c r="D13" s="150">
        <v>227088</v>
      </c>
      <c r="E13" s="150">
        <v>227088</v>
      </c>
      <c r="F13" s="150"/>
      <c r="G13" s="93"/>
      <c r="H13" s="150"/>
      <c r="I13" s="150"/>
      <c r="J13" s="150"/>
      <c r="K13" s="150"/>
      <c r="L13" s="150"/>
      <c r="M13" s="93"/>
      <c r="N13" s="150"/>
      <c r="O13" s="150"/>
    </row>
    <row r="14" ht="20.5" customHeight="1" spans="1:15">
      <c r="A14" s="149" t="s">
        <v>74</v>
      </c>
      <c r="B14" s="108" t="s">
        <v>75</v>
      </c>
      <c r="C14" s="150">
        <v>300</v>
      </c>
      <c r="D14" s="150">
        <v>300</v>
      </c>
      <c r="E14" s="150">
        <v>300</v>
      </c>
      <c r="F14" s="150"/>
      <c r="G14" s="93"/>
      <c r="H14" s="150"/>
      <c r="I14" s="150"/>
      <c r="J14" s="150"/>
      <c r="K14" s="150"/>
      <c r="L14" s="150"/>
      <c r="M14" s="93"/>
      <c r="N14" s="150"/>
      <c r="O14" s="150"/>
    </row>
    <row r="15" ht="20.5" customHeight="1" spans="1:15">
      <c r="A15" s="149" t="s">
        <v>76</v>
      </c>
      <c r="B15" s="108" t="s">
        <v>77</v>
      </c>
      <c r="C15" s="150">
        <v>300</v>
      </c>
      <c r="D15" s="150">
        <v>300</v>
      </c>
      <c r="E15" s="150">
        <v>300</v>
      </c>
      <c r="F15" s="150"/>
      <c r="G15" s="93"/>
      <c r="H15" s="150"/>
      <c r="I15" s="150"/>
      <c r="J15" s="150"/>
      <c r="K15" s="150"/>
      <c r="L15" s="150"/>
      <c r="M15" s="93"/>
      <c r="N15" s="150"/>
      <c r="O15" s="150"/>
    </row>
    <row r="16" ht="20.5" customHeight="1" spans="1:15">
      <c r="A16" s="149" t="s">
        <v>78</v>
      </c>
      <c r="B16" s="108" t="s">
        <v>79</v>
      </c>
      <c r="C16" s="150">
        <v>226488</v>
      </c>
      <c r="D16" s="150">
        <v>226488</v>
      </c>
      <c r="E16" s="150">
        <v>226488</v>
      </c>
      <c r="F16" s="150"/>
      <c r="G16" s="93"/>
      <c r="H16" s="150"/>
      <c r="I16" s="150"/>
      <c r="J16" s="150"/>
      <c r="K16" s="150"/>
      <c r="L16" s="150"/>
      <c r="M16" s="93"/>
      <c r="N16" s="150"/>
      <c r="O16" s="150"/>
    </row>
    <row r="17" ht="20.5" customHeight="1" spans="1:15">
      <c r="A17" s="117" t="s">
        <v>80</v>
      </c>
      <c r="B17" s="108" t="s">
        <v>81</v>
      </c>
      <c r="C17" s="150">
        <v>144798.52</v>
      </c>
      <c r="D17" s="150">
        <v>144798.52</v>
      </c>
      <c r="E17" s="150">
        <v>144798.52</v>
      </c>
      <c r="F17" s="150"/>
      <c r="G17" s="93"/>
      <c r="H17" s="150"/>
      <c r="I17" s="150"/>
      <c r="J17" s="150"/>
      <c r="K17" s="150"/>
      <c r="L17" s="150"/>
      <c r="M17" s="93"/>
      <c r="N17" s="150"/>
      <c r="O17" s="150"/>
    </row>
    <row r="18" ht="20.5" customHeight="1" spans="1:15">
      <c r="A18" s="148" t="s">
        <v>82</v>
      </c>
      <c r="B18" s="108" t="s">
        <v>83</v>
      </c>
      <c r="C18" s="150">
        <v>144798.52</v>
      </c>
      <c r="D18" s="150">
        <v>144798.52</v>
      </c>
      <c r="E18" s="150">
        <v>144798.52</v>
      </c>
      <c r="F18" s="150"/>
      <c r="G18" s="93"/>
      <c r="H18" s="150"/>
      <c r="I18" s="150"/>
      <c r="J18" s="150"/>
      <c r="K18" s="150"/>
      <c r="L18" s="150"/>
      <c r="M18" s="93"/>
      <c r="N18" s="150"/>
      <c r="O18" s="150"/>
    </row>
    <row r="19" ht="20.5" customHeight="1" spans="1:15">
      <c r="A19" s="149" t="s">
        <v>84</v>
      </c>
      <c r="B19" s="108" t="s">
        <v>85</v>
      </c>
      <c r="C19" s="150">
        <v>67313.24</v>
      </c>
      <c r="D19" s="150">
        <v>67313.24</v>
      </c>
      <c r="E19" s="150">
        <v>67313.24</v>
      </c>
      <c r="F19" s="150"/>
      <c r="G19" s="93"/>
      <c r="H19" s="150"/>
      <c r="I19" s="150"/>
      <c r="J19" s="150"/>
      <c r="K19" s="150"/>
      <c r="L19" s="150"/>
      <c r="M19" s="93"/>
      <c r="N19" s="150"/>
      <c r="O19" s="150"/>
    </row>
    <row r="20" ht="20.5" customHeight="1" spans="1:15">
      <c r="A20" s="149" t="s">
        <v>86</v>
      </c>
      <c r="B20" s="108" t="s">
        <v>87</v>
      </c>
      <c r="C20" s="150">
        <v>27164.96</v>
      </c>
      <c r="D20" s="150">
        <v>27164.96</v>
      </c>
      <c r="E20" s="150">
        <v>27164.96</v>
      </c>
      <c r="F20" s="150"/>
      <c r="G20" s="93"/>
      <c r="H20" s="150"/>
      <c r="I20" s="150"/>
      <c r="J20" s="150"/>
      <c r="K20" s="150"/>
      <c r="L20" s="150"/>
      <c r="M20" s="93"/>
      <c r="N20" s="150"/>
      <c r="O20" s="150"/>
    </row>
    <row r="21" ht="20.5" customHeight="1" spans="1:15">
      <c r="A21" s="149" t="s">
        <v>88</v>
      </c>
      <c r="B21" s="108" t="s">
        <v>89</v>
      </c>
      <c r="C21" s="150">
        <v>48055.56</v>
      </c>
      <c r="D21" s="150">
        <v>48055.56</v>
      </c>
      <c r="E21" s="150">
        <v>48055.56</v>
      </c>
      <c r="F21" s="150"/>
      <c r="G21" s="93"/>
      <c r="H21" s="150"/>
      <c r="I21" s="150"/>
      <c r="J21" s="150"/>
      <c r="K21" s="150"/>
      <c r="L21" s="150"/>
      <c r="M21" s="93"/>
      <c r="N21" s="150"/>
      <c r="O21" s="150"/>
    </row>
    <row r="22" ht="20.5" customHeight="1" spans="1:15">
      <c r="A22" s="149" t="s">
        <v>90</v>
      </c>
      <c r="B22" s="108" t="s">
        <v>91</v>
      </c>
      <c r="C22" s="150">
        <v>2264.76</v>
      </c>
      <c r="D22" s="150">
        <v>2264.76</v>
      </c>
      <c r="E22" s="150">
        <v>2264.76</v>
      </c>
      <c r="F22" s="150"/>
      <c r="G22" s="93"/>
      <c r="H22" s="150"/>
      <c r="I22" s="150"/>
      <c r="J22" s="150"/>
      <c r="K22" s="150"/>
      <c r="L22" s="150"/>
      <c r="M22" s="93"/>
      <c r="N22" s="150"/>
      <c r="O22" s="150"/>
    </row>
    <row r="23" ht="20.5" customHeight="1" spans="1:15">
      <c r="A23" s="117" t="s">
        <v>92</v>
      </c>
      <c r="B23" s="108" t="s">
        <v>93</v>
      </c>
      <c r="C23" s="150">
        <v>7051947.08</v>
      </c>
      <c r="D23" s="150">
        <v>7051947.08</v>
      </c>
      <c r="E23" s="150">
        <v>1281247.08</v>
      </c>
      <c r="F23" s="150">
        <v>5764700</v>
      </c>
      <c r="G23" s="93"/>
      <c r="H23" s="150"/>
      <c r="I23" s="150"/>
      <c r="J23" s="150"/>
      <c r="K23" s="150"/>
      <c r="L23" s="150"/>
      <c r="M23" s="93"/>
      <c r="N23" s="150"/>
      <c r="O23" s="150"/>
    </row>
    <row r="24" ht="20.5" customHeight="1" spans="1:15">
      <c r="A24" s="148" t="s">
        <v>94</v>
      </c>
      <c r="B24" s="108" t="s">
        <v>95</v>
      </c>
      <c r="C24" s="150">
        <v>7051947.08</v>
      </c>
      <c r="D24" s="150">
        <v>7051947.08</v>
      </c>
      <c r="E24" s="150">
        <v>1281247.08</v>
      </c>
      <c r="F24" s="150">
        <v>5764700</v>
      </c>
      <c r="G24" s="93"/>
      <c r="H24" s="150"/>
      <c r="I24" s="150"/>
      <c r="J24" s="150"/>
      <c r="K24" s="150"/>
      <c r="L24" s="150"/>
      <c r="M24" s="93"/>
      <c r="N24" s="150"/>
      <c r="O24" s="150"/>
    </row>
    <row r="25" ht="20.5" customHeight="1" spans="1:15">
      <c r="A25" s="149" t="s">
        <v>96</v>
      </c>
      <c r="B25" s="108" t="s">
        <v>97</v>
      </c>
      <c r="C25" s="150">
        <v>1031115.08</v>
      </c>
      <c r="D25" s="150">
        <v>1031115.08</v>
      </c>
      <c r="E25" s="150">
        <v>951415.08</v>
      </c>
      <c r="F25" s="150">
        <v>79700</v>
      </c>
      <c r="G25" s="93"/>
      <c r="H25" s="150"/>
      <c r="I25" s="150"/>
      <c r="J25" s="150"/>
      <c r="K25" s="150"/>
      <c r="L25" s="150"/>
      <c r="M25" s="93"/>
      <c r="N25" s="150"/>
      <c r="O25" s="150"/>
    </row>
    <row r="26" ht="20.5" customHeight="1" spans="1:15">
      <c r="A26" s="149" t="s">
        <v>98</v>
      </c>
      <c r="B26" s="108" t="s">
        <v>99</v>
      </c>
      <c r="C26" s="150">
        <v>335832</v>
      </c>
      <c r="D26" s="150">
        <v>335832</v>
      </c>
      <c r="E26" s="150">
        <v>335832</v>
      </c>
      <c r="F26" s="150"/>
      <c r="G26" s="93"/>
      <c r="H26" s="150"/>
      <c r="I26" s="150"/>
      <c r="J26" s="150"/>
      <c r="K26" s="150"/>
      <c r="L26" s="150"/>
      <c r="M26" s="93"/>
      <c r="N26" s="150"/>
      <c r="O26" s="150"/>
    </row>
    <row r="27" ht="20.5" customHeight="1" spans="1:15">
      <c r="A27" s="177">
        <v>2160299</v>
      </c>
      <c r="B27" s="108" t="s">
        <v>100</v>
      </c>
      <c r="C27" s="150">
        <v>5685000</v>
      </c>
      <c r="D27" s="150">
        <v>5685000</v>
      </c>
      <c r="E27" s="150"/>
      <c r="F27" s="150">
        <v>5685000</v>
      </c>
      <c r="G27" s="93"/>
      <c r="H27" s="150"/>
      <c r="I27" s="150"/>
      <c r="J27" s="150"/>
      <c r="K27" s="150"/>
      <c r="L27" s="150"/>
      <c r="M27" s="93"/>
      <c r="N27" s="150"/>
      <c r="O27" s="150"/>
    </row>
    <row r="28" ht="20.5" customHeight="1" spans="1:15">
      <c r="A28" s="117" t="s">
        <v>101</v>
      </c>
      <c r="B28" s="108" t="s">
        <v>102</v>
      </c>
      <c r="C28" s="150">
        <v>221076</v>
      </c>
      <c r="D28" s="150">
        <v>221076</v>
      </c>
      <c r="E28" s="150">
        <v>221076</v>
      </c>
      <c r="F28" s="150"/>
      <c r="G28" s="93"/>
      <c r="H28" s="150"/>
      <c r="I28" s="150"/>
      <c r="J28" s="150"/>
      <c r="K28" s="150"/>
      <c r="L28" s="150"/>
      <c r="M28" s="93"/>
      <c r="N28" s="150"/>
      <c r="O28" s="150"/>
    </row>
    <row r="29" ht="20.5" customHeight="1" spans="1:15">
      <c r="A29" s="148" t="s">
        <v>103</v>
      </c>
      <c r="B29" s="108" t="s">
        <v>104</v>
      </c>
      <c r="C29" s="150">
        <v>221076</v>
      </c>
      <c r="D29" s="150">
        <v>221076</v>
      </c>
      <c r="E29" s="150">
        <v>221076</v>
      </c>
      <c r="F29" s="150"/>
      <c r="G29" s="93"/>
      <c r="H29" s="150"/>
      <c r="I29" s="150"/>
      <c r="J29" s="150"/>
      <c r="K29" s="150"/>
      <c r="L29" s="150"/>
      <c r="M29" s="93"/>
      <c r="N29" s="150"/>
      <c r="O29" s="150"/>
    </row>
    <row r="30" ht="20.5" customHeight="1" spans="1:15">
      <c r="A30" s="149" t="s">
        <v>105</v>
      </c>
      <c r="B30" s="108" t="s">
        <v>106</v>
      </c>
      <c r="C30" s="150">
        <v>221076</v>
      </c>
      <c r="D30" s="150">
        <v>221076</v>
      </c>
      <c r="E30" s="150">
        <v>221076</v>
      </c>
      <c r="F30" s="150"/>
      <c r="G30" s="93"/>
      <c r="H30" s="150"/>
      <c r="I30" s="150"/>
      <c r="J30" s="150"/>
      <c r="K30" s="150"/>
      <c r="L30" s="150"/>
      <c r="M30" s="93"/>
      <c r="N30" s="150"/>
      <c r="O30" s="150"/>
    </row>
    <row r="31" ht="20.5" customHeight="1" spans="1:15">
      <c r="A31" s="107" t="s">
        <v>107</v>
      </c>
      <c r="B31" s="108" t="s">
        <v>107</v>
      </c>
      <c r="C31" s="43">
        <v>7650035.6</v>
      </c>
      <c r="D31" s="43">
        <v>7650035.6</v>
      </c>
      <c r="E31" s="43">
        <v>1880209.6</v>
      </c>
      <c r="F31" s="43">
        <v>5769826</v>
      </c>
      <c r="G31" s="93"/>
      <c r="H31" s="150"/>
      <c r="I31" s="150"/>
      <c r="J31" s="150"/>
      <c r="K31" s="150"/>
      <c r="L31" s="150"/>
      <c r="M31" s="93"/>
      <c r="N31" s="150"/>
      <c r="O31" s="150"/>
    </row>
  </sheetData>
  <mergeCells count="11">
    <mergeCell ref="A3:O3"/>
    <mergeCell ref="A4:L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tabSelected="1" workbookViewId="0">
      <pane ySplit="1" topLeftCell="A2" activePane="bottomLeft" state="frozen"/>
      <selection/>
      <selection pane="bottomLeft" activeCell="B17" sqref="B17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1"/>
      <c r="B1" s="1"/>
      <c r="C1" s="1"/>
      <c r="D1" s="1"/>
    </row>
    <row r="2" customHeight="1" spans="4:4">
      <c r="D2" s="102" t="s">
        <v>108</v>
      </c>
    </row>
    <row r="3" ht="31.6" customHeight="1" spans="1:4">
      <c r="A3" s="44" t="s">
        <v>109</v>
      </c>
      <c r="B3" s="162"/>
      <c r="C3" s="162"/>
      <c r="D3" s="162"/>
    </row>
    <row r="4" ht="17.2" customHeight="1" spans="1:4">
      <c r="A4" s="5" t="str">
        <f>'部门财务收支预算总表01-1'!A4</f>
        <v>单位名称：新平彝族傣族自治县商务局</v>
      </c>
      <c r="B4" s="163"/>
      <c r="C4" s="163"/>
      <c r="D4" s="103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64" t="s">
        <v>7</v>
      </c>
      <c r="C6" s="16" t="s">
        <v>110</v>
      </c>
      <c r="D6" s="164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65" t="s">
        <v>111</v>
      </c>
      <c r="B8" s="166"/>
      <c r="C8" s="167" t="str">
        <f>"一"&amp;"、"&amp;"一般公共服务支出"</f>
        <v>一、一般公共服务支出</v>
      </c>
      <c r="D8" s="43">
        <v>5000</v>
      </c>
    </row>
    <row r="9" ht="29.15" customHeight="1" spans="1:4">
      <c r="A9" s="168" t="s">
        <v>112</v>
      </c>
      <c r="B9" s="43">
        <v>1958909.6</v>
      </c>
      <c r="C9" s="167" t="str">
        <f>"二"&amp;"、"&amp;"社会保障和就业支出"</f>
        <v>二、社会保障和就业支出</v>
      </c>
      <c r="D9" s="43">
        <v>227088</v>
      </c>
    </row>
    <row r="10" ht="29.15" customHeight="1" spans="1:4">
      <c r="A10" s="168" t="s">
        <v>113</v>
      </c>
      <c r="B10" s="93"/>
      <c r="C10" s="167" t="str">
        <f>"三"&amp;"、"&amp;"卫生健康支出"</f>
        <v>三、卫生健康支出</v>
      </c>
      <c r="D10" s="43">
        <v>144798.52</v>
      </c>
    </row>
    <row r="11" ht="29.15" customHeight="1" spans="1:4">
      <c r="A11" s="168" t="s">
        <v>114</v>
      </c>
      <c r="B11" s="93"/>
      <c r="C11" s="167" t="str">
        <f>"四"&amp;"、"&amp;"商业服务业等支出"</f>
        <v>四、商业服务业等支出</v>
      </c>
      <c r="D11" s="43">
        <v>1360947.08</v>
      </c>
    </row>
    <row r="12" ht="29.15" customHeight="1" spans="1:4">
      <c r="A12" s="169" t="s">
        <v>115</v>
      </c>
      <c r="B12" s="150">
        <v>5691126</v>
      </c>
      <c r="C12" s="167" t="str">
        <f>"五"&amp;"、"&amp;"住房保障支出"</f>
        <v>五、住房保障支出</v>
      </c>
      <c r="D12" s="43">
        <v>221076</v>
      </c>
    </row>
    <row r="13" ht="29.15" customHeight="1" spans="1:4">
      <c r="A13" s="168" t="s">
        <v>112</v>
      </c>
      <c r="B13" s="150">
        <v>5691126</v>
      </c>
      <c r="C13" s="170"/>
      <c r="D13" s="171"/>
    </row>
    <row r="14" ht="29.15" customHeight="1" spans="1:4">
      <c r="A14" s="172" t="s">
        <v>113</v>
      </c>
      <c r="B14" s="150"/>
      <c r="C14" s="170"/>
      <c r="D14" s="171"/>
    </row>
    <row r="15" ht="29.15" customHeight="1" spans="1:4">
      <c r="A15" s="172" t="s">
        <v>114</v>
      </c>
      <c r="B15" s="171"/>
      <c r="C15" s="170"/>
      <c r="D15" s="171"/>
    </row>
    <row r="16" ht="29.15" customHeight="1" spans="1:4">
      <c r="A16" s="173"/>
      <c r="B16" s="171"/>
      <c r="C16" s="174" t="s">
        <v>116</v>
      </c>
      <c r="D16" s="171"/>
    </row>
    <row r="17" ht="29.15" customHeight="1" spans="1:4">
      <c r="A17" s="173" t="s">
        <v>117</v>
      </c>
      <c r="B17" s="171">
        <v>7650035.6</v>
      </c>
      <c r="C17" s="170" t="s">
        <v>32</v>
      </c>
      <c r="D17" s="175">
        <v>1958909.6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topLeftCell="C1" workbookViewId="0">
      <pane ySplit="1" topLeftCell="A5" activePane="bottomLeft" state="frozen"/>
      <selection/>
      <selection pane="bottomLeft" activeCell="E13" sqref="E13"/>
    </sheetView>
  </sheetViews>
  <sheetFormatPr defaultColWidth="9.10833333333333" defaultRowHeight="14.25" customHeight="1" outlineLevelCol="6"/>
  <cols>
    <col min="1" max="1" width="20.1083333333333" customWidth="1"/>
    <col min="2" max="2" width="37.3333333333333" customWidth="1"/>
    <col min="3" max="3" width="24.2166666666667" customWidth="1"/>
    <col min="4" max="6" width="25" customWidth="1"/>
    <col min="7" max="7" width="24.216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32"/>
      <c r="F2" s="54"/>
      <c r="G2" s="54" t="s">
        <v>118</v>
      </c>
    </row>
    <row r="3" ht="38.95" customHeight="1" spans="1:7">
      <c r="A3" s="4" t="s">
        <v>119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单位名称：新平彝族傣族自治县商务局</v>
      </c>
      <c r="F4" s="106"/>
      <c r="G4" s="106" t="s">
        <v>3</v>
      </c>
    </row>
    <row r="5" ht="20.3" customHeight="1" spans="1:7">
      <c r="A5" s="142" t="s">
        <v>120</v>
      </c>
      <c r="B5" s="143"/>
      <c r="C5" s="144" t="s">
        <v>37</v>
      </c>
      <c r="D5" s="12" t="s">
        <v>64</v>
      </c>
      <c r="E5" s="12"/>
      <c r="F5" s="13"/>
      <c r="G5" s="144" t="s">
        <v>65</v>
      </c>
    </row>
    <row r="6" ht="20.3" customHeight="1" spans="1:7">
      <c r="A6" s="145" t="s">
        <v>55</v>
      </c>
      <c r="B6" s="146" t="s">
        <v>56</v>
      </c>
      <c r="C6" s="95"/>
      <c r="D6" s="95" t="s">
        <v>39</v>
      </c>
      <c r="E6" s="95" t="s">
        <v>121</v>
      </c>
      <c r="F6" s="95" t="s">
        <v>122</v>
      </c>
      <c r="G6" s="95"/>
    </row>
    <row r="7" ht="13.6" customHeight="1" spans="1:7">
      <c r="A7" s="147" t="s">
        <v>123</v>
      </c>
      <c r="B7" s="147" t="s">
        <v>124</v>
      </c>
      <c r="C7" s="147" t="s">
        <v>125</v>
      </c>
      <c r="D7" s="62"/>
      <c r="E7" s="147" t="s">
        <v>126</v>
      </c>
      <c r="F7" s="147" t="s">
        <v>127</v>
      </c>
      <c r="G7" s="147" t="s">
        <v>128</v>
      </c>
    </row>
    <row r="8" ht="18" customHeight="1" spans="1:7">
      <c r="A8" s="117">
        <v>201</v>
      </c>
      <c r="B8" s="117" t="s">
        <v>66</v>
      </c>
      <c r="C8" s="43">
        <v>5126</v>
      </c>
      <c r="D8" s="43"/>
      <c r="E8" s="63"/>
      <c r="F8" s="63"/>
      <c r="G8" s="43">
        <v>5126</v>
      </c>
    </row>
    <row r="9" ht="18" customHeight="1" spans="1:7">
      <c r="A9" s="148">
        <v>20136</v>
      </c>
      <c r="B9" s="148" t="s">
        <v>67</v>
      </c>
      <c r="C9" s="43">
        <v>5000</v>
      </c>
      <c r="D9" s="43"/>
      <c r="E9" s="63"/>
      <c r="F9" s="63"/>
      <c r="G9" s="43">
        <v>5000</v>
      </c>
    </row>
    <row r="10" ht="18" customHeight="1" spans="1:7">
      <c r="A10" s="149" t="s">
        <v>68</v>
      </c>
      <c r="B10" s="149" t="s">
        <v>67</v>
      </c>
      <c r="C10" s="43">
        <v>5000</v>
      </c>
      <c r="D10" s="43"/>
      <c r="E10" s="63"/>
      <c r="F10" s="63"/>
      <c r="G10" s="43">
        <v>5000</v>
      </c>
    </row>
    <row r="11" ht="18" customHeight="1" spans="1:7">
      <c r="A11" s="149">
        <v>2013699</v>
      </c>
      <c r="B11" s="149" t="s">
        <v>69</v>
      </c>
      <c r="C11" s="150">
        <v>126</v>
      </c>
      <c r="D11" s="150"/>
      <c r="E11" s="63"/>
      <c r="F11" s="43"/>
      <c r="G11" s="63">
        <v>126</v>
      </c>
    </row>
    <row r="12" ht="18" customHeight="1" spans="1:7">
      <c r="A12" s="117" t="s">
        <v>70</v>
      </c>
      <c r="B12" s="117" t="s">
        <v>71</v>
      </c>
      <c r="C12" s="43">
        <v>227088</v>
      </c>
      <c r="D12" s="43">
        <v>227088</v>
      </c>
      <c r="E12" s="63">
        <v>226488</v>
      </c>
      <c r="F12" s="43">
        <v>600</v>
      </c>
      <c r="G12" s="63"/>
    </row>
    <row r="13" ht="18" customHeight="1" spans="1:7">
      <c r="A13" s="148" t="s">
        <v>72</v>
      </c>
      <c r="B13" s="148" t="s">
        <v>73</v>
      </c>
      <c r="C13" s="43">
        <v>227088</v>
      </c>
      <c r="D13" s="43">
        <v>227088</v>
      </c>
      <c r="E13" s="63">
        <v>226488</v>
      </c>
      <c r="F13" s="43">
        <v>600</v>
      </c>
      <c r="G13" s="63"/>
    </row>
    <row r="14" ht="18" customHeight="1" spans="1:7">
      <c r="A14" s="149" t="s">
        <v>74</v>
      </c>
      <c r="B14" s="149" t="s">
        <v>75</v>
      </c>
      <c r="C14" s="43">
        <v>300</v>
      </c>
      <c r="D14" s="43">
        <v>300</v>
      </c>
      <c r="E14" s="63"/>
      <c r="F14" s="43">
        <v>300</v>
      </c>
      <c r="G14" s="63"/>
    </row>
    <row r="15" ht="18" customHeight="1" spans="1:7">
      <c r="A15" s="149" t="s">
        <v>76</v>
      </c>
      <c r="B15" s="149" t="s">
        <v>77</v>
      </c>
      <c r="C15" s="43">
        <v>300</v>
      </c>
      <c r="D15" s="43">
        <v>300</v>
      </c>
      <c r="E15" s="63"/>
      <c r="F15" s="43">
        <v>300</v>
      </c>
      <c r="G15" s="63"/>
    </row>
    <row r="16" ht="18" customHeight="1" spans="1:7">
      <c r="A16" s="149" t="s">
        <v>78</v>
      </c>
      <c r="B16" s="149" t="s">
        <v>79</v>
      </c>
      <c r="C16" s="43">
        <v>226488</v>
      </c>
      <c r="D16" s="43">
        <v>226488</v>
      </c>
      <c r="E16" s="43">
        <v>226488</v>
      </c>
      <c r="F16" s="63"/>
      <c r="G16" s="63"/>
    </row>
    <row r="17" ht="18" customHeight="1" spans="1:7">
      <c r="A17" s="117" t="s">
        <v>80</v>
      </c>
      <c r="B17" s="117" t="s">
        <v>81</v>
      </c>
      <c r="C17" s="43">
        <v>144798.52</v>
      </c>
      <c r="D17" s="43">
        <v>144798.52</v>
      </c>
      <c r="E17" s="43">
        <v>144798.52</v>
      </c>
      <c r="F17" s="63"/>
      <c r="G17" s="63"/>
    </row>
    <row r="18" ht="18" customHeight="1" spans="1:7">
      <c r="A18" s="148" t="s">
        <v>82</v>
      </c>
      <c r="B18" s="148" t="s">
        <v>83</v>
      </c>
      <c r="C18" s="43">
        <v>144798.52</v>
      </c>
      <c r="D18" s="43">
        <v>144798.52</v>
      </c>
      <c r="E18" s="43">
        <v>144798.52</v>
      </c>
      <c r="F18" s="63"/>
      <c r="G18" s="63"/>
    </row>
    <row r="19" ht="18" customHeight="1" spans="1:7">
      <c r="A19" s="149" t="s">
        <v>84</v>
      </c>
      <c r="B19" s="149" t="s">
        <v>85</v>
      </c>
      <c r="C19" s="43">
        <v>67313.24</v>
      </c>
      <c r="D19" s="43">
        <v>67313.24</v>
      </c>
      <c r="E19" s="43">
        <v>67313.24</v>
      </c>
      <c r="F19" s="63"/>
      <c r="G19" s="63"/>
    </row>
    <row r="20" ht="18" customHeight="1" spans="1:7">
      <c r="A20" s="149" t="s">
        <v>86</v>
      </c>
      <c r="B20" s="149" t="s">
        <v>87</v>
      </c>
      <c r="C20" s="43">
        <v>27164.96</v>
      </c>
      <c r="D20" s="43">
        <v>27164.96</v>
      </c>
      <c r="E20" s="43">
        <v>27164.96</v>
      </c>
      <c r="F20" s="63"/>
      <c r="G20" s="63"/>
    </row>
    <row r="21" ht="18" customHeight="1" spans="1:7">
      <c r="A21" s="149" t="s">
        <v>88</v>
      </c>
      <c r="B21" s="149" t="s">
        <v>89</v>
      </c>
      <c r="C21" s="43">
        <v>48055.56</v>
      </c>
      <c r="D21" s="43">
        <v>48055.56</v>
      </c>
      <c r="E21" s="43">
        <v>48055.56</v>
      </c>
      <c r="F21" s="63"/>
      <c r="G21" s="63"/>
    </row>
    <row r="22" ht="18" customHeight="1" spans="1:7">
      <c r="A22" s="149" t="s">
        <v>90</v>
      </c>
      <c r="B22" s="149" t="s">
        <v>91</v>
      </c>
      <c r="C22" s="43">
        <v>2264.76</v>
      </c>
      <c r="D22" s="43">
        <v>2264.76</v>
      </c>
      <c r="E22" s="43">
        <v>2264.76</v>
      </c>
      <c r="F22" s="151"/>
      <c r="G22" s="63"/>
    </row>
    <row r="23" s="141" customFormat="1" ht="18" customHeight="1" spans="1:7">
      <c r="A23" s="152" t="s">
        <v>92</v>
      </c>
      <c r="B23" s="152" t="s">
        <v>93</v>
      </c>
      <c r="C23" s="153">
        <v>7051947.08</v>
      </c>
      <c r="D23" s="153">
        <v>7051947.08</v>
      </c>
      <c r="E23" s="153">
        <v>1143247.08</v>
      </c>
      <c r="F23" s="154">
        <v>138000</v>
      </c>
      <c r="G23" s="153">
        <v>5764700</v>
      </c>
    </row>
    <row r="24" s="141" customFormat="1" ht="18" customHeight="1" spans="1:7">
      <c r="A24" s="155" t="s">
        <v>94</v>
      </c>
      <c r="B24" s="155" t="s">
        <v>95</v>
      </c>
      <c r="C24" s="153">
        <v>7051947.08</v>
      </c>
      <c r="D24" s="153">
        <v>7051947.08</v>
      </c>
      <c r="E24" s="153">
        <v>1143247.08</v>
      </c>
      <c r="F24" s="154">
        <v>138000</v>
      </c>
      <c r="G24" s="153">
        <v>5764700</v>
      </c>
    </row>
    <row r="25" s="141" customFormat="1" ht="18" customHeight="1" spans="1:7">
      <c r="A25" s="156" t="s">
        <v>96</v>
      </c>
      <c r="B25" s="156" t="s">
        <v>97</v>
      </c>
      <c r="C25" s="153">
        <v>1031115.08</v>
      </c>
      <c r="D25" s="153">
        <v>1031115.08</v>
      </c>
      <c r="E25" s="153">
        <v>833815.08</v>
      </c>
      <c r="F25" s="157">
        <v>117600</v>
      </c>
      <c r="G25" s="158">
        <v>79700</v>
      </c>
    </row>
    <row r="26" s="141" customFormat="1" ht="18" customHeight="1" spans="1:7">
      <c r="A26" s="156" t="s">
        <v>98</v>
      </c>
      <c r="B26" s="156" t="s">
        <v>99</v>
      </c>
      <c r="C26" s="158">
        <v>335832</v>
      </c>
      <c r="D26" s="158">
        <v>335832</v>
      </c>
      <c r="E26" s="158">
        <v>315432</v>
      </c>
      <c r="F26" s="158">
        <v>20400</v>
      </c>
      <c r="G26" s="159"/>
    </row>
    <row r="27" s="141" customFormat="1" ht="18" customHeight="1" spans="1:7">
      <c r="A27" s="156">
        <v>2160299</v>
      </c>
      <c r="B27" s="156" t="s">
        <v>100</v>
      </c>
      <c r="C27" s="153">
        <v>5685000</v>
      </c>
      <c r="D27" s="153">
        <v>5685000</v>
      </c>
      <c r="E27" s="158"/>
      <c r="F27" s="158"/>
      <c r="G27" s="159">
        <v>5685000</v>
      </c>
    </row>
    <row r="28" ht="18" customHeight="1" spans="1:7">
      <c r="A28" s="117" t="s">
        <v>101</v>
      </c>
      <c r="B28" s="117" t="s">
        <v>102</v>
      </c>
      <c r="C28" s="43">
        <v>221076</v>
      </c>
      <c r="D28" s="43">
        <v>221076</v>
      </c>
      <c r="E28" s="43">
        <v>221076</v>
      </c>
      <c r="F28" s="43"/>
      <c r="G28" s="63"/>
    </row>
    <row r="29" ht="18" customHeight="1" spans="1:7">
      <c r="A29" s="148" t="s">
        <v>103</v>
      </c>
      <c r="B29" s="148" t="s">
        <v>104</v>
      </c>
      <c r="C29" s="43">
        <v>221076</v>
      </c>
      <c r="D29" s="43">
        <v>221076</v>
      </c>
      <c r="E29" s="43">
        <v>221076</v>
      </c>
      <c r="F29" s="43"/>
      <c r="G29" s="63"/>
    </row>
    <row r="30" ht="18" customHeight="1" spans="1:7">
      <c r="A30" s="149" t="s">
        <v>105</v>
      </c>
      <c r="B30" s="149" t="s">
        <v>106</v>
      </c>
      <c r="C30" s="43">
        <v>221076</v>
      </c>
      <c r="D30" s="43">
        <v>221076</v>
      </c>
      <c r="E30" s="43">
        <v>221076</v>
      </c>
      <c r="F30" s="43"/>
      <c r="G30" s="63"/>
    </row>
    <row r="31" ht="18" customHeight="1" spans="1:7">
      <c r="A31" s="160" t="s">
        <v>107</v>
      </c>
      <c r="B31" s="161" t="s">
        <v>107</v>
      </c>
      <c r="C31" s="43">
        <v>7650035.6</v>
      </c>
      <c r="D31" s="43">
        <v>7650035.6</v>
      </c>
      <c r="E31" s="43">
        <v>1741609.6</v>
      </c>
      <c r="F31" s="43">
        <v>138600</v>
      </c>
      <c r="G31" s="43">
        <v>5769826</v>
      </c>
    </row>
  </sheetData>
  <mergeCells count="7">
    <mergeCell ref="A3:G3"/>
    <mergeCell ref="A4:E4"/>
    <mergeCell ref="A5:B5"/>
    <mergeCell ref="D5:F5"/>
    <mergeCell ref="A31:B31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G14" sqref="G14"/>
    </sheetView>
  </sheetViews>
  <sheetFormatPr defaultColWidth="9.10833333333333" defaultRowHeight="14.25" customHeight="1" outlineLevelCol="5"/>
  <cols>
    <col min="1" max="1" width="27.4416666666667" customWidth="1"/>
    <col min="2" max="6" width="31.2166666666667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35"/>
      <c r="B2" s="135"/>
      <c r="C2" s="66"/>
      <c r="F2" s="58" t="s">
        <v>129</v>
      </c>
    </row>
    <row r="3" ht="25.55" customHeight="1" spans="1:6">
      <c r="A3" s="136" t="s">
        <v>130</v>
      </c>
      <c r="B3" s="136"/>
      <c r="C3" s="136"/>
      <c r="D3" s="136"/>
      <c r="E3" s="136"/>
      <c r="F3" s="136"/>
    </row>
    <row r="4" ht="15.75" customHeight="1" spans="1:6">
      <c r="A4" s="5" t="str">
        <f>'部门财务收支预算总表01-1'!A4</f>
        <v>单位名称：新平彝族傣族自治县商务局</v>
      </c>
      <c r="B4" s="135"/>
      <c r="C4" s="66"/>
      <c r="F4" s="58" t="s">
        <v>131</v>
      </c>
    </row>
    <row r="5" ht="19.5" customHeight="1" spans="1:6">
      <c r="A5" s="10" t="s">
        <v>132</v>
      </c>
      <c r="B5" s="16" t="s">
        <v>133</v>
      </c>
      <c r="C5" s="11" t="s">
        <v>134</v>
      </c>
      <c r="D5" s="12"/>
      <c r="E5" s="13"/>
      <c r="F5" s="16" t="s">
        <v>135</v>
      </c>
    </row>
    <row r="6" ht="19.5" customHeight="1" spans="1:6">
      <c r="A6" s="18"/>
      <c r="B6" s="19"/>
      <c r="C6" s="62" t="s">
        <v>39</v>
      </c>
      <c r="D6" s="62" t="s">
        <v>136</v>
      </c>
      <c r="E6" s="62" t="s">
        <v>137</v>
      </c>
      <c r="F6" s="19"/>
    </row>
    <row r="7" ht="18.85" customHeight="1" spans="1:6">
      <c r="A7" s="137">
        <v>1</v>
      </c>
      <c r="B7" s="137">
        <v>2</v>
      </c>
      <c r="C7" s="138">
        <v>3</v>
      </c>
      <c r="D7" s="137">
        <v>4</v>
      </c>
      <c r="E7" s="137">
        <v>5</v>
      </c>
      <c r="F7" s="137">
        <v>6</v>
      </c>
    </row>
    <row r="8" ht="18.85" customHeight="1" spans="1:6">
      <c r="A8" s="43">
        <v>30500</v>
      </c>
      <c r="B8" s="139"/>
      <c r="C8" s="43">
        <v>24000</v>
      </c>
      <c r="D8" s="139"/>
      <c r="E8" s="43">
        <v>24000</v>
      </c>
      <c r="F8" s="43">
        <v>6500</v>
      </c>
    </row>
    <row r="9" customHeight="1" spans="1:6">
      <c r="A9" s="131">
        <v>30500</v>
      </c>
      <c r="B9" s="140"/>
      <c r="C9" s="131">
        <v>24000</v>
      </c>
      <c r="D9" s="140"/>
      <c r="E9" s="131">
        <v>24000</v>
      </c>
      <c r="F9" s="131">
        <v>6500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4"/>
  <sheetViews>
    <sheetView showZeros="0" zoomScale="80" zoomScaleNormal="80" topLeftCell="G1" workbookViewId="0">
      <pane ySplit="1" topLeftCell="A21" activePane="bottomLeft" state="frozen"/>
      <selection/>
      <selection pane="bottomLeft" activeCell="P39" sqref="P39"/>
    </sheetView>
  </sheetViews>
  <sheetFormatPr defaultColWidth="9.10833333333333" defaultRowHeight="14.25" customHeight="1"/>
  <cols>
    <col min="1" max="1" width="28.6583333333333" customWidth="1"/>
    <col min="2" max="3" width="23.8916666666667" customWidth="1"/>
    <col min="4" max="4" width="14.55" customWidth="1"/>
    <col min="5" max="5" width="18.4416666666667" customWidth="1"/>
    <col min="6" max="6" width="14.7833333333333" customWidth="1"/>
    <col min="7" max="7" width="18.8916666666667" customWidth="1"/>
    <col min="8" max="13" width="15.3333333333333" customWidth="1"/>
    <col min="14" max="16" width="14.7833333333333" customWidth="1"/>
    <col min="17" max="17" width="14.8916666666667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32"/>
      <c r="W2" s="54" t="s">
        <v>138</v>
      </c>
    </row>
    <row r="3" ht="27.85" customHeight="1" spans="1:23">
      <c r="A3" s="25" t="s">
        <v>139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13.6" customHeight="1" spans="1:23">
      <c r="A4" s="5" t="str">
        <f>'部门财务收支预算总表01-1'!A4</f>
        <v>单位名称：新平彝族傣族自治县商务局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2"/>
      <c r="W4" s="106" t="s">
        <v>131</v>
      </c>
    </row>
    <row r="5" ht="21.8" customHeight="1" spans="1:23">
      <c r="A5" s="9" t="s">
        <v>140</v>
      </c>
      <c r="B5" s="9" t="s">
        <v>141</v>
      </c>
      <c r="C5" s="9" t="s">
        <v>142</v>
      </c>
      <c r="D5" s="10" t="s">
        <v>143</v>
      </c>
      <c r="E5" s="10" t="s">
        <v>144</v>
      </c>
      <c r="F5" s="10" t="s">
        <v>145</v>
      </c>
      <c r="G5" s="10" t="s">
        <v>146</v>
      </c>
      <c r="H5" s="62" t="s">
        <v>147</v>
      </c>
      <c r="I5" s="62"/>
      <c r="J5" s="62"/>
      <c r="K5" s="62"/>
      <c r="L5" s="123"/>
      <c r="M5" s="123"/>
      <c r="N5" s="123"/>
      <c r="O5" s="123"/>
      <c r="P5" s="123"/>
      <c r="Q5" s="46"/>
      <c r="R5" s="62"/>
      <c r="S5" s="62"/>
      <c r="T5" s="62"/>
      <c r="U5" s="62"/>
      <c r="V5" s="62"/>
      <c r="W5" s="62"/>
    </row>
    <row r="6" ht="21.8" customHeight="1" spans="1:23">
      <c r="A6" s="14"/>
      <c r="B6" s="14"/>
      <c r="C6" s="14"/>
      <c r="D6" s="15"/>
      <c r="E6" s="15"/>
      <c r="F6" s="15"/>
      <c r="G6" s="15"/>
      <c r="H6" s="62" t="s">
        <v>37</v>
      </c>
      <c r="I6" s="46" t="s">
        <v>40</v>
      </c>
      <c r="J6" s="46"/>
      <c r="K6" s="46"/>
      <c r="L6" s="123"/>
      <c r="M6" s="123"/>
      <c r="N6" s="123" t="s">
        <v>148</v>
      </c>
      <c r="O6" s="123"/>
      <c r="P6" s="123"/>
      <c r="Q6" s="46" t="s">
        <v>43</v>
      </c>
      <c r="R6" s="62" t="s">
        <v>58</v>
      </c>
      <c r="S6" s="46"/>
      <c r="T6" s="46"/>
      <c r="U6" s="46"/>
      <c r="V6" s="46"/>
      <c r="W6" s="46"/>
    </row>
    <row r="7" ht="15.05" customHeight="1" spans="1:23">
      <c r="A7" s="17"/>
      <c r="B7" s="17"/>
      <c r="C7" s="17"/>
      <c r="D7" s="18"/>
      <c r="E7" s="18"/>
      <c r="F7" s="18"/>
      <c r="G7" s="18"/>
      <c r="H7" s="62"/>
      <c r="I7" s="46" t="s">
        <v>149</v>
      </c>
      <c r="J7" s="46" t="s">
        <v>150</v>
      </c>
      <c r="K7" s="46" t="s">
        <v>151</v>
      </c>
      <c r="L7" s="134" t="s">
        <v>152</v>
      </c>
      <c r="M7" s="134" t="s">
        <v>153</v>
      </c>
      <c r="N7" s="134" t="s">
        <v>40</v>
      </c>
      <c r="O7" s="134" t="s">
        <v>41</v>
      </c>
      <c r="P7" s="134" t="s">
        <v>42</v>
      </c>
      <c r="Q7" s="46"/>
      <c r="R7" s="46" t="s">
        <v>39</v>
      </c>
      <c r="S7" s="46" t="s">
        <v>50</v>
      </c>
      <c r="T7" s="46" t="s">
        <v>154</v>
      </c>
      <c r="U7" s="46" t="s">
        <v>46</v>
      </c>
      <c r="V7" s="46" t="s">
        <v>47</v>
      </c>
      <c r="W7" s="46" t="s">
        <v>48</v>
      </c>
    </row>
    <row r="8" ht="27.85" customHeight="1" spans="1:23">
      <c r="A8" s="17"/>
      <c r="B8" s="17"/>
      <c r="C8" s="17"/>
      <c r="D8" s="18"/>
      <c r="E8" s="18"/>
      <c r="F8" s="18"/>
      <c r="G8" s="18"/>
      <c r="H8" s="62"/>
      <c r="I8" s="46"/>
      <c r="J8" s="46"/>
      <c r="K8" s="46"/>
      <c r="L8" s="134"/>
      <c r="M8" s="134"/>
      <c r="N8" s="134"/>
      <c r="O8" s="134"/>
      <c r="P8" s="134"/>
      <c r="Q8" s="46"/>
      <c r="R8" s="46"/>
      <c r="S8" s="46"/>
      <c r="T8" s="46"/>
      <c r="U8" s="46"/>
      <c r="V8" s="46"/>
      <c r="W8" s="46"/>
    </row>
    <row r="9" ht="15.0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18.85" customHeight="1" spans="1:23">
      <c r="A10" s="116" t="s">
        <v>52</v>
      </c>
      <c r="B10" s="117" t="s">
        <v>155</v>
      </c>
      <c r="C10" s="116" t="s">
        <v>156</v>
      </c>
      <c r="D10" s="116">
        <v>2160201</v>
      </c>
      <c r="E10" s="116" t="s">
        <v>97</v>
      </c>
      <c r="F10" s="116">
        <v>30239</v>
      </c>
      <c r="G10" s="116" t="s">
        <v>157</v>
      </c>
      <c r="H10" s="43">
        <v>52800</v>
      </c>
      <c r="I10" s="63"/>
      <c r="J10" s="63"/>
      <c r="K10" s="63"/>
      <c r="L10" s="43">
        <v>52800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ht="31.45" customHeight="1" spans="1:23">
      <c r="A11" s="116" t="s">
        <v>52</v>
      </c>
      <c r="B11" s="117" t="s">
        <v>158</v>
      </c>
      <c r="C11" s="116" t="s">
        <v>159</v>
      </c>
      <c r="D11" s="116">
        <v>2160201</v>
      </c>
      <c r="E11" s="116" t="s">
        <v>97</v>
      </c>
      <c r="F11" s="116">
        <v>30211</v>
      </c>
      <c r="G11" s="116" t="s">
        <v>160</v>
      </c>
      <c r="H11" s="43">
        <v>3500</v>
      </c>
      <c r="I11" s="63"/>
      <c r="J11" s="63"/>
      <c r="K11" s="63"/>
      <c r="L11" s="43">
        <v>3500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ht="31.45" customHeight="1" spans="1:23">
      <c r="A12" s="116" t="s">
        <v>52</v>
      </c>
      <c r="B12" s="117" t="s">
        <v>158</v>
      </c>
      <c r="C12" s="116" t="s">
        <v>159</v>
      </c>
      <c r="D12" s="116">
        <v>2160201</v>
      </c>
      <c r="E12" s="116" t="s">
        <v>97</v>
      </c>
      <c r="F12" s="116">
        <v>30201</v>
      </c>
      <c r="G12" s="116" t="s">
        <v>161</v>
      </c>
      <c r="H12" s="43">
        <v>13530</v>
      </c>
      <c r="I12" s="63"/>
      <c r="J12" s="63"/>
      <c r="K12" s="63"/>
      <c r="L12" s="43">
        <v>13530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ht="31.45" customHeight="1" spans="1:23">
      <c r="A13" s="116" t="s">
        <v>52</v>
      </c>
      <c r="B13" s="117" t="s">
        <v>158</v>
      </c>
      <c r="C13" s="116" t="s">
        <v>159</v>
      </c>
      <c r="D13" s="116">
        <v>2160201</v>
      </c>
      <c r="E13" s="116" t="s">
        <v>97</v>
      </c>
      <c r="F13" s="116">
        <v>30215</v>
      </c>
      <c r="G13" s="116" t="s">
        <v>162</v>
      </c>
      <c r="H13" s="43">
        <v>2000</v>
      </c>
      <c r="I13" s="63"/>
      <c r="J13" s="63"/>
      <c r="K13" s="63"/>
      <c r="L13" s="43">
        <v>2000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ht="31.45" customHeight="1" spans="1:23">
      <c r="A14" s="116" t="s">
        <v>52</v>
      </c>
      <c r="B14" s="117" t="s">
        <v>158</v>
      </c>
      <c r="C14" s="116" t="s">
        <v>159</v>
      </c>
      <c r="D14" s="116">
        <v>2160201</v>
      </c>
      <c r="E14" s="116" t="s">
        <v>97</v>
      </c>
      <c r="F14" s="116">
        <v>30207</v>
      </c>
      <c r="G14" s="116" t="s">
        <v>163</v>
      </c>
      <c r="H14" s="43">
        <v>1470</v>
      </c>
      <c r="I14" s="63"/>
      <c r="J14" s="63"/>
      <c r="K14" s="63"/>
      <c r="L14" s="43">
        <v>1470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ht="31.45" customHeight="1" spans="1:23">
      <c r="A15" s="116" t="s">
        <v>52</v>
      </c>
      <c r="B15" s="209" t="s">
        <v>164</v>
      </c>
      <c r="C15" s="116" t="s">
        <v>159</v>
      </c>
      <c r="D15" s="116">
        <v>2160201</v>
      </c>
      <c r="E15" s="116" t="s">
        <v>97</v>
      </c>
      <c r="F15" s="116">
        <v>30207</v>
      </c>
      <c r="G15" s="116" t="s">
        <v>163</v>
      </c>
      <c r="H15" s="43">
        <v>6000</v>
      </c>
      <c r="I15" s="63"/>
      <c r="J15" s="63"/>
      <c r="K15" s="63"/>
      <c r="L15" s="43"/>
      <c r="M15" s="63"/>
      <c r="N15" s="63">
        <v>6000</v>
      </c>
      <c r="O15" s="63"/>
      <c r="P15" s="63"/>
      <c r="Q15" s="63"/>
      <c r="R15" s="63"/>
      <c r="S15" s="63"/>
      <c r="T15" s="63"/>
      <c r="U15" s="63"/>
      <c r="V15" s="63"/>
      <c r="W15" s="63"/>
    </row>
    <row r="16" ht="31.45" customHeight="1" spans="1:23">
      <c r="A16" s="116" t="s">
        <v>52</v>
      </c>
      <c r="B16" s="117" t="s">
        <v>158</v>
      </c>
      <c r="C16" s="116" t="s">
        <v>159</v>
      </c>
      <c r="D16" s="116">
        <v>2160250</v>
      </c>
      <c r="E16" s="116" t="s">
        <v>99</v>
      </c>
      <c r="F16" s="116">
        <v>30201</v>
      </c>
      <c r="G16" s="116" t="s">
        <v>161</v>
      </c>
      <c r="H16" s="43">
        <v>13500</v>
      </c>
      <c r="I16" s="63"/>
      <c r="J16" s="63"/>
      <c r="K16" s="63"/>
      <c r="L16" s="43">
        <v>13500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ht="31.45" customHeight="1" spans="1:23">
      <c r="A17" s="116" t="s">
        <v>52</v>
      </c>
      <c r="B17" s="117" t="s">
        <v>158</v>
      </c>
      <c r="C17" s="116" t="s">
        <v>159</v>
      </c>
      <c r="D17" s="116">
        <v>2160201</v>
      </c>
      <c r="E17" s="116" t="s">
        <v>97</v>
      </c>
      <c r="F17" s="116">
        <v>30229</v>
      </c>
      <c r="G17" s="116" t="s">
        <v>165</v>
      </c>
      <c r="H17" s="43">
        <v>4200</v>
      </c>
      <c r="I17" s="63"/>
      <c r="J17" s="63"/>
      <c r="K17" s="63"/>
      <c r="L17" s="43">
        <v>4200</v>
      </c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ht="31.45" customHeight="1" spans="1:23">
      <c r="A18" s="116" t="s">
        <v>52</v>
      </c>
      <c r="B18" s="117" t="s">
        <v>158</v>
      </c>
      <c r="C18" s="116" t="s">
        <v>159</v>
      </c>
      <c r="D18" s="116">
        <v>2160250</v>
      </c>
      <c r="E18" s="116" t="s">
        <v>99</v>
      </c>
      <c r="F18" s="116">
        <v>30229</v>
      </c>
      <c r="G18" s="116" t="s">
        <v>165</v>
      </c>
      <c r="H18" s="43">
        <v>2100</v>
      </c>
      <c r="I18" s="63"/>
      <c r="J18" s="63"/>
      <c r="K18" s="63"/>
      <c r="L18" s="43">
        <v>2100</v>
      </c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ht="31.45" customHeight="1" spans="1:23">
      <c r="A19" s="116" t="s">
        <v>52</v>
      </c>
      <c r="B19" s="117" t="s">
        <v>166</v>
      </c>
      <c r="C19" s="116" t="s">
        <v>167</v>
      </c>
      <c r="D19" s="116">
        <v>2160201</v>
      </c>
      <c r="E19" s="116" t="s">
        <v>97</v>
      </c>
      <c r="F19" s="116">
        <v>30199</v>
      </c>
      <c r="G19" s="116" t="s">
        <v>168</v>
      </c>
      <c r="H19" s="43">
        <v>61200</v>
      </c>
      <c r="I19" s="63"/>
      <c r="J19" s="63"/>
      <c r="K19" s="63"/>
      <c r="L19" s="43">
        <v>61200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ht="31.45" customHeight="1" spans="1:23">
      <c r="A20" s="116" t="s">
        <v>52</v>
      </c>
      <c r="B20" s="117" t="s">
        <v>169</v>
      </c>
      <c r="C20" s="116" t="s">
        <v>170</v>
      </c>
      <c r="D20" s="116">
        <v>2160250</v>
      </c>
      <c r="E20" s="116" t="s">
        <v>99</v>
      </c>
      <c r="F20" s="116">
        <v>30107</v>
      </c>
      <c r="G20" s="116" t="s">
        <v>171</v>
      </c>
      <c r="H20" s="43">
        <v>18000</v>
      </c>
      <c r="I20" s="63"/>
      <c r="J20" s="63"/>
      <c r="K20" s="63"/>
      <c r="L20" s="43">
        <v>18000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ht="31.45" customHeight="1" spans="1:23">
      <c r="A21" s="116" t="s">
        <v>52</v>
      </c>
      <c r="B21" s="117" t="s">
        <v>169</v>
      </c>
      <c r="C21" s="116" t="s">
        <v>170</v>
      </c>
      <c r="D21" s="116">
        <v>2160250</v>
      </c>
      <c r="E21" s="116" t="s">
        <v>99</v>
      </c>
      <c r="F21" s="116">
        <v>30107</v>
      </c>
      <c r="G21" s="116" t="s">
        <v>171</v>
      </c>
      <c r="H21" s="43">
        <v>36000</v>
      </c>
      <c r="I21" s="63"/>
      <c r="J21" s="63"/>
      <c r="K21" s="63"/>
      <c r="L21" s="43">
        <v>36000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ht="31.45" customHeight="1" spans="1:23">
      <c r="A22" s="116" t="s">
        <v>52</v>
      </c>
      <c r="B22" s="117" t="s">
        <v>172</v>
      </c>
      <c r="C22" s="116" t="s">
        <v>106</v>
      </c>
      <c r="D22" s="116">
        <v>2210201</v>
      </c>
      <c r="E22" s="116" t="s">
        <v>106</v>
      </c>
      <c r="F22" s="116">
        <v>30113</v>
      </c>
      <c r="G22" s="116" t="s">
        <v>106</v>
      </c>
      <c r="H22" s="43">
        <v>221076</v>
      </c>
      <c r="I22" s="63"/>
      <c r="J22" s="63"/>
      <c r="K22" s="63"/>
      <c r="L22" s="43">
        <v>221076</v>
      </c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ht="31.45" customHeight="1" spans="1:23">
      <c r="A23" s="116" t="s">
        <v>52</v>
      </c>
      <c r="B23" s="117" t="s">
        <v>173</v>
      </c>
      <c r="C23" s="116" t="s">
        <v>174</v>
      </c>
      <c r="D23" s="116">
        <v>2160201</v>
      </c>
      <c r="E23" s="116" t="s">
        <v>97</v>
      </c>
      <c r="F23" s="116">
        <v>30103</v>
      </c>
      <c r="G23" s="116" t="s">
        <v>175</v>
      </c>
      <c r="H23" s="43">
        <v>108780</v>
      </c>
      <c r="I23" s="63"/>
      <c r="J23" s="63"/>
      <c r="K23" s="63"/>
      <c r="L23" s="43">
        <v>108780</v>
      </c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ht="31.45" customHeight="1" spans="1:23">
      <c r="A24" s="116" t="s">
        <v>52</v>
      </c>
      <c r="B24" s="117" t="s">
        <v>176</v>
      </c>
      <c r="C24" s="116" t="s">
        <v>177</v>
      </c>
      <c r="D24" s="116">
        <v>2160201</v>
      </c>
      <c r="E24" s="116" t="s">
        <v>97</v>
      </c>
      <c r="F24" s="116">
        <v>30228</v>
      </c>
      <c r="G24" s="116" t="s">
        <v>177</v>
      </c>
      <c r="H24" s="43">
        <v>9600</v>
      </c>
      <c r="I24" s="63"/>
      <c r="J24" s="63"/>
      <c r="K24" s="63"/>
      <c r="L24" s="43">
        <v>9600</v>
      </c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ht="31.45" customHeight="1" spans="1:23">
      <c r="A25" s="116" t="s">
        <v>52</v>
      </c>
      <c r="B25" s="117" t="s">
        <v>176</v>
      </c>
      <c r="C25" s="116" t="s">
        <v>177</v>
      </c>
      <c r="D25" s="116">
        <v>2160250</v>
      </c>
      <c r="E25" s="116" t="s">
        <v>99</v>
      </c>
      <c r="F25" s="116">
        <v>30228</v>
      </c>
      <c r="G25" s="116" t="s">
        <v>177</v>
      </c>
      <c r="H25" s="43">
        <v>4800</v>
      </c>
      <c r="I25" s="63"/>
      <c r="J25" s="63"/>
      <c r="K25" s="63"/>
      <c r="L25" s="43">
        <v>4800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ht="31.45" customHeight="1" spans="1:23">
      <c r="A26" s="116" t="s">
        <v>52</v>
      </c>
      <c r="B26" s="117" t="s">
        <v>178</v>
      </c>
      <c r="C26" s="116" t="s">
        <v>179</v>
      </c>
      <c r="D26" s="116">
        <v>2160201</v>
      </c>
      <c r="E26" s="116" t="s">
        <v>97</v>
      </c>
      <c r="F26" s="116">
        <v>30101</v>
      </c>
      <c r="G26" s="116" t="s">
        <v>180</v>
      </c>
      <c r="H26" s="43">
        <v>282696</v>
      </c>
      <c r="I26" s="63"/>
      <c r="J26" s="63"/>
      <c r="K26" s="63"/>
      <c r="L26" s="43">
        <v>282696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ht="31.45" customHeight="1" spans="1:23">
      <c r="A27" s="116" t="s">
        <v>52</v>
      </c>
      <c r="B27" s="117" t="s">
        <v>178</v>
      </c>
      <c r="C27" s="116" t="s">
        <v>179</v>
      </c>
      <c r="D27" s="116">
        <v>2160201</v>
      </c>
      <c r="E27" s="116" t="s">
        <v>97</v>
      </c>
      <c r="F27" s="116">
        <v>30102</v>
      </c>
      <c r="G27" s="116" t="s">
        <v>181</v>
      </c>
      <c r="H27" s="43">
        <v>372144</v>
      </c>
      <c r="I27" s="63"/>
      <c r="J27" s="63"/>
      <c r="K27" s="63"/>
      <c r="L27" s="43">
        <v>372144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ht="31.45" customHeight="1" spans="1:23">
      <c r="A28" s="116" t="s">
        <v>52</v>
      </c>
      <c r="B28" s="117" t="s">
        <v>182</v>
      </c>
      <c r="C28" s="116" t="s">
        <v>135</v>
      </c>
      <c r="D28" s="116">
        <v>2160201</v>
      </c>
      <c r="E28" s="116" t="s">
        <v>97</v>
      </c>
      <c r="F28" s="116">
        <v>30217</v>
      </c>
      <c r="G28" s="116" t="s">
        <v>135</v>
      </c>
      <c r="H28" s="43">
        <v>6500</v>
      </c>
      <c r="I28" s="63"/>
      <c r="J28" s="63"/>
      <c r="K28" s="63"/>
      <c r="L28" s="43">
        <v>6500</v>
      </c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ht="31.45" customHeight="1" spans="1:23">
      <c r="A29" s="116" t="s">
        <v>52</v>
      </c>
      <c r="B29" s="117" t="s">
        <v>183</v>
      </c>
      <c r="C29" s="116" t="s">
        <v>184</v>
      </c>
      <c r="D29" s="116">
        <v>2160250</v>
      </c>
      <c r="E29" s="116" t="s">
        <v>99</v>
      </c>
      <c r="F29" s="116">
        <v>30101</v>
      </c>
      <c r="G29" s="116" t="s">
        <v>180</v>
      </c>
      <c r="H29" s="43">
        <v>112812</v>
      </c>
      <c r="I29" s="63"/>
      <c r="J29" s="63"/>
      <c r="K29" s="63"/>
      <c r="L29" s="43">
        <v>112812</v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ht="31.45" customHeight="1" spans="1:23">
      <c r="A30" s="116" t="s">
        <v>52</v>
      </c>
      <c r="B30" s="117" t="s">
        <v>183</v>
      </c>
      <c r="C30" s="116" t="s">
        <v>184</v>
      </c>
      <c r="D30" s="116">
        <v>2160250</v>
      </c>
      <c r="E30" s="116" t="s">
        <v>99</v>
      </c>
      <c r="F30" s="116">
        <v>30102</v>
      </c>
      <c r="G30" s="116" t="s">
        <v>181</v>
      </c>
      <c r="H30" s="43">
        <v>13620</v>
      </c>
      <c r="I30" s="63"/>
      <c r="J30" s="63"/>
      <c r="K30" s="63"/>
      <c r="L30" s="43">
        <v>13620</v>
      </c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ht="31.45" customHeight="1" spans="1:23">
      <c r="A31" s="116" t="s">
        <v>52</v>
      </c>
      <c r="B31" s="117" t="s">
        <v>183</v>
      </c>
      <c r="C31" s="116" t="s">
        <v>184</v>
      </c>
      <c r="D31" s="116">
        <v>2160250</v>
      </c>
      <c r="E31" s="116" t="s">
        <v>99</v>
      </c>
      <c r="F31" s="116">
        <v>30107</v>
      </c>
      <c r="G31" s="116" t="s">
        <v>171</v>
      </c>
      <c r="H31" s="43">
        <v>90000</v>
      </c>
      <c r="I31" s="63"/>
      <c r="J31" s="63"/>
      <c r="K31" s="63"/>
      <c r="L31" s="43">
        <v>90000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ht="31.45" customHeight="1" spans="1:23">
      <c r="A32" s="116" t="s">
        <v>52</v>
      </c>
      <c r="B32" s="117" t="s">
        <v>183</v>
      </c>
      <c r="C32" s="116" t="s">
        <v>184</v>
      </c>
      <c r="D32" s="116">
        <v>2160250</v>
      </c>
      <c r="E32" s="116" t="s">
        <v>99</v>
      </c>
      <c r="F32" s="116">
        <v>30107</v>
      </c>
      <c r="G32" s="116" t="s">
        <v>171</v>
      </c>
      <c r="H32" s="43">
        <v>45000</v>
      </c>
      <c r="I32" s="63"/>
      <c r="J32" s="63"/>
      <c r="K32" s="63"/>
      <c r="L32" s="43">
        <v>45000</v>
      </c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ht="31.45" customHeight="1" spans="1:23">
      <c r="A33" s="116" t="s">
        <v>52</v>
      </c>
      <c r="B33" s="117" t="s">
        <v>185</v>
      </c>
      <c r="C33" s="116" t="s">
        <v>186</v>
      </c>
      <c r="D33" s="116">
        <v>2080505</v>
      </c>
      <c r="E33" s="116" t="s">
        <v>79</v>
      </c>
      <c r="F33" s="116">
        <v>30108</v>
      </c>
      <c r="G33" s="116" t="s">
        <v>187</v>
      </c>
      <c r="H33" s="43">
        <v>226488</v>
      </c>
      <c r="I33" s="63"/>
      <c r="J33" s="63"/>
      <c r="K33" s="63"/>
      <c r="L33" s="43">
        <v>226488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ht="31.45" customHeight="1" spans="1:23">
      <c r="A34" s="116" t="s">
        <v>52</v>
      </c>
      <c r="B34" s="117" t="s">
        <v>185</v>
      </c>
      <c r="C34" s="116" t="s">
        <v>186</v>
      </c>
      <c r="D34" s="116">
        <v>2101199</v>
      </c>
      <c r="E34" s="116" t="s">
        <v>91</v>
      </c>
      <c r="F34" s="116">
        <v>30112</v>
      </c>
      <c r="G34" s="116" t="s">
        <v>188</v>
      </c>
      <c r="H34" s="43">
        <v>2264.76</v>
      </c>
      <c r="I34" s="63"/>
      <c r="J34" s="63"/>
      <c r="K34" s="63"/>
      <c r="L34" s="43">
        <v>2264.76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ht="31.45" customHeight="1" spans="1:23">
      <c r="A35" s="116" t="s">
        <v>52</v>
      </c>
      <c r="B35" s="117" t="s">
        <v>185</v>
      </c>
      <c r="C35" s="116" t="s">
        <v>186</v>
      </c>
      <c r="D35" s="116">
        <v>2101102</v>
      </c>
      <c r="E35" s="116" t="s">
        <v>87</v>
      </c>
      <c r="F35" s="116">
        <v>30110</v>
      </c>
      <c r="G35" s="116" t="s">
        <v>189</v>
      </c>
      <c r="H35" s="43">
        <v>25752.96</v>
      </c>
      <c r="I35" s="63"/>
      <c r="J35" s="63"/>
      <c r="K35" s="63"/>
      <c r="L35" s="43">
        <v>25752.96</v>
      </c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ht="31.45" customHeight="1" spans="1:23">
      <c r="A36" s="116" t="s">
        <v>52</v>
      </c>
      <c r="B36" s="117" t="s">
        <v>185</v>
      </c>
      <c r="C36" s="116" t="s">
        <v>186</v>
      </c>
      <c r="D36" s="116">
        <v>2101101</v>
      </c>
      <c r="E36" s="116" t="s">
        <v>85</v>
      </c>
      <c r="F36" s="116">
        <v>30110</v>
      </c>
      <c r="G36" s="116" t="s">
        <v>189</v>
      </c>
      <c r="H36" s="43">
        <v>64842.24</v>
      </c>
      <c r="I36" s="63"/>
      <c r="J36" s="63"/>
      <c r="K36" s="63"/>
      <c r="L36" s="43">
        <v>64842.24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ht="31.45" customHeight="1" spans="1:23">
      <c r="A37" s="116" t="s">
        <v>52</v>
      </c>
      <c r="B37" s="117" t="s">
        <v>185</v>
      </c>
      <c r="C37" s="116" t="s">
        <v>186</v>
      </c>
      <c r="D37" s="116">
        <v>2101103</v>
      </c>
      <c r="E37" s="116" t="s">
        <v>89</v>
      </c>
      <c r="F37" s="116">
        <v>30111</v>
      </c>
      <c r="G37" s="116" t="s">
        <v>190</v>
      </c>
      <c r="H37" s="43">
        <v>48055.56</v>
      </c>
      <c r="I37" s="63"/>
      <c r="J37" s="63"/>
      <c r="K37" s="63"/>
      <c r="L37" s="43">
        <v>48055.56</v>
      </c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ht="31.45" customHeight="1" spans="1:23">
      <c r="A38" s="116" t="s">
        <v>52</v>
      </c>
      <c r="B38" s="117" t="s">
        <v>185</v>
      </c>
      <c r="C38" s="116" t="s">
        <v>186</v>
      </c>
      <c r="D38" s="116">
        <v>2160201</v>
      </c>
      <c r="E38" s="116" t="s">
        <v>97</v>
      </c>
      <c r="F38" s="116">
        <v>30112</v>
      </c>
      <c r="G38" s="116" t="s">
        <v>188</v>
      </c>
      <c r="H38" s="43">
        <v>2995.08</v>
      </c>
      <c r="I38" s="63"/>
      <c r="J38" s="63"/>
      <c r="K38" s="63"/>
      <c r="L38" s="43">
        <v>2995.08</v>
      </c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ht="31.45" customHeight="1" spans="1:23">
      <c r="A39" s="116" t="s">
        <v>52</v>
      </c>
      <c r="B39" s="117" t="s">
        <v>191</v>
      </c>
      <c r="C39" s="116" t="s">
        <v>192</v>
      </c>
      <c r="D39" s="116">
        <v>2101102</v>
      </c>
      <c r="E39" s="116" t="s">
        <v>87</v>
      </c>
      <c r="F39" s="116">
        <v>30110</v>
      </c>
      <c r="G39" s="116" t="s">
        <v>189</v>
      </c>
      <c r="H39" s="43">
        <v>1412</v>
      </c>
      <c r="I39" s="63"/>
      <c r="J39" s="63"/>
      <c r="K39" s="63"/>
      <c r="L39" s="43">
        <v>1412</v>
      </c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ht="31.45" customHeight="1" spans="1:23">
      <c r="A40" s="116" t="s">
        <v>52</v>
      </c>
      <c r="B40" s="117" t="s">
        <v>191</v>
      </c>
      <c r="C40" s="116" t="s">
        <v>192</v>
      </c>
      <c r="D40" s="116">
        <v>2101101</v>
      </c>
      <c r="E40" s="116" t="s">
        <v>85</v>
      </c>
      <c r="F40" s="116">
        <v>30110</v>
      </c>
      <c r="G40" s="116" t="s">
        <v>189</v>
      </c>
      <c r="H40" s="43">
        <v>2471</v>
      </c>
      <c r="I40" s="63"/>
      <c r="J40" s="63"/>
      <c r="K40" s="63"/>
      <c r="L40" s="43">
        <v>2471</v>
      </c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ht="31.45" customHeight="1" spans="1:23">
      <c r="A41" s="116" t="s">
        <v>52</v>
      </c>
      <c r="B41" s="117" t="s">
        <v>193</v>
      </c>
      <c r="C41" s="116" t="s">
        <v>194</v>
      </c>
      <c r="D41" s="116">
        <v>2080501</v>
      </c>
      <c r="E41" s="116" t="s">
        <v>75</v>
      </c>
      <c r="F41" s="116">
        <v>30201</v>
      </c>
      <c r="G41" s="116" t="s">
        <v>161</v>
      </c>
      <c r="H41" s="43">
        <v>300</v>
      </c>
      <c r="I41" s="63"/>
      <c r="J41" s="63"/>
      <c r="K41" s="63"/>
      <c r="L41" s="43">
        <v>300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ht="31.45" customHeight="1" spans="1:23">
      <c r="A42" s="116" t="s">
        <v>52</v>
      </c>
      <c r="B42" s="117" t="s">
        <v>193</v>
      </c>
      <c r="C42" s="116" t="s">
        <v>194</v>
      </c>
      <c r="D42" s="116">
        <v>2080502</v>
      </c>
      <c r="E42" s="116" t="s">
        <v>77</v>
      </c>
      <c r="F42" s="116">
        <v>30201</v>
      </c>
      <c r="G42" s="116" t="s">
        <v>161</v>
      </c>
      <c r="H42" s="43">
        <v>300</v>
      </c>
      <c r="I42" s="63"/>
      <c r="J42" s="63"/>
      <c r="K42" s="63"/>
      <c r="L42" s="43">
        <v>300</v>
      </c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ht="31.45" customHeight="1" spans="1:23">
      <c r="A43" s="116" t="s">
        <v>52</v>
      </c>
      <c r="B43" s="117" t="s">
        <v>195</v>
      </c>
      <c r="C43" s="116" t="s">
        <v>196</v>
      </c>
      <c r="D43" s="116">
        <v>2160201</v>
      </c>
      <c r="E43" s="116" t="s">
        <v>97</v>
      </c>
      <c r="F43" s="116">
        <v>30231</v>
      </c>
      <c r="G43" s="116" t="s">
        <v>197</v>
      </c>
      <c r="H43" s="43">
        <v>24000</v>
      </c>
      <c r="I43" s="63"/>
      <c r="J43" s="63"/>
      <c r="K43" s="63"/>
      <c r="L43" s="43">
        <v>24000</v>
      </c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ht="18.85" customHeight="1" spans="1:23">
      <c r="A44" s="30" t="s">
        <v>107</v>
      </c>
      <c r="B44" s="31"/>
      <c r="C44" s="31"/>
      <c r="D44" s="31"/>
      <c r="E44" s="31"/>
      <c r="F44" s="31"/>
      <c r="G44" s="32"/>
      <c r="H44" s="131">
        <v>1874209.6</v>
      </c>
      <c r="I44" s="63"/>
      <c r="J44" s="63"/>
      <c r="K44" s="63"/>
      <c r="L44" s="131">
        <v>1874209.6</v>
      </c>
      <c r="M44" s="63"/>
      <c r="N44" s="63">
        <v>6000</v>
      </c>
      <c r="O44" s="63"/>
      <c r="P44" s="63"/>
      <c r="Q44" s="63"/>
      <c r="R44" s="63"/>
      <c r="S44" s="63"/>
      <c r="T44" s="63"/>
      <c r="U44" s="63"/>
      <c r="V44" s="63"/>
      <c r="W44" s="63"/>
    </row>
  </sheetData>
  <mergeCells count="30">
    <mergeCell ref="A3:W3"/>
    <mergeCell ref="A4:G4"/>
    <mergeCell ref="H5:W5"/>
    <mergeCell ref="I6:M6"/>
    <mergeCell ref="N6:P6"/>
    <mergeCell ref="R6:W6"/>
    <mergeCell ref="A44:G4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/>
      <selection pane="bottomLeft" activeCell="A18" sqref="A18:H18"/>
    </sheetView>
  </sheetViews>
  <sheetFormatPr defaultColWidth="9.10833333333333" defaultRowHeight="14.25" customHeight="1"/>
  <cols>
    <col min="1" max="1" width="14.55" customWidth="1"/>
    <col min="2" max="2" width="21" customWidth="1"/>
    <col min="3" max="3" width="31.3333333333333" customWidth="1"/>
    <col min="4" max="4" width="23.8916666666667" customWidth="1"/>
    <col min="5" max="5" width="15.55" customWidth="1"/>
    <col min="6" max="6" width="19.7833333333333" customWidth="1"/>
    <col min="7" max="7" width="14.8916666666667" customWidth="1"/>
    <col min="8" max="8" width="19.7833333333333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32"/>
      <c r="W2" s="54" t="s">
        <v>198</v>
      </c>
    </row>
    <row r="3" ht="27.85" customHeight="1" spans="1:23">
      <c r="A3" s="25" t="s">
        <v>199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13.6" customHeight="1" spans="1:23">
      <c r="A4" s="5" t="str">
        <f>'部门财务收支预算总表01-1'!A4</f>
        <v>单位名称：新平彝族傣族自治县商务局</v>
      </c>
      <c r="B4" s="115" t="str">
        <f t="shared" ref="B4" si="0">"单位名称："&amp;"绩效评价中心"</f>
        <v>单位名称：绩效评价中心</v>
      </c>
      <c r="C4" s="115"/>
      <c r="D4" s="115"/>
      <c r="E4" s="115"/>
      <c r="F4" s="115"/>
      <c r="G4" s="115"/>
      <c r="H4" s="115"/>
      <c r="I4" s="115"/>
      <c r="J4" s="7"/>
      <c r="K4" s="7"/>
      <c r="L4" s="7"/>
      <c r="M4" s="7"/>
      <c r="N4" s="7"/>
      <c r="O4" s="7"/>
      <c r="P4" s="7"/>
      <c r="Q4" s="7"/>
      <c r="U4" s="132"/>
      <c r="W4" s="106" t="s">
        <v>131</v>
      </c>
    </row>
    <row r="5" ht="21.8" customHeight="1" spans="1:23">
      <c r="A5" s="9" t="s">
        <v>200</v>
      </c>
      <c r="B5" s="9" t="s">
        <v>141</v>
      </c>
      <c r="C5" s="9" t="s">
        <v>142</v>
      </c>
      <c r="D5" s="9" t="s">
        <v>201</v>
      </c>
      <c r="E5" s="10" t="s">
        <v>143</v>
      </c>
      <c r="F5" s="10" t="s">
        <v>144</v>
      </c>
      <c r="G5" s="10" t="s">
        <v>145</v>
      </c>
      <c r="H5" s="10" t="s">
        <v>146</v>
      </c>
      <c r="I5" s="62" t="s">
        <v>37</v>
      </c>
      <c r="J5" s="62" t="s">
        <v>202</v>
      </c>
      <c r="K5" s="62"/>
      <c r="L5" s="62"/>
      <c r="M5" s="62"/>
      <c r="N5" s="123" t="s">
        <v>148</v>
      </c>
      <c r="O5" s="123"/>
      <c r="P5" s="123"/>
      <c r="Q5" s="10" t="s">
        <v>43</v>
      </c>
      <c r="R5" s="11" t="s">
        <v>58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2"/>
      <c r="J6" s="46" t="s">
        <v>40</v>
      </c>
      <c r="K6" s="46"/>
      <c r="L6" s="46" t="s">
        <v>41</v>
      </c>
      <c r="M6" s="46" t="s">
        <v>42</v>
      </c>
      <c r="N6" s="124" t="s">
        <v>40</v>
      </c>
      <c r="O6" s="124" t="s">
        <v>41</v>
      </c>
      <c r="P6" s="124" t="s">
        <v>42</v>
      </c>
      <c r="Q6" s="15"/>
      <c r="R6" s="10" t="s">
        <v>39</v>
      </c>
      <c r="S6" s="10" t="s">
        <v>50</v>
      </c>
      <c r="T6" s="10" t="s">
        <v>154</v>
      </c>
      <c r="U6" s="10" t="s">
        <v>46</v>
      </c>
      <c r="V6" s="10" t="s">
        <v>47</v>
      </c>
      <c r="W6" s="10" t="s">
        <v>48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2"/>
      <c r="J7" s="46" t="s">
        <v>39</v>
      </c>
      <c r="K7" s="46" t="s">
        <v>203</v>
      </c>
      <c r="L7" s="46"/>
      <c r="M7" s="46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16" t="s">
        <v>204</v>
      </c>
      <c r="B9" s="117" t="s">
        <v>205</v>
      </c>
      <c r="C9" s="116" t="s">
        <v>206</v>
      </c>
      <c r="D9" s="116" t="s">
        <v>52</v>
      </c>
      <c r="E9" s="116">
        <v>2013699</v>
      </c>
      <c r="F9" s="116" t="s">
        <v>67</v>
      </c>
      <c r="G9" s="116">
        <v>30201</v>
      </c>
      <c r="H9" s="116" t="s">
        <v>207</v>
      </c>
      <c r="I9" s="43">
        <v>5000</v>
      </c>
      <c r="J9" s="43">
        <v>5000</v>
      </c>
      <c r="K9" s="43">
        <v>5000</v>
      </c>
      <c r="L9" s="125"/>
      <c r="M9" s="125"/>
      <c r="N9" s="125"/>
      <c r="O9" s="125"/>
      <c r="P9" s="125"/>
      <c r="Q9" s="125"/>
      <c r="R9" s="125"/>
      <c r="S9" s="125"/>
      <c r="T9" s="125"/>
      <c r="U9" s="93"/>
      <c r="V9" s="125"/>
      <c r="W9" s="125"/>
    </row>
    <row r="10" ht="32.9" customHeight="1" spans="1:23">
      <c r="A10" s="116" t="s">
        <v>204</v>
      </c>
      <c r="B10" s="209" t="s">
        <v>208</v>
      </c>
      <c r="C10" s="116" t="s">
        <v>69</v>
      </c>
      <c r="D10" s="116" t="s">
        <v>52</v>
      </c>
      <c r="E10" s="116">
        <v>2011308</v>
      </c>
      <c r="F10" s="116" t="s">
        <v>69</v>
      </c>
      <c r="G10" s="116">
        <v>30211</v>
      </c>
      <c r="H10" s="116" t="s">
        <v>160</v>
      </c>
      <c r="I10" s="43">
        <v>126</v>
      </c>
      <c r="J10" s="43"/>
      <c r="K10" s="43"/>
      <c r="L10" s="125"/>
      <c r="M10" s="125"/>
      <c r="N10" s="125">
        <v>126</v>
      </c>
      <c r="O10" s="125"/>
      <c r="P10" s="125"/>
      <c r="Q10" s="125"/>
      <c r="R10" s="125"/>
      <c r="S10" s="125"/>
      <c r="T10" s="125"/>
      <c r="U10" s="93"/>
      <c r="V10" s="125"/>
      <c r="W10" s="125"/>
    </row>
    <row r="11" ht="32.9" customHeight="1" spans="1:23">
      <c r="A11" s="116" t="s">
        <v>204</v>
      </c>
      <c r="B11" s="117" t="s">
        <v>209</v>
      </c>
      <c r="C11" s="116" t="s">
        <v>210</v>
      </c>
      <c r="D11" s="116" t="s">
        <v>52</v>
      </c>
      <c r="E11" s="116">
        <v>2160201</v>
      </c>
      <c r="F11" s="116" t="s">
        <v>97</v>
      </c>
      <c r="G11" s="116">
        <v>31002</v>
      </c>
      <c r="H11" s="116" t="s">
        <v>211</v>
      </c>
      <c r="I11" s="43">
        <v>4600</v>
      </c>
      <c r="J11" s="43">
        <v>4600</v>
      </c>
      <c r="K11" s="43">
        <v>4600</v>
      </c>
      <c r="L11" s="125"/>
      <c r="M11" s="125"/>
      <c r="N11" s="125"/>
      <c r="O11" s="125"/>
      <c r="P11" s="125"/>
      <c r="Q11" s="125"/>
      <c r="R11" s="125"/>
      <c r="S11" s="125"/>
      <c r="T11" s="125"/>
      <c r="U11" s="93"/>
      <c r="V11" s="125"/>
      <c r="W11" s="125"/>
    </row>
    <row r="12" ht="32.9" customHeight="1" spans="1:23">
      <c r="A12" s="116" t="s">
        <v>204</v>
      </c>
      <c r="B12" s="117" t="s">
        <v>209</v>
      </c>
      <c r="C12" s="116" t="s">
        <v>210</v>
      </c>
      <c r="D12" s="116" t="s">
        <v>52</v>
      </c>
      <c r="E12" s="116">
        <v>2160201</v>
      </c>
      <c r="F12" s="116" t="s">
        <v>97</v>
      </c>
      <c r="G12" s="116">
        <v>31002</v>
      </c>
      <c r="H12" s="116" t="s">
        <v>211</v>
      </c>
      <c r="I12" s="43">
        <v>18400</v>
      </c>
      <c r="J12" s="43">
        <v>18400</v>
      </c>
      <c r="K12" s="43">
        <v>18400</v>
      </c>
      <c r="L12" s="125"/>
      <c r="M12" s="125"/>
      <c r="N12" s="125"/>
      <c r="O12" s="125"/>
      <c r="P12" s="125"/>
      <c r="Q12" s="125"/>
      <c r="R12" s="125"/>
      <c r="S12" s="125"/>
      <c r="T12" s="125"/>
      <c r="U12" s="93"/>
      <c r="V12" s="125"/>
      <c r="W12" s="125"/>
    </row>
    <row r="13" ht="32.9" customHeight="1" spans="1:23">
      <c r="A13" s="116" t="s">
        <v>204</v>
      </c>
      <c r="B13" s="117" t="s">
        <v>209</v>
      </c>
      <c r="C13" s="116" t="s">
        <v>210</v>
      </c>
      <c r="D13" s="116" t="s">
        <v>52</v>
      </c>
      <c r="E13" s="116">
        <v>2160201</v>
      </c>
      <c r="F13" s="116" t="s">
        <v>97</v>
      </c>
      <c r="G13" s="116">
        <v>31002</v>
      </c>
      <c r="H13" s="116" t="s">
        <v>211</v>
      </c>
      <c r="I13" s="43">
        <v>20700</v>
      </c>
      <c r="J13" s="43">
        <v>20700</v>
      </c>
      <c r="K13" s="43">
        <v>20700</v>
      </c>
      <c r="L13" s="125"/>
      <c r="M13" s="125"/>
      <c r="N13" s="125"/>
      <c r="O13" s="125"/>
      <c r="P13" s="125"/>
      <c r="Q13" s="125"/>
      <c r="R13" s="125"/>
      <c r="S13" s="125"/>
      <c r="T13" s="125"/>
      <c r="U13" s="93"/>
      <c r="V13" s="125"/>
      <c r="W13" s="125"/>
    </row>
    <row r="14" ht="32.9" customHeight="1" spans="1:23">
      <c r="A14" s="116" t="s">
        <v>204</v>
      </c>
      <c r="B14" s="117" t="s">
        <v>212</v>
      </c>
      <c r="C14" s="116" t="s">
        <v>213</v>
      </c>
      <c r="D14" s="116" t="s">
        <v>52</v>
      </c>
      <c r="E14" s="116">
        <v>2160201</v>
      </c>
      <c r="F14" s="116" t="s">
        <v>97</v>
      </c>
      <c r="G14" s="116">
        <v>30227</v>
      </c>
      <c r="H14" s="116" t="s">
        <v>214</v>
      </c>
      <c r="I14" s="43">
        <v>18000</v>
      </c>
      <c r="J14" s="43">
        <v>18000</v>
      </c>
      <c r="K14" s="43">
        <v>18000</v>
      </c>
      <c r="L14" s="125"/>
      <c r="M14" s="125"/>
      <c r="N14" s="125"/>
      <c r="O14" s="125"/>
      <c r="P14" s="125"/>
      <c r="Q14" s="125"/>
      <c r="R14" s="125"/>
      <c r="S14" s="125"/>
      <c r="T14" s="125"/>
      <c r="U14" s="93"/>
      <c r="V14" s="125"/>
      <c r="W14" s="125"/>
    </row>
    <row r="15" ht="32.9" customHeight="1" spans="1:23">
      <c r="A15" s="116" t="s">
        <v>204</v>
      </c>
      <c r="B15" s="118" t="s">
        <v>212</v>
      </c>
      <c r="C15" s="119" t="s">
        <v>213</v>
      </c>
      <c r="D15" s="116" t="s">
        <v>52</v>
      </c>
      <c r="E15" s="119">
        <v>2160201</v>
      </c>
      <c r="F15" s="119" t="s">
        <v>97</v>
      </c>
      <c r="G15" s="119">
        <v>30227</v>
      </c>
      <c r="H15" s="119" t="s">
        <v>214</v>
      </c>
      <c r="I15" s="126">
        <v>18000</v>
      </c>
      <c r="J15" s="126">
        <v>18000</v>
      </c>
      <c r="K15" s="126">
        <v>18000</v>
      </c>
      <c r="L15" s="125"/>
      <c r="M15" s="125"/>
      <c r="N15" s="125"/>
      <c r="O15" s="125"/>
      <c r="P15" s="125"/>
      <c r="Q15" s="125"/>
      <c r="R15" s="125"/>
      <c r="S15" s="125"/>
      <c r="T15" s="125"/>
      <c r="U15" s="93"/>
      <c r="V15" s="125"/>
      <c r="W15" s="125"/>
    </row>
    <row r="16" ht="35" customHeight="1" spans="1:23">
      <c r="A16" s="116" t="s">
        <v>204</v>
      </c>
      <c r="B16" s="210" t="s">
        <v>215</v>
      </c>
      <c r="C16" s="121" t="s">
        <v>216</v>
      </c>
      <c r="D16" s="116" t="s">
        <v>52</v>
      </c>
      <c r="E16" s="120">
        <v>2160299</v>
      </c>
      <c r="F16" s="120" t="s">
        <v>100</v>
      </c>
      <c r="G16" s="120">
        <v>30227</v>
      </c>
      <c r="H16" s="119" t="s">
        <v>214</v>
      </c>
      <c r="I16" s="127">
        <v>15000</v>
      </c>
      <c r="J16" s="127"/>
      <c r="K16" s="128"/>
      <c r="L16" s="125"/>
      <c r="M16" s="125"/>
      <c r="N16" s="125">
        <v>15000</v>
      </c>
      <c r="O16" s="125"/>
      <c r="P16" s="125"/>
      <c r="Q16" s="125"/>
      <c r="R16" s="125"/>
      <c r="S16" s="125"/>
      <c r="T16" s="125"/>
      <c r="U16" s="93"/>
      <c r="V16" s="125"/>
      <c r="W16" s="125"/>
    </row>
    <row r="17" ht="18.85" customHeight="1" spans="1:23">
      <c r="A17" s="116" t="s">
        <v>217</v>
      </c>
      <c r="B17" s="122" t="s">
        <v>218</v>
      </c>
      <c r="C17" s="121" t="s">
        <v>218</v>
      </c>
      <c r="D17" s="116" t="s">
        <v>52</v>
      </c>
      <c r="E17" s="122">
        <v>2160299</v>
      </c>
      <c r="F17" s="122" t="s">
        <v>100</v>
      </c>
      <c r="G17" s="122">
        <v>31204</v>
      </c>
      <c r="H17" s="122" t="s">
        <v>219</v>
      </c>
      <c r="I17" s="129">
        <v>5670000</v>
      </c>
      <c r="J17" s="129"/>
      <c r="K17" s="130"/>
      <c r="L17" s="125"/>
      <c r="M17" s="125"/>
      <c r="N17" s="125">
        <v>5670000</v>
      </c>
      <c r="O17" s="125"/>
      <c r="P17" s="125"/>
      <c r="Q17" s="125"/>
      <c r="R17" s="125"/>
      <c r="S17" s="125"/>
      <c r="T17" s="125"/>
      <c r="U17" s="93"/>
      <c r="V17" s="125"/>
      <c r="W17" s="125"/>
    </row>
    <row r="18" ht="18.85" customHeight="1" spans="1:23">
      <c r="A18" s="30" t="s">
        <v>107</v>
      </c>
      <c r="B18" s="31"/>
      <c r="C18" s="31"/>
      <c r="D18" s="31"/>
      <c r="E18" s="31"/>
      <c r="F18" s="31"/>
      <c r="G18" s="31"/>
      <c r="H18" s="32"/>
      <c r="I18" s="131">
        <v>5769826</v>
      </c>
      <c r="J18" s="131">
        <v>5769826</v>
      </c>
      <c r="K18" s="131">
        <v>84700</v>
      </c>
      <c r="L18" s="125"/>
      <c r="M18" s="125"/>
      <c r="N18" s="125">
        <v>5685126</v>
      </c>
      <c r="O18" s="125"/>
      <c r="P18" s="125"/>
      <c r="Q18" s="125"/>
      <c r="R18" s="125"/>
      <c r="S18" s="125"/>
      <c r="T18" s="125"/>
      <c r="U18" s="93"/>
      <c r="V18" s="125"/>
      <c r="W18" s="125"/>
    </row>
  </sheetData>
  <mergeCells count="28">
    <mergeCell ref="A3:W3"/>
    <mergeCell ref="A4:I4"/>
    <mergeCell ref="J5:M5"/>
    <mergeCell ref="N5:P5"/>
    <mergeCell ref="R5:W5"/>
    <mergeCell ref="J6:K6"/>
    <mergeCell ref="A18:H18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7.2166666666667" customWidth="1"/>
    <col min="4" max="4" width="21" customWidth="1"/>
    <col min="5" max="5" width="23.55" customWidth="1"/>
    <col min="6" max="6" width="11.2166666666667" customWidth="1"/>
    <col min="7" max="7" width="10.3333333333333" customWidth="1"/>
    <col min="8" max="8" width="9.33333333333333" customWidth="1"/>
    <col min="9" max="9" width="13.4416666666667" customWidth="1"/>
    <col min="10" max="10" width="27.4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220</v>
      </c>
    </row>
    <row r="3" ht="28.5" customHeight="1" spans="1:10">
      <c r="A3" s="44" t="s">
        <v>221</v>
      </c>
      <c r="B3" s="25"/>
      <c r="C3" s="25"/>
      <c r="D3" s="25"/>
      <c r="E3" s="25"/>
      <c r="F3" s="45"/>
      <c r="G3" s="25"/>
      <c r="H3" s="45"/>
      <c r="I3" s="45"/>
      <c r="J3" s="25"/>
    </row>
    <row r="4" ht="15.05" customHeight="1" spans="1:1">
      <c r="A4" s="5" t="str">
        <f>'部门财务收支预算总表01-1'!A4</f>
        <v>单位名称：新平彝族傣族自治县商务局</v>
      </c>
    </row>
    <row r="5" ht="14.25" customHeight="1" spans="1:10">
      <c r="A5" s="46" t="s">
        <v>222</v>
      </c>
      <c r="B5" s="46" t="s">
        <v>223</v>
      </c>
      <c r="C5" s="46" t="s">
        <v>224</v>
      </c>
      <c r="D5" s="46" t="s">
        <v>225</v>
      </c>
      <c r="E5" s="46" t="s">
        <v>226</v>
      </c>
      <c r="F5" s="47" t="s">
        <v>227</v>
      </c>
      <c r="G5" s="46" t="s">
        <v>228</v>
      </c>
      <c r="H5" s="47" t="s">
        <v>229</v>
      </c>
      <c r="I5" s="47" t="s">
        <v>230</v>
      </c>
      <c r="J5" s="46" t="s">
        <v>231</v>
      </c>
    </row>
    <row r="6" ht="14.2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ht="15.05" customHeight="1" spans="1:10">
      <c r="A7" s="97" t="s">
        <v>52</v>
      </c>
      <c r="B7" s="49"/>
      <c r="C7" s="97"/>
      <c r="D7" s="109"/>
      <c r="E7" s="98"/>
      <c r="F7" s="98"/>
      <c r="G7" s="98"/>
      <c r="H7" s="98"/>
      <c r="I7" s="98"/>
      <c r="J7" s="98"/>
    </row>
    <row r="8" ht="33.75" customHeight="1" spans="1:10">
      <c r="A8" s="110" t="s">
        <v>206</v>
      </c>
      <c r="B8" s="52"/>
      <c r="C8" s="99"/>
      <c r="D8" s="99"/>
      <c r="E8" s="98"/>
      <c r="F8" s="98"/>
      <c r="G8" s="98"/>
      <c r="H8" s="98"/>
      <c r="I8" s="98"/>
      <c r="J8" s="98"/>
    </row>
    <row r="9" ht="33.75" customHeight="1" spans="1:10">
      <c r="A9" s="97"/>
      <c r="B9" s="52"/>
      <c r="C9" s="97" t="s">
        <v>232</v>
      </c>
      <c r="D9" s="111" t="s">
        <v>233</v>
      </c>
      <c r="E9" s="112" t="s">
        <v>234</v>
      </c>
      <c r="F9" s="100" t="s">
        <v>235</v>
      </c>
      <c r="G9" s="113" t="s">
        <v>236</v>
      </c>
      <c r="H9" s="100" t="s">
        <v>237</v>
      </c>
      <c r="I9" s="100" t="s">
        <v>238</v>
      </c>
      <c r="J9" s="112" t="s">
        <v>234</v>
      </c>
    </row>
    <row r="10" ht="33.75" customHeight="1" spans="1:10">
      <c r="A10" s="114"/>
      <c r="B10" s="52"/>
      <c r="C10" s="97" t="s">
        <v>232</v>
      </c>
      <c r="D10" s="111" t="s">
        <v>233</v>
      </c>
      <c r="E10" s="112" t="s">
        <v>239</v>
      </c>
      <c r="F10" s="100" t="s">
        <v>240</v>
      </c>
      <c r="G10" s="113" t="s">
        <v>241</v>
      </c>
      <c r="H10" s="100" t="s">
        <v>242</v>
      </c>
      <c r="I10" s="100" t="s">
        <v>238</v>
      </c>
      <c r="J10" s="112" t="s">
        <v>243</v>
      </c>
    </row>
    <row r="11" ht="33.75" customHeight="1" spans="1:10">
      <c r="A11" s="114"/>
      <c r="B11" s="52"/>
      <c r="C11" s="97" t="s">
        <v>232</v>
      </c>
      <c r="D11" s="111" t="s">
        <v>244</v>
      </c>
      <c r="E11" s="112" t="s">
        <v>245</v>
      </c>
      <c r="F11" s="100" t="s">
        <v>235</v>
      </c>
      <c r="G11" s="113" t="s">
        <v>246</v>
      </c>
      <c r="H11" s="100" t="s">
        <v>247</v>
      </c>
      <c r="I11" s="100" t="s">
        <v>248</v>
      </c>
      <c r="J11" s="112" t="s">
        <v>249</v>
      </c>
    </row>
    <row r="12" ht="33.75" customHeight="1" spans="1:10">
      <c r="A12" s="114"/>
      <c r="B12" s="52"/>
      <c r="C12" s="97" t="s">
        <v>232</v>
      </c>
      <c r="D12" s="111" t="s">
        <v>250</v>
      </c>
      <c r="E12" s="112" t="s">
        <v>251</v>
      </c>
      <c r="F12" s="100" t="s">
        <v>235</v>
      </c>
      <c r="G12" s="113" t="s">
        <v>236</v>
      </c>
      <c r="H12" s="100" t="s">
        <v>252</v>
      </c>
      <c r="I12" s="100" t="s">
        <v>238</v>
      </c>
      <c r="J12" s="112" t="s">
        <v>251</v>
      </c>
    </row>
    <row r="13" ht="33.75" customHeight="1" spans="1:10">
      <c r="A13" s="114"/>
      <c r="B13" s="52"/>
      <c r="C13" s="97" t="s">
        <v>253</v>
      </c>
      <c r="D13" s="111" t="s">
        <v>254</v>
      </c>
      <c r="E13" s="112" t="s">
        <v>255</v>
      </c>
      <c r="F13" s="100" t="s">
        <v>235</v>
      </c>
      <c r="G13" s="113" t="s">
        <v>256</v>
      </c>
      <c r="H13" s="100" t="s">
        <v>247</v>
      </c>
      <c r="I13" s="100" t="s">
        <v>248</v>
      </c>
      <c r="J13" s="112" t="s">
        <v>257</v>
      </c>
    </row>
    <row r="14" ht="33.75" customHeight="1" spans="1:10">
      <c r="A14" s="114"/>
      <c r="B14" s="52"/>
      <c r="C14" s="97" t="s">
        <v>258</v>
      </c>
      <c r="D14" s="111" t="s">
        <v>259</v>
      </c>
      <c r="E14" s="112" t="s">
        <v>260</v>
      </c>
      <c r="F14" s="100" t="s">
        <v>235</v>
      </c>
      <c r="G14" s="113" t="s">
        <v>246</v>
      </c>
      <c r="H14" s="100" t="s">
        <v>247</v>
      </c>
      <c r="I14" s="100" t="s">
        <v>248</v>
      </c>
      <c r="J14" s="112" t="s">
        <v>261</v>
      </c>
    </row>
    <row r="15" ht="33.75" customHeight="1" spans="1:10">
      <c r="A15" s="110" t="s">
        <v>210</v>
      </c>
      <c r="B15" s="52"/>
      <c r="C15" s="114"/>
      <c r="D15" s="114"/>
      <c r="E15" s="114"/>
      <c r="F15" s="114"/>
      <c r="G15" s="114"/>
      <c r="H15" s="114"/>
      <c r="I15" s="114"/>
      <c r="J15" s="114"/>
    </row>
    <row r="16" ht="33.75" customHeight="1" spans="1:10">
      <c r="A16" s="114"/>
      <c r="B16" s="52"/>
      <c r="C16" s="97" t="s">
        <v>232</v>
      </c>
      <c r="D16" s="111" t="s">
        <v>233</v>
      </c>
      <c r="E16" s="112" t="s">
        <v>262</v>
      </c>
      <c r="F16" s="100" t="s">
        <v>235</v>
      </c>
      <c r="G16" s="113" t="s">
        <v>263</v>
      </c>
      <c r="H16" s="100" t="s">
        <v>264</v>
      </c>
      <c r="I16" s="100" t="s">
        <v>238</v>
      </c>
      <c r="J16" s="112" t="s">
        <v>265</v>
      </c>
    </row>
    <row r="17" ht="33.75" customHeight="1" spans="1:10">
      <c r="A17" s="114"/>
      <c r="B17" s="52"/>
      <c r="C17" s="97" t="s">
        <v>232</v>
      </c>
      <c r="D17" s="111" t="s">
        <v>244</v>
      </c>
      <c r="E17" s="112" t="s">
        <v>266</v>
      </c>
      <c r="F17" s="100" t="s">
        <v>235</v>
      </c>
      <c r="G17" s="113" t="s">
        <v>267</v>
      </c>
      <c r="H17" s="100" t="s">
        <v>247</v>
      </c>
      <c r="I17" s="100" t="s">
        <v>238</v>
      </c>
      <c r="J17" s="112" t="s">
        <v>268</v>
      </c>
    </row>
    <row r="18" ht="33.75" customHeight="1" spans="1:10">
      <c r="A18" s="114"/>
      <c r="B18" s="52"/>
      <c r="C18" s="97" t="s">
        <v>232</v>
      </c>
      <c r="D18" s="111" t="s">
        <v>250</v>
      </c>
      <c r="E18" s="112" t="s">
        <v>269</v>
      </c>
      <c r="F18" s="100" t="s">
        <v>270</v>
      </c>
      <c r="G18" s="113" t="s">
        <v>124</v>
      </c>
      <c r="H18" s="100" t="s">
        <v>252</v>
      </c>
      <c r="I18" s="100" t="s">
        <v>238</v>
      </c>
      <c r="J18" s="112" t="s">
        <v>271</v>
      </c>
    </row>
    <row r="19" ht="33.75" customHeight="1" spans="1:10">
      <c r="A19" s="114"/>
      <c r="B19" s="52"/>
      <c r="C19" s="97" t="s">
        <v>253</v>
      </c>
      <c r="D19" s="111" t="s">
        <v>254</v>
      </c>
      <c r="E19" s="112" t="s">
        <v>272</v>
      </c>
      <c r="F19" s="100" t="s">
        <v>235</v>
      </c>
      <c r="G19" s="113" t="s">
        <v>256</v>
      </c>
      <c r="H19" s="100" t="s">
        <v>273</v>
      </c>
      <c r="I19" s="100" t="s">
        <v>248</v>
      </c>
      <c r="J19" s="112" t="s">
        <v>274</v>
      </c>
    </row>
    <row r="20" ht="33.75" customHeight="1" spans="1:10">
      <c r="A20" s="114"/>
      <c r="B20" s="52"/>
      <c r="C20" s="97" t="s">
        <v>258</v>
      </c>
      <c r="D20" s="111" t="s">
        <v>259</v>
      </c>
      <c r="E20" s="112" t="s">
        <v>275</v>
      </c>
      <c r="F20" s="100" t="s">
        <v>240</v>
      </c>
      <c r="G20" s="113" t="s">
        <v>276</v>
      </c>
      <c r="H20" s="100" t="s">
        <v>247</v>
      </c>
      <c r="I20" s="100" t="s">
        <v>238</v>
      </c>
      <c r="J20" s="112" t="s">
        <v>277</v>
      </c>
    </row>
    <row r="21" ht="33.75" customHeight="1" spans="1:10">
      <c r="A21" s="110" t="s">
        <v>213</v>
      </c>
      <c r="B21" s="52"/>
      <c r="C21" s="114"/>
      <c r="D21" s="114"/>
      <c r="E21" s="114"/>
      <c r="F21" s="114"/>
      <c r="G21" s="114"/>
      <c r="H21" s="114"/>
      <c r="I21" s="114"/>
      <c r="J21" s="114"/>
    </row>
    <row r="22" ht="33.75" customHeight="1" spans="1:10">
      <c r="A22" s="114"/>
      <c r="B22" s="52"/>
      <c r="C22" s="97" t="s">
        <v>232</v>
      </c>
      <c r="D22" s="111" t="s">
        <v>233</v>
      </c>
      <c r="E22" s="112" t="s">
        <v>278</v>
      </c>
      <c r="F22" s="100" t="s">
        <v>235</v>
      </c>
      <c r="G22" s="113" t="s">
        <v>279</v>
      </c>
      <c r="H22" s="100" t="s">
        <v>280</v>
      </c>
      <c r="I22" s="100" t="s">
        <v>238</v>
      </c>
      <c r="J22" s="112" t="s">
        <v>281</v>
      </c>
    </row>
    <row r="23" ht="33.75" customHeight="1" spans="1:10">
      <c r="A23" s="114"/>
      <c r="B23" s="52"/>
      <c r="C23" s="97" t="s">
        <v>232</v>
      </c>
      <c r="D23" s="111" t="s">
        <v>250</v>
      </c>
      <c r="E23" s="112" t="s">
        <v>251</v>
      </c>
      <c r="F23" s="100" t="s">
        <v>235</v>
      </c>
      <c r="G23" s="113" t="s">
        <v>236</v>
      </c>
      <c r="H23" s="100" t="s">
        <v>252</v>
      </c>
      <c r="I23" s="100" t="s">
        <v>238</v>
      </c>
      <c r="J23" s="112" t="s">
        <v>251</v>
      </c>
    </row>
    <row r="24" ht="33.75" customHeight="1" spans="1:10">
      <c r="A24" s="114"/>
      <c r="B24" s="52"/>
      <c r="C24" s="97" t="s">
        <v>253</v>
      </c>
      <c r="D24" s="111" t="s">
        <v>254</v>
      </c>
      <c r="E24" s="112" t="s">
        <v>282</v>
      </c>
      <c r="F24" s="100" t="s">
        <v>235</v>
      </c>
      <c r="G24" s="113" t="s">
        <v>283</v>
      </c>
      <c r="H24" s="100" t="s">
        <v>247</v>
      </c>
      <c r="I24" s="100" t="s">
        <v>248</v>
      </c>
      <c r="J24" s="112" t="s">
        <v>282</v>
      </c>
    </row>
    <row r="25" ht="33.75" customHeight="1" spans="1:10">
      <c r="A25" s="114"/>
      <c r="B25" s="52"/>
      <c r="C25" s="97" t="s">
        <v>258</v>
      </c>
      <c r="D25" s="111" t="s">
        <v>259</v>
      </c>
      <c r="E25" s="112" t="s">
        <v>284</v>
      </c>
      <c r="F25" s="100" t="s">
        <v>235</v>
      </c>
      <c r="G25" s="113" t="s">
        <v>246</v>
      </c>
      <c r="H25" s="100" t="s">
        <v>247</v>
      </c>
      <c r="I25" s="100" t="s">
        <v>248</v>
      </c>
      <c r="J25" s="112" t="s">
        <v>284</v>
      </c>
    </row>
    <row r="26" ht="33.75" customHeight="1" spans="1:10">
      <c r="A26" s="114"/>
      <c r="B26" s="52"/>
      <c r="C26" s="97" t="s">
        <v>258</v>
      </c>
      <c r="D26" s="111" t="s">
        <v>259</v>
      </c>
      <c r="E26" s="112" t="s">
        <v>285</v>
      </c>
      <c r="F26" s="100" t="s">
        <v>240</v>
      </c>
      <c r="G26" s="113" t="s">
        <v>246</v>
      </c>
      <c r="H26" s="100" t="s">
        <v>247</v>
      </c>
      <c r="I26" s="100" t="s">
        <v>238</v>
      </c>
      <c r="J26" s="112" t="s">
        <v>285</v>
      </c>
    </row>
  </sheetData>
  <mergeCells count="2"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4" t="s">
        <v>286</v>
      </c>
    </row>
    <row r="3" ht="28.5" customHeight="1" spans="1:6">
      <c r="A3" s="25" t="s">
        <v>287</v>
      </c>
      <c r="B3" s="25"/>
      <c r="C3" s="25"/>
      <c r="D3" s="25"/>
      <c r="E3" s="25"/>
      <c r="F3" s="25"/>
    </row>
    <row r="4" ht="15.05" customHeight="1" spans="1:6">
      <c r="A4" s="104" t="str">
        <f>'部门财务收支预算总表01-1'!A4</f>
        <v>单位名称：新平彝族傣族自治县商务局</v>
      </c>
      <c r="B4" s="105"/>
      <c r="C4" s="105"/>
      <c r="D4" s="57"/>
      <c r="E4" s="57"/>
      <c r="F4" s="106" t="s">
        <v>3</v>
      </c>
    </row>
    <row r="5" ht="18.85" customHeight="1" spans="1:6">
      <c r="A5" s="10" t="s">
        <v>140</v>
      </c>
      <c r="B5" s="10" t="s">
        <v>55</v>
      </c>
      <c r="C5" s="10" t="s">
        <v>56</v>
      </c>
      <c r="D5" s="16" t="s">
        <v>288</v>
      </c>
      <c r="E5" s="62"/>
      <c r="F5" s="62"/>
    </row>
    <row r="6" ht="29.95" customHeight="1" spans="1:6">
      <c r="A6" s="19"/>
      <c r="B6" s="19"/>
      <c r="C6" s="19"/>
      <c r="D6" s="16" t="s">
        <v>37</v>
      </c>
      <c r="E6" s="62" t="s">
        <v>64</v>
      </c>
      <c r="F6" s="62" t="s">
        <v>65</v>
      </c>
    </row>
    <row r="7" ht="16.55" customHeight="1" spans="1:6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</row>
    <row r="8" ht="20.3" customHeight="1" spans="1:6">
      <c r="A8" s="27"/>
      <c r="B8" s="27"/>
      <c r="C8" s="27"/>
      <c r="D8" s="63"/>
      <c r="E8" s="63"/>
      <c r="F8" s="63"/>
    </row>
    <row r="9" ht="17.2" customHeight="1" spans="1:6">
      <c r="A9" s="107" t="s">
        <v>107</v>
      </c>
      <c r="B9" s="108"/>
      <c r="C9" s="108"/>
      <c r="D9" s="63"/>
      <c r="E9" s="63"/>
      <c r="F9" s="63"/>
    </row>
    <row r="10" customHeight="1" spans="1:1">
      <c r="A10" t="s">
        <v>289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3"/>
      <c r="P2" s="53"/>
      <c r="Q2" s="102" t="s">
        <v>290</v>
      </c>
    </row>
    <row r="3" ht="27.85" customHeight="1" spans="1:17">
      <c r="A3" s="55" t="s">
        <v>291</v>
      </c>
      <c r="B3" s="25"/>
      <c r="C3" s="25"/>
      <c r="D3" s="25"/>
      <c r="E3" s="25"/>
      <c r="F3" s="25"/>
      <c r="G3" s="25"/>
      <c r="H3" s="25"/>
      <c r="I3" s="25"/>
      <c r="J3" s="25"/>
      <c r="K3" s="45"/>
      <c r="L3" s="25"/>
      <c r="M3" s="25"/>
      <c r="N3" s="25"/>
      <c r="O3" s="45"/>
      <c r="P3" s="45"/>
      <c r="Q3" s="25"/>
    </row>
    <row r="4" ht="18.85" customHeight="1" spans="1:17">
      <c r="A4" s="94" t="str">
        <f>'部门财务收支预算总表01-1'!A4</f>
        <v>单位名称：新平彝族傣族自治县商务局</v>
      </c>
      <c r="B4" s="7"/>
      <c r="C4" s="7"/>
      <c r="D4" s="7"/>
      <c r="E4" s="7"/>
      <c r="F4" s="7"/>
      <c r="G4" s="7"/>
      <c r="H4" s="7"/>
      <c r="I4" s="7"/>
      <c r="J4" s="7"/>
      <c r="O4" s="64"/>
      <c r="P4" s="64"/>
      <c r="Q4" s="103" t="s">
        <v>131</v>
      </c>
    </row>
    <row r="5" ht="15.75" customHeight="1" spans="1:17">
      <c r="A5" s="10" t="s">
        <v>292</v>
      </c>
      <c r="B5" s="70" t="s">
        <v>293</v>
      </c>
      <c r="C5" s="70" t="s">
        <v>294</v>
      </c>
      <c r="D5" s="70" t="s">
        <v>295</v>
      </c>
      <c r="E5" s="70" t="s">
        <v>296</v>
      </c>
      <c r="F5" s="70" t="s">
        <v>297</v>
      </c>
      <c r="G5" s="71" t="s">
        <v>147</v>
      </c>
      <c r="H5" s="71"/>
      <c r="I5" s="71"/>
      <c r="J5" s="71"/>
      <c r="K5" s="72"/>
      <c r="L5" s="71"/>
      <c r="M5" s="71"/>
      <c r="N5" s="71"/>
      <c r="O5" s="87"/>
      <c r="P5" s="72"/>
      <c r="Q5" s="88"/>
    </row>
    <row r="6" ht="17.2" customHeight="1" spans="1:17">
      <c r="A6" s="15"/>
      <c r="B6" s="73"/>
      <c r="C6" s="73"/>
      <c r="D6" s="73"/>
      <c r="E6" s="73"/>
      <c r="F6" s="73"/>
      <c r="G6" s="73" t="s">
        <v>37</v>
      </c>
      <c r="H6" s="73" t="s">
        <v>40</v>
      </c>
      <c r="I6" s="73" t="s">
        <v>298</v>
      </c>
      <c r="J6" s="73" t="s">
        <v>299</v>
      </c>
      <c r="K6" s="74" t="s">
        <v>300</v>
      </c>
      <c r="L6" s="89" t="s">
        <v>301</v>
      </c>
      <c r="M6" s="89"/>
      <c r="N6" s="89"/>
      <c r="O6" s="90"/>
      <c r="P6" s="91"/>
      <c r="Q6" s="75"/>
    </row>
    <row r="7" ht="54" customHeight="1" spans="1:17">
      <c r="A7" s="18"/>
      <c r="B7" s="75"/>
      <c r="C7" s="75"/>
      <c r="D7" s="75"/>
      <c r="E7" s="75"/>
      <c r="F7" s="75"/>
      <c r="G7" s="75"/>
      <c r="H7" s="75" t="s">
        <v>39</v>
      </c>
      <c r="I7" s="75"/>
      <c r="J7" s="75"/>
      <c r="K7" s="76"/>
      <c r="L7" s="75" t="s">
        <v>39</v>
      </c>
      <c r="M7" s="75" t="s">
        <v>50</v>
      </c>
      <c r="N7" s="75" t="s">
        <v>154</v>
      </c>
      <c r="O7" s="92" t="s">
        <v>46</v>
      </c>
      <c r="P7" s="76" t="s">
        <v>47</v>
      </c>
      <c r="Q7" s="75" t="s">
        <v>48</v>
      </c>
    </row>
    <row r="8" ht="15.05" customHeight="1" spans="1:17">
      <c r="A8" s="19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20.95" customHeight="1" spans="1:17">
      <c r="A9" s="97" t="str">
        <f>"        "&amp;"公车购置及运维费"</f>
        <v>        公车购置及运维费</v>
      </c>
      <c r="B9" s="97"/>
      <c r="C9" s="97"/>
      <c r="D9" s="98"/>
      <c r="E9" s="99"/>
      <c r="F9" s="98">
        <v>10000</v>
      </c>
      <c r="G9" s="98">
        <v>10000</v>
      </c>
      <c r="H9" s="98">
        <v>10000</v>
      </c>
      <c r="I9" s="63"/>
      <c r="J9" s="63"/>
      <c r="K9" s="63"/>
      <c r="L9" s="63"/>
      <c r="M9" s="63"/>
      <c r="N9" s="63"/>
      <c r="O9" s="63"/>
      <c r="P9" s="63"/>
      <c r="Q9" s="63"/>
    </row>
    <row r="10" ht="20.95" customHeight="1" spans="1:17">
      <c r="A10" s="97" t="str">
        <f>"            "&amp;"公务用车燃油费"</f>
        <v>            公务用车燃油费</v>
      </c>
      <c r="B10" s="97" t="str">
        <f>"C23120302"&amp;"  "&amp;"车辆加油、添加燃料服务"</f>
        <v>C23120302  车辆加油、添加燃料服务</v>
      </c>
      <c r="C10" s="97" t="str">
        <f>"C23120302"&amp;"  "&amp;"车辆加油、添加燃料服务"</f>
        <v>C23120302  车辆加油、添加燃料服务</v>
      </c>
      <c r="D10" s="100" t="s">
        <v>302</v>
      </c>
      <c r="E10" s="99">
        <v>1</v>
      </c>
      <c r="F10" s="98">
        <v>10000</v>
      </c>
      <c r="G10" s="98">
        <v>10000</v>
      </c>
      <c r="H10" s="98">
        <v>10000</v>
      </c>
      <c r="I10" s="63"/>
      <c r="J10" s="63"/>
      <c r="K10" s="63"/>
      <c r="L10" s="63"/>
      <c r="M10" s="63"/>
      <c r="N10" s="63"/>
      <c r="O10" s="63"/>
      <c r="P10" s="63"/>
      <c r="Q10" s="63"/>
    </row>
    <row r="11" ht="20.95" customHeight="1" spans="1:17">
      <c r="A11" s="80" t="s">
        <v>107</v>
      </c>
      <c r="B11" s="81"/>
      <c r="C11" s="81"/>
      <c r="D11" s="81"/>
      <c r="E11" s="101"/>
      <c r="F11" s="98">
        <v>10000</v>
      </c>
      <c r="G11" s="98">
        <v>10000</v>
      </c>
      <c r="H11" s="98">
        <v>10000</v>
      </c>
      <c r="I11" s="63"/>
      <c r="J11" s="63"/>
      <c r="K11" s="63"/>
      <c r="L11" s="63"/>
      <c r="M11" s="63"/>
      <c r="N11" s="63"/>
      <c r="O11" s="63"/>
      <c r="P11" s="63"/>
      <c r="Q11" s="63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6"/>
      <c r="B2" s="66"/>
      <c r="C2" s="66"/>
      <c r="D2" s="66"/>
      <c r="E2" s="66"/>
      <c r="F2" s="66"/>
      <c r="G2" s="66"/>
      <c r="H2" s="67"/>
      <c r="I2" s="66"/>
      <c r="J2" s="66"/>
      <c r="K2" s="66"/>
      <c r="L2" s="53"/>
      <c r="M2" s="83"/>
      <c r="N2" s="84" t="s">
        <v>303</v>
      </c>
    </row>
    <row r="3" ht="27.85" customHeight="1" spans="1:14">
      <c r="A3" s="55" t="s">
        <v>304</v>
      </c>
      <c r="B3" s="68"/>
      <c r="C3" s="68"/>
      <c r="D3" s="68"/>
      <c r="E3" s="68"/>
      <c r="F3" s="68"/>
      <c r="G3" s="68"/>
      <c r="H3" s="69"/>
      <c r="I3" s="68"/>
      <c r="J3" s="68"/>
      <c r="K3" s="68"/>
      <c r="L3" s="45"/>
      <c r="M3" s="69"/>
      <c r="N3" s="68"/>
    </row>
    <row r="4" ht="18.85" customHeight="1" spans="1:14">
      <c r="A4" s="56" t="str">
        <f>'部门财务收支预算总表01-1'!A4</f>
        <v>单位名称：新平彝族傣族自治县商务局</v>
      </c>
      <c r="B4" s="57"/>
      <c r="C4" s="57"/>
      <c r="D4" s="57"/>
      <c r="E4" s="57"/>
      <c r="F4" s="57"/>
      <c r="G4" s="57"/>
      <c r="H4" s="67"/>
      <c r="I4" s="66"/>
      <c r="J4" s="66"/>
      <c r="K4" s="66"/>
      <c r="L4" s="64"/>
      <c r="M4" s="85"/>
      <c r="N4" s="86" t="s">
        <v>131</v>
      </c>
    </row>
    <row r="5" ht="15.75" customHeight="1" spans="1:14">
      <c r="A5" s="10" t="s">
        <v>292</v>
      </c>
      <c r="B5" s="70" t="s">
        <v>305</v>
      </c>
      <c r="C5" s="70" t="s">
        <v>306</v>
      </c>
      <c r="D5" s="71" t="s">
        <v>147</v>
      </c>
      <c r="E5" s="71"/>
      <c r="F5" s="71"/>
      <c r="G5" s="71"/>
      <c r="H5" s="72"/>
      <c r="I5" s="71"/>
      <c r="J5" s="71"/>
      <c r="K5" s="71"/>
      <c r="L5" s="87"/>
      <c r="M5" s="72"/>
      <c r="N5" s="88"/>
    </row>
    <row r="6" ht="17.2" customHeight="1" spans="1:14">
      <c r="A6" s="15"/>
      <c r="B6" s="73"/>
      <c r="C6" s="73"/>
      <c r="D6" s="73" t="s">
        <v>37</v>
      </c>
      <c r="E6" s="73" t="s">
        <v>40</v>
      </c>
      <c r="F6" s="73" t="s">
        <v>298</v>
      </c>
      <c r="G6" s="73" t="s">
        <v>299</v>
      </c>
      <c r="H6" s="74" t="s">
        <v>300</v>
      </c>
      <c r="I6" s="89" t="s">
        <v>301</v>
      </c>
      <c r="J6" s="89"/>
      <c r="K6" s="89"/>
      <c r="L6" s="90"/>
      <c r="M6" s="91"/>
      <c r="N6" s="75"/>
    </row>
    <row r="7" ht="54" customHeight="1" spans="1:14">
      <c r="A7" s="18"/>
      <c r="B7" s="75"/>
      <c r="C7" s="75"/>
      <c r="D7" s="75"/>
      <c r="E7" s="75"/>
      <c r="F7" s="75"/>
      <c r="G7" s="75"/>
      <c r="H7" s="76"/>
      <c r="I7" s="75" t="s">
        <v>39</v>
      </c>
      <c r="J7" s="75" t="s">
        <v>50</v>
      </c>
      <c r="K7" s="75" t="s">
        <v>154</v>
      </c>
      <c r="L7" s="92" t="s">
        <v>46</v>
      </c>
      <c r="M7" s="76" t="s">
        <v>47</v>
      </c>
      <c r="N7" s="75" t="s">
        <v>48</v>
      </c>
    </row>
    <row r="8" ht="15.05" customHeight="1" spans="1:14">
      <c r="A8" s="18">
        <v>1</v>
      </c>
      <c r="B8" s="75">
        <v>2</v>
      </c>
      <c r="C8" s="75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</row>
    <row r="9" ht="20.95" customHeight="1" spans="1:14">
      <c r="A9" s="77"/>
      <c r="B9" s="78"/>
      <c r="C9" s="78"/>
      <c r="D9" s="79"/>
      <c r="E9" s="79"/>
      <c r="F9" s="79"/>
      <c r="G9" s="79"/>
      <c r="H9" s="79"/>
      <c r="I9" s="79"/>
      <c r="J9" s="79"/>
      <c r="K9" s="79"/>
      <c r="L9" s="93"/>
      <c r="M9" s="79"/>
      <c r="N9" s="79"/>
    </row>
    <row r="10" ht="20.95" customHeight="1" spans="1:14">
      <c r="A10" s="77"/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93"/>
      <c r="M10" s="79"/>
      <c r="N10" s="79"/>
    </row>
    <row r="11" ht="20.95" customHeight="1" spans="1:14">
      <c r="A11" s="80" t="s">
        <v>107</v>
      </c>
      <c r="B11" s="81"/>
      <c r="C11" s="82"/>
      <c r="D11" s="79"/>
      <c r="E11" s="79"/>
      <c r="F11" s="79"/>
      <c r="G11" s="79"/>
      <c r="H11" s="79"/>
      <c r="I11" s="79"/>
      <c r="J11" s="79"/>
      <c r="K11" s="79"/>
      <c r="L11" s="93"/>
      <c r="M11" s="79"/>
      <c r="N11" s="79"/>
    </row>
    <row r="12" customHeight="1" spans="1:1">
      <c r="A12" t="s">
        <v>289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A10" sqref="A10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4"/>
      <c r="P2" s="53" t="s">
        <v>307</v>
      </c>
    </row>
    <row r="3" ht="27.85" customHeight="1" spans="1:16">
      <c r="A3" s="55" t="s">
        <v>308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ht="18" customHeight="1" spans="1:16">
      <c r="A4" s="56" t="str">
        <f>'部门财务收支预算总表01-1'!A4</f>
        <v>单位名称：新平彝族傣族自治县商务局</v>
      </c>
      <c r="B4" s="57"/>
      <c r="C4" s="57"/>
      <c r="D4" s="58"/>
      <c r="P4" s="64" t="s">
        <v>131</v>
      </c>
    </row>
    <row r="5" ht="19.5" customHeight="1" spans="1:16">
      <c r="A5" s="16" t="s">
        <v>309</v>
      </c>
      <c r="B5" s="11" t="s">
        <v>147</v>
      </c>
      <c r="C5" s="12"/>
      <c r="D5" s="12"/>
      <c r="E5" s="59" t="s">
        <v>310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ht="40.6" customHeight="1" spans="1:16">
      <c r="A6" s="19"/>
      <c r="B6" s="26" t="s">
        <v>37</v>
      </c>
      <c r="C6" s="10" t="s">
        <v>40</v>
      </c>
      <c r="D6" s="60" t="s">
        <v>311</v>
      </c>
      <c r="E6" s="61" t="s">
        <v>312</v>
      </c>
      <c r="F6" s="61" t="s">
        <v>313</v>
      </c>
      <c r="G6" s="61" t="s">
        <v>314</v>
      </c>
      <c r="H6" s="61" t="s">
        <v>315</v>
      </c>
      <c r="I6" s="61" t="s">
        <v>316</v>
      </c>
      <c r="J6" s="61" t="s">
        <v>317</v>
      </c>
      <c r="K6" s="61" t="s">
        <v>318</v>
      </c>
      <c r="L6" s="61" t="s">
        <v>319</v>
      </c>
      <c r="M6" s="61" t="s">
        <v>320</v>
      </c>
      <c r="N6" s="61" t="s">
        <v>321</v>
      </c>
      <c r="O6" s="61" t="s">
        <v>322</v>
      </c>
      <c r="P6" s="61" t="s">
        <v>323</v>
      </c>
    </row>
    <row r="7" ht="19.5" customHeight="1" spans="1:16">
      <c r="A7" s="62">
        <v>1</v>
      </c>
      <c r="B7" s="62">
        <v>2</v>
      </c>
      <c r="C7" s="62">
        <v>3</v>
      </c>
      <c r="D7" s="11">
        <v>4</v>
      </c>
      <c r="E7" s="62">
        <v>5</v>
      </c>
      <c r="F7" s="11">
        <v>6</v>
      </c>
      <c r="G7" s="62">
        <v>7</v>
      </c>
      <c r="H7" s="11">
        <v>8</v>
      </c>
      <c r="I7" s="62">
        <v>9</v>
      </c>
      <c r="J7" s="11">
        <v>10</v>
      </c>
      <c r="K7" s="62">
        <v>11</v>
      </c>
      <c r="L7" s="11">
        <v>12</v>
      </c>
      <c r="M7" s="62">
        <v>13</v>
      </c>
      <c r="N7" s="11">
        <v>14</v>
      </c>
      <c r="O7" s="62">
        <v>15</v>
      </c>
      <c r="P7" s="65">
        <v>16</v>
      </c>
    </row>
    <row r="8" ht="28.5" customHeight="1" spans="1:16">
      <c r="A8" s="27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ht="29.95" customHeight="1" spans="1:16">
      <c r="A9" s="27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customHeight="1" spans="1:1">
      <c r="A10" t="s">
        <v>289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23" sqref="A23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324</v>
      </c>
    </row>
    <row r="3" ht="28.5" customHeight="1" spans="1:10">
      <c r="A3" s="44" t="s">
        <v>325</v>
      </c>
      <c r="B3" s="25"/>
      <c r="C3" s="25"/>
      <c r="D3" s="25"/>
      <c r="E3" s="25"/>
      <c r="F3" s="45"/>
      <c r="G3" s="25"/>
      <c r="H3" s="45"/>
      <c r="I3" s="45"/>
      <c r="J3" s="25"/>
    </row>
    <row r="4" ht="17.2" customHeight="1" spans="1:1">
      <c r="A4" s="5" t="str">
        <f>'部门财务收支预算总表01-1'!A4</f>
        <v>单位名称：新平彝族傣族自治县商务局</v>
      </c>
    </row>
    <row r="5" ht="44.2" customHeight="1" spans="1:10">
      <c r="A5" s="46" t="s">
        <v>222</v>
      </c>
      <c r="B5" s="46" t="s">
        <v>223</v>
      </c>
      <c r="C5" s="46" t="s">
        <v>224</v>
      </c>
      <c r="D5" s="46" t="s">
        <v>225</v>
      </c>
      <c r="E5" s="46" t="s">
        <v>226</v>
      </c>
      <c r="F5" s="47" t="s">
        <v>227</v>
      </c>
      <c r="G5" s="46" t="s">
        <v>228</v>
      </c>
      <c r="H5" s="47" t="s">
        <v>229</v>
      </c>
      <c r="I5" s="47" t="s">
        <v>230</v>
      </c>
      <c r="J5" s="46" t="s">
        <v>231</v>
      </c>
    </row>
    <row r="6" ht="14.2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ht="42.05" customHeight="1" spans="1:10">
      <c r="A7" s="48"/>
      <c r="B7" s="49"/>
      <c r="C7" s="49"/>
      <c r="D7" s="49"/>
      <c r="E7" s="50"/>
      <c r="F7" s="51"/>
      <c r="G7" s="50"/>
      <c r="H7" s="51"/>
      <c r="I7" s="51"/>
      <c r="J7" s="50"/>
    </row>
    <row r="8" ht="42.05" customHeight="1" spans="1:10">
      <c r="A8" s="48"/>
      <c r="B8" s="52"/>
      <c r="C8" s="52"/>
      <c r="D8" s="52"/>
      <c r="E8" s="48"/>
      <c r="F8" s="52"/>
      <c r="G8" s="48"/>
      <c r="H8" s="52"/>
      <c r="I8" s="52"/>
      <c r="J8" s="48"/>
    </row>
    <row r="9" ht="17" customHeight="1" spans="1:1">
      <c r="A9" t="s">
        <v>289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4"/>
      <c r="B1" s="34"/>
      <c r="C1" s="34"/>
      <c r="D1" s="34"/>
      <c r="E1" s="34"/>
      <c r="F1" s="34"/>
      <c r="G1" s="34"/>
      <c r="H1" s="34"/>
    </row>
    <row r="2" ht="18.85" customHeight="1" spans="1:8">
      <c r="A2" s="35"/>
      <c r="B2" s="35"/>
      <c r="C2" s="35"/>
      <c r="D2" s="35"/>
      <c r="E2" s="35"/>
      <c r="F2" s="35"/>
      <c r="G2" s="35"/>
      <c r="H2" s="36" t="s">
        <v>326</v>
      </c>
    </row>
    <row r="3" ht="30.6" customHeight="1" spans="1:8">
      <c r="A3" s="37" t="s">
        <v>327</v>
      </c>
      <c r="B3" s="37"/>
      <c r="C3" s="37"/>
      <c r="D3" s="37"/>
      <c r="E3" s="37"/>
      <c r="F3" s="37"/>
      <c r="G3" s="37"/>
      <c r="H3" s="37"/>
    </row>
    <row r="4" ht="18.85" customHeight="1" spans="1:8">
      <c r="A4" s="38" t="str">
        <f>'部门财务收支预算总表01-1'!A4</f>
        <v>单位名称：新平彝族傣族自治县商务局</v>
      </c>
      <c r="B4" s="35"/>
      <c r="C4" s="35"/>
      <c r="D4" s="35"/>
      <c r="E4" s="35"/>
      <c r="F4" s="35"/>
      <c r="G4" s="35"/>
      <c r="H4" s="35"/>
    </row>
    <row r="5" ht="18.85" customHeight="1" spans="1:8">
      <c r="A5" s="39" t="s">
        <v>140</v>
      </c>
      <c r="B5" s="39" t="s">
        <v>328</v>
      </c>
      <c r="C5" s="39" t="s">
        <v>329</v>
      </c>
      <c r="D5" s="39" t="s">
        <v>330</v>
      </c>
      <c r="E5" s="39" t="s">
        <v>331</v>
      </c>
      <c r="F5" s="39" t="s">
        <v>332</v>
      </c>
      <c r="G5" s="39"/>
      <c r="H5" s="39"/>
    </row>
    <row r="6" ht="18.85" customHeight="1" spans="1:8">
      <c r="A6" s="39"/>
      <c r="B6" s="39"/>
      <c r="C6" s="39"/>
      <c r="D6" s="39"/>
      <c r="E6" s="39"/>
      <c r="F6" s="39" t="s">
        <v>296</v>
      </c>
      <c r="G6" s="39" t="s">
        <v>333</v>
      </c>
      <c r="H6" s="39" t="s">
        <v>334</v>
      </c>
    </row>
    <row r="7" ht="18.85" customHeight="1" spans="1:8">
      <c r="A7" s="40" t="s">
        <v>123</v>
      </c>
      <c r="B7" s="40" t="s">
        <v>124</v>
      </c>
      <c r="C7" s="40" t="s">
        <v>125</v>
      </c>
      <c r="D7" s="40" t="s">
        <v>126</v>
      </c>
      <c r="E7" s="40" t="s">
        <v>127</v>
      </c>
      <c r="F7" s="40" t="s">
        <v>128</v>
      </c>
      <c r="G7" s="40" t="s">
        <v>335</v>
      </c>
      <c r="H7" s="40" t="s">
        <v>336</v>
      </c>
    </row>
    <row r="8" ht="29.95" customHeight="1" spans="1:8">
      <c r="A8" s="41"/>
      <c r="B8" s="41"/>
      <c r="C8" s="41"/>
      <c r="D8" s="41"/>
      <c r="E8" s="39"/>
      <c r="F8" s="42"/>
      <c r="G8" s="43"/>
      <c r="H8" s="43"/>
    </row>
    <row r="9" ht="20.15" customHeight="1" spans="1:8">
      <c r="A9" s="39" t="s">
        <v>37</v>
      </c>
      <c r="B9" s="39"/>
      <c r="C9" s="39"/>
      <c r="D9" s="39"/>
      <c r="E9" s="39"/>
      <c r="F9" s="42"/>
      <c r="G9" s="43"/>
      <c r="H9" s="43"/>
    </row>
    <row r="10" customHeight="1" spans="1:1">
      <c r="A10" t="s">
        <v>289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B12" sqref="B12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337</v>
      </c>
    </row>
    <row r="3" ht="27.85" customHeight="1" spans="1:11">
      <c r="A3" s="25" t="s">
        <v>338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3.6" customHeight="1" spans="1:11">
      <c r="A4" s="5" t="str">
        <f>'部门财务收支预算总表01-1'!A4</f>
        <v>单位名称：新平彝族傣族自治县商务局</v>
      </c>
      <c r="B4" s="6"/>
      <c r="C4" s="6"/>
      <c r="D4" s="6"/>
      <c r="E4" s="6"/>
      <c r="F4" s="6"/>
      <c r="G4" s="6"/>
      <c r="H4" s="7"/>
      <c r="I4" s="7"/>
      <c r="J4" s="7"/>
      <c r="K4" s="8" t="s">
        <v>131</v>
      </c>
    </row>
    <row r="5" ht="21.8" customHeight="1" spans="1:11">
      <c r="A5" s="9" t="s">
        <v>200</v>
      </c>
      <c r="B5" s="9" t="s">
        <v>142</v>
      </c>
      <c r="C5" s="9" t="s">
        <v>201</v>
      </c>
      <c r="D5" s="10" t="s">
        <v>143</v>
      </c>
      <c r="E5" s="10" t="s">
        <v>144</v>
      </c>
      <c r="F5" s="10" t="s">
        <v>145</v>
      </c>
      <c r="G5" s="10" t="s">
        <v>146</v>
      </c>
      <c r="H5" s="16" t="s">
        <v>37</v>
      </c>
      <c r="I5" s="11" t="s">
        <v>339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26"/>
      <c r="I6" s="10" t="s">
        <v>40</v>
      </c>
      <c r="J6" s="10" t="s">
        <v>41</v>
      </c>
      <c r="K6" s="10" t="s">
        <v>42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39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3">
        <v>10</v>
      </c>
      <c r="K8" s="33">
        <v>11</v>
      </c>
    </row>
    <row r="9" ht="30.6" customHeight="1" spans="1:11">
      <c r="A9" s="27"/>
      <c r="B9" s="28"/>
      <c r="C9" s="27"/>
      <c r="D9" s="27"/>
      <c r="E9" s="27"/>
      <c r="F9" s="27"/>
      <c r="G9" s="27"/>
      <c r="H9" s="29"/>
      <c r="I9" s="29"/>
      <c r="J9" s="29"/>
      <c r="K9" s="29"/>
    </row>
    <row r="10" ht="30.6" customHeight="1" spans="1:11">
      <c r="A10" s="28"/>
      <c r="B10" s="28"/>
      <c r="C10" s="28"/>
      <c r="D10" s="28"/>
      <c r="E10" s="28"/>
      <c r="F10" s="28"/>
      <c r="G10" s="28"/>
      <c r="H10" s="29"/>
      <c r="I10" s="29"/>
      <c r="J10" s="29"/>
      <c r="K10" s="29"/>
    </row>
    <row r="11" ht="18.85" customHeight="1" spans="1:11">
      <c r="A11" s="30" t="s">
        <v>107</v>
      </c>
      <c r="B11" s="31"/>
      <c r="C11" s="31"/>
      <c r="D11" s="31"/>
      <c r="E11" s="31"/>
      <c r="F11" s="31"/>
      <c r="G11" s="32"/>
      <c r="H11" s="29"/>
      <c r="I11" s="29"/>
      <c r="J11" s="29"/>
      <c r="K11" s="29"/>
    </row>
    <row r="12" customHeight="1" spans="2:2">
      <c r="B12" t="s">
        <v>289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0833333333333" defaultRowHeight="14.25" customHeight="1" outlineLevelCol="6"/>
  <cols>
    <col min="1" max="1" width="37.7833333333333" customWidth="1"/>
    <col min="2" max="2" width="28" customWidth="1"/>
    <col min="3" max="3" width="37.55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340</v>
      </c>
    </row>
    <row r="3" ht="27.85" customHeight="1" spans="1:7">
      <c r="A3" s="4" t="s">
        <v>341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单位名称：新平彝族傣族自治县商务局</v>
      </c>
      <c r="B4" s="6"/>
      <c r="C4" s="6"/>
      <c r="D4" s="6"/>
      <c r="E4" s="7"/>
      <c r="F4" s="7"/>
      <c r="G4" s="8" t="s">
        <v>131</v>
      </c>
    </row>
    <row r="5" ht="21.8" customHeight="1" spans="1:7">
      <c r="A5" s="9" t="s">
        <v>201</v>
      </c>
      <c r="B5" s="9" t="s">
        <v>200</v>
      </c>
      <c r="C5" s="9" t="s">
        <v>142</v>
      </c>
      <c r="D5" s="10" t="s">
        <v>342</v>
      </c>
      <c r="E5" s="11" t="s">
        <v>40</v>
      </c>
      <c r="F5" s="12"/>
      <c r="G5" s="13"/>
    </row>
    <row r="6" ht="21.8" customHeight="1" spans="1:7">
      <c r="A6" s="14"/>
      <c r="B6" s="14"/>
      <c r="C6" s="14"/>
      <c r="D6" s="15"/>
      <c r="E6" s="16" t="s">
        <v>343</v>
      </c>
      <c r="F6" s="10" t="s">
        <v>344</v>
      </c>
      <c r="G6" s="10" t="s">
        <v>345</v>
      </c>
    </row>
    <row r="7" ht="40.6" customHeight="1" spans="1:7">
      <c r="A7" s="17"/>
      <c r="B7" s="17"/>
      <c r="C7" s="17"/>
      <c r="D7" s="18"/>
      <c r="E7" s="19"/>
      <c r="F7" s="18" t="s">
        <v>39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5" customHeight="1" spans="1:7">
      <c r="A9" s="21" t="s">
        <v>52</v>
      </c>
      <c r="B9" s="21" t="s">
        <v>204</v>
      </c>
      <c r="C9" s="22" t="s">
        <v>210</v>
      </c>
      <c r="D9" s="21" t="s">
        <v>346</v>
      </c>
      <c r="E9" s="23">
        <v>43700</v>
      </c>
      <c r="F9" s="23"/>
      <c r="G9" s="23"/>
    </row>
    <row r="10" ht="29.95" customHeight="1" spans="1:7">
      <c r="A10" s="21" t="s">
        <v>52</v>
      </c>
      <c r="B10" s="21" t="s">
        <v>204</v>
      </c>
      <c r="C10" s="22" t="s">
        <v>213</v>
      </c>
      <c r="D10" s="21" t="s">
        <v>346</v>
      </c>
      <c r="E10" s="23">
        <v>36000</v>
      </c>
      <c r="F10" s="23"/>
      <c r="G10" s="23"/>
    </row>
    <row r="11" ht="18.85" customHeight="1" spans="1:7">
      <c r="A11" s="21" t="s">
        <v>52</v>
      </c>
      <c r="B11" s="21" t="s">
        <v>204</v>
      </c>
      <c r="C11" s="22" t="s">
        <v>206</v>
      </c>
      <c r="D11" s="21" t="s">
        <v>346</v>
      </c>
      <c r="E11" s="23">
        <v>5000</v>
      </c>
      <c r="F11" s="23"/>
      <c r="G11" s="23"/>
    </row>
    <row r="12" ht="18.85" customHeight="1" spans="1:7">
      <c r="A12" s="24" t="s">
        <v>37</v>
      </c>
      <c r="B12" s="24"/>
      <c r="C12" s="24"/>
      <c r="D12" s="24"/>
      <c r="E12" s="23">
        <v>84700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李新福</cp:lastModifiedBy>
  <dcterms:created xsi:type="dcterms:W3CDTF">2025-01-21T02:50:00Z</dcterms:created>
  <cp:lastPrinted>2025-02-13T02:07:00Z</cp:lastPrinted>
  <dcterms:modified xsi:type="dcterms:W3CDTF">2025-02-24T07:15:59Z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B65330088B0148AABA63D443731C50C3_13</vt:lpwstr>
  </property>
  <property fmtid="{D5CDD505-2E9C-101B-9397-08002B2CF9AE}" pid="3" name="KSOProductBuildVer">
    <vt:lpwstr>2052-12.1.0.18276</vt:lpwstr>
  </property>
</Properties>
</file>