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5140" windowHeight="104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4"/>
  <c r="C10"/>
  <c r="C11"/>
  <c r="C12"/>
  <c r="C13"/>
  <c r="C8" i="1"/>
  <c r="C12"/>
  <c r="C11"/>
  <c r="C10"/>
  <c r="C9"/>
  <c r="A4" i="17"/>
  <c r="A4" i="16"/>
  <c r="A4" i="15"/>
  <c r="A4" i="14"/>
  <c r="A4" i="13"/>
  <c r="A4" i="12"/>
  <c r="A4" i="11"/>
  <c r="A4" i="10"/>
  <c r="A4" i="9"/>
  <c r="B4" i="8"/>
  <c r="A4"/>
  <c r="A4" i="7"/>
  <c r="A4" i="6"/>
  <c r="A4" i="5"/>
  <c r="A4" i="4"/>
  <c r="A4" i="3"/>
  <c r="A4" i="2"/>
</calcChain>
</file>

<file path=xl/sharedStrings.xml><?xml version="1.0" encoding="utf-8"?>
<sst xmlns="http://schemas.openxmlformats.org/spreadsheetml/2006/main" count="1041" uniqueCount="430">
  <si>
    <t>预算01-1表</t>
  </si>
  <si>
    <t>2025年财务收支预算总表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</si>
  <si>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</si>
  <si>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</si>
  <si>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</si>
  <si>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</si>
  <si>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</si>
  <si>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</si>
  <si>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</si>
  <si>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</si>
  <si>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</si>
  <si>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</si>
  <si>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</si>
  <si>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</si>
  <si>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</si>
  <si>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</si>
  <si>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</si>
  <si>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</si>
  <si>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</si>
  <si>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</si>
  <si>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</si>
  <si>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</si>
  <si>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</si>
  <si>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</si>
  <si>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</si>
  <si>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</si>
  <si>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</si>
  <si>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</si>
  <si>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</si>
  <si>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</si>
  <si>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</si>
  <si>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</si>
  <si>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</si>
  <si>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</si>
  <si>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</si>
  <si>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</si>
  <si>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</si>
  <si>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</si>
  <si>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</si>
  <si>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</si>
  <si>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</si>
  <si>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</si>
  <si>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</si>
  <si>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</si>
  <si>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</si>
  <si>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</si>
  <si>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</si>
  <si>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</si>
  <si>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</si>
  <si>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</si>
  <si>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</si>
  <si>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</si>
  <si>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</si>
  <si>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</si>
  <si>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</si>
  <si>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</si>
  <si>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</si>
  <si>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</si>
  <si>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</si>
  <si>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</si>
  <si>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</si>
  <si>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</si>
  <si>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</si>
  <si>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</si>
  <si>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</si>
  <si>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</si>
  <si>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</si>
  <si>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</si>
  <si>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</si>
  <si>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</si>
  <si>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</si>
  <si>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</si>
  <si>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</si>
  <si>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</si>
  <si>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</si>
  <si>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</si>
  <si>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</si>
  <si>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</si>
  <si>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</si>
  <si>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</si>
  <si>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</si>
  <si>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</si>
  <si>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</si>
  <si>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</si>
  <si>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</si>
  <si>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</si>
  <si>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</si>
  <si>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</si>
  <si>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</si>
  <si>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</si>
  <si>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</si>
  <si>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</si>
  <si>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</si>
  <si>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</si>
  <si>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</si>
  <si>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</si>
  <si>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</si>
  <si>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</si>
  <si>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</si>
  <si>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</si>
  <si>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</si>
  <si>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</si>
  <si>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</si>
  <si>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</si>
  <si>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</si>
  <si>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预算05-1表</t>
  </si>
  <si>
    <t>2025年部门项目支出预算表</t>
  </si>
  <si>
    <t>项目分类</t>
  </si>
  <si>
    <t>项目单位</t>
  </si>
  <si>
    <t>本年拨款</t>
  </si>
  <si>
    <t>其中：本次下达</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</si>
  <si>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</si>
  <si>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</si>
  <si>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</si>
  <si>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</si>
  <si>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</si>
  <si>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</si>
  <si>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</si>
  <si>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</si>
  <si>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</si>
  <si>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</si>
  <si>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</si>
  <si>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</si>
  <si>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预算06表</t>
  </si>
  <si>
    <t>2025年部门政府性基金预算支出预算表</t>
  </si>
  <si>
    <t>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</si>
  <si>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</si>
  <si>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</si>
  <si>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</si>
  <si>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</si>
  <si>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</si>
  <si>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</si>
  <si>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</si>
  <si>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</si>
  <si>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</si>
  <si>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</si>
  <si>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</si>
  <si>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</si>
  <si>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</si>
  <si>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</si>
  <si>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</si>
  <si>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</si>
  <si>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</si>
  <si>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</si>
  <si>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</si>
  <si>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</si>
  <si>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</si>
  <si>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</si>
  <si>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</si>
  <si>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</si>
  <si>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</si>
  <si>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</si>
  <si>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</si>
  <si>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</si>
  <si>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</si>
  <si>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</si>
  <si>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</si>
  <si>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</si>
  <si>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</si>
  <si>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</si>
  <si>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</si>
  <si>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</si>
  <si>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</si>
  <si>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</si>
  <si>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</si>
  <si>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</si>
  <si>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</si>
  <si>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</si>
  <si>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</si>
  <si>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</si>
  <si>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</si>
  <si>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</si>
  <si>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</si>
  <si>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</si>
  <si>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</si>
  <si>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</si>
  <si>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</si>
  <si>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</si>
  <si>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单位名称：新平彝族傣族自治县新化乡小学</t>
    <phoneticPr fontId="22" type="noConversion"/>
  </si>
  <si>
    <t>新平彝族傣族自治县新化乡小学</t>
  </si>
  <si>
    <t>新平彝族傣族自治县新化乡小学</t>
    <phoneticPr fontId="23" type="noConversion"/>
  </si>
  <si>
    <t>205</t>
  </si>
  <si>
    <t>教育支出</t>
  </si>
  <si>
    <t>20502</t>
  </si>
  <si>
    <t>普通教育</t>
  </si>
  <si>
    <t>2050201</t>
  </si>
  <si>
    <t>学前教育</t>
  </si>
  <si>
    <t>2050202</t>
  </si>
  <si>
    <t>小学教育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</si>
  <si>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</si>
  <si>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</si>
  <si>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</si>
  <si>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</si>
  <si>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</si>
  <si>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</si>
  <si>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</si>
  <si>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</si>
  <si>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</si>
  <si>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</si>
  <si>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</si>
  <si>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</si>
  <si>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</si>
  <si>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</si>
  <si>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</si>
  <si>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</si>
  <si>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</si>
  <si>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</si>
  <si>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</si>
  <si>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</si>
  <si>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</si>
  <si>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</si>
  <si>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</si>
  <si>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</si>
  <si>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</si>
  <si>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</si>
  <si>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</si>
  <si>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</si>
  <si>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</si>
  <si>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</si>
  <si>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</si>
  <si>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</si>
  <si>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2101101</t>
  </si>
  <si>
    <t>行政单位医疗</t>
  </si>
  <si>
    <t>一般公共服务支出</t>
    <phoneticPr fontId="23" type="noConversion"/>
  </si>
  <si>
    <t>一、本年支出</t>
  </si>
  <si>
    <t>530427210000000014747</t>
  </si>
  <si>
    <t>事业人员工资支出</t>
  </si>
  <si>
    <t>30101</t>
  </si>
  <si>
    <t>基本工资</t>
  </si>
  <si>
    <t>30102</t>
  </si>
  <si>
    <t>津贴补贴</t>
  </si>
  <si>
    <t>30107</t>
  </si>
  <si>
    <t>绩效工资</t>
  </si>
  <si>
    <t>530427210000000014748</t>
  </si>
  <si>
    <t>社会保障缴费</t>
  </si>
  <si>
    <t>30110</t>
  </si>
  <si>
    <t>职工基本医疗保险缴费</t>
  </si>
  <si>
    <t>530427210000000014749</t>
  </si>
  <si>
    <t>30113</t>
  </si>
  <si>
    <t>530427210000000014753</t>
  </si>
  <si>
    <t>工会经费</t>
  </si>
  <si>
    <t>30228</t>
  </si>
  <si>
    <t>530427210000000014754</t>
  </si>
  <si>
    <t>一般公用经费</t>
  </si>
  <si>
    <t>30229</t>
  </si>
  <si>
    <t>福利费</t>
  </si>
  <si>
    <t>530427231100001447236</t>
  </si>
  <si>
    <t>退休干部公用经费</t>
  </si>
  <si>
    <t>30201</t>
  </si>
  <si>
    <t>办公费</t>
  </si>
  <si>
    <t>530427231100001447600</t>
  </si>
  <si>
    <t>奖励性绩效工资(地方)</t>
  </si>
  <si>
    <t>530427241100002135131</t>
  </si>
  <si>
    <t>社会保险经费</t>
  </si>
  <si>
    <t>30112</t>
  </si>
  <si>
    <t>其他社会保障缴费</t>
  </si>
  <si>
    <t>30108</t>
  </si>
  <si>
    <t>机关事业单位基本养老保险缴费</t>
  </si>
  <si>
    <t>30111</t>
  </si>
  <si>
    <t>公务员医疗补助缴费</t>
  </si>
  <si>
    <t>保安服务项目专项资金</t>
  </si>
  <si>
    <t>313 事业发展类</t>
  </si>
  <si>
    <t>530427241100002796661</t>
  </si>
  <si>
    <t>30227</t>
  </si>
  <si>
    <t>委托业务费</t>
  </si>
  <si>
    <t>城乡义务教育阶段公用经费(含特殊和不足100人)专项资金</t>
  </si>
  <si>
    <t>312 民生类</t>
  </si>
  <si>
    <t>530427210000000019655</t>
  </si>
  <si>
    <t>机关事业单位职工及军人抚恤补助资金</t>
  </si>
  <si>
    <t>530427231100001431329</t>
  </si>
  <si>
    <t>30305</t>
  </si>
  <si>
    <t>生活补助</t>
  </si>
  <si>
    <t>农村义教学生营养改善计划专项资金经费</t>
  </si>
  <si>
    <t>530427210000000018895</t>
  </si>
  <si>
    <t>30308</t>
  </si>
  <si>
    <t>助学金</t>
  </si>
  <si>
    <t>学前教育生均公用专项资金</t>
  </si>
  <si>
    <t>530427210000000018897</t>
  </si>
  <si>
    <t>30205</t>
  </si>
  <si>
    <t>水费</t>
  </si>
  <si>
    <t>30206</t>
  </si>
  <si>
    <t>电费</t>
  </si>
  <si>
    <t>30216</t>
  </si>
  <si>
    <t>培训费</t>
  </si>
  <si>
    <t>义务教育家庭经济困难学生补助经费</t>
  </si>
  <si>
    <t>530427210000000018896</t>
  </si>
  <si>
    <t>313 事业发展类</t>
    <phoneticPr fontId="23" type="noConversion"/>
  </si>
  <si>
    <t>530427241100002774808</t>
    <phoneticPr fontId="27" type="noConversion"/>
  </si>
  <si>
    <t>办公费</t>
    <phoneticPr fontId="23" type="noConversion"/>
  </si>
  <si>
    <t>公务用车运行维护费</t>
  </si>
  <si>
    <t>全年预算资金分别为中央资金779760元：
1、其中寄宿生生均公用经费：补助经费按照中央承担80%，中央应补助资金720人×1020元/学年×80%=587520.00元；省级承担14%，省级应补助资金720人×1020元/学年×14%=102816.00元；市级承担2.4%，市级承担资金720人×1020元/学年×0.024=17625.60元；县级承担资金720人×1020元/学年×0.036=26438.40元；合计734400.00元。
2、非寄宿生生均公用经费：补助经费按照中央承担80%，中央应补助资金63人×720×80%=36504.00元；省级承担14%，省级应补助资金63人×720×14%=6388.20元；市级承担2.4%，市级承担资金63人×720×0.024=1642.68元；县级承担资金63人×720×0.036=1095.12元；合计45360.00元。 
以上合计：779760.00
3、确保能够有效保障学校正常运转，不因资金短缺而影响学校正常的教育教学秩序，确保教师培训所需资金得到有效保障。
4、确保2024年该项目资金按时、足额到位，并督促学校按规定使用；明确生均公用经费的支出范围，确保资金规范使用，督促学校加强管理，提高资金使用效益。
5、进一步提高学校办学条件，购置设施设备。</t>
  </si>
  <si>
    <t>产出指标</t>
  </si>
  <si>
    <t>数量指标</t>
  </si>
  <si>
    <t>非寄宿制人数</t>
  </si>
  <si>
    <t>=</t>
  </si>
  <si>
    <t>63</t>
  </si>
  <si>
    <t>人</t>
  </si>
  <si>
    <t>定量指标</t>
  </si>
  <si>
    <t>反映非寄宿制学生补助人数情况。完成80人得满分，未完成1人扣1分，扣完为止。</t>
  </si>
  <si>
    <t>寄宿制人数</t>
  </si>
  <si>
    <t>720</t>
  </si>
  <si>
    <t>反映寄宿制学生补助人数情况。完成720人得满分，未完成1人扣1分，扣完为止。</t>
  </si>
  <si>
    <t>质量指标</t>
  </si>
  <si>
    <t>保障教学工作正常运转</t>
  </si>
  <si>
    <t>100</t>
  </si>
  <si>
    <t>%</t>
  </si>
  <si>
    <t>反映生均公用经费保障教学情况。保障完成率=100%得满分，80%-90%得90分。80%以下不得分。</t>
  </si>
  <si>
    <t>时效指标</t>
  </si>
  <si>
    <t>资金下达后及时支付</t>
  </si>
  <si>
    <t>&lt;=</t>
  </si>
  <si>
    <t>30</t>
  </si>
  <si>
    <t>天</t>
  </si>
  <si>
    <t>反映每月及时支付公务卡还款天数。支付完成率小于30天得满分，等于25-30天得90分，超过30天不得分。</t>
  </si>
  <si>
    <t>成本指标</t>
  </si>
  <si>
    <t>经济成本指标</t>
  </si>
  <si>
    <t>779760</t>
  </si>
  <si>
    <t>元</t>
  </si>
  <si>
    <t>反映本单位公用经费预算金额。成本完成率=779760元的满分，小于成本得90分，超过成本不得分。</t>
  </si>
  <si>
    <t>效益指标</t>
  </si>
  <si>
    <t>社会效益</t>
  </si>
  <si>
    <t>保障义务教育巩固率</t>
  </si>
  <si>
    <t>反映保障接受义务教育的学生入学率情况。保障完成率=100%得满分，80%-90%得90分，小于80%不得分。</t>
  </si>
  <si>
    <t>满意度指标</t>
  </si>
  <si>
    <t>服务对象满意度</t>
  </si>
  <si>
    <t>学生及家长满意度</t>
  </si>
  <si>
    <t>95</t>
  </si>
  <si>
    <t>反映受助对象的满意度。完成率=95%得满分，80%-90%得90分，小于80%不得分。</t>
  </si>
  <si>
    <t>1、落实2024学年年补助资金到位情况。我校2025年预计在校生人数为784人，均为营养改善计划学生，按照事权划分，资金由省、市、县按70%、12%、18%的比例分担。根据在学学生按照事权划分比列测算，农村义务教育学生营养改善计划属省级试点县，补助标准为5.00元/生/天，按全年在校200天计算，补助资金1000.00元/生/年。根据在学学生按照事权划分比列测算，本次需安排资金合计784000.00元，其中省级548800.00元，市级94100.00元，县级141100.00元。
2、计划支付资金情况。根据项目开展情况，具体项目2025年1月报秋季学期营养餐用款计划。2025年1月份支出营养餐改善计划资金78400.00元；2025年3月报春季学期营养餐改善用款计划。其中3月份支出营养餐改善计划资金78400.00元；4月份支出营养餐改善计划资金78400.00元；5月份支出营养餐改善计划资金78400.00元；6月份支出营养餐改善计划资金78400.00元；7月份支出营养餐改善计划资金78400.00元；2025年12月20日前拨付9至12月资金合计313600.00元支付到供应商卡中。
3、.确保2025年该项目资金按时、足额到位。
4、供餐模式主要以学校食堂供餐为主，按一校一策，结合实际确定供餐内容，外购食品、食物需经验收合格后进入学校食堂统一供餐。做到膳食结构合理搭配、营养均衡，切实保证数量和质量。供餐食品必须符合食品卫生安全标准和要求，确保食品原料新鲜洁净。食品原料除外购以外，有条件的村学校可以适度开展勤工俭学，建立学校勤工俭学基地，切实为学生提供必需的食品原料供应，补充食品原料供应。
5、切实加强对农村中小学营养餐工作的领导和落实，负责“计划”实施的日常工作。 
6、做好学生营养改善计划政策的宣传工作，年终对该项目工作执行情况绩效绩效评价。</t>
  </si>
  <si>
    <t>享受营养改善补助人数</t>
  </si>
  <si>
    <t>784</t>
  </si>
  <si>
    <t>反映享受营养改善计划补助人数</t>
  </si>
  <si>
    <t>符合食品卫生安全标准</t>
  </si>
  <si>
    <t>符合</t>
  </si>
  <si>
    <t>年</t>
  </si>
  <si>
    <t>定性指标</t>
  </si>
  <si>
    <t>反映提供商品卫生安全情况</t>
  </si>
  <si>
    <t>资金到位后及时支付时间</t>
  </si>
  <si>
    <t>反映资金下达后每月及时支付商家的天数</t>
  </si>
  <si>
    <t>1000</t>
  </si>
  <si>
    <t>元/生·年</t>
  </si>
  <si>
    <t>反映学生每月享受营养改善计划补助标准</t>
  </si>
  <si>
    <t>提高学生生活水平</t>
  </si>
  <si>
    <t>有效提高</t>
  </si>
  <si>
    <t>反映学生享受营养改善计划提高生活水平情况</t>
  </si>
  <si>
    <t>受益对象满意度</t>
  </si>
  <si>
    <t>&gt;=</t>
  </si>
  <si>
    <t>98</t>
  </si>
  <si>
    <t>反映享受营养餐改善计划学生满意情况</t>
  </si>
  <si>
    <t>1.落实补助资金到位情况：2025年预计享受家庭经济困难补助人数为720人。根据补助对象及人数测算：2025年需安排补助资金合计898750.00元，按照财政支出事权责任划分50:35:6:9，其中中央449400.00元，省级314600.00元，市级53900.00元，县级80850.000元。
2、按分月用款计划和支出目标：根据项目开展情况，项目2025年1月全年报用款计划，2025年2025年7月前开始支出春季学期补助资金449375.00元打到家长卡中；2025年12月底计划支付秋季学期补助资金449375.00元打到家长卡中
3、措施：帮助家庭经济困难学生接受义务教育、防止学生因贫失学辍学，保障贫困家庭子女都能接受公平有质量的教育，不让一个学生因家庭困难而失学，阻断贫困代际传递。
4、做好贫困生的调查工作，及时家访，填写贫困生登记表，建立贫困生档，每学期1月、9月做好贫困寄宿生生活补助的申请和发放工作。
5、加大监督力度，使资金足额、及时发放到学生家长手中。</t>
  </si>
  <si>
    <t>寄宿制家庭经济困难补助人数</t>
  </si>
  <si>
    <t>反映建档立卡等四类家庭经济困难学生人数</t>
  </si>
  <si>
    <t>非寄宿制家庭经济困难补助人数</t>
  </si>
  <si>
    <t>反映非四类家庭经济困难学生人数</t>
  </si>
  <si>
    <t>补助完成率</t>
  </si>
  <si>
    <t>反映完成受助学生的占比</t>
  </si>
  <si>
    <t>资金及时支付天数</t>
  </si>
  <si>
    <t>反映资金下达后每期及时支付家长卡里的天数</t>
  </si>
  <si>
    <t>保障贫困家庭教育</t>
  </si>
  <si>
    <t>有效保障</t>
  </si>
  <si>
    <t>保障接受九年义务教育的学生入学率</t>
  </si>
  <si>
    <t>受助家庭满意度</t>
  </si>
  <si>
    <t>通过家长会等方式，对受助家庭满意度调查</t>
  </si>
  <si>
    <t>年度目标：一、根据新财发〔2018〕92号 关于建立完善公办幼儿园生均公用经费财政拨款制度的通知 的相关规定使用公用经费，生均公用经费由市、县出资，根据“玉溪市2025年学生资助项目市级资金预算信息核查表”计算，2025年受益学生约为120人，按照市县承担比列4:6计算，2025年按照每生每年600元的标准，市级财政应承担资金28800.00元，县级资金43200.00元。公办幼儿园生均公用经费合计72000.00元。
二、主要用于以下几个方面：1、教学业务与管理、教师培训、文体活动、办公、水电、劳务、差旅、邮电等费用；仪器设备、图书资料和玩教具的购置；2、幼儿园房屋及设备设施的租赁及维护修缮，教育信息化运行维护费用；3、教师培训费用由幼儿园按照不低于年度公用经费的10%安排，用于教师参加培训所需的培训费、差旅费、资料费等。其他生均预算内公用经费开支范围按照学前教育生均公用经费相关管理规定执行。
三、保障新化乡乡小学下属幼儿园校点正常工作运转，确保惠民资金落实到位，改善学校办学环境，提高教学成绩，实行专户管理、按月拨付、按月核销的管理制度。建立实名制的学生信息管理系统，对学生人数、补助标准、监管。在公用经费资金的拨付上严格按“审定→上报→公示→拨款→支出”的流程，准确无误，健全监督管理和责任追究制度，防止虚报行为。</t>
  </si>
  <si>
    <t>公办幼儿园数量</t>
  </si>
  <si>
    <t>所</t>
  </si>
  <si>
    <t>反映2024年辖区内获生均公用经费的幼儿园数量（公办幼儿园2所。完成2所得满分，未完成1所不得分。</t>
  </si>
  <si>
    <t>公办幼儿园人数</t>
  </si>
  <si>
    <t>120</t>
  </si>
  <si>
    <t>反映公办幼儿园获生均公用经费的幼儿数。完成率=69人得满分，50-60人得90分，50人以下不得分。</t>
  </si>
  <si>
    <t>反映公用经费对学前教育教学工作运转情况</t>
  </si>
  <si>
    <t>反映资金下达后每月及时支付公务卡还款天数</t>
  </si>
  <si>
    <t>提高学前教育教学质量</t>
  </si>
  <si>
    <t>反映提高学前教育教学质量情况</t>
  </si>
  <si>
    <t>项目受益对象满意度</t>
  </si>
  <si>
    <t>反映师生受益满意度情况。</t>
  </si>
  <si>
    <t>2025年我单位应享受遗属补助人数6人，合计需县级配套补助资金54276.00元。其中享受农村遗属补助人数为5人，按12个月计算，每人每月标准为693元，计3人*693元/月*12个月=41580元；符合享受城镇遗属补助人数为1人，按12个月计算，每人每月标准为956元，计1人*956元/月*12个月=11472元；2024年调整从7月起，补发6个月合计1224元。</t>
  </si>
  <si>
    <t>2024年遗属补助（农村户口）</t>
  </si>
  <si>
    <t>反映2024年农村户口遗属调标补助人数</t>
  </si>
  <si>
    <t>2024年遗属补助（城镇户口）</t>
  </si>
  <si>
    <t>1.00</t>
  </si>
  <si>
    <t>反映2024年城镇户口遗属调标补助人数</t>
  </si>
  <si>
    <t>保障遗属人员生活补助</t>
  </si>
  <si>
    <t>反映保障遗属人员生活情况</t>
  </si>
  <si>
    <t>反映资金下达发放补助天数</t>
  </si>
  <si>
    <t>54276</t>
  </si>
  <si>
    <t>反映遗属补助金额</t>
  </si>
  <si>
    <t>部门运转</t>
  </si>
  <si>
    <t>正常运转</t>
  </si>
  <si>
    <t>反映保障单位有效运转情况</t>
  </si>
  <si>
    <t>反映受益对象满意度情况</t>
  </si>
  <si>
    <t>根据县政府第77期的会议决策部署开展相关工作，2024年本单位采购校园安保服务，需9.18万元，申请纳入预算安排，通过项目实施，使校园安全达到了学校和社会的稳定和发展，共建平安和谐校园。</t>
  </si>
  <si>
    <t>保安服务数</t>
  </si>
  <si>
    <t>项</t>
  </si>
  <si>
    <t>反映购买服务人员的数量情况。</t>
  </si>
  <si>
    <t>服务费拨付及时率</t>
  </si>
  <si>
    <t>反映发放单位及时发放资金的情况。</t>
  </si>
  <si>
    <t>91800</t>
  </si>
  <si>
    <t>反映获本校2024年度安保服务经费测算为标准。</t>
  </si>
  <si>
    <t>优化人员结构</t>
  </si>
  <si>
    <t>有效优化</t>
  </si>
  <si>
    <t>是/否</t>
  </si>
  <si>
    <t>反映补助政策的宣传效果情况。</t>
  </si>
  <si>
    <t>单位满意度</t>
  </si>
  <si>
    <t>90</t>
  </si>
  <si>
    <t>情况反映受益对象的满意程度。</t>
  </si>
  <si>
    <t>注：本单位无此预算，本表为空。</t>
    <phoneticPr fontId="23" type="noConversion"/>
  </si>
  <si>
    <t>注：本单位无此预算，本表为空。</t>
    <phoneticPr fontId="23" type="noConversion"/>
  </si>
  <si>
    <t>本级</t>
  </si>
  <si>
    <t xml:space="preserve"> 一般行政管理事务</t>
    <phoneticPr fontId="23" type="noConversion"/>
  </si>
  <si>
    <t>一般公共服务支出</t>
    <phoneticPr fontId="23" type="noConversion"/>
  </si>
  <si>
    <t xml:space="preserve"> 一般行政管理事务</t>
    <phoneticPr fontId="23" type="noConversion"/>
  </si>
  <si>
    <t>注：本单位无此项预算，此表为空表。</t>
    <phoneticPr fontId="23" type="noConversion"/>
  </si>
  <si>
    <t>清廉单元创建工作专项资金</t>
    <phoneticPr fontId="23" type="noConversion"/>
  </si>
  <si>
    <t>一般行政管理事务</t>
    <phoneticPr fontId="23" type="noConversion"/>
  </si>
  <si>
    <t>培训费</t>
    <phoneticPr fontId="23" type="noConversion"/>
  </si>
  <si>
    <t>水费</t>
    <phoneticPr fontId="23" type="noConversion"/>
  </si>
  <si>
    <t>电费</t>
    <phoneticPr fontId="23" type="noConversion"/>
  </si>
  <si>
    <t>邮电费</t>
    <phoneticPr fontId="23" type="noConversion"/>
  </si>
  <si>
    <t>差旅费</t>
    <phoneticPr fontId="23" type="noConversion"/>
  </si>
  <si>
    <t>维修（护）费</t>
    <phoneticPr fontId="23" type="noConversion"/>
  </si>
  <si>
    <t xml:space="preserve"> 培训费</t>
    <phoneticPr fontId="23" type="noConversion"/>
  </si>
  <si>
    <t>学前教育家庭经济困难幼儿资助专项资金</t>
    <phoneticPr fontId="23" type="noConversion"/>
  </si>
  <si>
    <t>312民生类</t>
    <phoneticPr fontId="23" type="noConversion"/>
  </si>
  <si>
    <t>530427210000000015600</t>
    <phoneticPr fontId="27" type="noConversion"/>
  </si>
  <si>
    <t>助学金</t>
    <phoneticPr fontId="23" type="noConversion"/>
  </si>
  <si>
    <t>2025年一般公共预算“三公”经费支出预算表</t>
    <phoneticPr fontId="23" type="noConversion"/>
  </si>
  <si>
    <t>2025年部门政府采购预算表</t>
    <phoneticPr fontId="23" type="noConversion"/>
  </si>
  <si>
    <t>2025年部门政府购买服务预算表</t>
    <phoneticPr fontId="23" type="noConversion"/>
  </si>
  <si>
    <t>2025年新增资产配置表</t>
    <phoneticPr fontId="23" type="noConversion"/>
  </si>
  <si>
    <t>注：本单位无此预算，本表为空。</t>
    <phoneticPr fontId="23" type="noConversion"/>
  </si>
</sst>
</file>

<file path=xl/styles.xml><?xml version="1.0" encoding="utf-8"?>
<styleSheet xmlns="http://schemas.openxmlformats.org/spreadsheetml/2006/main">
  <numFmts count="6">
    <numFmt numFmtId="176" formatCode="yyyy\-mm\-dd"/>
    <numFmt numFmtId="177" formatCode="yyyy\-mm\-dd\ hh:mm:ss"/>
    <numFmt numFmtId="178" formatCode="#,##0;\-#,##0;;@"/>
    <numFmt numFmtId="179" formatCode="#,##0.00;\-#,##0.00;;@"/>
    <numFmt numFmtId="180" formatCode="hh:mm:ss"/>
    <numFmt numFmtId="181" formatCode="#,##0.00_ "/>
  </numFmts>
  <fonts count="31">
    <font>
      <sz val="11"/>
      <color theme="1"/>
      <name val="宋体"/>
      <charset val="134"/>
      <scheme val="minor"/>
    </font>
    <font>
      <sz val="10"/>
      <color rgb="FF000000"/>
      <name val="宋体"/>
      <family val="3"/>
      <charset val="134"/>
    </font>
    <font>
      <b/>
      <sz val="21"/>
      <color rgb="FF000000"/>
      <name val="宋体"/>
      <family val="3"/>
      <charset val="134"/>
    </font>
    <font>
      <sz val="9"/>
      <color rgb="FF000000"/>
      <name val="宋体"/>
      <family val="3"/>
      <charset val="134"/>
    </font>
    <font>
      <sz val="11"/>
      <color rgb="FF000000"/>
      <name val="宋体"/>
      <family val="3"/>
      <charset val="134"/>
    </font>
    <font>
      <sz val="9"/>
      <color theme="1"/>
      <name val="宋体"/>
      <family val="3"/>
      <charset val="134"/>
    </font>
    <font>
      <b/>
      <sz val="23"/>
      <color rgb="FF000000"/>
      <name val="宋体"/>
      <family val="3"/>
      <charset val="134"/>
    </font>
    <font>
      <sz val="11"/>
      <name val="宋体"/>
      <family val="3"/>
      <charset val="134"/>
      <scheme val="minor"/>
    </font>
    <font>
      <sz val="9"/>
      <name val="宋体"/>
      <family val="3"/>
      <charset val="134"/>
    </font>
    <font>
      <b/>
      <sz val="19.5"/>
      <name val="宋体"/>
      <family val="3"/>
      <charset val="134"/>
    </font>
    <font>
      <sz val="10.5"/>
      <name val="宋体"/>
      <family val="3"/>
      <charset val="134"/>
    </font>
    <font>
      <sz val="9"/>
      <name val="SimSun"/>
      <charset val="134"/>
    </font>
    <font>
      <b/>
      <sz val="22"/>
      <color rgb="FF000000"/>
      <name val="宋体"/>
      <family val="3"/>
      <charset val="134"/>
    </font>
    <font>
      <sz val="10.5"/>
      <color rgb="FF000000"/>
      <name val="宋体"/>
      <family val="3"/>
      <charset val="134"/>
    </font>
    <font>
      <sz val="11"/>
      <color theme="1"/>
      <name val="宋体"/>
      <family val="3"/>
      <charset val="134"/>
    </font>
    <font>
      <sz val="9.75"/>
      <color rgb="FF000000"/>
      <name val="SimSun"/>
      <charset val="134"/>
    </font>
    <font>
      <b/>
      <sz val="18"/>
      <color rgb="FF000000"/>
      <name val="SimSun"/>
      <charset val="134"/>
    </font>
    <font>
      <sz val="12"/>
      <color rgb="FF000000"/>
      <name val="宋体"/>
      <family val="3"/>
      <charset val="134"/>
    </font>
    <font>
      <b/>
      <sz val="20"/>
      <color rgb="FF000000"/>
      <name val="宋体"/>
      <family val="3"/>
      <charset val="134"/>
    </font>
    <font>
      <b/>
      <sz val="11"/>
      <color rgb="FF000000"/>
      <name val="宋体"/>
      <family val="3"/>
      <charset val="134"/>
    </font>
    <font>
      <b/>
      <sz val="9"/>
      <color rgb="FF000000"/>
      <name val="宋体"/>
      <family val="3"/>
      <charset val="134"/>
    </font>
    <font>
      <sz val="10"/>
      <color theme="1"/>
      <name val="宋体"/>
      <family val="3"/>
      <charset val="134"/>
    </font>
    <font>
      <sz val="9"/>
      <name val="宋体"/>
      <family val="3"/>
      <charset val="134"/>
      <scheme val="minor"/>
    </font>
    <font>
      <sz val="9"/>
      <name val="宋体"/>
      <family val="3"/>
      <charset val="134"/>
      <scheme val="minor"/>
    </font>
    <font>
      <sz val="9"/>
      <name val="宋体"/>
      <family val="3"/>
      <charset val="134"/>
    </font>
    <font>
      <sz val="9"/>
      <color rgb="FF000000"/>
      <name val="宋体"/>
      <family val="3"/>
      <charset val="134"/>
    </font>
    <font>
      <sz val="11"/>
      <color theme="1"/>
      <name val="宋体"/>
      <family val="3"/>
      <charset val="134"/>
      <scheme val="minor"/>
    </font>
    <font>
      <sz val="9"/>
      <name val="宋体"/>
      <family val="2"/>
      <charset val="134"/>
      <scheme val="minor"/>
    </font>
    <font>
      <sz val="10"/>
      <color theme="1"/>
      <name val="宋体"/>
      <family val="2"/>
      <charset val="134"/>
      <scheme val="minor"/>
    </font>
    <font>
      <sz val="9"/>
      <color theme="1"/>
      <name val="SimSun"/>
      <charset val="134"/>
    </font>
    <font>
      <sz val="10"/>
      <color theme="1"/>
      <name val="宋体"/>
      <family val="3"/>
      <charset val="134"/>
      <scheme val="minor"/>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0">
    <xf numFmtId="0" fontId="0" fillId="0" borderId="0"/>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253">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179" fontId="5" fillId="0" borderId="7" xfId="4" applyFont="1">
      <alignment horizontal="right"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7" applyBorder="1">
      <alignment horizontal="left" vertical="center" wrapText="1"/>
    </xf>
    <xf numFmtId="49" fontId="8" fillId="0" borderId="0" xfId="7" applyBorder="1" applyAlignment="1">
      <alignment horizontal="right" vertical="center" wrapText="1"/>
    </xf>
    <xf numFmtId="0" fontId="8" fillId="0" borderId="0" xfId="7" applyNumberFormat="1" applyBorder="1">
      <alignment horizontal="left" vertical="center" wrapText="1"/>
    </xf>
    <xf numFmtId="49" fontId="10" fillId="0" borderId="7" xfId="7" applyFont="1" applyAlignment="1">
      <alignment horizontal="center" vertical="center" wrapText="1"/>
    </xf>
    <xf numFmtId="49" fontId="11" fillId="0" borderId="7" xfId="7" applyFont="1" applyAlignment="1">
      <alignment horizontal="center" vertical="center" wrapText="1"/>
    </xf>
    <xf numFmtId="49" fontId="10" fillId="0" borderId="7" xfId="7" applyFont="1">
      <alignment horizontal="left" vertical="center" wrapText="1"/>
    </xf>
    <xf numFmtId="178" fontId="8" fillId="0" borderId="7" xfId="3">
      <alignment horizontal="right" vertical="center"/>
    </xf>
    <xf numFmtId="179" fontId="8" fillId="0" borderId="7" xfId="4">
      <alignment horizontal="right"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4" fillId="0" borderId="0" xfId="0" applyFont="1" applyAlignment="1">
      <alignment wrapText="1"/>
    </xf>
    <xf numFmtId="0" fontId="1" fillId="0" borderId="0" xfId="0" applyFont="1" applyAlignment="1">
      <alignment horizontal="right" wrapText="1"/>
    </xf>
    <xf numFmtId="0" fontId="4" fillId="0" borderId="9" xfId="0" applyFont="1" applyBorder="1" applyAlignment="1">
      <alignment horizontal="center" vertical="center" wrapText="1"/>
    </xf>
    <xf numFmtId="0" fontId="4" fillId="0" borderId="7" xfId="9"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0" fontId="3" fillId="0" borderId="13" xfId="0" applyFont="1" applyBorder="1" applyAlignment="1">
      <alignment horizontal="center" vertical="center" wrapText="1"/>
    </xf>
    <xf numFmtId="178" fontId="5" fillId="0" borderId="7" xfId="3"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49" fontId="5" fillId="0" borderId="7" xfId="7" applyFont="1">
      <alignment horizontal="left" vertical="center" wrapText="1"/>
    </xf>
    <xf numFmtId="0" fontId="1" fillId="0" borderId="0" xfId="0" applyFont="1" applyAlignment="1">
      <alignment vertical="top"/>
    </xf>
    <xf numFmtId="0" fontId="15" fillId="0" borderId="7" xfId="0" applyFont="1" applyBorder="1" applyAlignment="1">
      <alignment horizontal="center"/>
    </xf>
    <xf numFmtId="0" fontId="1" fillId="0" borderId="0" xfId="0" applyFont="1" applyAlignment="1">
      <alignment horizont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9" fillId="0" borderId="0" xfId="0" applyFont="1" applyAlignment="1">
      <alignment horizontal="center" vertical="center"/>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0" fontId="5" fillId="0" borderId="7" xfId="0" applyFont="1" applyBorder="1" applyAlignment="1">
      <alignment vertical="center"/>
    </xf>
    <xf numFmtId="0" fontId="20" fillId="0" borderId="7" xfId="0" applyFont="1" applyBorder="1" applyAlignment="1">
      <alignment horizontal="center" vertical="center"/>
    </xf>
    <xf numFmtId="4" fontId="20" fillId="0" borderId="7" xfId="0" applyNumberFormat="1" applyFont="1" applyBorder="1" applyAlignment="1">
      <alignment horizontal="right" vertical="center"/>
    </xf>
    <xf numFmtId="0" fontId="3" fillId="0" borderId="7" xfId="0" applyFont="1" applyBorder="1" applyAlignment="1">
      <alignment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5" fillId="0" borderId="0" xfId="0" applyNumberFormat="1" applyFont="1" applyBorder="1" applyAlignment="1">
      <alignment horizontal="right"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9"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xf numFmtId="0" fontId="24" fillId="0" borderId="7" xfId="0" applyFont="1" applyBorder="1" applyAlignment="1">
      <alignment horizontal="left" vertical="center"/>
    </xf>
    <xf numFmtId="179" fontId="24" fillId="0" borderId="7" xfId="4" applyNumberFormat="1" applyFont="1" applyBorder="1">
      <alignment horizontal="right" vertical="center"/>
    </xf>
    <xf numFmtId="0" fontId="25" fillId="0" borderId="7" xfId="0" applyFont="1" applyBorder="1" applyAlignment="1">
      <alignment horizontal="left" vertical="center" wrapText="1"/>
    </xf>
    <xf numFmtId="0" fontId="24" fillId="0" borderId="7" xfId="0" applyFont="1" applyBorder="1" applyAlignment="1">
      <alignment horizontal="left" vertical="center" wrapText="1"/>
    </xf>
    <xf numFmtId="0" fontId="24" fillId="0" borderId="7" xfId="0" applyFont="1" applyBorder="1" applyAlignment="1">
      <alignment horizontal="left" vertical="center" wrapText="1" indent="1"/>
    </xf>
    <xf numFmtId="0" fontId="24" fillId="0" borderId="7" xfId="0" applyFont="1" applyBorder="1" applyAlignment="1">
      <alignment horizontal="left" vertical="center" wrapText="1" indent="2"/>
    </xf>
    <xf numFmtId="0" fontId="24" fillId="0" borderId="1" xfId="0" applyFont="1" applyBorder="1" applyAlignment="1">
      <alignment horizontal="left" vertical="center" wrapText="1" indent="2"/>
    </xf>
    <xf numFmtId="179" fontId="24" fillId="0" borderId="1" xfId="4" applyNumberFormat="1" applyFont="1" applyBorder="1">
      <alignment horizontal="right" vertical="center"/>
    </xf>
    <xf numFmtId="4" fontId="3" fillId="0" borderId="1" xfId="0" applyNumberFormat="1" applyFont="1" applyBorder="1" applyAlignment="1" applyProtection="1">
      <alignment horizontal="right" vertical="center"/>
      <protection locked="0"/>
    </xf>
    <xf numFmtId="4" fontId="3" fillId="0" borderId="1" xfId="0" applyNumberFormat="1" applyFont="1" applyBorder="1" applyAlignment="1">
      <alignment horizontal="right" vertical="center"/>
    </xf>
    <xf numFmtId="0" fontId="24" fillId="0" borderId="16" xfId="0" applyFont="1" applyBorder="1" applyAlignment="1">
      <alignment horizontal="left" vertical="center" wrapText="1"/>
    </xf>
    <xf numFmtId="179" fontId="24" fillId="0" borderId="16" xfId="4" applyNumberFormat="1" applyFont="1" applyBorder="1">
      <alignment horizontal="right" vertical="center"/>
    </xf>
    <xf numFmtId="0" fontId="0" fillId="0" borderId="16" xfId="0" applyBorder="1"/>
    <xf numFmtId="0" fontId="24" fillId="0" borderId="16" xfId="0" applyFont="1" applyBorder="1" applyAlignment="1">
      <alignment horizontal="left" vertical="center" wrapText="1" indent="1"/>
    </xf>
    <xf numFmtId="0" fontId="24" fillId="0" borderId="16" xfId="0" applyFont="1" applyBorder="1" applyAlignment="1">
      <alignment horizontal="left" vertical="center" wrapText="1" indent="2"/>
    </xf>
    <xf numFmtId="181" fontId="0" fillId="0" borderId="0" xfId="0" applyNumberFormat="1"/>
    <xf numFmtId="0" fontId="26" fillId="0" borderId="0" xfId="0" applyFont="1"/>
    <xf numFmtId="0" fontId="11" fillId="0" borderId="7" xfId="0" applyFont="1" applyBorder="1" applyAlignment="1">
      <alignment horizontal="left" vertical="center"/>
    </xf>
    <xf numFmtId="0" fontId="11" fillId="0" borderId="7" xfId="0" applyFont="1" applyBorder="1" applyAlignment="1">
      <alignment horizontal="left" vertical="center" wrapText="1"/>
    </xf>
    <xf numFmtId="179" fontId="24" fillId="0" borderId="2" xfId="4" applyNumberFormat="1" applyFont="1" applyBorder="1">
      <alignment horizontal="right" vertical="center"/>
    </xf>
    <xf numFmtId="179" fontId="5" fillId="0" borderId="1" xfId="4" applyFont="1" applyBorder="1">
      <alignment horizontal="right" vertical="center"/>
    </xf>
    <xf numFmtId="179" fontId="5" fillId="0" borderId="16" xfId="4" applyFont="1" applyBorder="1">
      <alignment horizontal="right" vertical="center"/>
    </xf>
    <xf numFmtId="0" fontId="0" fillId="0" borderId="0" xfId="0"/>
    <xf numFmtId="0" fontId="4" fillId="0" borderId="7" xfId="0" applyFont="1" applyBorder="1" applyAlignment="1">
      <alignment horizontal="center" vertical="center"/>
    </xf>
    <xf numFmtId="0" fontId="5" fillId="0" borderId="0" xfId="0" applyFont="1" applyAlignment="1">
      <alignment horizontal="left" vertical="center"/>
    </xf>
    <xf numFmtId="0" fontId="14" fillId="0" borderId="7" xfId="0" applyFont="1" applyBorder="1" applyAlignment="1">
      <alignment horizontal="center" vertical="center"/>
    </xf>
    <xf numFmtId="0" fontId="0" fillId="0" borderId="0" xfId="0"/>
    <xf numFmtId="49" fontId="28" fillId="0" borderId="7" xfId="0" applyNumberFormat="1" applyFont="1" applyBorder="1" applyAlignment="1">
      <alignment horizontal="center" vertical="center" wrapText="1"/>
    </xf>
    <xf numFmtId="49" fontId="5" fillId="0" borderId="7" xfId="7" applyNumberFormat="1" applyFont="1" applyBorder="1">
      <alignment horizontal="left" vertical="center" wrapText="1"/>
    </xf>
    <xf numFmtId="0" fontId="29" fillId="0" borderId="7" xfId="0" applyFont="1" applyBorder="1" applyAlignment="1">
      <alignment horizontal="left" vertical="center" wrapText="1"/>
    </xf>
    <xf numFmtId="179" fontId="29" fillId="0" borderId="7" xfId="0" applyNumberFormat="1" applyFont="1" applyBorder="1" applyAlignment="1">
      <alignment horizontal="right" vertical="center"/>
    </xf>
    <xf numFmtId="0" fontId="29" fillId="0" borderId="7" xfId="0" applyFont="1" applyBorder="1" applyAlignment="1">
      <alignment horizontal="left" vertical="center"/>
    </xf>
    <xf numFmtId="49" fontId="8" fillId="0" borderId="7" xfId="7" applyNumberFormat="1" applyFont="1" applyBorder="1">
      <alignment horizontal="left" vertical="center" wrapText="1"/>
    </xf>
    <xf numFmtId="179" fontId="0" fillId="0" borderId="0" xfId="0" applyNumberFormat="1"/>
    <xf numFmtId="0" fontId="0" fillId="0" borderId="0" xfId="0" applyFont="1" applyAlignment="1">
      <alignment vertical="top"/>
    </xf>
    <xf numFmtId="179" fontId="8" fillId="0" borderId="7" xfId="7" applyNumberFormat="1" applyFont="1" applyBorder="1" applyAlignment="1">
      <alignment horizontal="right" vertical="center" wrapText="1"/>
    </xf>
    <xf numFmtId="49" fontId="8" fillId="0" borderId="7" xfId="7" applyNumberFormat="1" applyFont="1" applyBorder="1" applyAlignment="1">
      <alignment horizontal="left" vertical="center" wrapText="1" indent="1"/>
    </xf>
    <xf numFmtId="0" fontId="8" fillId="0" borderId="7" xfId="7" applyNumberFormat="1" applyFont="1" applyBorder="1">
      <alignment horizontal="left" vertical="center" wrapText="1"/>
    </xf>
    <xf numFmtId="49" fontId="8" fillId="0" borderId="7" xfId="7" applyNumberFormat="1" applyFont="1" applyBorder="1" applyAlignment="1">
      <alignment horizontal="center" vertical="center" wrapText="1"/>
    </xf>
    <xf numFmtId="179" fontId="8" fillId="0" borderId="7" xfId="0" applyNumberFormat="1" applyFont="1" applyBorder="1" applyAlignment="1">
      <alignment horizontal="left" vertical="center" wrapText="1"/>
    </xf>
    <xf numFmtId="179" fontId="8" fillId="0" borderId="7" xfId="7" applyNumberFormat="1" applyFont="1" applyBorder="1">
      <alignment horizontal="left" vertical="center" wrapText="1"/>
    </xf>
    <xf numFmtId="179" fontId="8" fillId="0" borderId="7" xfId="7" applyNumberFormat="1" applyFont="1" applyBorder="1" applyAlignment="1">
      <alignment horizontal="center" vertical="center" wrapText="1"/>
    </xf>
    <xf numFmtId="0" fontId="1" fillId="0" borderId="1" xfId="0" applyFont="1" applyBorder="1" applyAlignment="1">
      <alignment horizontal="center" vertical="center"/>
    </xf>
    <xf numFmtId="0" fontId="11" fillId="0" borderId="16" xfId="0" applyFont="1" applyBorder="1" applyAlignment="1">
      <alignment horizontal="left" vertical="center"/>
    </xf>
    <xf numFmtId="0" fontId="11" fillId="0" borderId="16" xfId="0" applyFont="1" applyBorder="1" applyAlignment="1">
      <alignment horizontal="left" vertical="center" wrapText="1"/>
    </xf>
    <xf numFmtId="0" fontId="5" fillId="0" borderId="7" xfId="0" applyFont="1" applyBorder="1" applyAlignment="1">
      <alignment horizontal="left" vertical="center" wrapText="1"/>
    </xf>
    <xf numFmtId="179" fontId="5" fillId="0" borderId="7" xfId="4" applyNumberFormat="1" applyFont="1" applyBorder="1">
      <alignment horizontal="right" vertical="center"/>
    </xf>
    <xf numFmtId="0" fontId="14" fillId="0" borderId="7" xfId="0" applyFont="1" applyBorder="1" applyAlignment="1" applyProtection="1">
      <alignment horizontal="center" vertical="center"/>
      <protection locked="0"/>
    </xf>
    <xf numFmtId="0" fontId="5" fillId="0" borderId="7" xfId="0" applyFont="1" applyBorder="1" applyAlignment="1">
      <alignment horizontal="left" vertical="center" wrapText="1" indent="1"/>
    </xf>
    <xf numFmtId="0" fontId="5" fillId="0" borderId="7" xfId="0" applyFont="1" applyBorder="1" applyAlignment="1">
      <alignment horizontal="left" vertical="center" wrapText="1" indent="2"/>
    </xf>
    <xf numFmtId="181" fontId="14" fillId="0" borderId="7" xfId="0" applyNumberFormat="1" applyFont="1" applyBorder="1" applyAlignment="1">
      <alignment horizontal="center" vertical="center"/>
    </xf>
    <xf numFmtId="181" fontId="14" fillId="0" borderId="7" xfId="0" applyNumberFormat="1" applyFont="1" applyBorder="1" applyAlignment="1" applyProtection="1">
      <alignment horizontal="center" vertical="center"/>
      <protection locked="0"/>
    </xf>
    <xf numFmtId="49" fontId="14" fillId="0" borderId="7" xfId="0" applyNumberFormat="1" applyFont="1" applyBorder="1" applyAlignment="1">
      <alignment horizontal="center" vertical="center"/>
    </xf>
    <xf numFmtId="179" fontId="5" fillId="0" borderId="16" xfId="4" applyNumberFormat="1" applyFont="1" applyBorder="1">
      <alignment horizontal="right" vertical="center"/>
    </xf>
    <xf numFmtId="0" fontId="21" fillId="0" borderId="7" xfId="0" applyFont="1" applyBorder="1" applyAlignment="1">
      <alignment horizontal="center" vertical="center"/>
    </xf>
    <xf numFmtId="49" fontId="30" fillId="0" borderId="7" xfId="0" applyNumberFormat="1" applyFont="1" applyBorder="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top"/>
    </xf>
    <xf numFmtId="0" fontId="25" fillId="0" borderId="0" xfId="0" applyFont="1" applyAlignment="1">
      <alignment horizontal="left" vertical="center"/>
    </xf>
    <xf numFmtId="0" fontId="19"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1"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 fillId="0" borderId="0" xfId="0" applyFont="1" applyAlignment="1" applyProtection="1">
      <alignment horizontal="right" vertical="center"/>
      <protection locked="0"/>
    </xf>
    <xf numFmtId="0" fontId="0" fillId="0" borderId="0" xfId="0"/>
    <xf numFmtId="0" fontId="12"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3"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24" fillId="0" borderId="16" xfId="0" applyFont="1" applyBorder="1" applyAlignment="1">
      <alignment horizontal="center" vertical="center" wrapText="1"/>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0" xfId="0" applyFont="1" applyAlignment="1">
      <alignment wrapText="1"/>
    </xf>
    <xf numFmtId="0" fontId="4"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16"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4" fillId="0" borderId="7" xfId="0" applyFont="1" applyBorder="1" applyAlignment="1">
      <alignment horizontal="center" vertical="center" wrapText="1"/>
    </xf>
    <xf numFmtId="0" fontId="11" fillId="0" borderId="7"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0" xfId="0" applyFont="1" applyAlignment="1">
      <alignment horizontal="left" vertical="center"/>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7" xfId="0" applyFont="1" applyBorder="1" applyAlignment="1">
      <alignment horizontal="center" vertical="center"/>
    </xf>
    <xf numFmtId="0" fontId="5" fillId="0" borderId="0" xfId="0" applyFont="1" applyAlignment="1">
      <alignment horizontal="left"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0" xfId="0" applyFont="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righ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3" fillId="0" borderId="0" xfId="0" applyFont="1" applyAlignment="1">
      <alignment horizontal="left" vertical="center" wrapText="1"/>
    </xf>
    <xf numFmtId="0" fontId="3" fillId="0" borderId="13" xfId="0" applyFont="1" applyBorder="1" applyAlignment="1">
      <alignment horizontal="left" vertical="center"/>
    </xf>
    <xf numFmtId="0" fontId="1" fillId="0" borderId="0" xfId="0" applyFont="1" applyAlignment="1">
      <alignment horizontal="right" wrapText="1"/>
    </xf>
    <xf numFmtId="0" fontId="4" fillId="0" borderId="8" xfId="0" applyFont="1" applyBorder="1" applyAlignment="1">
      <alignment horizontal="center" vertical="center"/>
    </xf>
    <xf numFmtId="49" fontId="9" fillId="0" borderId="0" xfId="7" applyFont="1" applyBorder="1" applyAlignment="1">
      <alignment horizontal="center" vertical="center" wrapText="1"/>
    </xf>
    <xf numFmtId="49" fontId="10" fillId="0" borderId="7" xfId="7" applyFont="1" applyAlignment="1">
      <alignment horizontal="center"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5" xfId="0" applyFont="1" applyBorder="1" applyAlignment="1">
      <alignment horizontal="center" vertical="center"/>
    </xf>
    <xf numFmtId="0" fontId="11" fillId="0" borderId="16" xfId="0" applyFont="1" applyBorder="1" applyAlignment="1">
      <alignment horizontal="center" vertical="center"/>
    </xf>
  </cellXfs>
  <cellStyles count="10">
    <cellStyle name="DateStyle" xfId="1"/>
    <cellStyle name="DateTimeStyle" xfId="2"/>
    <cellStyle name="IntegralNumberStyle" xfId="3"/>
    <cellStyle name="MoneyStyle" xfId="4"/>
    <cellStyle name="Normal" xfId="9"/>
    <cellStyle name="NumberStyle" xfId="5"/>
    <cellStyle name="PercentStyle" xfId="6"/>
    <cellStyle name="TextStyle" xfId="7"/>
    <cellStyle name="TimeStyle" xfId="8"/>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22"/>
  <sheetViews>
    <sheetView showZeros="0" tabSelected="1" workbookViewId="0">
      <pane ySplit="1" topLeftCell="A2" activePane="bottomLeft" state="frozen"/>
      <selection pane="bottomLeft" activeCell="D9" sqref="D9"/>
    </sheetView>
  </sheetViews>
  <sheetFormatPr defaultColWidth="8" defaultRowHeight="14.25" customHeight="1"/>
  <cols>
    <col min="1" max="1" width="39.5" customWidth="1"/>
    <col min="2" max="2" width="46.375" customWidth="1"/>
    <col min="3" max="3" width="40.5" customWidth="1"/>
    <col min="4" max="4" width="50.25" customWidth="1"/>
  </cols>
  <sheetData>
    <row r="1" spans="1:4" ht="14.25" customHeight="1">
      <c r="A1" s="1"/>
      <c r="B1" s="1"/>
      <c r="C1" s="1"/>
      <c r="D1" s="1"/>
    </row>
    <row r="2" spans="1:4" ht="12" customHeight="1">
      <c r="D2" s="62" t="s">
        <v>0</v>
      </c>
    </row>
    <row r="3" spans="1:4" ht="36" customHeight="1">
      <c r="A3" s="158" t="s">
        <v>1</v>
      </c>
      <c r="B3" s="159"/>
      <c r="C3" s="159"/>
      <c r="D3" s="159"/>
    </row>
    <row r="4" spans="1:4" ht="21" customHeight="1">
      <c r="A4" s="160" t="s">
        <v>178</v>
      </c>
      <c r="B4" s="161"/>
      <c r="C4" s="78"/>
      <c r="D4" s="61" t="s">
        <v>2</v>
      </c>
    </row>
    <row r="5" spans="1:4" ht="19.5" customHeight="1">
      <c r="A5" s="162" t="s">
        <v>3</v>
      </c>
      <c r="B5" s="163"/>
      <c r="C5" s="162" t="s">
        <v>4</v>
      </c>
      <c r="D5" s="163"/>
    </row>
    <row r="6" spans="1:4" ht="19.5" customHeight="1">
      <c r="A6" s="164" t="s">
        <v>5</v>
      </c>
      <c r="B6" s="164" t="s">
        <v>6</v>
      </c>
      <c r="C6" s="164" t="s">
        <v>7</v>
      </c>
      <c r="D6" s="164" t="s">
        <v>6</v>
      </c>
    </row>
    <row r="7" spans="1:4" ht="19.5" customHeight="1">
      <c r="A7" s="165"/>
      <c r="B7" s="165"/>
      <c r="C7" s="165"/>
      <c r="D7" s="165"/>
    </row>
    <row r="8" spans="1:4" ht="25.35" customHeight="1">
      <c r="A8" s="87" t="s">
        <v>8</v>
      </c>
      <c r="B8" s="113">
        <v>15353764.91</v>
      </c>
      <c r="C8" s="102" t="str">
        <f>"一"&amp;"、"&amp;"一般公共服务支出"</f>
        <v>一、一般公共服务支出</v>
      </c>
      <c r="D8" s="72">
        <v>13093</v>
      </c>
    </row>
    <row r="9" spans="1:4" ht="25.35" customHeight="1">
      <c r="A9" s="87" t="s">
        <v>9</v>
      </c>
      <c r="B9" s="72"/>
      <c r="C9" s="102" t="str">
        <f>"二"&amp;"、"&amp;"教育支出"</f>
        <v>二、教育支出</v>
      </c>
      <c r="D9" s="72">
        <v>10744591.550000001</v>
      </c>
    </row>
    <row r="10" spans="1:4" ht="25.35" customHeight="1">
      <c r="A10" s="87" t="s">
        <v>10</v>
      </c>
      <c r="B10" s="72"/>
      <c r="C10" s="102" t="str">
        <f>"三"&amp;"、"&amp;"社会保障和就业支出"</f>
        <v>三、社会保障和就业支出</v>
      </c>
      <c r="D10" s="103">
        <v>1613400</v>
      </c>
    </row>
    <row r="11" spans="1:4" ht="25.35" customHeight="1">
      <c r="A11" s="87" t="s">
        <v>11</v>
      </c>
      <c r="B11" s="55"/>
      <c r="C11" s="102" t="str">
        <f>"四"&amp;"、"&amp;"卫生健康支出"</f>
        <v>四、卫生健康支出</v>
      </c>
      <c r="D11" s="103">
        <v>1295756.3600000001</v>
      </c>
    </row>
    <row r="12" spans="1:4" ht="25.35" customHeight="1">
      <c r="A12" s="87" t="s">
        <v>12</v>
      </c>
      <c r="B12" s="72"/>
      <c r="C12" s="102" t="str">
        <f>"五"&amp;"、"&amp;"住房保障支出"</f>
        <v>五、住房保障支出</v>
      </c>
      <c r="D12" s="103">
        <v>1686924</v>
      </c>
    </row>
    <row r="13" spans="1:4" ht="25.35" customHeight="1">
      <c r="A13" s="87" t="s">
        <v>13</v>
      </c>
      <c r="B13" s="55"/>
      <c r="C13" s="102"/>
      <c r="D13" s="72"/>
    </row>
    <row r="14" spans="1:4" ht="25.35" customHeight="1">
      <c r="A14" s="87" t="s">
        <v>14</v>
      </c>
      <c r="B14" s="55"/>
      <c r="C14" s="102"/>
      <c r="D14" s="103"/>
    </row>
    <row r="15" spans="1:4" ht="25.35" customHeight="1">
      <c r="A15" s="87" t="s">
        <v>15</v>
      </c>
      <c r="B15" s="55"/>
      <c r="C15" s="102"/>
      <c r="D15" s="103"/>
    </row>
    <row r="16" spans="1:4" ht="25.35" customHeight="1">
      <c r="A16" s="95" t="s">
        <v>16</v>
      </c>
      <c r="B16" s="55"/>
      <c r="C16" s="102"/>
      <c r="D16" s="103"/>
    </row>
    <row r="17" spans="1:4" ht="25.35" customHeight="1">
      <c r="A17" s="95" t="s">
        <v>17</v>
      </c>
      <c r="B17" s="72"/>
      <c r="C17" s="66"/>
      <c r="D17" s="72"/>
    </row>
    <row r="18" spans="1:4" ht="25.35" customHeight="1">
      <c r="A18" s="96" t="s">
        <v>18</v>
      </c>
      <c r="B18" s="83">
        <v>15353764.91</v>
      </c>
      <c r="C18" s="82" t="s">
        <v>19</v>
      </c>
      <c r="D18" s="83"/>
    </row>
    <row r="19" spans="1:4" ht="25.35" customHeight="1">
      <c r="A19" s="97" t="s">
        <v>20</v>
      </c>
      <c r="B19" s="83"/>
      <c r="C19" s="98" t="s">
        <v>21</v>
      </c>
      <c r="D19" s="99"/>
    </row>
    <row r="20" spans="1:4" ht="25.35" customHeight="1">
      <c r="A20" s="100" t="s">
        <v>22</v>
      </c>
      <c r="B20" s="72"/>
      <c r="C20" s="85" t="s">
        <v>22</v>
      </c>
      <c r="D20" s="55"/>
    </row>
    <row r="21" spans="1:4" ht="25.35" customHeight="1">
      <c r="A21" s="100" t="s">
        <v>23</v>
      </c>
      <c r="B21" s="72"/>
      <c r="C21" s="85" t="s">
        <v>24</v>
      </c>
      <c r="D21" s="55"/>
    </row>
    <row r="22" spans="1:4" ht="25.35" customHeight="1">
      <c r="A22" s="101" t="s">
        <v>25</v>
      </c>
      <c r="B22" s="83">
        <v>15353764.91</v>
      </c>
      <c r="C22" s="82" t="s">
        <v>26</v>
      </c>
      <c r="D22" s="80">
        <v>15353764.91</v>
      </c>
    </row>
  </sheetData>
  <mergeCells count="8">
    <mergeCell ref="A3:D3"/>
    <mergeCell ref="A4:B4"/>
    <mergeCell ref="A5:B5"/>
    <mergeCell ref="C5:D5"/>
    <mergeCell ref="A6:A7"/>
    <mergeCell ref="B6:B7"/>
    <mergeCell ref="C6:C7"/>
    <mergeCell ref="D6:D7"/>
  </mergeCells>
  <phoneticPr fontId="22" type="noConversion"/>
  <pageMargins left="0.75" right="0.75" top="1" bottom="1" header="0.5" footer="0.5"/>
  <pageSetup paperSize="9" scale="75" orientation="landscape"/>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0"/>
  <sheetViews>
    <sheetView showZeros="0" workbookViewId="0">
      <pane ySplit="1" topLeftCell="A2" activePane="bottomLeft" state="frozen"/>
      <selection pane="bottomLeft" activeCell="A10" sqref="A10"/>
    </sheetView>
  </sheetViews>
  <sheetFormatPr defaultColWidth="9.125" defaultRowHeight="14.25" customHeight="1"/>
  <cols>
    <col min="1" max="1" width="29" customWidth="1"/>
    <col min="2" max="2" width="28.5" customWidth="1"/>
    <col min="3" max="3" width="31.5" customWidth="1"/>
    <col min="4" max="6" width="33.5" customWidth="1"/>
  </cols>
  <sheetData>
    <row r="1" spans="1:6" ht="14.25" customHeight="1">
      <c r="A1" s="1"/>
      <c r="B1" s="1"/>
      <c r="C1" s="1"/>
      <c r="D1" s="1"/>
      <c r="E1" s="1"/>
      <c r="F1" s="1"/>
    </row>
    <row r="2" spans="1:6" ht="15.75" customHeight="1">
      <c r="F2" s="35" t="s">
        <v>123</v>
      </c>
    </row>
    <row r="3" spans="1:6" ht="28.5" customHeight="1">
      <c r="A3" s="180" t="s">
        <v>124</v>
      </c>
      <c r="B3" s="180"/>
      <c r="C3" s="180"/>
      <c r="D3" s="180"/>
      <c r="E3" s="180"/>
      <c r="F3" s="180"/>
    </row>
    <row r="4" spans="1:6" ht="15" customHeight="1">
      <c r="A4" s="63" t="str">
        <f>'部门财务收支预算总表01-1'!A4</f>
        <v>单位名称：新平彝族傣族自治县新化乡小学</v>
      </c>
      <c r="B4" s="64"/>
      <c r="C4" s="64"/>
      <c r="D4" s="36"/>
      <c r="E4" s="36"/>
      <c r="F4" s="65" t="s">
        <v>2</v>
      </c>
    </row>
    <row r="5" spans="1:6" ht="18.95" customHeight="1">
      <c r="A5" s="196" t="s">
        <v>90</v>
      </c>
      <c r="B5" s="196" t="s">
        <v>47</v>
      </c>
      <c r="C5" s="196" t="s">
        <v>48</v>
      </c>
      <c r="D5" s="164" t="s">
        <v>125</v>
      </c>
      <c r="E5" s="193"/>
      <c r="F5" s="193"/>
    </row>
    <row r="6" spans="1:6" ht="30" customHeight="1">
      <c r="A6" s="165"/>
      <c r="B6" s="165"/>
      <c r="C6" s="165"/>
      <c r="D6" s="8" t="s">
        <v>31</v>
      </c>
      <c r="E6" s="40" t="s">
        <v>56</v>
      </c>
      <c r="F6" s="40" t="s">
        <v>57</v>
      </c>
    </row>
    <row r="7" spans="1:6" ht="16.5" customHeight="1">
      <c r="A7" s="40">
        <v>1</v>
      </c>
      <c r="B7" s="40">
        <v>2</v>
      </c>
      <c r="C7" s="40">
        <v>3</v>
      </c>
      <c r="D7" s="40">
        <v>4</v>
      </c>
      <c r="E7" s="40">
        <v>5</v>
      </c>
      <c r="F7" s="40">
        <v>6</v>
      </c>
    </row>
    <row r="8" spans="1:6" ht="20.25" customHeight="1">
      <c r="A8" s="15"/>
      <c r="B8" s="15"/>
      <c r="C8" s="15"/>
      <c r="D8" s="13"/>
      <c r="E8" s="13"/>
      <c r="F8" s="13"/>
    </row>
    <row r="9" spans="1:6" ht="17.25" customHeight="1">
      <c r="A9" s="224" t="s">
        <v>58</v>
      </c>
      <c r="B9" s="225"/>
      <c r="C9" s="225"/>
      <c r="D9" s="13"/>
      <c r="E9" s="13"/>
      <c r="F9" s="13"/>
    </row>
    <row r="10" spans="1:6" ht="14.25" customHeight="1">
      <c r="A10" s="118" t="s">
        <v>406</v>
      </c>
    </row>
  </sheetData>
  <mergeCells count="6">
    <mergeCell ref="A3:F3"/>
    <mergeCell ref="D5:F5"/>
    <mergeCell ref="A9:C9"/>
    <mergeCell ref="A5:A6"/>
    <mergeCell ref="B5:B6"/>
    <mergeCell ref="C5:C6"/>
  </mergeCells>
  <phoneticPr fontId="23" type="noConversion"/>
  <pageMargins left="0.75" right="0.75" top="1" bottom="1" header="0.5" footer="0.5"/>
  <pageSetup paperSize="9" scale="70"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Q12"/>
  <sheetViews>
    <sheetView showZeros="0" workbookViewId="0">
      <pane ySplit="1" topLeftCell="A2" activePane="bottomLeft" state="frozen"/>
      <selection pane="bottomLeft" activeCell="A3" sqref="A3:Q3"/>
    </sheetView>
  </sheetViews>
  <sheetFormatPr defaultColWidth="9.125" defaultRowHeight="14.25" customHeight="1"/>
  <cols>
    <col min="1" max="1" width="39.125" customWidth="1"/>
    <col min="2" max="2" width="21.625" customWidth="1"/>
    <col min="3" max="3" width="35.25" customWidth="1"/>
    <col min="4" max="4" width="7.625" customWidth="1"/>
    <col min="5" max="5" width="10.25" customWidth="1"/>
    <col min="6" max="11" width="14.75" customWidth="1"/>
    <col min="12" max="16" width="12.5" customWidth="1"/>
    <col min="17" max="17" width="10.5" customWidth="1"/>
  </cols>
  <sheetData>
    <row r="1" spans="1:17" ht="14.25" customHeight="1">
      <c r="A1" s="1"/>
      <c r="B1" s="1"/>
      <c r="C1" s="1"/>
      <c r="D1" s="1"/>
      <c r="E1" s="1"/>
      <c r="F1" s="1"/>
      <c r="G1" s="1"/>
      <c r="H1" s="1"/>
      <c r="I1" s="1"/>
      <c r="J1" s="1"/>
      <c r="K1" s="1"/>
      <c r="L1" s="1"/>
      <c r="M1" s="1"/>
      <c r="N1" s="1"/>
      <c r="O1" s="1"/>
      <c r="P1" s="1"/>
      <c r="Q1" s="1"/>
    </row>
    <row r="2" spans="1:17" ht="13.7" customHeight="1">
      <c r="O2" s="34"/>
      <c r="P2" s="34"/>
      <c r="Q2" s="61" t="s">
        <v>126</v>
      </c>
    </row>
    <row r="3" spans="1:17" ht="27.95" customHeight="1">
      <c r="A3" s="226" t="s">
        <v>426</v>
      </c>
      <c r="B3" s="180"/>
      <c r="C3" s="180"/>
      <c r="D3" s="180"/>
      <c r="E3" s="180"/>
      <c r="F3" s="180"/>
      <c r="G3" s="180"/>
      <c r="H3" s="180"/>
      <c r="I3" s="180"/>
      <c r="J3" s="180"/>
      <c r="K3" s="181"/>
      <c r="L3" s="180"/>
      <c r="M3" s="180"/>
      <c r="N3" s="180"/>
      <c r="O3" s="181"/>
      <c r="P3" s="181"/>
      <c r="Q3" s="180"/>
    </row>
    <row r="4" spans="1:17" ht="18.95" customHeight="1">
      <c r="A4" s="182" t="str">
        <f>'部门财务收支预算总表01-1'!A4</f>
        <v>单位名称：新平彝族傣族自治县新化乡小学</v>
      </c>
      <c r="B4" s="183"/>
      <c r="C4" s="183"/>
      <c r="D4" s="183"/>
      <c r="E4" s="183"/>
      <c r="F4" s="183"/>
      <c r="G4" s="4"/>
      <c r="H4" s="4"/>
      <c r="I4" s="4"/>
      <c r="J4" s="4"/>
      <c r="O4" s="41"/>
      <c r="P4" s="41"/>
      <c r="Q4" s="62" t="s">
        <v>81</v>
      </c>
    </row>
    <row r="5" spans="1:17" ht="15.75" customHeight="1">
      <c r="A5" s="196" t="s">
        <v>127</v>
      </c>
      <c r="B5" s="236" t="s">
        <v>128</v>
      </c>
      <c r="C5" s="236" t="s">
        <v>129</v>
      </c>
      <c r="D5" s="236" t="s">
        <v>130</v>
      </c>
      <c r="E5" s="236" t="s">
        <v>131</v>
      </c>
      <c r="F5" s="236" t="s">
        <v>132</v>
      </c>
      <c r="G5" s="194" t="s">
        <v>97</v>
      </c>
      <c r="H5" s="194"/>
      <c r="I5" s="194"/>
      <c r="J5" s="194"/>
      <c r="K5" s="227"/>
      <c r="L5" s="194"/>
      <c r="M5" s="194"/>
      <c r="N5" s="194"/>
      <c r="O5" s="228"/>
      <c r="P5" s="227"/>
      <c r="Q5" s="195"/>
    </row>
    <row r="6" spans="1:17" ht="17.25" customHeight="1">
      <c r="A6" s="217"/>
      <c r="B6" s="237"/>
      <c r="C6" s="237"/>
      <c r="D6" s="237"/>
      <c r="E6" s="237"/>
      <c r="F6" s="237"/>
      <c r="G6" s="237" t="s">
        <v>31</v>
      </c>
      <c r="H6" s="237" t="s">
        <v>34</v>
      </c>
      <c r="I6" s="237" t="s">
        <v>133</v>
      </c>
      <c r="J6" s="237" t="s">
        <v>134</v>
      </c>
      <c r="K6" s="238" t="s">
        <v>135</v>
      </c>
      <c r="L6" s="229" t="s">
        <v>136</v>
      </c>
      <c r="M6" s="229"/>
      <c r="N6" s="229"/>
      <c r="O6" s="230"/>
      <c r="P6" s="231"/>
      <c r="Q6" s="232"/>
    </row>
    <row r="7" spans="1:17" ht="54" customHeight="1">
      <c r="A7" s="201"/>
      <c r="B7" s="232"/>
      <c r="C7" s="232"/>
      <c r="D7" s="232"/>
      <c r="E7" s="232"/>
      <c r="F7" s="232"/>
      <c r="G7" s="232"/>
      <c r="H7" s="232" t="s">
        <v>33</v>
      </c>
      <c r="I7" s="232"/>
      <c r="J7" s="232"/>
      <c r="K7" s="239"/>
      <c r="L7" s="45" t="s">
        <v>33</v>
      </c>
      <c r="M7" s="45" t="s">
        <v>44</v>
      </c>
      <c r="N7" s="45" t="s">
        <v>104</v>
      </c>
      <c r="O7" s="54" t="s">
        <v>40</v>
      </c>
      <c r="P7" s="46" t="s">
        <v>41</v>
      </c>
      <c r="Q7" s="45" t="s">
        <v>42</v>
      </c>
    </row>
    <row r="8" spans="1:17" ht="15" customHeight="1">
      <c r="A8" s="10">
        <v>1</v>
      </c>
      <c r="B8" s="56">
        <v>2</v>
      </c>
      <c r="C8" s="56">
        <v>3</v>
      </c>
      <c r="D8" s="56">
        <v>4</v>
      </c>
      <c r="E8" s="56">
        <v>5</v>
      </c>
      <c r="F8" s="56">
        <v>6</v>
      </c>
      <c r="G8" s="57">
        <v>7</v>
      </c>
      <c r="H8" s="57">
        <v>8</v>
      </c>
      <c r="I8" s="57">
        <v>9</v>
      </c>
      <c r="J8" s="57">
        <v>10</v>
      </c>
      <c r="K8" s="57">
        <v>11</v>
      </c>
      <c r="L8" s="57">
        <v>12</v>
      </c>
      <c r="M8" s="57">
        <v>13</v>
      </c>
      <c r="N8" s="57">
        <v>14</v>
      </c>
      <c r="O8" s="57">
        <v>15</v>
      </c>
      <c r="P8" s="57">
        <v>16</v>
      </c>
      <c r="Q8" s="57">
        <v>17</v>
      </c>
    </row>
    <row r="9" spans="1:17" ht="21" customHeight="1">
      <c r="A9" s="47"/>
      <c r="B9" s="48"/>
      <c r="C9" s="48"/>
      <c r="D9" s="48"/>
      <c r="E9" s="58"/>
      <c r="F9" s="13"/>
      <c r="G9" s="13"/>
      <c r="H9" s="13"/>
      <c r="I9" s="13"/>
      <c r="J9" s="13"/>
      <c r="K9" s="13"/>
      <c r="L9" s="13"/>
      <c r="M9" s="13"/>
      <c r="N9" s="13"/>
      <c r="O9" s="13"/>
      <c r="P9" s="13"/>
      <c r="Q9" s="13"/>
    </row>
    <row r="10" spans="1:17" ht="21" customHeight="1">
      <c r="A10" s="47"/>
      <c r="B10" s="48"/>
      <c r="C10" s="48"/>
      <c r="D10" s="59"/>
      <c r="E10" s="60"/>
      <c r="F10" s="13"/>
      <c r="G10" s="13"/>
      <c r="H10" s="13"/>
      <c r="I10" s="13"/>
      <c r="J10" s="13"/>
      <c r="K10" s="13"/>
      <c r="L10" s="13"/>
      <c r="M10" s="13"/>
      <c r="N10" s="13"/>
      <c r="O10" s="13"/>
      <c r="P10" s="13"/>
      <c r="Q10" s="13"/>
    </row>
    <row r="11" spans="1:17" ht="21" customHeight="1">
      <c r="A11" s="233" t="s">
        <v>58</v>
      </c>
      <c r="B11" s="234"/>
      <c r="C11" s="234"/>
      <c r="D11" s="234"/>
      <c r="E11" s="235"/>
      <c r="F11" s="13"/>
      <c r="G11" s="13"/>
      <c r="H11" s="13"/>
      <c r="I11" s="13"/>
      <c r="J11" s="13"/>
      <c r="K11" s="13"/>
      <c r="L11" s="13"/>
      <c r="M11" s="13"/>
      <c r="N11" s="13"/>
      <c r="O11" s="13"/>
      <c r="P11" s="13"/>
      <c r="Q11" s="13"/>
    </row>
    <row r="12" spans="1:17" ht="14.25" customHeight="1">
      <c r="A12" s="118" t="s">
        <v>405</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honeticPr fontId="23" type="noConversion"/>
  <pageMargins left="0.75" right="0.75" top="1" bottom="1" header="0.5" footer="0.5"/>
  <pageSetup paperSize="9" scale="48"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N12"/>
  <sheetViews>
    <sheetView showZeros="0" workbookViewId="0">
      <pane ySplit="1" topLeftCell="A2" activePane="bottomLeft" state="frozen"/>
      <selection pane="bottomLeft" activeCell="A3" sqref="A3:N3"/>
    </sheetView>
  </sheetViews>
  <sheetFormatPr defaultColWidth="9.125" defaultRowHeight="14.25" customHeight="1"/>
  <cols>
    <col min="1" max="1" width="31.5" customWidth="1"/>
    <col min="2" max="2" width="21.625" customWidth="1"/>
    <col min="3" max="3" width="26.625" customWidth="1"/>
    <col min="4" max="14" width="16.5" customWidth="1"/>
  </cols>
  <sheetData>
    <row r="1" spans="1:14" ht="14.25" customHeight="1">
      <c r="A1" s="1"/>
      <c r="B1" s="1"/>
      <c r="C1" s="1"/>
      <c r="D1" s="1"/>
      <c r="E1" s="1"/>
      <c r="F1" s="1"/>
      <c r="G1" s="1"/>
      <c r="H1" s="1"/>
      <c r="I1" s="1"/>
      <c r="J1" s="1"/>
      <c r="K1" s="1"/>
      <c r="L1" s="1"/>
      <c r="M1" s="1"/>
      <c r="N1" s="1"/>
    </row>
    <row r="2" spans="1:14" ht="13.7" customHeight="1">
      <c r="A2" s="43"/>
      <c r="B2" s="43"/>
      <c r="C2" s="43"/>
      <c r="D2" s="43"/>
      <c r="E2" s="43"/>
      <c r="F2" s="43"/>
      <c r="G2" s="43"/>
      <c r="H2" s="44"/>
      <c r="I2" s="43"/>
      <c r="J2" s="43"/>
      <c r="K2" s="43"/>
      <c r="L2" s="34"/>
      <c r="M2" s="50"/>
      <c r="N2" s="51" t="s">
        <v>137</v>
      </c>
    </row>
    <row r="3" spans="1:14" ht="27.95" customHeight="1">
      <c r="A3" s="226" t="s">
        <v>427</v>
      </c>
      <c r="B3" s="240"/>
      <c r="C3" s="240"/>
      <c r="D3" s="240"/>
      <c r="E3" s="240"/>
      <c r="F3" s="240"/>
      <c r="G3" s="240"/>
      <c r="H3" s="241"/>
      <c r="I3" s="240"/>
      <c r="J3" s="240"/>
      <c r="K3" s="240"/>
      <c r="L3" s="181"/>
      <c r="M3" s="241"/>
      <c r="N3" s="240"/>
    </row>
    <row r="4" spans="1:14" ht="18.95" customHeight="1">
      <c r="A4" s="242" t="str">
        <f>'部门财务收支预算总表01-1'!A4</f>
        <v>单位名称：新平彝族傣族自治县新化乡小学</v>
      </c>
      <c r="B4" s="192"/>
      <c r="C4" s="192"/>
      <c r="D4" s="36"/>
      <c r="E4" s="36"/>
      <c r="F4" s="36"/>
      <c r="G4" s="36"/>
      <c r="H4" s="44"/>
      <c r="I4" s="43"/>
      <c r="J4" s="43"/>
      <c r="K4" s="43"/>
      <c r="L4" s="41"/>
      <c r="M4" s="52"/>
      <c r="N4" s="53" t="s">
        <v>81</v>
      </c>
    </row>
    <row r="5" spans="1:14" ht="15.75" customHeight="1">
      <c r="A5" s="196" t="s">
        <v>127</v>
      </c>
      <c r="B5" s="236" t="s">
        <v>138</v>
      </c>
      <c r="C5" s="236" t="s">
        <v>139</v>
      </c>
      <c r="D5" s="194" t="s">
        <v>97</v>
      </c>
      <c r="E5" s="194"/>
      <c r="F5" s="194"/>
      <c r="G5" s="194"/>
      <c r="H5" s="227"/>
      <c r="I5" s="194"/>
      <c r="J5" s="194"/>
      <c r="K5" s="194"/>
      <c r="L5" s="228"/>
      <c r="M5" s="227"/>
      <c r="N5" s="195"/>
    </row>
    <row r="6" spans="1:14" ht="17.25" customHeight="1">
      <c r="A6" s="217"/>
      <c r="B6" s="237"/>
      <c r="C6" s="237"/>
      <c r="D6" s="237" t="s">
        <v>31</v>
      </c>
      <c r="E6" s="237" t="s">
        <v>34</v>
      </c>
      <c r="F6" s="237" t="s">
        <v>133</v>
      </c>
      <c r="G6" s="237" t="s">
        <v>134</v>
      </c>
      <c r="H6" s="238" t="s">
        <v>135</v>
      </c>
      <c r="I6" s="229" t="s">
        <v>136</v>
      </c>
      <c r="J6" s="229"/>
      <c r="K6" s="229"/>
      <c r="L6" s="230"/>
      <c r="M6" s="231"/>
      <c r="N6" s="232"/>
    </row>
    <row r="7" spans="1:14" ht="54" customHeight="1">
      <c r="A7" s="201"/>
      <c r="B7" s="232"/>
      <c r="C7" s="232"/>
      <c r="D7" s="232"/>
      <c r="E7" s="232"/>
      <c r="F7" s="232"/>
      <c r="G7" s="232"/>
      <c r="H7" s="239"/>
      <c r="I7" s="45" t="s">
        <v>33</v>
      </c>
      <c r="J7" s="45" t="s">
        <v>44</v>
      </c>
      <c r="K7" s="45" t="s">
        <v>104</v>
      </c>
      <c r="L7" s="54" t="s">
        <v>40</v>
      </c>
      <c r="M7" s="46" t="s">
        <v>41</v>
      </c>
      <c r="N7" s="45" t="s">
        <v>42</v>
      </c>
    </row>
    <row r="8" spans="1:14" ht="15" customHeight="1">
      <c r="A8" s="9">
        <v>1</v>
      </c>
      <c r="B8" s="45">
        <v>2</v>
      </c>
      <c r="C8" s="45">
        <v>3</v>
      </c>
      <c r="D8" s="46">
        <v>4</v>
      </c>
      <c r="E8" s="46">
        <v>5</v>
      </c>
      <c r="F8" s="46">
        <v>6</v>
      </c>
      <c r="G8" s="46">
        <v>7</v>
      </c>
      <c r="H8" s="46">
        <v>8</v>
      </c>
      <c r="I8" s="46">
        <v>9</v>
      </c>
      <c r="J8" s="46">
        <v>10</v>
      </c>
      <c r="K8" s="46">
        <v>11</v>
      </c>
      <c r="L8" s="46">
        <v>12</v>
      </c>
      <c r="M8" s="46">
        <v>13</v>
      </c>
      <c r="N8" s="46">
        <v>14</v>
      </c>
    </row>
    <row r="9" spans="1:14" ht="21" customHeight="1">
      <c r="A9" s="47"/>
      <c r="B9" s="48"/>
      <c r="C9" s="48"/>
      <c r="D9" s="49"/>
      <c r="E9" s="49"/>
      <c r="F9" s="49"/>
      <c r="G9" s="49"/>
      <c r="H9" s="49"/>
      <c r="I9" s="49"/>
      <c r="J9" s="49"/>
      <c r="K9" s="49"/>
      <c r="L9" s="55"/>
      <c r="M9" s="49"/>
      <c r="N9" s="49"/>
    </row>
    <row r="10" spans="1:14" ht="21" customHeight="1">
      <c r="A10" s="47"/>
      <c r="B10" s="48"/>
      <c r="C10" s="48"/>
      <c r="D10" s="49"/>
      <c r="E10" s="49"/>
      <c r="F10" s="49"/>
      <c r="G10" s="49"/>
      <c r="H10" s="49"/>
      <c r="I10" s="49"/>
      <c r="J10" s="49"/>
      <c r="K10" s="49"/>
      <c r="L10" s="55"/>
      <c r="M10" s="49"/>
      <c r="N10" s="49"/>
    </row>
    <row r="11" spans="1:14" ht="21" customHeight="1">
      <c r="A11" s="233" t="s">
        <v>58</v>
      </c>
      <c r="B11" s="234"/>
      <c r="C11" s="243"/>
      <c r="D11" s="49"/>
      <c r="E11" s="49"/>
      <c r="F11" s="49"/>
      <c r="G11" s="49"/>
      <c r="H11" s="49"/>
      <c r="I11" s="49"/>
      <c r="J11" s="49"/>
      <c r="K11" s="49"/>
      <c r="L11" s="55"/>
      <c r="M11" s="49"/>
      <c r="N11" s="49"/>
    </row>
    <row r="12" spans="1:14" ht="14.25" customHeight="1">
      <c r="A12" s="118" t="s">
        <v>405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honeticPr fontId="23" type="noConversion"/>
  <pageMargins left="0.75" right="0.75" top="1" bottom="1" header="0.5" footer="0.5"/>
  <pageSetup paperSize="9" scale="5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P10"/>
  <sheetViews>
    <sheetView showZeros="0" zoomScale="70" zoomScaleNormal="70" workbookViewId="0">
      <pane ySplit="1" topLeftCell="A2" activePane="bottomLeft" state="frozen"/>
      <selection pane="bottomLeft" activeCell="A10" sqref="A10"/>
    </sheetView>
  </sheetViews>
  <sheetFormatPr defaultColWidth="9.125" defaultRowHeight="14.25" customHeight="1"/>
  <cols>
    <col min="1" max="1" width="42" customWidth="1"/>
    <col min="2" max="8" width="17.25" customWidth="1"/>
    <col min="9" max="16" width="17" customWidth="1"/>
  </cols>
  <sheetData>
    <row r="1" spans="1:16" ht="14.25" customHeight="1">
      <c r="A1" s="1"/>
      <c r="B1" s="1"/>
      <c r="C1" s="1"/>
      <c r="D1" s="1"/>
      <c r="E1" s="1"/>
      <c r="F1" s="1"/>
      <c r="G1" s="1"/>
      <c r="H1" s="1"/>
      <c r="I1" s="1"/>
      <c r="J1" s="1"/>
      <c r="K1" s="1"/>
      <c r="L1" s="1"/>
      <c r="M1" s="1"/>
      <c r="N1" s="1"/>
      <c r="O1" s="1"/>
      <c r="P1" s="1"/>
    </row>
    <row r="2" spans="1:16" ht="13.7" customHeight="1">
      <c r="D2" s="35"/>
      <c r="P2" s="34" t="s">
        <v>140</v>
      </c>
    </row>
    <row r="3" spans="1:16" ht="27.95" customHeight="1">
      <c r="A3" s="226" t="s">
        <v>141</v>
      </c>
      <c r="B3" s="180"/>
      <c r="C3" s="180"/>
      <c r="D3" s="180"/>
      <c r="E3" s="180"/>
      <c r="F3" s="180"/>
      <c r="G3" s="180"/>
      <c r="H3" s="180"/>
      <c r="I3" s="180"/>
      <c r="J3" s="180"/>
      <c r="K3" s="180"/>
      <c r="L3" s="180"/>
      <c r="M3" s="180"/>
      <c r="N3" s="180"/>
      <c r="O3" s="180"/>
      <c r="P3" s="180"/>
    </row>
    <row r="4" spans="1:16" ht="18" customHeight="1">
      <c r="A4" s="242" t="str">
        <f>'部门财务收支预算总表01-1'!A4</f>
        <v>单位名称：新平彝族傣族自治县新化乡小学</v>
      </c>
      <c r="B4" s="192"/>
      <c r="C4" s="192"/>
      <c r="D4" s="244"/>
      <c r="P4" s="41" t="s">
        <v>81</v>
      </c>
    </row>
    <row r="5" spans="1:16" ht="19.5" customHeight="1">
      <c r="A5" s="164" t="s">
        <v>142</v>
      </c>
      <c r="B5" s="162" t="s">
        <v>97</v>
      </c>
      <c r="C5" s="206"/>
      <c r="D5" s="206"/>
      <c r="E5" s="245" t="s">
        <v>143</v>
      </c>
      <c r="F5" s="245"/>
      <c r="G5" s="245"/>
      <c r="H5" s="245"/>
      <c r="I5" s="245"/>
      <c r="J5" s="245"/>
      <c r="K5" s="245"/>
      <c r="L5" s="245"/>
      <c r="M5" s="245"/>
      <c r="N5" s="245"/>
      <c r="O5" s="245"/>
      <c r="P5" s="245"/>
    </row>
    <row r="6" spans="1:16" ht="40.700000000000003" customHeight="1">
      <c r="A6" s="165"/>
      <c r="B6" s="14" t="s">
        <v>31</v>
      </c>
      <c r="C6" s="6" t="s">
        <v>34</v>
      </c>
      <c r="D6" s="38" t="s">
        <v>144</v>
      </c>
      <c r="E6" s="39" t="s">
        <v>145</v>
      </c>
      <c r="F6" s="39" t="s">
        <v>146</v>
      </c>
      <c r="G6" s="39" t="s">
        <v>147</v>
      </c>
      <c r="H6" s="39" t="s">
        <v>148</v>
      </c>
      <c r="I6" s="39" t="s">
        <v>149</v>
      </c>
      <c r="J6" s="39" t="s">
        <v>150</v>
      </c>
      <c r="K6" s="39" t="s">
        <v>151</v>
      </c>
      <c r="L6" s="39" t="s">
        <v>152</v>
      </c>
      <c r="M6" s="39" t="s">
        <v>153</v>
      </c>
      <c r="N6" s="39" t="s">
        <v>154</v>
      </c>
      <c r="O6" s="39" t="s">
        <v>155</v>
      </c>
      <c r="P6" s="39" t="s">
        <v>156</v>
      </c>
    </row>
    <row r="7" spans="1:16" ht="19.5" customHeight="1">
      <c r="A7" s="40">
        <v>1</v>
      </c>
      <c r="B7" s="40">
        <v>2</v>
      </c>
      <c r="C7" s="40">
        <v>3</v>
      </c>
      <c r="D7" s="7">
        <v>4</v>
      </c>
      <c r="E7" s="40">
        <v>5</v>
      </c>
      <c r="F7" s="7">
        <v>6</v>
      </c>
      <c r="G7" s="40">
        <v>7</v>
      </c>
      <c r="H7" s="7">
        <v>8</v>
      </c>
      <c r="I7" s="40">
        <v>9</v>
      </c>
      <c r="J7" s="7">
        <v>10</v>
      </c>
      <c r="K7" s="40">
        <v>11</v>
      </c>
      <c r="L7" s="7">
        <v>12</v>
      </c>
      <c r="M7" s="40">
        <v>13</v>
      </c>
      <c r="N7" s="7">
        <v>14</v>
      </c>
      <c r="O7" s="40">
        <v>15</v>
      </c>
      <c r="P7" s="42">
        <v>16</v>
      </c>
    </row>
    <row r="8" spans="1:16" ht="28.5" customHeight="1">
      <c r="A8" s="15"/>
      <c r="B8" s="13"/>
      <c r="C8" s="13"/>
      <c r="D8" s="13"/>
      <c r="E8" s="13"/>
      <c r="F8" s="13"/>
      <c r="G8" s="13"/>
      <c r="H8" s="13"/>
      <c r="I8" s="13"/>
      <c r="J8" s="13"/>
      <c r="K8" s="13"/>
      <c r="L8" s="13"/>
      <c r="M8" s="13"/>
      <c r="N8" s="13"/>
      <c r="O8" s="13"/>
      <c r="P8" s="13"/>
    </row>
    <row r="9" spans="1:16" ht="30" customHeight="1">
      <c r="A9" s="15"/>
      <c r="B9" s="13"/>
      <c r="C9" s="13"/>
      <c r="D9" s="13"/>
      <c r="E9" s="13"/>
      <c r="F9" s="13"/>
      <c r="G9" s="13"/>
      <c r="H9" s="13"/>
      <c r="I9" s="13"/>
      <c r="J9" s="13"/>
      <c r="K9" s="13"/>
      <c r="L9" s="13"/>
      <c r="M9" s="13"/>
      <c r="N9" s="13"/>
      <c r="O9" s="13"/>
      <c r="P9" s="13"/>
    </row>
    <row r="10" spans="1:16" ht="14.25" customHeight="1">
      <c r="A10" s="118" t="s">
        <v>405</v>
      </c>
    </row>
  </sheetData>
  <mergeCells count="5">
    <mergeCell ref="A3:P3"/>
    <mergeCell ref="A4:D4"/>
    <mergeCell ref="B5:D5"/>
    <mergeCell ref="E5:P5"/>
    <mergeCell ref="A5:A6"/>
  </mergeCells>
  <phoneticPr fontId="23" type="noConversion"/>
  <pageMargins left="0.75" right="0.75" top="1" bottom="1" header="0.5" footer="0.5"/>
  <pageSetup paperSize="9" scale="44"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A13" sqref="A13"/>
    </sheetView>
  </sheetViews>
  <sheetFormatPr defaultColWidth="9.125" defaultRowHeight="12" customHeight="1"/>
  <cols>
    <col min="1" max="1" width="34.25" customWidth="1"/>
    <col min="2" max="2" width="29" customWidth="1"/>
    <col min="3" max="3" width="16.375" customWidth="1"/>
    <col min="4" max="4" width="15.5" customWidth="1"/>
    <col min="5" max="5" width="23.5" customWidth="1"/>
    <col min="6" max="6" width="11.25" customWidth="1"/>
    <col min="7" max="7" width="14.875" customWidth="1"/>
    <col min="8" max="8" width="10.875" customWidth="1"/>
    <col min="9" max="9" width="13.5" customWidth="1"/>
    <col min="10" max="10" width="32" customWidth="1"/>
  </cols>
  <sheetData>
    <row r="1" spans="1:10" ht="12" customHeight="1">
      <c r="A1" s="1"/>
      <c r="B1" s="1"/>
      <c r="C1" s="1"/>
      <c r="D1" s="1"/>
      <c r="E1" s="1"/>
      <c r="F1" s="1"/>
      <c r="G1" s="1"/>
      <c r="H1" s="1"/>
      <c r="I1" s="1"/>
      <c r="J1" s="1"/>
    </row>
    <row r="2" spans="1:10" ht="12" customHeight="1">
      <c r="J2" s="34" t="s">
        <v>157</v>
      </c>
    </row>
    <row r="3" spans="1:10" ht="28.5" customHeight="1">
      <c r="A3" s="158" t="s">
        <v>158</v>
      </c>
      <c r="B3" s="180"/>
      <c r="C3" s="180"/>
      <c r="D3" s="180"/>
      <c r="E3" s="180"/>
      <c r="F3" s="181"/>
      <c r="G3" s="180"/>
      <c r="H3" s="181"/>
      <c r="I3" s="181"/>
      <c r="J3" s="180"/>
    </row>
    <row r="4" spans="1:10" ht="17.25" customHeight="1">
      <c r="A4" s="199" t="str">
        <f>'部门财务收支预算总表01-1'!A4</f>
        <v>单位名称：新平彝族傣族自治县新化乡小学</v>
      </c>
      <c r="B4" s="178"/>
      <c r="C4" s="178"/>
      <c r="D4" s="178"/>
      <c r="E4" s="178"/>
      <c r="F4" s="178"/>
      <c r="G4" s="178"/>
      <c r="H4" s="178"/>
    </row>
    <row r="5" spans="1:10" ht="44.25" customHeight="1">
      <c r="A5" s="27" t="s">
        <v>113</v>
      </c>
      <c r="B5" s="27" t="s">
        <v>114</v>
      </c>
      <c r="C5" s="27" t="s">
        <v>115</v>
      </c>
      <c r="D5" s="27" t="s">
        <v>116</v>
      </c>
      <c r="E5" s="27" t="s">
        <v>117</v>
      </c>
      <c r="F5" s="28" t="s">
        <v>118</v>
      </c>
      <c r="G5" s="27" t="s">
        <v>119</v>
      </c>
      <c r="H5" s="28" t="s">
        <v>120</v>
      </c>
      <c r="I5" s="28" t="s">
        <v>121</v>
      </c>
      <c r="J5" s="27" t="s">
        <v>122</v>
      </c>
    </row>
    <row r="6" spans="1:10" ht="14.25" customHeight="1">
      <c r="A6" s="27">
        <v>1</v>
      </c>
      <c r="B6" s="27">
        <v>2</v>
      </c>
      <c r="C6" s="27">
        <v>3</v>
      </c>
      <c r="D6" s="27">
        <v>4</v>
      </c>
      <c r="E6" s="27">
        <v>5</v>
      </c>
      <c r="F6" s="28">
        <v>6</v>
      </c>
      <c r="G6" s="27">
        <v>7</v>
      </c>
      <c r="H6" s="28">
        <v>8</v>
      </c>
      <c r="I6" s="28">
        <v>9</v>
      </c>
      <c r="J6" s="27">
        <v>10</v>
      </c>
    </row>
    <row r="7" spans="1:10" ht="42" customHeight="1">
      <c r="A7" s="29"/>
      <c r="B7" s="30"/>
      <c r="C7" s="30"/>
      <c r="D7" s="30"/>
      <c r="E7" s="31"/>
      <c r="F7" s="32"/>
      <c r="G7" s="31"/>
      <c r="H7" s="32"/>
      <c r="I7" s="32"/>
      <c r="J7" s="31"/>
    </row>
    <row r="8" spans="1:10" ht="42" customHeight="1">
      <c r="A8" s="29"/>
      <c r="B8" s="33"/>
      <c r="C8" s="33"/>
      <c r="D8" s="33"/>
      <c r="E8" s="29"/>
      <c r="F8" s="33"/>
      <c r="G8" s="29"/>
      <c r="H8" s="33"/>
      <c r="I8" s="33"/>
      <c r="J8" s="29"/>
    </row>
    <row r="9" spans="1:10" ht="12" customHeight="1">
      <c r="A9" s="118" t="s">
        <v>405</v>
      </c>
    </row>
  </sheetData>
  <mergeCells count="2">
    <mergeCell ref="A3:J3"/>
    <mergeCell ref="A4:H4"/>
  </mergeCells>
  <phoneticPr fontId="23" type="noConversion"/>
  <pageMargins left="0.75" right="0.75" top="1" bottom="1" header="0.5" footer="0.5"/>
  <pageSetup paperSize="9" scale="66"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H10"/>
  <sheetViews>
    <sheetView showZeros="0" workbookViewId="0">
      <pane ySplit="1" topLeftCell="A2" activePane="bottomLeft" state="frozen"/>
      <selection pane="bottomLeft" activeCell="A3" sqref="A3:H3"/>
    </sheetView>
  </sheetViews>
  <sheetFormatPr defaultColWidth="8.875" defaultRowHeight="15" customHeight="1"/>
  <cols>
    <col min="1" max="1" width="36" customWidth="1"/>
    <col min="2" max="2" width="19.75" customWidth="1"/>
    <col min="3" max="3" width="33.375" customWidth="1"/>
    <col min="4" max="4" width="34.75" customWidth="1"/>
    <col min="5" max="5" width="14.5" customWidth="1"/>
    <col min="6" max="6" width="17.25" customWidth="1"/>
    <col min="7" max="7" width="17.375" customWidth="1"/>
    <col min="8" max="8" width="28.375" customWidth="1"/>
  </cols>
  <sheetData>
    <row r="1" spans="1:8" ht="15" customHeight="1">
      <c r="A1" s="18"/>
      <c r="B1" s="18"/>
      <c r="C1" s="18"/>
      <c r="D1" s="18"/>
      <c r="E1" s="18"/>
      <c r="F1" s="18"/>
      <c r="G1" s="18"/>
      <c r="H1" s="18"/>
    </row>
    <row r="2" spans="1:8" ht="18.95" customHeight="1">
      <c r="A2" s="19"/>
      <c r="B2" s="19"/>
      <c r="C2" s="19"/>
      <c r="D2" s="19"/>
      <c r="E2" s="19"/>
      <c r="F2" s="19"/>
      <c r="G2" s="19"/>
      <c r="H2" s="20" t="s">
        <v>159</v>
      </c>
    </row>
    <row r="3" spans="1:8" ht="30.6" customHeight="1">
      <c r="A3" s="246" t="s">
        <v>428</v>
      </c>
      <c r="B3" s="246"/>
      <c r="C3" s="246"/>
      <c r="D3" s="246"/>
      <c r="E3" s="246"/>
      <c r="F3" s="246"/>
      <c r="G3" s="246"/>
      <c r="H3" s="246"/>
    </row>
    <row r="4" spans="1:8" ht="18.95" customHeight="1">
      <c r="A4" s="21" t="str">
        <f>'部门财务收支预算总表01-1'!A4</f>
        <v>单位名称：新平彝族傣族自治县新化乡小学</v>
      </c>
      <c r="B4" s="19"/>
      <c r="C4" s="19"/>
      <c r="D4" s="19"/>
      <c r="E4" s="19"/>
      <c r="F4" s="19"/>
      <c r="G4" s="19"/>
      <c r="H4" s="19"/>
    </row>
    <row r="5" spans="1:8" ht="18.95" customHeight="1">
      <c r="A5" s="247" t="s">
        <v>90</v>
      </c>
      <c r="B5" s="247" t="s">
        <v>160</v>
      </c>
      <c r="C5" s="247" t="s">
        <v>161</v>
      </c>
      <c r="D5" s="247" t="s">
        <v>162</v>
      </c>
      <c r="E5" s="247" t="s">
        <v>163</v>
      </c>
      <c r="F5" s="247" t="s">
        <v>164</v>
      </c>
      <c r="G5" s="247"/>
      <c r="H5" s="247"/>
    </row>
    <row r="6" spans="1:8" ht="18.95" customHeight="1">
      <c r="A6" s="247"/>
      <c r="B6" s="247"/>
      <c r="C6" s="247"/>
      <c r="D6" s="247"/>
      <c r="E6" s="247"/>
      <c r="F6" s="22" t="s">
        <v>131</v>
      </c>
      <c r="G6" s="22" t="s">
        <v>165</v>
      </c>
      <c r="H6" s="22" t="s">
        <v>166</v>
      </c>
    </row>
    <row r="7" spans="1:8" ht="18.95" customHeight="1">
      <c r="A7" s="23" t="s">
        <v>74</v>
      </c>
      <c r="B7" s="23" t="s">
        <v>75</v>
      </c>
      <c r="C7" s="23" t="s">
        <v>76</v>
      </c>
      <c r="D7" s="23" t="s">
        <v>77</v>
      </c>
      <c r="E7" s="23" t="s">
        <v>78</v>
      </c>
      <c r="F7" s="23" t="s">
        <v>79</v>
      </c>
      <c r="G7" s="23" t="s">
        <v>167</v>
      </c>
      <c r="H7" s="23" t="s">
        <v>168</v>
      </c>
    </row>
    <row r="8" spans="1:8" ht="30" customHeight="1">
      <c r="A8" s="24"/>
      <c r="B8" s="24"/>
      <c r="C8" s="24"/>
      <c r="D8" s="24"/>
      <c r="E8" s="22"/>
      <c r="F8" s="25"/>
      <c r="G8" s="26"/>
      <c r="H8" s="26"/>
    </row>
    <row r="9" spans="1:8" ht="20.100000000000001" customHeight="1">
      <c r="A9" s="247" t="s">
        <v>31</v>
      </c>
      <c r="B9" s="247"/>
      <c r="C9" s="247"/>
      <c r="D9" s="247"/>
      <c r="E9" s="247"/>
      <c r="F9" s="25"/>
      <c r="G9" s="26"/>
      <c r="H9" s="26"/>
    </row>
    <row r="10" spans="1:8" ht="15" customHeight="1">
      <c r="A10" s="118" t="s">
        <v>405</v>
      </c>
    </row>
  </sheetData>
  <mergeCells count="8">
    <mergeCell ref="A3:H3"/>
    <mergeCell ref="F5:H5"/>
    <mergeCell ref="A9:E9"/>
    <mergeCell ref="A5:A6"/>
    <mergeCell ref="B5:B6"/>
    <mergeCell ref="C5:C6"/>
    <mergeCell ref="D5:D6"/>
    <mergeCell ref="E5:E6"/>
  </mergeCells>
  <phoneticPr fontId="23" type="noConversion"/>
  <pageMargins left="0.75" right="0.75" top="1" bottom="1" header="0.5" footer="0.5"/>
  <pageSetup paperSize="9" scale="66" orientation="landscape"/>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B18" sqref="B18"/>
    </sheetView>
  </sheetViews>
  <sheetFormatPr defaultColWidth="9.125" defaultRowHeight="14.25" customHeight="1"/>
  <cols>
    <col min="1" max="1" width="16.375" customWidth="1"/>
    <col min="2" max="2" width="29" customWidth="1"/>
    <col min="3" max="3" width="23.875" customWidth="1"/>
    <col min="4" max="7" width="19.5" customWidth="1"/>
    <col min="8" max="8" width="15.5" customWidth="1"/>
    <col min="9" max="11" width="19.5" customWidth="1"/>
  </cols>
  <sheetData>
    <row r="1" spans="1:11" ht="14.25" customHeight="1">
      <c r="A1" s="1"/>
      <c r="B1" s="1"/>
      <c r="C1" s="1"/>
      <c r="D1" s="1"/>
      <c r="E1" s="1"/>
      <c r="F1" s="1"/>
      <c r="G1" s="1"/>
      <c r="H1" s="1"/>
      <c r="I1" s="1"/>
      <c r="J1" s="1"/>
      <c r="K1" s="1"/>
    </row>
    <row r="2" spans="1:11" ht="13.7" customHeight="1">
      <c r="D2" s="2"/>
      <c r="E2" s="2"/>
      <c r="F2" s="2"/>
      <c r="G2" s="2"/>
      <c r="K2" s="3" t="s">
        <v>169</v>
      </c>
    </row>
    <row r="3" spans="1:11" ht="27.95" customHeight="1">
      <c r="A3" s="180" t="s">
        <v>170</v>
      </c>
      <c r="B3" s="180"/>
      <c r="C3" s="180"/>
      <c r="D3" s="180"/>
      <c r="E3" s="180"/>
      <c r="F3" s="180"/>
      <c r="G3" s="180"/>
      <c r="H3" s="180"/>
      <c r="I3" s="180"/>
      <c r="J3" s="180"/>
      <c r="K3" s="180"/>
    </row>
    <row r="4" spans="1:11" ht="13.7" customHeight="1">
      <c r="A4" s="199" t="str">
        <f>'部门财务收支预算总表01-1'!A4</f>
        <v>单位名称：新平彝族傣族自治县新化乡小学</v>
      </c>
      <c r="B4" s="218"/>
      <c r="C4" s="218"/>
      <c r="D4" s="218"/>
      <c r="E4" s="218"/>
      <c r="F4" s="218"/>
      <c r="G4" s="218"/>
      <c r="H4" s="4"/>
      <c r="I4" s="4"/>
      <c r="J4" s="4"/>
      <c r="K4" s="5" t="s">
        <v>81</v>
      </c>
    </row>
    <row r="5" spans="1:11" ht="21.75" customHeight="1">
      <c r="A5" s="214" t="s">
        <v>107</v>
      </c>
      <c r="B5" s="214" t="s">
        <v>92</v>
      </c>
      <c r="C5" s="214" t="s">
        <v>108</v>
      </c>
      <c r="D5" s="196" t="s">
        <v>93</v>
      </c>
      <c r="E5" s="196" t="s">
        <v>94</v>
      </c>
      <c r="F5" s="196" t="s">
        <v>95</v>
      </c>
      <c r="G5" s="196" t="s">
        <v>96</v>
      </c>
      <c r="H5" s="164" t="s">
        <v>31</v>
      </c>
      <c r="I5" s="162" t="s">
        <v>171</v>
      </c>
      <c r="J5" s="206"/>
      <c r="K5" s="163"/>
    </row>
    <row r="6" spans="1:11" ht="21.75" customHeight="1">
      <c r="A6" s="215"/>
      <c r="B6" s="215"/>
      <c r="C6" s="215"/>
      <c r="D6" s="217"/>
      <c r="E6" s="217"/>
      <c r="F6" s="217"/>
      <c r="G6" s="217"/>
      <c r="H6" s="251"/>
      <c r="I6" s="196" t="s">
        <v>34</v>
      </c>
      <c r="J6" s="196" t="s">
        <v>35</v>
      </c>
      <c r="K6" s="196" t="s">
        <v>36</v>
      </c>
    </row>
    <row r="7" spans="1:11" ht="40.700000000000003" customHeight="1">
      <c r="A7" s="216"/>
      <c r="B7" s="216"/>
      <c r="C7" s="216"/>
      <c r="D7" s="201"/>
      <c r="E7" s="201"/>
      <c r="F7" s="201"/>
      <c r="G7" s="201"/>
      <c r="H7" s="165"/>
      <c r="I7" s="201" t="s">
        <v>33</v>
      </c>
      <c r="J7" s="201"/>
      <c r="K7" s="201"/>
    </row>
    <row r="8" spans="1:11" ht="15" customHeight="1">
      <c r="A8" s="11">
        <v>1</v>
      </c>
      <c r="B8" s="11">
        <v>2</v>
      </c>
      <c r="C8" s="11">
        <v>3</v>
      </c>
      <c r="D8" s="11">
        <v>4</v>
      </c>
      <c r="E8" s="11">
        <v>5</v>
      </c>
      <c r="F8" s="11">
        <v>6</v>
      </c>
      <c r="G8" s="11">
        <v>7</v>
      </c>
      <c r="H8" s="11">
        <v>8</v>
      </c>
      <c r="I8" s="11">
        <v>9</v>
      </c>
      <c r="J8" s="17">
        <v>10</v>
      </c>
      <c r="K8" s="17">
        <v>11</v>
      </c>
    </row>
    <row r="9" spans="1:11" ht="30.6" customHeight="1">
      <c r="A9" s="15"/>
      <c r="B9" s="12"/>
      <c r="C9" s="15"/>
      <c r="D9" s="15"/>
      <c r="E9" s="15"/>
      <c r="F9" s="15"/>
      <c r="G9" s="15"/>
      <c r="H9" s="16"/>
      <c r="I9" s="16"/>
      <c r="J9" s="16"/>
      <c r="K9" s="16"/>
    </row>
    <row r="10" spans="1:11" ht="30.6" customHeight="1">
      <c r="A10" s="12"/>
      <c r="B10" s="12"/>
      <c r="C10" s="12"/>
      <c r="D10" s="12"/>
      <c r="E10" s="12"/>
      <c r="F10" s="12"/>
      <c r="G10" s="12"/>
      <c r="H10" s="16"/>
      <c r="I10" s="16"/>
      <c r="J10" s="16"/>
      <c r="K10" s="16"/>
    </row>
    <row r="11" spans="1:11" ht="18.95" customHeight="1">
      <c r="A11" s="248" t="s">
        <v>58</v>
      </c>
      <c r="B11" s="249"/>
      <c r="C11" s="249"/>
      <c r="D11" s="249"/>
      <c r="E11" s="249"/>
      <c r="F11" s="249"/>
      <c r="G11" s="250"/>
      <c r="H11" s="16"/>
      <c r="I11" s="16"/>
      <c r="J11" s="16"/>
      <c r="K11" s="16"/>
    </row>
    <row r="12" spans="1:11" ht="14.25" customHeight="1">
      <c r="A12" s="128" t="s">
        <v>429</v>
      </c>
      <c r="B12" s="118"/>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3" type="noConversion"/>
  <pageMargins left="0.75" right="0.75" top="1" bottom="1" header="0.5" footer="0.5"/>
  <pageSetup paperSize="9" scale="60"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5"/>
  <sheetViews>
    <sheetView showZeros="0" workbookViewId="0">
      <pane ySplit="1" topLeftCell="A2" activePane="bottomLeft" state="frozen"/>
      <selection pane="bottomLeft" activeCell="G12" sqref="G12"/>
    </sheetView>
  </sheetViews>
  <sheetFormatPr defaultColWidth="9.125" defaultRowHeight="14.25" customHeight="1"/>
  <cols>
    <col min="1" max="1" width="37.75" customWidth="1"/>
    <col min="2" max="2" width="28" customWidth="1"/>
    <col min="3" max="3" width="37.5" customWidth="1"/>
    <col min="4" max="4" width="17" customWidth="1"/>
    <col min="5" max="7" width="27" customWidth="1"/>
  </cols>
  <sheetData>
    <row r="1" spans="1:7" ht="14.25" customHeight="1">
      <c r="A1" s="1"/>
      <c r="B1" s="1"/>
      <c r="C1" s="1"/>
      <c r="D1" s="1"/>
      <c r="E1" s="1"/>
      <c r="F1" s="1"/>
      <c r="G1" s="1"/>
    </row>
    <row r="2" spans="1:7" ht="13.7" customHeight="1">
      <c r="D2" s="2"/>
      <c r="G2" s="3" t="s">
        <v>172</v>
      </c>
    </row>
    <row r="3" spans="1:7" ht="27.95" customHeight="1">
      <c r="A3" s="203" t="s">
        <v>173</v>
      </c>
      <c r="B3" s="203"/>
      <c r="C3" s="203"/>
      <c r="D3" s="203"/>
      <c r="E3" s="203"/>
      <c r="F3" s="203"/>
      <c r="G3" s="203"/>
    </row>
    <row r="4" spans="1:7" ht="13.7" customHeight="1">
      <c r="A4" s="199" t="str">
        <f>'部门财务收支预算总表01-1'!A4</f>
        <v>单位名称：新平彝族傣族自治县新化乡小学</v>
      </c>
      <c r="B4" s="218"/>
      <c r="C4" s="218"/>
      <c r="D4" s="218"/>
      <c r="E4" s="4"/>
      <c r="F4" s="4"/>
      <c r="G4" s="5" t="s">
        <v>81</v>
      </c>
    </row>
    <row r="5" spans="1:7" ht="21.75" customHeight="1">
      <c r="A5" s="214" t="s">
        <v>108</v>
      </c>
      <c r="B5" s="214" t="s">
        <v>107</v>
      </c>
      <c r="C5" s="214" t="s">
        <v>92</v>
      </c>
      <c r="D5" s="196" t="s">
        <v>174</v>
      </c>
      <c r="E5" s="162" t="s">
        <v>34</v>
      </c>
      <c r="F5" s="206"/>
      <c r="G5" s="163"/>
    </row>
    <row r="6" spans="1:7" ht="21.75" customHeight="1">
      <c r="A6" s="215"/>
      <c r="B6" s="215"/>
      <c r="C6" s="215"/>
      <c r="D6" s="217"/>
      <c r="E6" s="164" t="s">
        <v>175</v>
      </c>
      <c r="F6" s="196" t="s">
        <v>176</v>
      </c>
      <c r="G6" s="196" t="s">
        <v>177</v>
      </c>
    </row>
    <row r="7" spans="1:7" ht="40.700000000000003" customHeight="1">
      <c r="A7" s="216"/>
      <c r="B7" s="216"/>
      <c r="C7" s="216"/>
      <c r="D7" s="201"/>
      <c r="E7" s="165"/>
      <c r="F7" s="201" t="s">
        <v>33</v>
      </c>
      <c r="G7" s="201"/>
    </row>
    <row r="8" spans="1:7" ht="15" customHeight="1">
      <c r="A8" s="144">
        <v>1</v>
      </c>
      <c r="B8" s="144">
        <v>2</v>
      </c>
      <c r="C8" s="144">
        <v>3</v>
      </c>
      <c r="D8" s="144">
        <v>4</v>
      </c>
      <c r="E8" s="144">
        <v>5</v>
      </c>
      <c r="F8" s="144">
        <v>6</v>
      </c>
      <c r="G8" s="144">
        <v>7</v>
      </c>
    </row>
    <row r="9" spans="1:7" ht="30" customHeight="1">
      <c r="A9" s="145" t="s">
        <v>179</v>
      </c>
      <c r="B9" s="145" t="s">
        <v>261</v>
      </c>
      <c r="C9" s="146" t="s">
        <v>260</v>
      </c>
      <c r="D9" s="145" t="s">
        <v>407</v>
      </c>
      <c r="E9" s="123">
        <v>153000</v>
      </c>
      <c r="F9" s="123"/>
      <c r="G9" s="123"/>
    </row>
    <row r="10" spans="1:7" ht="30" customHeight="1">
      <c r="A10" s="145" t="s">
        <v>179</v>
      </c>
      <c r="B10" s="145" t="s">
        <v>266</v>
      </c>
      <c r="C10" s="146" t="s">
        <v>265</v>
      </c>
      <c r="D10" s="145" t="s">
        <v>407</v>
      </c>
      <c r="E10" s="123">
        <v>28071.359999999997</v>
      </c>
      <c r="F10" s="123"/>
      <c r="G10" s="123"/>
    </row>
    <row r="11" spans="1:7" ht="18.95" customHeight="1">
      <c r="A11" s="145" t="s">
        <v>179</v>
      </c>
      <c r="B11" s="145" t="s">
        <v>266</v>
      </c>
      <c r="C11" s="146" t="s">
        <v>268</v>
      </c>
      <c r="D11" s="145" t="s">
        <v>407</v>
      </c>
      <c r="E11" s="123">
        <v>54276</v>
      </c>
      <c r="F11" s="123"/>
      <c r="G11" s="123"/>
    </row>
    <row r="12" spans="1:7" ht="14.25" customHeight="1">
      <c r="A12" s="145" t="s">
        <v>179</v>
      </c>
      <c r="B12" s="145" t="s">
        <v>266</v>
      </c>
      <c r="C12" s="146" t="s">
        <v>272</v>
      </c>
      <c r="D12" s="145" t="s">
        <v>407</v>
      </c>
      <c r="E12" s="114">
        <v>141100</v>
      </c>
      <c r="F12" s="114"/>
      <c r="G12" s="114"/>
    </row>
    <row r="13" spans="1:7" ht="14.25" customHeight="1">
      <c r="A13" s="145" t="s">
        <v>179</v>
      </c>
      <c r="B13" s="145" t="s">
        <v>261</v>
      </c>
      <c r="C13" s="146" t="s">
        <v>276</v>
      </c>
      <c r="D13" s="145" t="s">
        <v>407</v>
      </c>
      <c r="E13" s="114">
        <v>72000</v>
      </c>
      <c r="F13" s="114"/>
      <c r="G13" s="114"/>
    </row>
    <row r="14" spans="1:7" ht="14.25" customHeight="1">
      <c r="A14" s="145" t="s">
        <v>179</v>
      </c>
      <c r="B14" s="145" t="s">
        <v>266</v>
      </c>
      <c r="C14" s="146" t="s">
        <v>284</v>
      </c>
      <c r="D14" s="145" t="s">
        <v>407</v>
      </c>
      <c r="E14" s="114">
        <v>80887.499999999985</v>
      </c>
      <c r="F14" s="114"/>
      <c r="G14" s="114"/>
    </row>
    <row r="15" spans="1:7" ht="14.25" customHeight="1">
      <c r="A15" s="252" t="s">
        <v>31</v>
      </c>
      <c r="B15" s="252"/>
      <c r="C15" s="252"/>
      <c r="D15" s="252"/>
      <c r="E15" s="114">
        <v>529334.86</v>
      </c>
      <c r="F15" s="114"/>
      <c r="G15" s="114"/>
    </row>
  </sheetData>
  <mergeCells count="11">
    <mergeCell ref="A15:D15"/>
    <mergeCell ref="A3:G3"/>
    <mergeCell ref="A4:D4"/>
    <mergeCell ref="E5:G5"/>
    <mergeCell ref="A5:A7"/>
    <mergeCell ref="B5:B7"/>
    <mergeCell ref="C5:C7"/>
    <mergeCell ref="D5:D7"/>
    <mergeCell ref="E6:E7"/>
    <mergeCell ref="F6:F7"/>
    <mergeCell ref="G6:G7"/>
  </mergeCells>
  <phoneticPr fontId="23" type="noConversion"/>
  <pageMargins left="0.75" right="0.75" top="1" bottom="1" header="0.5" footer="0.5"/>
  <pageSetup paperSize="9" scale="66" orientation="landscape"/>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0"/>
  <sheetViews>
    <sheetView showZeros="0" workbookViewId="0">
      <pane ySplit="1" topLeftCell="A2" activePane="bottomLeft" state="frozen"/>
      <selection pane="bottomLeft" activeCell="E10" sqref="E10"/>
    </sheetView>
  </sheetViews>
  <sheetFormatPr defaultColWidth="8" defaultRowHeight="14.25" customHeight="1"/>
  <cols>
    <col min="1" max="1" width="21.125" customWidth="1"/>
    <col min="2" max="2" width="35.25" customWidth="1"/>
    <col min="3" max="19" width="16.25" customWidth="1"/>
  </cols>
  <sheetData>
    <row r="1" spans="1:19" ht="14.25" customHeight="1">
      <c r="A1" s="1"/>
      <c r="B1" s="1"/>
      <c r="C1" s="1"/>
      <c r="D1" s="1"/>
      <c r="E1" s="1"/>
      <c r="F1" s="1"/>
      <c r="G1" s="1"/>
      <c r="H1" s="1"/>
      <c r="I1" s="1"/>
      <c r="J1" s="1"/>
      <c r="K1" s="1"/>
      <c r="L1" s="1"/>
      <c r="M1" s="1"/>
      <c r="N1" s="1"/>
      <c r="O1" s="1"/>
      <c r="P1" s="1"/>
      <c r="Q1" s="1"/>
      <c r="R1" s="1"/>
      <c r="S1" s="1"/>
    </row>
    <row r="2" spans="1:19" ht="12" customHeight="1">
      <c r="A2" s="88"/>
      <c r="J2" s="91"/>
      <c r="R2" s="177" t="s">
        <v>27</v>
      </c>
      <c r="S2" s="178"/>
    </row>
    <row r="3" spans="1:19" ht="36" customHeight="1">
      <c r="A3" s="179" t="s">
        <v>28</v>
      </c>
      <c r="B3" s="180"/>
      <c r="C3" s="180"/>
      <c r="D3" s="180"/>
      <c r="E3" s="180"/>
      <c r="F3" s="180"/>
      <c r="G3" s="180"/>
      <c r="H3" s="180"/>
      <c r="I3" s="180"/>
      <c r="J3" s="181"/>
      <c r="K3" s="180"/>
      <c r="L3" s="180"/>
      <c r="M3" s="180"/>
      <c r="N3" s="180"/>
      <c r="O3" s="180"/>
      <c r="P3" s="180"/>
      <c r="Q3" s="180"/>
      <c r="R3" s="180"/>
      <c r="S3" s="180"/>
    </row>
    <row r="4" spans="1:19" ht="20.25" customHeight="1">
      <c r="A4" s="182" t="str">
        <f>'部门财务收支预算总表01-1'!A4</f>
        <v>单位名称：新平彝族傣族自治县新化乡小学</v>
      </c>
      <c r="B4" s="183"/>
      <c r="C4" s="183"/>
      <c r="D4" s="183"/>
      <c r="E4" s="4"/>
      <c r="F4" s="4"/>
      <c r="G4" s="4"/>
      <c r="H4" s="4"/>
      <c r="I4" s="4"/>
      <c r="J4" s="92"/>
      <c r="K4" s="4"/>
      <c r="L4" s="4"/>
      <c r="M4" s="4"/>
      <c r="N4" s="5"/>
      <c r="O4" s="5"/>
      <c r="P4" s="5"/>
      <c r="Q4" s="5"/>
      <c r="R4" s="184" t="s">
        <v>2</v>
      </c>
      <c r="S4" s="184" t="s">
        <v>2</v>
      </c>
    </row>
    <row r="5" spans="1:19" ht="18.95" customHeight="1">
      <c r="A5" s="171" t="s">
        <v>29</v>
      </c>
      <c r="B5" s="174" t="s">
        <v>30</v>
      </c>
      <c r="C5" s="174" t="s">
        <v>31</v>
      </c>
      <c r="D5" s="185" t="s">
        <v>32</v>
      </c>
      <c r="E5" s="186"/>
      <c r="F5" s="186"/>
      <c r="G5" s="186"/>
      <c r="H5" s="186"/>
      <c r="I5" s="186"/>
      <c r="J5" s="187"/>
      <c r="K5" s="186"/>
      <c r="L5" s="186"/>
      <c r="M5" s="186"/>
      <c r="N5" s="188"/>
      <c r="O5" s="188" t="s">
        <v>20</v>
      </c>
      <c r="P5" s="188"/>
      <c r="Q5" s="188"/>
      <c r="R5" s="188"/>
      <c r="S5" s="188"/>
    </row>
    <row r="6" spans="1:19" ht="18" customHeight="1">
      <c r="A6" s="172"/>
      <c r="B6" s="175"/>
      <c r="C6" s="175"/>
      <c r="D6" s="175" t="s">
        <v>33</v>
      </c>
      <c r="E6" s="175" t="s">
        <v>34</v>
      </c>
      <c r="F6" s="175" t="s">
        <v>35</v>
      </c>
      <c r="G6" s="175" t="s">
        <v>36</v>
      </c>
      <c r="H6" s="175" t="s">
        <v>37</v>
      </c>
      <c r="I6" s="168" t="s">
        <v>38</v>
      </c>
      <c r="J6" s="169"/>
      <c r="K6" s="168" t="s">
        <v>39</v>
      </c>
      <c r="L6" s="168" t="s">
        <v>40</v>
      </c>
      <c r="M6" s="168" t="s">
        <v>41</v>
      </c>
      <c r="N6" s="170" t="s">
        <v>42</v>
      </c>
      <c r="O6" s="166" t="s">
        <v>33</v>
      </c>
      <c r="P6" s="166" t="s">
        <v>34</v>
      </c>
      <c r="Q6" s="166" t="s">
        <v>35</v>
      </c>
      <c r="R6" s="166" t="s">
        <v>36</v>
      </c>
      <c r="S6" s="166" t="s">
        <v>43</v>
      </c>
    </row>
    <row r="7" spans="1:19" ht="29.25" customHeight="1">
      <c r="A7" s="173"/>
      <c r="B7" s="176"/>
      <c r="C7" s="176"/>
      <c r="D7" s="176"/>
      <c r="E7" s="176"/>
      <c r="F7" s="176"/>
      <c r="G7" s="176"/>
      <c r="H7" s="176"/>
      <c r="I7" s="93" t="s">
        <v>33</v>
      </c>
      <c r="J7" s="93" t="s">
        <v>44</v>
      </c>
      <c r="K7" s="93" t="s">
        <v>39</v>
      </c>
      <c r="L7" s="93" t="s">
        <v>40</v>
      </c>
      <c r="M7" s="93" t="s">
        <v>41</v>
      </c>
      <c r="N7" s="93" t="s">
        <v>42</v>
      </c>
      <c r="O7" s="167"/>
      <c r="P7" s="167"/>
      <c r="Q7" s="167"/>
      <c r="R7" s="167"/>
      <c r="S7" s="167"/>
    </row>
    <row r="8" spans="1:19" ht="16.5" customHeight="1">
      <c r="A8" s="77">
        <v>1</v>
      </c>
      <c r="B8" s="11">
        <v>2</v>
      </c>
      <c r="C8" s="11">
        <v>3</v>
      </c>
      <c r="D8" s="11">
        <v>4</v>
      </c>
      <c r="E8" s="77">
        <v>5</v>
      </c>
      <c r="F8" s="11">
        <v>6</v>
      </c>
      <c r="G8" s="11">
        <v>7</v>
      </c>
      <c r="H8" s="77">
        <v>8</v>
      </c>
      <c r="I8" s="11">
        <v>9</v>
      </c>
      <c r="J8" s="17">
        <v>10</v>
      </c>
      <c r="K8" s="17">
        <v>11</v>
      </c>
      <c r="L8" s="94">
        <v>12</v>
      </c>
      <c r="M8" s="17">
        <v>13</v>
      </c>
      <c r="N8" s="17">
        <v>14</v>
      </c>
      <c r="O8" s="17">
        <v>15</v>
      </c>
      <c r="P8" s="17">
        <v>16</v>
      </c>
      <c r="Q8" s="17">
        <v>17</v>
      </c>
      <c r="R8" s="17">
        <v>18</v>
      </c>
      <c r="S8" s="17">
        <v>19</v>
      </c>
    </row>
    <row r="9" spans="1:19" ht="31.5" customHeight="1">
      <c r="A9" s="15">
        <v>105018</v>
      </c>
      <c r="B9" s="104" t="s">
        <v>180</v>
      </c>
      <c r="C9" s="113">
        <v>15353764.91</v>
      </c>
      <c r="D9" s="113">
        <v>15353764.91</v>
      </c>
      <c r="E9" s="113">
        <v>15353764.91</v>
      </c>
      <c r="F9" s="55"/>
      <c r="G9" s="55"/>
      <c r="H9" s="55"/>
      <c r="I9" s="55"/>
      <c r="J9" s="55"/>
      <c r="K9" s="55"/>
      <c r="L9" s="55"/>
      <c r="M9" s="55"/>
      <c r="N9" s="55"/>
      <c r="O9" s="55"/>
      <c r="P9" s="55"/>
      <c r="Q9" s="55"/>
      <c r="R9" s="55"/>
      <c r="S9" s="55"/>
    </row>
    <row r="10" spans="1:19" ht="16.5" customHeight="1">
      <c r="A10" s="89" t="s">
        <v>31</v>
      </c>
      <c r="B10" s="90"/>
      <c r="C10" s="113">
        <v>15353764.91</v>
      </c>
      <c r="D10" s="113">
        <v>15353764.91</v>
      </c>
      <c r="E10" s="113">
        <v>15353764.91</v>
      </c>
      <c r="F10" s="55"/>
      <c r="G10" s="55"/>
      <c r="H10" s="55"/>
      <c r="I10" s="55"/>
      <c r="J10" s="55"/>
      <c r="K10" s="55"/>
      <c r="L10" s="55"/>
      <c r="M10" s="55"/>
      <c r="N10" s="55"/>
      <c r="O10" s="55"/>
      <c r="P10" s="55"/>
      <c r="Q10" s="55"/>
      <c r="R10" s="55"/>
      <c r="S10" s="55"/>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honeticPr fontId="23" type="noConversion"/>
  <pageMargins left="0.75" right="0.75" top="1" bottom="1" header="0.5" footer="0.5"/>
  <pageSetup paperSize="9" scale="40" orientation="landscape"/>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4"/>
  <sheetViews>
    <sheetView showZeros="0" workbookViewId="0">
      <pane ySplit="1" topLeftCell="A5" activePane="bottomLeft" state="frozen"/>
      <selection pane="bottomLeft" activeCell="C12" sqref="C12"/>
    </sheetView>
  </sheetViews>
  <sheetFormatPr defaultColWidth="9.125" defaultRowHeight="14.25" customHeight="1"/>
  <cols>
    <col min="1" max="1" width="14.25" customWidth="1"/>
    <col min="2" max="2" width="32.5" customWidth="1"/>
    <col min="3" max="6" width="18.875" customWidth="1"/>
    <col min="7" max="7" width="21.25" customWidth="1"/>
    <col min="8" max="9" width="18.875" customWidth="1"/>
    <col min="10" max="10" width="17.875" customWidth="1"/>
    <col min="11" max="15" width="18.875" customWidth="1"/>
  </cols>
  <sheetData>
    <row r="1" spans="1:15" ht="14.25" customHeight="1">
      <c r="A1" s="1"/>
      <c r="B1" s="1"/>
      <c r="C1" s="1"/>
      <c r="D1" s="1"/>
      <c r="E1" s="1"/>
      <c r="F1" s="1"/>
      <c r="G1" s="1"/>
      <c r="H1" s="1"/>
      <c r="I1" s="1"/>
      <c r="J1" s="1"/>
      <c r="K1" s="1"/>
      <c r="L1" s="1"/>
      <c r="M1" s="1"/>
      <c r="N1" s="1"/>
      <c r="O1" s="1"/>
    </row>
    <row r="2" spans="1:15" ht="15.75" customHeight="1">
      <c r="O2" s="35" t="s">
        <v>45</v>
      </c>
    </row>
    <row r="3" spans="1:15" ht="28.5" customHeight="1">
      <c r="A3" s="180" t="s">
        <v>46</v>
      </c>
      <c r="B3" s="180"/>
      <c r="C3" s="180"/>
      <c r="D3" s="180"/>
      <c r="E3" s="180"/>
      <c r="F3" s="180"/>
      <c r="G3" s="180"/>
      <c r="H3" s="180"/>
      <c r="I3" s="180"/>
      <c r="J3" s="180"/>
      <c r="K3" s="180"/>
      <c r="L3" s="180"/>
      <c r="M3" s="180"/>
      <c r="N3" s="180"/>
      <c r="O3" s="180"/>
    </row>
    <row r="4" spans="1:15" ht="15" customHeight="1">
      <c r="A4" s="190" t="str">
        <f>'部门财务收支预算总表01-1'!A4</f>
        <v>单位名称：新平彝族傣族自治县新化乡小学</v>
      </c>
      <c r="B4" s="191"/>
      <c r="C4" s="192"/>
      <c r="D4" s="192"/>
      <c r="E4" s="192"/>
      <c r="F4" s="192"/>
      <c r="G4" s="183"/>
      <c r="H4" s="192"/>
      <c r="I4" s="192"/>
      <c r="J4" s="183"/>
      <c r="K4" s="192"/>
      <c r="L4" s="192"/>
      <c r="M4" s="4"/>
      <c r="N4" s="4"/>
      <c r="O4" s="65" t="s">
        <v>2</v>
      </c>
    </row>
    <row r="5" spans="1:15" ht="18.95" customHeight="1">
      <c r="A5" s="196" t="s">
        <v>47</v>
      </c>
      <c r="B5" s="196" t="s">
        <v>48</v>
      </c>
      <c r="C5" s="164" t="s">
        <v>31</v>
      </c>
      <c r="D5" s="193" t="s">
        <v>34</v>
      </c>
      <c r="E5" s="193"/>
      <c r="F5" s="193"/>
      <c r="G5" s="197" t="s">
        <v>35</v>
      </c>
      <c r="H5" s="196" t="s">
        <v>36</v>
      </c>
      <c r="I5" s="196" t="s">
        <v>49</v>
      </c>
      <c r="J5" s="162" t="s">
        <v>50</v>
      </c>
      <c r="K5" s="194" t="s">
        <v>51</v>
      </c>
      <c r="L5" s="194" t="s">
        <v>52</v>
      </c>
      <c r="M5" s="194" t="s">
        <v>53</v>
      </c>
      <c r="N5" s="194" t="s">
        <v>54</v>
      </c>
      <c r="O5" s="195" t="s">
        <v>55</v>
      </c>
    </row>
    <row r="6" spans="1:15" ht="30" customHeight="1">
      <c r="A6" s="165"/>
      <c r="B6" s="165"/>
      <c r="C6" s="165"/>
      <c r="D6" s="40" t="s">
        <v>33</v>
      </c>
      <c r="E6" s="40" t="s">
        <v>56</v>
      </c>
      <c r="F6" s="40" t="s">
        <v>57</v>
      </c>
      <c r="G6" s="165"/>
      <c r="H6" s="165"/>
      <c r="I6" s="165"/>
      <c r="J6" s="40" t="s">
        <v>33</v>
      </c>
      <c r="K6" s="54" t="s">
        <v>51</v>
      </c>
      <c r="L6" s="54" t="s">
        <v>52</v>
      </c>
      <c r="M6" s="54" t="s">
        <v>53</v>
      </c>
      <c r="N6" s="54" t="s">
        <v>54</v>
      </c>
      <c r="O6" s="54" t="s">
        <v>55</v>
      </c>
    </row>
    <row r="7" spans="1:15" ht="16.5" customHeight="1">
      <c r="A7" s="40">
        <v>1</v>
      </c>
      <c r="B7" s="40">
        <v>2</v>
      </c>
      <c r="C7" s="40">
        <v>3</v>
      </c>
      <c r="D7" s="40">
        <v>4</v>
      </c>
      <c r="E7" s="40">
        <v>5</v>
      </c>
      <c r="F7" s="40">
        <v>6</v>
      </c>
      <c r="G7" s="40">
        <v>7</v>
      </c>
      <c r="H7" s="28">
        <v>8</v>
      </c>
      <c r="I7" s="28">
        <v>9</v>
      </c>
      <c r="J7" s="28">
        <v>10</v>
      </c>
      <c r="K7" s="28">
        <v>11</v>
      </c>
      <c r="L7" s="28">
        <v>12</v>
      </c>
      <c r="M7" s="28">
        <v>13</v>
      </c>
      <c r="N7" s="28">
        <v>14</v>
      </c>
      <c r="O7" s="40">
        <v>15</v>
      </c>
    </row>
    <row r="8" spans="1:15" s="118" customFormat="1" ht="16.5" customHeight="1">
      <c r="A8" s="147">
        <v>201</v>
      </c>
      <c r="B8" s="147" t="s">
        <v>409</v>
      </c>
      <c r="C8" s="148">
        <v>13093</v>
      </c>
      <c r="D8" s="148">
        <v>13093</v>
      </c>
      <c r="E8" s="127"/>
      <c r="F8" s="148">
        <v>13093</v>
      </c>
      <c r="G8" s="127"/>
      <c r="H8" s="149"/>
      <c r="I8" s="149"/>
      <c r="J8" s="149"/>
      <c r="K8" s="149"/>
      <c r="L8" s="149"/>
      <c r="M8" s="149"/>
      <c r="N8" s="149"/>
      <c r="O8" s="127"/>
    </row>
    <row r="9" spans="1:15" s="118" customFormat="1" ht="16.5" customHeight="1">
      <c r="A9" s="150">
        <v>20111</v>
      </c>
      <c r="B9" s="150" t="s">
        <v>410</v>
      </c>
      <c r="C9" s="148">
        <v>13093</v>
      </c>
      <c r="D9" s="148">
        <v>13093</v>
      </c>
      <c r="E9" s="127"/>
      <c r="F9" s="148">
        <v>13093</v>
      </c>
      <c r="G9" s="127"/>
      <c r="H9" s="149"/>
      <c r="I9" s="149"/>
      <c r="J9" s="149"/>
      <c r="K9" s="149"/>
      <c r="L9" s="149"/>
      <c r="M9" s="149"/>
      <c r="N9" s="149"/>
      <c r="O9" s="127"/>
    </row>
    <row r="10" spans="1:15" s="118" customFormat="1" ht="16.5" customHeight="1">
      <c r="A10" s="151">
        <v>2011102</v>
      </c>
      <c r="B10" s="151" t="s">
        <v>410</v>
      </c>
      <c r="C10" s="148">
        <v>13093</v>
      </c>
      <c r="D10" s="148">
        <v>13093</v>
      </c>
      <c r="E10" s="127"/>
      <c r="F10" s="148">
        <v>13093</v>
      </c>
      <c r="G10" s="127"/>
      <c r="H10" s="149"/>
      <c r="I10" s="149"/>
      <c r="J10" s="149"/>
      <c r="K10" s="149"/>
      <c r="L10" s="149"/>
      <c r="M10" s="149"/>
      <c r="N10" s="149"/>
      <c r="O10" s="127"/>
    </row>
    <row r="11" spans="1:15" s="118" customFormat="1" ht="16.5" customHeight="1">
      <c r="A11" s="147" t="s">
        <v>181</v>
      </c>
      <c r="B11" s="147" t="s">
        <v>182</v>
      </c>
      <c r="C11" s="148">
        <v>10744591.550000001</v>
      </c>
      <c r="D11" s="148">
        <v>10744591.550000001</v>
      </c>
      <c r="E11" s="148">
        <v>8771973</v>
      </c>
      <c r="F11" s="148">
        <v>1972618.55</v>
      </c>
      <c r="G11" s="152"/>
      <c r="H11" s="149"/>
      <c r="I11" s="149"/>
      <c r="J11" s="149"/>
      <c r="K11" s="149"/>
      <c r="L11" s="149"/>
      <c r="M11" s="149"/>
      <c r="N11" s="149"/>
      <c r="O11" s="127"/>
    </row>
    <row r="12" spans="1:15" s="118" customFormat="1" ht="16.5" customHeight="1">
      <c r="A12" s="150" t="s">
        <v>183</v>
      </c>
      <c r="B12" s="150" t="s">
        <v>184</v>
      </c>
      <c r="C12" s="148">
        <v>10591591.550000001</v>
      </c>
      <c r="D12" s="148">
        <v>10591591.550000001</v>
      </c>
      <c r="E12" s="148">
        <v>8771973</v>
      </c>
      <c r="F12" s="148">
        <v>1819618.55</v>
      </c>
      <c r="G12" s="152"/>
      <c r="H12" s="153"/>
      <c r="I12" s="149"/>
      <c r="J12" s="149"/>
      <c r="K12" s="149"/>
      <c r="L12" s="149"/>
      <c r="M12" s="149"/>
      <c r="N12" s="149"/>
      <c r="O12" s="127"/>
    </row>
    <row r="13" spans="1:15" s="118" customFormat="1" ht="16.5" customHeight="1">
      <c r="A13" s="151" t="s">
        <v>185</v>
      </c>
      <c r="B13" s="151" t="s">
        <v>186</v>
      </c>
      <c r="C13" s="148">
        <v>117300</v>
      </c>
      <c r="D13" s="148">
        <v>117300</v>
      </c>
      <c r="E13" s="148"/>
      <c r="F13" s="148">
        <v>117300</v>
      </c>
      <c r="G13" s="127"/>
      <c r="H13" s="153"/>
      <c r="I13" s="149"/>
      <c r="J13" s="149"/>
      <c r="K13" s="149"/>
      <c r="L13" s="149"/>
      <c r="M13" s="149"/>
      <c r="N13" s="149"/>
      <c r="O13" s="127"/>
    </row>
    <row r="14" spans="1:15" s="118" customFormat="1" ht="16.5" customHeight="1">
      <c r="A14" s="151" t="s">
        <v>187</v>
      </c>
      <c r="B14" s="151" t="s">
        <v>188</v>
      </c>
      <c r="C14" s="148">
        <v>10474291.550000001</v>
      </c>
      <c r="D14" s="148">
        <v>10474291.550000001</v>
      </c>
      <c r="E14" s="148">
        <v>8771973</v>
      </c>
      <c r="F14" s="148">
        <v>1702318.55</v>
      </c>
      <c r="G14" s="152"/>
      <c r="H14" s="153"/>
      <c r="I14" s="149"/>
      <c r="J14" s="149"/>
      <c r="K14" s="149"/>
      <c r="L14" s="149"/>
      <c r="M14" s="149"/>
      <c r="N14" s="149"/>
      <c r="O14" s="127"/>
    </row>
    <row r="15" spans="1:15" ht="16.5" customHeight="1">
      <c r="A15" s="106" t="s">
        <v>189</v>
      </c>
      <c r="B15" s="106" t="s">
        <v>190</v>
      </c>
      <c r="C15" s="103">
        <v>153000</v>
      </c>
      <c r="D15" s="103">
        <v>153000</v>
      </c>
      <c r="E15" s="103"/>
      <c r="F15" s="103">
        <v>153000</v>
      </c>
      <c r="G15" s="40"/>
      <c r="H15" s="28"/>
      <c r="I15" s="28"/>
      <c r="J15" s="28"/>
      <c r="K15" s="28"/>
      <c r="L15" s="28"/>
      <c r="M15" s="28"/>
      <c r="N15" s="28"/>
      <c r="O15" s="40"/>
    </row>
    <row r="16" spans="1:15" ht="16.5" customHeight="1">
      <c r="A16" s="107" t="s">
        <v>191</v>
      </c>
      <c r="B16" s="107" t="s">
        <v>192</v>
      </c>
      <c r="C16" s="103">
        <v>153000</v>
      </c>
      <c r="D16" s="103">
        <v>153000</v>
      </c>
      <c r="E16" s="103"/>
      <c r="F16" s="103">
        <v>153000</v>
      </c>
      <c r="G16" s="40"/>
      <c r="H16" s="28"/>
      <c r="I16" s="28"/>
      <c r="J16" s="28"/>
      <c r="K16" s="28"/>
      <c r="L16" s="28"/>
      <c r="M16" s="28"/>
      <c r="N16" s="28"/>
      <c r="O16" s="40"/>
    </row>
    <row r="17" spans="1:15" ht="16.5" customHeight="1">
      <c r="A17" s="105" t="s">
        <v>193</v>
      </c>
      <c r="B17" s="105" t="s">
        <v>194</v>
      </c>
      <c r="C17" s="103">
        <v>1613400</v>
      </c>
      <c r="D17" s="103">
        <v>1613400</v>
      </c>
      <c r="E17" s="103">
        <v>1559124</v>
      </c>
      <c r="F17" s="103">
        <v>54276</v>
      </c>
      <c r="G17" s="40"/>
      <c r="H17" s="28"/>
      <c r="I17" s="28"/>
      <c r="J17" s="28"/>
      <c r="K17" s="28"/>
      <c r="L17" s="28"/>
      <c r="M17" s="28"/>
      <c r="N17" s="28"/>
      <c r="O17" s="40"/>
    </row>
    <row r="18" spans="1:15" ht="16.5" customHeight="1">
      <c r="A18" s="106" t="s">
        <v>195</v>
      </c>
      <c r="B18" s="106" t="s">
        <v>196</v>
      </c>
      <c r="C18" s="103">
        <v>1559124</v>
      </c>
      <c r="D18" s="103">
        <v>1559124</v>
      </c>
      <c r="E18" s="103">
        <v>1559124</v>
      </c>
      <c r="F18" s="103"/>
      <c r="G18" s="40"/>
      <c r="H18" s="28"/>
      <c r="I18" s="28"/>
      <c r="J18" s="28"/>
      <c r="K18" s="28"/>
      <c r="L18" s="28"/>
      <c r="M18" s="28"/>
      <c r="N18" s="28"/>
      <c r="O18" s="40"/>
    </row>
    <row r="19" spans="1:15" ht="16.5" customHeight="1">
      <c r="A19" s="107" t="s">
        <v>197</v>
      </c>
      <c r="B19" s="107" t="s">
        <v>198</v>
      </c>
      <c r="C19" s="103">
        <v>23700</v>
      </c>
      <c r="D19" s="103">
        <v>23700</v>
      </c>
      <c r="E19" s="103">
        <v>23700</v>
      </c>
      <c r="F19" s="103"/>
      <c r="G19" s="40"/>
      <c r="H19" s="28"/>
      <c r="I19" s="28"/>
      <c r="J19" s="28"/>
      <c r="K19" s="28"/>
      <c r="L19" s="28"/>
      <c r="M19" s="28"/>
      <c r="N19" s="28"/>
      <c r="O19" s="40"/>
    </row>
    <row r="20" spans="1:15" ht="16.5" customHeight="1">
      <c r="A20" s="107" t="s">
        <v>199</v>
      </c>
      <c r="B20" s="107" t="s">
        <v>200</v>
      </c>
      <c r="C20" s="103">
        <v>1535424</v>
      </c>
      <c r="D20" s="103">
        <v>1535424</v>
      </c>
      <c r="E20" s="103">
        <v>1535424</v>
      </c>
      <c r="F20" s="103"/>
      <c r="G20" s="40"/>
      <c r="H20" s="28"/>
      <c r="I20" s="28"/>
      <c r="J20" s="28"/>
      <c r="K20" s="28"/>
      <c r="L20" s="28"/>
      <c r="M20" s="28"/>
      <c r="N20" s="28"/>
      <c r="O20" s="40"/>
    </row>
    <row r="21" spans="1:15" ht="16.5" customHeight="1">
      <c r="A21" s="106" t="s">
        <v>201</v>
      </c>
      <c r="B21" s="106" t="s">
        <v>202</v>
      </c>
      <c r="C21" s="103">
        <v>54276</v>
      </c>
      <c r="D21" s="103">
        <v>54276</v>
      </c>
      <c r="E21" s="103"/>
      <c r="F21" s="103">
        <v>54276</v>
      </c>
      <c r="G21" s="40"/>
      <c r="H21" s="28"/>
      <c r="I21" s="28"/>
      <c r="J21" s="28"/>
      <c r="K21" s="28"/>
      <c r="L21" s="28"/>
      <c r="M21" s="28"/>
      <c r="N21" s="28"/>
      <c r="O21" s="40"/>
    </row>
    <row r="22" spans="1:15" ht="16.5" customHeight="1">
      <c r="A22" s="107" t="s">
        <v>203</v>
      </c>
      <c r="B22" s="107" t="s">
        <v>204</v>
      </c>
      <c r="C22" s="103">
        <v>54276</v>
      </c>
      <c r="D22" s="103">
        <v>54276</v>
      </c>
      <c r="E22" s="103"/>
      <c r="F22" s="103">
        <v>54276</v>
      </c>
      <c r="G22" s="40"/>
      <c r="H22" s="28"/>
      <c r="I22" s="28"/>
      <c r="J22" s="28"/>
      <c r="K22" s="28"/>
      <c r="L22" s="28"/>
      <c r="M22" s="28"/>
      <c r="N22" s="28"/>
      <c r="O22" s="40"/>
    </row>
    <row r="23" spans="1:15" ht="16.5" customHeight="1">
      <c r="A23" s="105" t="s">
        <v>205</v>
      </c>
      <c r="B23" s="105" t="s">
        <v>206</v>
      </c>
      <c r="C23" s="103">
        <v>1295756.3600000001</v>
      </c>
      <c r="D23" s="103">
        <v>1295756.3600000001</v>
      </c>
      <c r="E23" s="103">
        <v>1295756.3600000001</v>
      </c>
      <c r="F23" s="103"/>
      <c r="G23" s="40"/>
      <c r="H23" s="28"/>
      <c r="I23" s="28"/>
      <c r="J23" s="28"/>
      <c r="K23" s="28"/>
      <c r="L23" s="28"/>
      <c r="M23" s="28"/>
      <c r="N23" s="28"/>
      <c r="O23" s="40"/>
    </row>
    <row r="24" spans="1:15" ht="16.5" customHeight="1">
      <c r="A24" s="106" t="s">
        <v>207</v>
      </c>
      <c r="B24" s="106" t="s">
        <v>208</v>
      </c>
      <c r="C24" s="103">
        <v>1295756.3600000001</v>
      </c>
      <c r="D24" s="103">
        <v>1295756.3600000001</v>
      </c>
      <c r="E24" s="103">
        <v>1295756.3600000001</v>
      </c>
      <c r="F24" s="103"/>
      <c r="G24" s="40"/>
      <c r="H24" s="28"/>
      <c r="I24" s="28"/>
      <c r="J24" s="28"/>
      <c r="K24" s="28"/>
      <c r="L24" s="28"/>
      <c r="M24" s="28"/>
      <c r="N24" s="28"/>
      <c r="O24" s="40"/>
    </row>
    <row r="25" spans="1:15" ht="16.5" customHeight="1">
      <c r="A25" s="107" t="s">
        <v>221</v>
      </c>
      <c r="B25" s="107" t="s">
        <v>222</v>
      </c>
      <c r="C25" s="103"/>
      <c r="D25" s="103"/>
      <c r="E25" s="103"/>
      <c r="F25" s="103"/>
      <c r="G25" s="40"/>
      <c r="H25" s="28"/>
      <c r="I25" s="28"/>
      <c r="J25" s="28"/>
      <c r="K25" s="28"/>
      <c r="L25" s="28"/>
      <c r="M25" s="28"/>
      <c r="N25" s="28"/>
      <c r="O25" s="40"/>
    </row>
    <row r="26" spans="1:15" ht="16.5" customHeight="1">
      <c r="A26" s="107" t="s">
        <v>209</v>
      </c>
      <c r="B26" s="107" t="s">
        <v>210</v>
      </c>
      <c r="C26" s="103">
        <v>688397</v>
      </c>
      <c r="D26" s="103">
        <v>688397</v>
      </c>
      <c r="E26" s="103">
        <v>688397</v>
      </c>
      <c r="F26" s="103"/>
      <c r="G26" s="40"/>
      <c r="H26" s="28"/>
      <c r="I26" s="28"/>
      <c r="J26" s="28"/>
      <c r="K26" s="28"/>
      <c r="L26" s="28"/>
      <c r="M26" s="28"/>
      <c r="N26" s="28"/>
      <c r="O26" s="40"/>
    </row>
    <row r="27" spans="1:15" ht="20.25" customHeight="1">
      <c r="A27" s="107" t="s">
        <v>211</v>
      </c>
      <c r="B27" s="107" t="s">
        <v>212</v>
      </c>
      <c r="C27" s="103">
        <v>576650.76</v>
      </c>
      <c r="D27" s="103">
        <v>576650.76</v>
      </c>
      <c r="E27" s="103">
        <v>576650.76</v>
      </c>
      <c r="F27" s="103"/>
      <c r="G27" s="55"/>
      <c r="H27" s="72"/>
      <c r="I27" s="72"/>
      <c r="J27" s="72"/>
      <c r="K27" s="72"/>
      <c r="L27" s="72"/>
      <c r="M27" s="55"/>
      <c r="N27" s="72"/>
      <c r="O27" s="72"/>
    </row>
    <row r="28" spans="1:15" ht="17.25" customHeight="1">
      <c r="A28" s="108" t="s">
        <v>213</v>
      </c>
      <c r="B28" s="108" t="s">
        <v>214</v>
      </c>
      <c r="C28" s="109">
        <v>30708.6</v>
      </c>
      <c r="D28" s="109">
        <v>30708.6</v>
      </c>
      <c r="E28" s="109">
        <v>30708.6</v>
      </c>
      <c r="F28" s="109"/>
      <c r="G28" s="110"/>
      <c r="H28" s="111"/>
      <c r="I28" s="111"/>
      <c r="J28" s="111"/>
      <c r="K28" s="111"/>
      <c r="L28" s="111"/>
      <c r="M28" s="110"/>
      <c r="N28" s="111"/>
      <c r="O28" s="111"/>
    </row>
    <row r="29" spans="1:15" ht="14.25" customHeight="1">
      <c r="A29" s="112" t="s">
        <v>215</v>
      </c>
      <c r="B29" s="112" t="s">
        <v>216</v>
      </c>
      <c r="C29" s="113">
        <v>1686924</v>
      </c>
      <c r="D29" s="113">
        <v>1686924</v>
      </c>
      <c r="E29" s="113">
        <v>1686924</v>
      </c>
      <c r="F29" s="113"/>
      <c r="G29" s="114"/>
      <c r="H29" s="114"/>
      <c r="I29" s="114"/>
      <c r="J29" s="114"/>
      <c r="K29" s="114"/>
      <c r="L29" s="114"/>
      <c r="M29" s="114"/>
      <c r="N29" s="114"/>
      <c r="O29" s="114"/>
    </row>
    <row r="30" spans="1:15" ht="14.25" customHeight="1">
      <c r="A30" s="115" t="s">
        <v>217</v>
      </c>
      <c r="B30" s="115" t="s">
        <v>218</v>
      </c>
      <c r="C30" s="113">
        <v>1686924</v>
      </c>
      <c r="D30" s="113">
        <v>1686924</v>
      </c>
      <c r="E30" s="113">
        <v>1686924</v>
      </c>
      <c r="F30" s="113"/>
      <c r="G30" s="114"/>
      <c r="H30" s="114"/>
      <c r="I30" s="114"/>
      <c r="J30" s="114"/>
      <c r="K30" s="114"/>
      <c r="L30" s="114"/>
      <c r="M30" s="114"/>
      <c r="N30" s="114"/>
      <c r="O30" s="114"/>
    </row>
    <row r="31" spans="1:15" ht="14.25" customHeight="1">
      <c r="A31" s="116" t="s">
        <v>219</v>
      </c>
      <c r="B31" s="116" t="s">
        <v>220</v>
      </c>
      <c r="C31" s="113">
        <v>1686924</v>
      </c>
      <c r="D31" s="113">
        <v>1686924</v>
      </c>
      <c r="E31" s="113">
        <v>1686924</v>
      </c>
      <c r="F31" s="113"/>
      <c r="G31" s="114"/>
      <c r="H31" s="114"/>
      <c r="I31" s="114"/>
      <c r="J31" s="114"/>
      <c r="K31" s="114"/>
      <c r="L31" s="114"/>
      <c r="M31" s="114"/>
      <c r="N31" s="114"/>
      <c r="O31" s="114"/>
    </row>
    <row r="32" spans="1:15" ht="14.25" customHeight="1">
      <c r="A32" s="189" t="s">
        <v>58</v>
      </c>
      <c r="B32" s="189"/>
      <c r="C32" s="113">
        <v>15353764.91</v>
      </c>
      <c r="D32" s="113">
        <v>15353764.91</v>
      </c>
      <c r="E32" s="113">
        <v>13313777.359999999</v>
      </c>
      <c r="F32" s="113">
        <v>2039987.55</v>
      </c>
      <c r="G32" s="114"/>
      <c r="H32" s="114"/>
      <c r="I32" s="114"/>
      <c r="J32" s="114"/>
      <c r="K32" s="114"/>
      <c r="L32" s="114"/>
      <c r="M32" s="114"/>
      <c r="N32" s="114"/>
      <c r="O32" s="114"/>
    </row>
    <row r="33" spans="4:6" ht="14.25" customHeight="1">
      <c r="D33" s="117"/>
      <c r="E33" s="117"/>
      <c r="F33" s="117"/>
    </row>
    <row r="34" spans="4:6" ht="14.25" customHeight="1">
      <c r="D34" s="117"/>
    </row>
  </sheetData>
  <mergeCells count="11">
    <mergeCell ref="A32:B32"/>
    <mergeCell ref="A3:O3"/>
    <mergeCell ref="A4:L4"/>
    <mergeCell ref="D5:F5"/>
    <mergeCell ref="J5:O5"/>
    <mergeCell ref="A5:A6"/>
    <mergeCell ref="B5:B6"/>
    <mergeCell ref="C5:C6"/>
    <mergeCell ref="G5:G6"/>
    <mergeCell ref="H5:H6"/>
    <mergeCell ref="I5:I6"/>
  </mergeCells>
  <phoneticPr fontId="23" type="noConversion"/>
  <pageMargins left="0.75" right="0.75" top="1" bottom="1" header="0.5" footer="0.5"/>
  <pageSetup paperSize="9" scale="45" orientation="landscape"/>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17"/>
  <sheetViews>
    <sheetView showZeros="0" workbookViewId="0">
      <pane ySplit="1" topLeftCell="A11" activePane="bottomLeft" state="frozen"/>
      <selection pane="bottomLeft" activeCell="D17" sqref="D17"/>
    </sheetView>
  </sheetViews>
  <sheetFormatPr defaultColWidth="9.125" defaultRowHeight="14.25" customHeight="1"/>
  <cols>
    <col min="1" max="1" width="49.25" customWidth="1"/>
    <col min="2" max="2" width="43.375" customWidth="1"/>
    <col min="3" max="3" width="48.5" customWidth="1"/>
    <col min="4" max="4" width="41.25" customWidth="1"/>
  </cols>
  <sheetData>
    <row r="1" spans="1:4" ht="14.25" customHeight="1">
      <c r="A1" s="1"/>
      <c r="B1" s="1"/>
      <c r="C1" s="1"/>
      <c r="D1" s="1"/>
    </row>
    <row r="2" spans="1:4" ht="14.25" customHeight="1">
      <c r="D2" s="61" t="s">
        <v>59</v>
      </c>
    </row>
    <row r="3" spans="1:4" ht="31.7" customHeight="1">
      <c r="A3" s="158" t="s">
        <v>60</v>
      </c>
      <c r="B3" s="198"/>
      <c r="C3" s="198"/>
      <c r="D3" s="198"/>
    </row>
    <row r="4" spans="1:4" ht="17.25" customHeight="1">
      <c r="A4" s="199" t="str">
        <f>'部门财务收支预算总表01-1'!A4</f>
        <v>单位名称：新平彝族傣族自治县新化乡小学</v>
      </c>
      <c r="B4" s="161"/>
      <c r="C4" s="78"/>
      <c r="D4" s="62" t="s">
        <v>2</v>
      </c>
    </row>
    <row r="5" spans="1:4" ht="24.75" customHeight="1">
      <c r="A5" s="162" t="s">
        <v>3</v>
      </c>
      <c r="B5" s="163"/>
      <c r="C5" s="162" t="s">
        <v>4</v>
      </c>
      <c r="D5" s="163"/>
    </row>
    <row r="6" spans="1:4" ht="15.75" customHeight="1">
      <c r="A6" s="164" t="s">
        <v>5</v>
      </c>
      <c r="B6" s="200" t="s">
        <v>6</v>
      </c>
      <c r="C6" s="164" t="s">
        <v>61</v>
      </c>
      <c r="D6" s="200" t="s">
        <v>6</v>
      </c>
    </row>
    <row r="7" spans="1:4" ht="14.1" customHeight="1">
      <c r="A7" s="165"/>
      <c r="B7" s="201"/>
      <c r="C7" s="165"/>
      <c r="D7" s="201"/>
    </row>
    <row r="8" spans="1:4" ht="29.1" customHeight="1">
      <c r="A8" s="79" t="s">
        <v>62</v>
      </c>
      <c r="B8" s="80">
        <v>15353764.91</v>
      </c>
      <c r="C8" s="102" t="s">
        <v>224</v>
      </c>
      <c r="D8" s="80">
        <v>15353764.91</v>
      </c>
    </row>
    <row r="9" spans="1:4" ht="29.1" customHeight="1">
      <c r="A9" s="81" t="s">
        <v>63</v>
      </c>
      <c r="B9" s="55">
        <v>15353764.91</v>
      </c>
      <c r="C9" s="102" t="str">
        <f>"（"&amp;"一"&amp;"）"&amp;"一般公共服务支出"</f>
        <v>（一）一般公共服务支出</v>
      </c>
      <c r="D9" s="55">
        <v>13093</v>
      </c>
    </row>
    <row r="10" spans="1:4" ht="29.1" customHeight="1">
      <c r="A10" s="81" t="s">
        <v>64</v>
      </c>
      <c r="B10" s="55"/>
      <c r="C10" s="102" t="str">
        <f>"（"&amp;"一"&amp;"）"&amp;"教育支出"</f>
        <v>（一）教育支出</v>
      </c>
      <c r="D10" s="72">
        <v>10744591.550000001</v>
      </c>
    </row>
    <row r="11" spans="1:4" ht="29.1" customHeight="1">
      <c r="A11" s="81" t="s">
        <v>65</v>
      </c>
      <c r="B11" s="55"/>
      <c r="C11" s="102" t="str">
        <f>"（"&amp;"二"&amp;"）"&amp;"社会保障和就业支出"</f>
        <v>（二）社会保障和就业支出</v>
      </c>
      <c r="D11" s="103">
        <v>1613400</v>
      </c>
    </row>
    <row r="12" spans="1:4" ht="29.1" customHeight="1">
      <c r="A12" s="84" t="s">
        <v>66</v>
      </c>
      <c r="B12" s="83"/>
      <c r="C12" s="102" t="str">
        <f>"（"&amp;"三"&amp;"）"&amp;"卫生健康支出"</f>
        <v>（三）卫生健康支出</v>
      </c>
      <c r="D12" s="103">
        <v>1295756.3600000001</v>
      </c>
    </row>
    <row r="13" spans="1:4" ht="29.1" customHeight="1">
      <c r="A13" s="81" t="s">
        <v>63</v>
      </c>
      <c r="B13" s="72"/>
      <c r="C13" s="102" t="str">
        <f>"（"&amp;"四"&amp;"）"&amp;"住房保障支出"</f>
        <v>（四）住房保障支出</v>
      </c>
      <c r="D13" s="103">
        <v>1686924</v>
      </c>
    </row>
    <row r="14" spans="1:4" ht="29.1" customHeight="1">
      <c r="A14" s="85" t="s">
        <v>64</v>
      </c>
      <c r="B14" s="72"/>
      <c r="C14" s="82"/>
      <c r="D14" s="83"/>
    </row>
    <row r="15" spans="1:4" ht="29.1" customHeight="1">
      <c r="A15" s="85" t="s">
        <v>65</v>
      </c>
      <c r="B15" s="83"/>
      <c r="C15" s="82"/>
      <c r="D15" s="83"/>
    </row>
    <row r="16" spans="1:4" ht="29.1" customHeight="1">
      <c r="A16" s="86"/>
      <c r="B16" s="83"/>
      <c r="C16" s="87" t="s">
        <v>67</v>
      </c>
      <c r="D16" s="83"/>
    </row>
    <row r="17" spans="1:4" ht="29.1" customHeight="1">
      <c r="A17" s="86" t="s">
        <v>68</v>
      </c>
      <c r="B17" s="83">
        <v>15353764.91</v>
      </c>
      <c r="C17" s="82" t="s">
        <v>26</v>
      </c>
      <c r="D17" s="83">
        <v>15353764.91</v>
      </c>
    </row>
  </sheetData>
  <mergeCells count="8">
    <mergeCell ref="A3:D3"/>
    <mergeCell ref="A4:B4"/>
    <mergeCell ref="A5:B5"/>
    <mergeCell ref="C5:D5"/>
    <mergeCell ref="A6:A7"/>
    <mergeCell ref="B6:B7"/>
    <mergeCell ref="C6:C7"/>
    <mergeCell ref="D6:D7"/>
  </mergeCells>
  <phoneticPr fontId="23" type="noConversion"/>
  <pageMargins left="0.75" right="0.75" top="1" bottom="1" header="0.5" footer="0.5"/>
  <pageSetup paperSize="9" scale="72" orientation="landscape"/>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2"/>
  <sheetViews>
    <sheetView showZeros="0" workbookViewId="0">
      <pane ySplit="1" topLeftCell="A8" activePane="bottomLeft" state="frozen"/>
      <selection pane="bottomLeft" activeCell="A31" sqref="A31:XFD31"/>
    </sheetView>
  </sheetViews>
  <sheetFormatPr defaultColWidth="9.125" defaultRowHeight="14.25" customHeight="1"/>
  <cols>
    <col min="1" max="1" width="20.125" customWidth="1"/>
    <col min="2" max="2" width="37.375" customWidth="1"/>
    <col min="3" max="3" width="24.25" customWidth="1"/>
    <col min="4" max="6" width="25" customWidth="1"/>
    <col min="7" max="7" width="24.25" customWidth="1"/>
  </cols>
  <sheetData>
    <row r="1" spans="1:7" ht="14.25" customHeight="1">
      <c r="A1" s="1"/>
      <c r="B1" s="1"/>
      <c r="C1" s="1"/>
      <c r="D1" s="1"/>
      <c r="E1" s="1"/>
      <c r="F1" s="1"/>
      <c r="G1" s="1"/>
    </row>
    <row r="2" spans="1:7" ht="12" customHeight="1">
      <c r="D2" s="67"/>
      <c r="F2" s="35"/>
      <c r="G2" s="35" t="s">
        <v>69</v>
      </c>
    </row>
    <row r="3" spans="1:7" ht="39" customHeight="1">
      <c r="A3" s="203" t="s">
        <v>70</v>
      </c>
      <c r="B3" s="203"/>
      <c r="C3" s="203"/>
      <c r="D3" s="203"/>
      <c r="E3" s="203"/>
      <c r="F3" s="203"/>
      <c r="G3" s="203"/>
    </row>
    <row r="4" spans="1:7" ht="18" customHeight="1">
      <c r="A4" s="199" t="str">
        <f>'部门财务收支预算总表01-1'!A4</f>
        <v>单位名称：新平彝族傣族自治县新化乡小学</v>
      </c>
      <c r="B4" s="178"/>
      <c r="C4" s="178"/>
      <c r="D4" s="178"/>
      <c r="E4" s="178"/>
      <c r="F4" s="65"/>
      <c r="G4" s="65" t="s">
        <v>2</v>
      </c>
    </row>
    <row r="5" spans="1:7" ht="20.25" customHeight="1">
      <c r="A5" s="204" t="s">
        <v>71</v>
      </c>
      <c r="B5" s="205"/>
      <c r="C5" s="207" t="s">
        <v>31</v>
      </c>
      <c r="D5" s="206" t="s">
        <v>56</v>
      </c>
      <c r="E5" s="206"/>
      <c r="F5" s="163"/>
      <c r="G5" s="207" t="s">
        <v>57</v>
      </c>
    </row>
    <row r="6" spans="1:7" ht="20.25" customHeight="1">
      <c r="A6" s="74" t="s">
        <v>47</v>
      </c>
      <c r="B6" s="75" t="s">
        <v>48</v>
      </c>
      <c r="C6" s="208"/>
      <c r="D6" s="56" t="s">
        <v>33</v>
      </c>
      <c r="E6" s="56" t="s">
        <v>72</v>
      </c>
      <c r="F6" s="56" t="s">
        <v>73</v>
      </c>
      <c r="G6" s="208"/>
    </row>
    <row r="7" spans="1:7" ht="13.7" customHeight="1">
      <c r="A7" s="76" t="s">
        <v>74</v>
      </c>
      <c r="B7" s="76" t="s">
        <v>75</v>
      </c>
      <c r="C7" s="76" t="s">
        <v>76</v>
      </c>
      <c r="D7" s="40"/>
      <c r="E7" s="76" t="s">
        <v>77</v>
      </c>
      <c r="F7" s="76" t="s">
        <v>78</v>
      </c>
      <c r="G7" s="76" t="s">
        <v>79</v>
      </c>
    </row>
    <row r="8" spans="1:7" s="118" customFormat="1" ht="13.7" customHeight="1">
      <c r="A8" s="147">
        <v>201</v>
      </c>
      <c r="B8" s="147" t="s">
        <v>223</v>
      </c>
      <c r="C8" s="148">
        <v>13093</v>
      </c>
      <c r="D8" s="148">
        <v>13093</v>
      </c>
      <c r="E8" s="154"/>
      <c r="F8" s="154"/>
      <c r="G8" s="148">
        <v>13093</v>
      </c>
    </row>
    <row r="9" spans="1:7" s="118" customFormat="1" ht="13.7" customHeight="1">
      <c r="A9" s="150">
        <v>20111</v>
      </c>
      <c r="B9" s="150" t="s">
        <v>408</v>
      </c>
      <c r="C9" s="148">
        <v>13093</v>
      </c>
      <c r="D9" s="148">
        <v>13093</v>
      </c>
      <c r="E9" s="154"/>
      <c r="F9" s="154"/>
      <c r="G9" s="148">
        <v>13093</v>
      </c>
    </row>
    <row r="10" spans="1:7" s="118" customFormat="1" ht="13.7" customHeight="1">
      <c r="A10" s="151">
        <v>2011102</v>
      </c>
      <c r="B10" s="151" t="s">
        <v>408</v>
      </c>
      <c r="C10" s="148">
        <v>13093</v>
      </c>
      <c r="D10" s="148">
        <v>13093</v>
      </c>
      <c r="E10" s="154"/>
      <c r="F10" s="154"/>
      <c r="G10" s="148">
        <v>13093</v>
      </c>
    </row>
    <row r="11" spans="1:7" s="118" customFormat="1" ht="18" customHeight="1">
      <c r="A11" s="147" t="s">
        <v>181</v>
      </c>
      <c r="B11" s="147" t="s">
        <v>182</v>
      </c>
      <c r="C11" s="148">
        <v>10744591.550000001</v>
      </c>
      <c r="D11" s="148">
        <v>8771973</v>
      </c>
      <c r="E11" s="148">
        <v>8620173</v>
      </c>
      <c r="F11" s="148">
        <v>151800</v>
      </c>
      <c r="G11" s="148">
        <v>1972618.55</v>
      </c>
    </row>
    <row r="12" spans="1:7" s="118" customFormat="1" ht="18" customHeight="1">
      <c r="A12" s="150" t="s">
        <v>183</v>
      </c>
      <c r="B12" s="150" t="s">
        <v>184</v>
      </c>
      <c r="C12" s="148">
        <v>10591591.550000001</v>
      </c>
      <c r="D12" s="148">
        <v>8771973</v>
      </c>
      <c r="E12" s="148">
        <v>8620173</v>
      </c>
      <c r="F12" s="148">
        <v>151800</v>
      </c>
      <c r="G12" s="148">
        <v>1819618.55</v>
      </c>
    </row>
    <row r="13" spans="1:7" s="118" customFormat="1" ht="14.25" customHeight="1">
      <c r="A13" s="151" t="s">
        <v>185</v>
      </c>
      <c r="B13" s="151" t="s">
        <v>186</v>
      </c>
      <c r="C13" s="148">
        <v>117300</v>
      </c>
      <c r="D13" s="148">
        <v>0</v>
      </c>
      <c r="E13" s="148">
        <v>0</v>
      </c>
      <c r="F13" s="148">
        <v>0</v>
      </c>
      <c r="G13" s="148">
        <v>117300</v>
      </c>
    </row>
    <row r="14" spans="1:7" s="118" customFormat="1" ht="14.25" customHeight="1">
      <c r="A14" s="151" t="s">
        <v>187</v>
      </c>
      <c r="B14" s="151" t="s">
        <v>188</v>
      </c>
      <c r="C14" s="148">
        <v>10474291.550000001</v>
      </c>
      <c r="D14" s="148">
        <v>8771973</v>
      </c>
      <c r="E14" s="148">
        <v>8620173</v>
      </c>
      <c r="F14" s="148">
        <v>151800</v>
      </c>
      <c r="G14" s="148">
        <v>1702318.55</v>
      </c>
    </row>
    <row r="15" spans="1:7" ht="14.25" customHeight="1">
      <c r="A15" s="106" t="s">
        <v>189</v>
      </c>
      <c r="B15" s="106" t="s">
        <v>190</v>
      </c>
      <c r="C15" s="103">
        <v>153000</v>
      </c>
      <c r="D15" s="103">
        <v>0</v>
      </c>
      <c r="E15" s="103">
        <v>0</v>
      </c>
      <c r="F15" s="103">
        <v>0</v>
      </c>
      <c r="G15" s="103">
        <v>153000</v>
      </c>
    </row>
    <row r="16" spans="1:7" ht="14.25" customHeight="1">
      <c r="A16" s="107" t="s">
        <v>191</v>
      </c>
      <c r="B16" s="107" t="s">
        <v>192</v>
      </c>
      <c r="C16" s="103">
        <v>153000</v>
      </c>
      <c r="D16" s="103">
        <v>0</v>
      </c>
      <c r="E16" s="103">
        <v>0</v>
      </c>
      <c r="F16" s="103">
        <v>0</v>
      </c>
      <c r="G16" s="103">
        <v>153000</v>
      </c>
    </row>
    <row r="17" spans="1:7" ht="14.25" customHeight="1">
      <c r="A17" s="105" t="s">
        <v>193</v>
      </c>
      <c r="B17" s="105" t="s">
        <v>194</v>
      </c>
      <c r="C17" s="103">
        <v>1613400</v>
      </c>
      <c r="D17" s="103">
        <v>1559124</v>
      </c>
      <c r="E17" s="103">
        <v>1535423.9999999998</v>
      </c>
      <c r="F17" s="103">
        <v>23700</v>
      </c>
      <c r="G17" s="103">
        <v>54276</v>
      </c>
    </row>
    <row r="18" spans="1:7" ht="14.25" customHeight="1">
      <c r="A18" s="106" t="s">
        <v>195</v>
      </c>
      <c r="B18" s="106" t="s">
        <v>196</v>
      </c>
      <c r="C18" s="103">
        <v>1559124</v>
      </c>
      <c r="D18" s="103">
        <v>1559124</v>
      </c>
      <c r="E18" s="103">
        <v>1535423.9999999998</v>
      </c>
      <c r="F18" s="103">
        <v>23700</v>
      </c>
      <c r="G18" s="103">
        <v>0</v>
      </c>
    </row>
    <row r="19" spans="1:7" ht="14.25" customHeight="1">
      <c r="A19" s="107" t="s">
        <v>197</v>
      </c>
      <c r="B19" s="107" t="s">
        <v>198</v>
      </c>
      <c r="C19" s="103">
        <v>23700</v>
      </c>
      <c r="D19" s="103">
        <v>23700</v>
      </c>
      <c r="E19" s="103">
        <v>0</v>
      </c>
      <c r="F19" s="103">
        <v>23700</v>
      </c>
      <c r="G19" s="103">
        <v>0</v>
      </c>
    </row>
    <row r="20" spans="1:7" ht="14.25" customHeight="1">
      <c r="A20" s="107" t="s">
        <v>199</v>
      </c>
      <c r="B20" s="107" t="s">
        <v>200</v>
      </c>
      <c r="C20" s="103">
        <v>1535423.9999999998</v>
      </c>
      <c r="D20" s="103">
        <v>1535423.9999999998</v>
      </c>
      <c r="E20" s="103">
        <v>1535423.9999999998</v>
      </c>
      <c r="F20" s="103">
        <v>0</v>
      </c>
      <c r="G20" s="103">
        <v>0</v>
      </c>
    </row>
    <row r="21" spans="1:7" ht="14.25" customHeight="1">
      <c r="A21" s="106" t="s">
        <v>201</v>
      </c>
      <c r="B21" s="106" t="s">
        <v>202</v>
      </c>
      <c r="C21" s="103">
        <v>54276</v>
      </c>
      <c r="D21" s="103">
        <v>0</v>
      </c>
      <c r="E21" s="103">
        <v>0</v>
      </c>
      <c r="F21" s="103">
        <v>0</v>
      </c>
      <c r="G21" s="103">
        <v>54276</v>
      </c>
    </row>
    <row r="22" spans="1:7" ht="14.25" customHeight="1">
      <c r="A22" s="107" t="s">
        <v>203</v>
      </c>
      <c r="B22" s="107" t="s">
        <v>204</v>
      </c>
      <c r="C22" s="103">
        <v>54276</v>
      </c>
      <c r="D22" s="103">
        <v>0</v>
      </c>
      <c r="E22" s="103">
        <v>0</v>
      </c>
      <c r="F22" s="103">
        <v>0</v>
      </c>
      <c r="G22" s="103">
        <v>54276</v>
      </c>
    </row>
    <row r="23" spans="1:7" ht="14.25" customHeight="1">
      <c r="A23" s="105" t="s">
        <v>205</v>
      </c>
      <c r="B23" s="105" t="s">
        <v>206</v>
      </c>
      <c r="C23" s="103">
        <v>1295756.3600000001</v>
      </c>
      <c r="D23" s="103">
        <v>1295756.3600000001</v>
      </c>
      <c r="E23" s="103">
        <v>1295756.3600000001</v>
      </c>
      <c r="F23" s="103">
        <v>0</v>
      </c>
      <c r="G23" s="103">
        <v>0</v>
      </c>
    </row>
    <row r="24" spans="1:7" ht="14.25" customHeight="1">
      <c r="A24" s="106" t="s">
        <v>207</v>
      </c>
      <c r="B24" s="106" t="s">
        <v>208</v>
      </c>
      <c r="C24" s="103">
        <v>1295756.3600000001</v>
      </c>
      <c r="D24" s="103">
        <v>1295756.3600000001</v>
      </c>
      <c r="E24" s="103">
        <v>1295756.3600000001</v>
      </c>
      <c r="F24" s="103">
        <v>0</v>
      </c>
      <c r="G24" s="103">
        <v>0</v>
      </c>
    </row>
    <row r="25" spans="1:7" ht="14.25" customHeight="1">
      <c r="A25" s="107" t="s">
        <v>209</v>
      </c>
      <c r="B25" s="107" t="s">
        <v>210</v>
      </c>
      <c r="C25" s="103">
        <v>688396.99999999988</v>
      </c>
      <c r="D25" s="103">
        <v>688396.99999999988</v>
      </c>
      <c r="E25" s="103">
        <v>688396.99999999988</v>
      </c>
      <c r="F25" s="103">
        <v>0</v>
      </c>
      <c r="G25" s="103">
        <v>0</v>
      </c>
    </row>
    <row r="26" spans="1:7" ht="14.25" customHeight="1">
      <c r="A26" s="107" t="s">
        <v>211</v>
      </c>
      <c r="B26" s="107" t="s">
        <v>212</v>
      </c>
      <c r="C26" s="103">
        <v>576650.76</v>
      </c>
      <c r="D26" s="103">
        <v>576650.76</v>
      </c>
      <c r="E26" s="103">
        <v>576650.76</v>
      </c>
      <c r="F26" s="103">
        <v>0</v>
      </c>
      <c r="G26" s="103">
        <v>0</v>
      </c>
    </row>
    <row r="27" spans="1:7" ht="14.25" customHeight="1">
      <c r="A27" s="107" t="s">
        <v>213</v>
      </c>
      <c r="B27" s="107" t="s">
        <v>214</v>
      </c>
      <c r="C27" s="103">
        <v>30708.600000000002</v>
      </c>
      <c r="D27" s="103">
        <v>30708.600000000002</v>
      </c>
      <c r="E27" s="103">
        <v>30708.600000000002</v>
      </c>
      <c r="F27" s="103">
        <v>0</v>
      </c>
      <c r="G27" s="103">
        <v>0</v>
      </c>
    </row>
    <row r="28" spans="1:7" ht="14.25" customHeight="1">
      <c r="A28" s="105" t="s">
        <v>215</v>
      </c>
      <c r="B28" s="105" t="s">
        <v>216</v>
      </c>
      <c r="C28" s="103">
        <v>1686924</v>
      </c>
      <c r="D28" s="103">
        <v>1686924</v>
      </c>
      <c r="E28" s="103">
        <v>1686924</v>
      </c>
      <c r="F28" s="103">
        <v>0</v>
      </c>
      <c r="G28" s="103">
        <v>0</v>
      </c>
    </row>
    <row r="29" spans="1:7" ht="14.25" customHeight="1">
      <c r="A29" s="106" t="s">
        <v>217</v>
      </c>
      <c r="B29" s="106" t="s">
        <v>218</v>
      </c>
      <c r="C29" s="103">
        <v>1686924</v>
      </c>
      <c r="D29" s="103">
        <v>1686924</v>
      </c>
      <c r="E29" s="103">
        <v>1686924</v>
      </c>
      <c r="F29" s="103">
        <v>0</v>
      </c>
      <c r="G29" s="103">
        <v>0</v>
      </c>
    </row>
    <row r="30" spans="1:7" ht="14.25" customHeight="1">
      <c r="A30" s="107" t="s">
        <v>219</v>
      </c>
      <c r="B30" s="107" t="s">
        <v>220</v>
      </c>
      <c r="C30" s="103">
        <v>1686924</v>
      </c>
      <c r="D30" s="103">
        <v>1686924</v>
      </c>
      <c r="E30" s="103">
        <v>1686924</v>
      </c>
      <c r="F30" s="103">
        <v>0</v>
      </c>
      <c r="G30" s="103">
        <v>0</v>
      </c>
    </row>
    <row r="31" spans="1:7" s="118" customFormat="1" ht="14.25" customHeight="1">
      <c r="A31" s="202" t="s">
        <v>58</v>
      </c>
      <c r="B31" s="202"/>
      <c r="C31" s="16">
        <v>15353764.91</v>
      </c>
      <c r="D31" s="16">
        <v>13313777.359999999</v>
      </c>
      <c r="E31" s="16">
        <v>13138277.359999999</v>
      </c>
      <c r="F31" s="16">
        <v>175500</v>
      </c>
      <c r="G31" s="155">
        <v>2039987.55</v>
      </c>
    </row>
    <row r="32" spans="1:7" ht="14.25" customHeight="1">
      <c r="G32" s="135"/>
    </row>
  </sheetData>
  <mergeCells count="7">
    <mergeCell ref="A31:B31"/>
    <mergeCell ref="A3:G3"/>
    <mergeCell ref="A4:E4"/>
    <mergeCell ref="A5:B5"/>
    <mergeCell ref="D5:F5"/>
    <mergeCell ref="C5:C6"/>
    <mergeCell ref="G5:G6"/>
  </mergeCells>
  <phoneticPr fontId="23" type="noConversion"/>
  <pageMargins left="0.75" right="0.75" top="1" bottom="1" header="0.5" footer="0.5"/>
  <pageSetup paperSize="9" scale="73"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9"/>
  <sheetViews>
    <sheetView showZeros="0" workbookViewId="0">
      <pane ySplit="1" topLeftCell="A2" activePane="bottomLeft" state="frozen"/>
      <selection pane="bottomLeft" activeCell="A3" sqref="A3:F3"/>
    </sheetView>
  </sheetViews>
  <sheetFormatPr defaultColWidth="9.125" defaultRowHeight="14.25" customHeight="1"/>
  <cols>
    <col min="1" max="1" width="27.5" customWidth="1"/>
    <col min="2" max="6" width="31.25" customWidth="1"/>
  </cols>
  <sheetData>
    <row r="1" spans="1:6" ht="14.25" customHeight="1">
      <c r="A1" s="1"/>
      <c r="B1" s="1"/>
      <c r="C1" s="1"/>
      <c r="D1" s="1"/>
      <c r="E1" s="1"/>
      <c r="F1" s="1"/>
    </row>
    <row r="2" spans="1:6" ht="12" customHeight="1">
      <c r="A2" s="69"/>
      <c r="B2" s="69"/>
      <c r="C2" s="43"/>
      <c r="F2" s="37" t="s">
        <v>80</v>
      </c>
    </row>
    <row r="3" spans="1:6" ht="25.5" customHeight="1">
      <c r="A3" s="209" t="s">
        <v>425</v>
      </c>
      <c r="B3" s="209"/>
      <c r="C3" s="209"/>
      <c r="D3" s="209"/>
      <c r="E3" s="209"/>
      <c r="F3" s="209"/>
    </row>
    <row r="4" spans="1:6" ht="15.75" customHeight="1">
      <c r="A4" s="199" t="str">
        <f>'部门财务收支预算总表01-1'!A4</f>
        <v>单位名称：新平彝族傣族自治县新化乡小学</v>
      </c>
      <c r="B4" s="210"/>
      <c r="C4" s="211"/>
      <c r="D4" s="178"/>
      <c r="F4" s="37" t="s">
        <v>81</v>
      </c>
    </row>
    <row r="5" spans="1:6" ht="19.5" customHeight="1">
      <c r="A5" s="196" t="s">
        <v>82</v>
      </c>
      <c r="B5" s="164" t="s">
        <v>83</v>
      </c>
      <c r="C5" s="162" t="s">
        <v>84</v>
      </c>
      <c r="D5" s="206"/>
      <c r="E5" s="163"/>
      <c r="F5" s="164" t="s">
        <v>85</v>
      </c>
    </row>
    <row r="6" spans="1:6" ht="19.5" customHeight="1">
      <c r="A6" s="201"/>
      <c r="B6" s="165"/>
      <c r="C6" s="40" t="s">
        <v>33</v>
      </c>
      <c r="D6" s="40" t="s">
        <v>86</v>
      </c>
      <c r="E6" s="40" t="s">
        <v>87</v>
      </c>
      <c r="F6" s="165"/>
    </row>
    <row r="7" spans="1:6" ht="18.95" customHeight="1">
      <c r="A7" s="70">
        <v>1</v>
      </c>
      <c r="B7" s="70">
        <v>2</v>
      </c>
      <c r="C7" s="71">
        <v>3</v>
      </c>
      <c r="D7" s="70">
        <v>4</v>
      </c>
      <c r="E7" s="70">
        <v>5</v>
      </c>
      <c r="F7" s="70">
        <v>6</v>
      </c>
    </row>
    <row r="8" spans="1:6" ht="18.95" customHeight="1">
      <c r="A8" s="72"/>
      <c r="B8" s="72"/>
      <c r="C8" s="73"/>
      <c r="D8" s="72"/>
      <c r="E8" s="72"/>
      <c r="F8" s="72"/>
    </row>
    <row r="9" spans="1:6" ht="14.25" customHeight="1">
      <c r="A9" s="118" t="s">
        <v>411</v>
      </c>
    </row>
  </sheetData>
  <mergeCells count="6">
    <mergeCell ref="A3:F3"/>
    <mergeCell ref="A4:D4"/>
    <mergeCell ref="C5:E5"/>
    <mergeCell ref="A5:A6"/>
    <mergeCell ref="B5:B6"/>
    <mergeCell ref="F5:F6"/>
  </mergeCells>
  <phoneticPr fontId="23" type="noConversion"/>
  <pageMargins left="0.75" right="0.75" top="1" bottom="1" header="0.5" footer="0.5"/>
  <pageSetup paperSize="9" scale="72" orientation="landscape"/>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W27"/>
  <sheetViews>
    <sheetView showZeros="0" workbookViewId="0">
      <pane ySplit="1" topLeftCell="A8" activePane="bottomLeft" state="frozen"/>
      <selection pane="bottomLeft" activeCell="M12" sqref="M12"/>
    </sheetView>
  </sheetViews>
  <sheetFormatPr defaultColWidth="9.125" defaultRowHeight="14.25" customHeight="1"/>
  <cols>
    <col min="1" max="1" width="28.625" customWidth="1"/>
    <col min="2" max="3" width="23.875" customWidth="1"/>
    <col min="4" max="4" width="14.5" customWidth="1"/>
    <col min="5" max="5" width="18.5" customWidth="1"/>
    <col min="6" max="6" width="14.75" customWidth="1"/>
    <col min="7" max="7" width="18.875" customWidth="1"/>
    <col min="8" max="13" width="15.375" customWidth="1"/>
    <col min="14" max="16" width="14.75" customWidth="1"/>
    <col min="17" max="17" width="14.875" customWidth="1"/>
    <col min="18" max="23" width="1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7" customHeight="1">
      <c r="D2" s="2"/>
      <c r="E2" s="2"/>
      <c r="F2" s="2"/>
      <c r="G2" s="2"/>
      <c r="U2" s="67"/>
      <c r="W2" s="35" t="s">
        <v>88</v>
      </c>
    </row>
    <row r="3" spans="1:23" ht="27.95" customHeight="1">
      <c r="A3" s="180" t="s">
        <v>89</v>
      </c>
      <c r="B3" s="180"/>
      <c r="C3" s="180"/>
      <c r="D3" s="180"/>
      <c r="E3" s="180"/>
      <c r="F3" s="180"/>
      <c r="G3" s="180"/>
      <c r="H3" s="180"/>
      <c r="I3" s="180"/>
      <c r="J3" s="180"/>
      <c r="K3" s="180"/>
      <c r="L3" s="180"/>
      <c r="M3" s="180"/>
      <c r="N3" s="180"/>
      <c r="O3" s="180"/>
      <c r="P3" s="180"/>
      <c r="Q3" s="180"/>
      <c r="R3" s="180"/>
      <c r="S3" s="180"/>
      <c r="T3" s="180"/>
      <c r="U3" s="180"/>
      <c r="V3" s="180"/>
      <c r="W3" s="180"/>
    </row>
    <row r="4" spans="1:23" ht="13.7" customHeight="1">
      <c r="A4" s="199" t="str">
        <f>'部门财务收支预算总表01-1'!A4</f>
        <v>单位名称：新平彝族傣族自治县新化乡小学</v>
      </c>
      <c r="B4" s="218"/>
      <c r="C4" s="218"/>
      <c r="D4" s="218"/>
      <c r="E4" s="218"/>
      <c r="F4" s="218"/>
      <c r="G4" s="218"/>
      <c r="H4" s="4"/>
      <c r="I4" s="4"/>
      <c r="J4" s="4"/>
      <c r="K4" s="4"/>
      <c r="L4" s="4"/>
      <c r="M4" s="4"/>
      <c r="N4" s="4"/>
      <c r="O4" s="4"/>
      <c r="P4" s="4"/>
      <c r="Q4" s="4"/>
      <c r="U4" s="67"/>
      <c r="W4" s="65" t="s">
        <v>81</v>
      </c>
    </row>
    <row r="5" spans="1:23" ht="21.75" customHeight="1">
      <c r="A5" s="214" t="s">
        <v>90</v>
      </c>
      <c r="B5" s="214" t="s">
        <v>91</v>
      </c>
      <c r="C5" s="214" t="s">
        <v>92</v>
      </c>
      <c r="D5" s="196" t="s">
        <v>93</v>
      </c>
      <c r="E5" s="196" t="s">
        <v>94</v>
      </c>
      <c r="F5" s="196" t="s">
        <v>95</v>
      </c>
      <c r="G5" s="196" t="s">
        <v>96</v>
      </c>
      <c r="H5" s="193" t="s">
        <v>97</v>
      </c>
      <c r="I5" s="193"/>
      <c r="J5" s="193"/>
      <c r="K5" s="193"/>
      <c r="L5" s="219"/>
      <c r="M5" s="219"/>
      <c r="N5" s="219"/>
      <c r="O5" s="219"/>
      <c r="P5" s="219"/>
      <c r="Q5" s="212"/>
      <c r="R5" s="193"/>
      <c r="S5" s="193"/>
      <c r="T5" s="193"/>
      <c r="U5" s="193"/>
      <c r="V5" s="193"/>
      <c r="W5" s="193"/>
    </row>
    <row r="6" spans="1:23" ht="21.75" customHeight="1">
      <c r="A6" s="215"/>
      <c r="B6" s="215"/>
      <c r="C6" s="215"/>
      <c r="D6" s="217"/>
      <c r="E6" s="217"/>
      <c r="F6" s="217"/>
      <c r="G6" s="217"/>
      <c r="H6" s="193" t="s">
        <v>31</v>
      </c>
      <c r="I6" s="212" t="s">
        <v>34</v>
      </c>
      <c r="J6" s="212"/>
      <c r="K6" s="212"/>
      <c r="L6" s="219"/>
      <c r="M6" s="219"/>
      <c r="N6" s="219" t="s">
        <v>98</v>
      </c>
      <c r="O6" s="219"/>
      <c r="P6" s="219"/>
      <c r="Q6" s="212" t="s">
        <v>37</v>
      </c>
      <c r="R6" s="193" t="s">
        <v>50</v>
      </c>
      <c r="S6" s="212"/>
      <c r="T6" s="212"/>
      <c r="U6" s="212"/>
      <c r="V6" s="212"/>
      <c r="W6" s="212"/>
    </row>
    <row r="7" spans="1:23" ht="15" customHeight="1">
      <c r="A7" s="216"/>
      <c r="B7" s="216"/>
      <c r="C7" s="216"/>
      <c r="D7" s="201"/>
      <c r="E7" s="201"/>
      <c r="F7" s="201"/>
      <c r="G7" s="201"/>
      <c r="H7" s="193"/>
      <c r="I7" s="212" t="s">
        <v>99</v>
      </c>
      <c r="J7" s="212" t="s">
        <v>100</v>
      </c>
      <c r="K7" s="212" t="s">
        <v>101</v>
      </c>
      <c r="L7" s="220" t="s">
        <v>102</v>
      </c>
      <c r="M7" s="220" t="s">
        <v>103</v>
      </c>
      <c r="N7" s="220" t="s">
        <v>34</v>
      </c>
      <c r="O7" s="220" t="s">
        <v>35</v>
      </c>
      <c r="P7" s="220" t="s">
        <v>36</v>
      </c>
      <c r="Q7" s="212"/>
      <c r="R7" s="212" t="s">
        <v>33</v>
      </c>
      <c r="S7" s="212" t="s">
        <v>44</v>
      </c>
      <c r="T7" s="212" t="s">
        <v>104</v>
      </c>
      <c r="U7" s="212" t="s">
        <v>40</v>
      </c>
      <c r="V7" s="212" t="s">
        <v>41</v>
      </c>
      <c r="W7" s="212" t="s">
        <v>42</v>
      </c>
    </row>
    <row r="8" spans="1:23" ht="27.95" customHeight="1">
      <c r="A8" s="216"/>
      <c r="B8" s="216"/>
      <c r="C8" s="216"/>
      <c r="D8" s="201"/>
      <c r="E8" s="201"/>
      <c r="F8" s="201"/>
      <c r="G8" s="201"/>
      <c r="H8" s="193"/>
      <c r="I8" s="212"/>
      <c r="J8" s="212"/>
      <c r="K8" s="212"/>
      <c r="L8" s="220"/>
      <c r="M8" s="220"/>
      <c r="N8" s="220"/>
      <c r="O8" s="220"/>
      <c r="P8" s="220"/>
      <c r="Q8" s="212"/>
      <c r="R8" s="212"/>
      <c r="S8" s="212"/>
      <c r="T8" s="212"/>
      <c r="U8" s="212"/>
      <c r="V8" s="212"/>
      <c r="W8" s="212"/>
    </row>
    <row r="9" spans="1:23" ht="15" customHeight="1">
      <c r="A9" s="68">
        <v>1</v>
      </c>
      <c r="B9" s="68">
        <v>2</v>
      </c>
      <c r="C9" s="68">
        <v>3</v>
      </c>
      <c r="D9" s="68">
        <v>4</v>
      </c>
      <c r="E9" s="68">
        <v>5</v>
      </c>
      <c r="F9" s="68">
        <v>6</v>
      </c>
      <c r="G9" s="68">
        <v>7</v>
      </c>
      <c r="H9" s="68">
        <v>8</v>
      </c>
      <c r="I9" s="68">
        <v>9</v>
      </c>
      <c r="J9" s="68">
        <v>10</v>
      </c>
      <c r="K9" s="68">
        <v>11</v>
      </c>
      <c r="L9" s="68">
        <v>12</v>
      </c>
      <c r="M9" s="68">
        <v>13</v>
      </c>
      <c r="N9" s="68">
        <v>14</v>
      </c>
      <c r="O9" s="68">
        <v>15</v>
      </c>
      <c r="P9" s="68">
        <v>16</v>
      </c>
      <c r="Q9" s="68">
        <v>17</v>
      </c>
      <c r="R9" s="68">
        <v>18</v>
      </c>
      <c r="S9" s="68">
        <v>19</v>
      </c>
      <c r="T9" s="68">
        <v>20</v>
      </c>
      <c r="U9" s="68">
        <v>21</v>
      </c>
      <c r="V9" s="68">
        <v>22</v>
      </c>
      <c r="W9" s="68">
        <v>23</v>
      </c>
    </row>
    <row r="10" spans="1:23" ht="18.95" customHeight="1">
      <c r="A10" s="119" t="s">
        <v>179</v>
      </c>
      <c r="B10" s="119" t="s">
        <v>225</v>
      </c>
      <c r="C10" s="120" t="s">
        <v>226</v>
      </c>
      <c r="D10" s="119" t="s">
        <v>187</v>
      </c>
      <c r="E10" s="119" t="s">
        <v>188</v>
      </c>
      <c r="F10" s="119" t="s">
        <v>227</v>
      </c>
      <c r="G10" s="119" t="s">
        <v>228</v>
      </c>
      <c r="H10" s="103">
        <v>3494735.9999999995</v>
      </c>
      <c r="I10" s="103">
        <v>3494735.9999999995</v>
      </c>
      <c r="J10" s="103"/>
      <c r="K10" s="103"/>
      <c r="L10" s="103">
        <v>3494735.9999999995</v>
      </c>
      <c r="M10" s="13"/>
      <c r="N10" s="13"/>
      <c r="O10" s="13"/>
      <c r="P10" s="13"/>
      <c r="Q10" s="13"/>
      <c r="R10" s="13"/>
      <c r="S10" s="13"/>
      <c r="T10" s="13"/>
      <c r="U10" s="13"/>
      <c r="V10" s="13"/>
      <c r="W10" s="13"/>
    </row>
    <row r="11" spans="1:23" ht="31.5" customHeight="1">
      <c r="A11" s="119" t="s">
        <v>179</v>
      </c>
      <c r="B11" s="119" t="s">
        <v>225</v>
      </c>
      <c r="C11" s="120" t="s">
        <v>226</v>
      </c>
      <c r="D11" s="119" t="s">
        <v>187</v>
      </c>
      <c r="E11" s="119" t="s">
        <v>188</v>
      </c>
      <c r="F11" s="119" t="s">
        <v>229</v>
      </c>
      <c r="G11" s="119" t="s">
        <v>230</v>
      </c>
      <c r="H11" s="103">
        <v>374472</v>
      </c>
      <c r="I11" s="109">
        <v>374472</v>
      </c>
      <c r="J11" s="109"/>
      <c r="K11" s="109"/>
      <c r="L11" s="109">
        <v>374472</v>
      </c>
      <c r="M11" s="122"/>
      <c r="N11" s="122"/>
      <c r="O11" s="122"/>
      <c r="P11" s="122"/>
      <c r="Q11" s="122"/>
      <c r="R11" s="122"/>
      <c r="S11" s="122"/>
      <c r="T11" s="122"/>
      <c r="U11" s="122"/>
      <c r="V11" s="122"/>
      <c r="W11" s="122"/>
    </row>
    <row r="12" spans="1:23" ht="18.95" customHeight="1">
      <c r="A12" s="119" t="s">
        <v>179</v>
      </c>
      <c r="B12" s="119" t="s">
        <v>225</v>
      </c>
      <c r="C12" s="120" t="s">
        <v>226</v>
      </c>
      <c r="D12" s="119" t="s">
        <v>187</v>
      </c>
      <c r="E12" s="119" t="s">
        <v>188</v>
      </c>
      <c r="F12" s="119" t="s">
        <v>229</v>
      </c>
      <c r="G12" s="119" t="s">
        <v>230</v>
      </c>
      <c r="H12" s="121">
        <v>399600</v>
      </c>
      <c r="I12" s="113">
        <v>399600</v>
      </c>
      <c r="J12" s="113"/>
      <c r="K12" s="113"/>
      <c r="L12" s="113">
        <v>399600</v>
      </c>
      <c r="M12" s="123"/>
      <c r="N12" s="123"/>
      <c r="O12" s="123"/>
      <c r="P12" s="123"/>
      <c r="Q12" s="123"/>
      <c r="R12" s="123"/>
      <c r="S12" s="123"/>
      <c r="T12" s="123"/>
      <c r="U12" s="123"/>
      <c r="V12" s="123"/>
      <c r="W12" s="123"/>
    </row>
    <row r="13" spans="1:23" ht="14.25" customHeight="1">
      <c r="A13" s="119" t="s">
        <v>179</v>
      </c>
      <c r="B13" s="119" t="s">
        <v>225</v>
      </c>
      <c r="C13" s="120" t="s">
        <v>226</v>
      </c>
      <c r="D13" s="119" t="s">
        <v>187</v>
      </c>
      <c r="E13" s="119" t="s">
        <v>188</v>
      </c>
      <c r="F13" s="119" t="s">
        <v>231</v>
      </c>
      <c r="G13" s="119" t="s">
        <v>232</v>
      </c>
      <c r="H13" s="121">
        <v>1980000</v>
      </c>
      <c r="I13" s="113">
        <v>1980000</v>
      </c>
      <c r="J13" s="113"/>
      <c r="K13" s="113"/>
      <c r="L13" s="113">
        <v>1980000</v>
      </c>
      <c r="M13" s="114"/>
      <c r="N13" s="114"/>
      <c r="O13" s="114"/>
      <c r="P13" s="114"/>
      <c r="Q13" s="114"/>
      <c r="R13" s="114"/>
      <c r="S13" s="114"/>
      <c r="T13" s="114"/>
      <c r="U13" s="114"/>
      <c r="V13" s="114"/>
      <c r="W13" s="114"/>
    </row>
    <row r="14" spans="1:23" ht="14.25" customHeight="1">
      <c r="A14" s="119" t="s">
        <v>179</v>
      </c>
      <c r="B14" s="119" t="s">
        <v>225</v>
      </c>
      <c r="C14" s="120" t="s">
        <v>226</v>
      </c>
      <c r="D14" s="119" t="s">
        <v>187</v>
      </c>
      <c r="E14" s="119" t="s">
        <v>188</v>
      </c>
      <c r="F14" s="119" t="s">
        <v>231</v>
      </c>
      <c r="G14" s="119" t="s">
        <v>232</v>
      </c>
      <c r="H14" s="121">
        <v>1129680</v>
      </c>
      <c r="I14" s="113">
        <v>1129680</v>
      </c>
      <c r="J14" s="113"/>
      <c r="K14" s="113"/>
      <c r="L14" s="113">
        <v>1129680</v>
      </c>
      <c r="M14" s="114"/>
      <c r="N14" s="114"/>
      <c r="O14" s="114"/>
      <c r="P14" s="114"/>
      <c r="Q14" s="114"/>
      <c r="R14" s="114"/>
      <c r="S14" s="114"/>
      <c r="T14" s="114"/>
      <c r="U14" s="114"/>
      <c r="V14" s="114"/>
      <c r="W14" s="114"/>
    </row>
    <row r="15" spans="1:23" ht="14.25" customHeight="1">
      <c r="A15" s="119" t="s">
        <v>179</v>
      </c>
      <c r="B15" s="119" t="s">
        <v>233</v>
      </c>
      <c r="C15" s="120" t="s">
        <v>234</v>
      </c>
      <c r="D15" s="119" t="s">
        <v>209</v>
      </c>
      <c r="E15" s="119" t="s">
        <v>210</v>
      </c>
      <c r="F15" s="119" t="s">
        <v>235</v>
      </c>
      <c r="G15" s="119" t="s">
        <v>236</v>
      </c>
      <c r="H15" s="121">
        <v>51185</v>
      </c>
      <c r="I15" s="113">
        <v>51185</v>
      </c>
      <c r="J15" s="113"/>
      <c r="K15" s="113"/>
      <c r="L15" s="113">
        <v>51185</v>
      </c>
      <c r="M15" s="114"/>
      <c r="N15" s="114"/>
      <c r="O15" s="114"/>
      <c r="P15" s="114"/>
      <c r="Q15" s="114"/>
      <c r="R15" s="114"/>
      <c r="S15" s="114"/>
      <c r="T15" s="114"/>
      <c r="U15" s="114"/>
      <c r="V15" s="114"/>
      <c r="W15" s="114"/>
    </row>
    <row r="16" spans="1:23" ht="14.25" customHeight="1">
      <c r="A16" s="119" t="s">
        <v>179</v>
      </c>
      <c r="B16" s="119" t="s">
        <v>237</v>
      </c>
      <c r="C16" s="120" t="s">
        <v>220</v>
      </c>
      <c r="D16" s="119" t="s">
        <v>219</v>
      </c>
      <c r="E16" s="119" t="s">
        <v>220</v>
      </c>
      <c r="F16" s="119" t="s">
        <v>238</v>
      </c>
      <c r="G16" s="119" t="s">
        <v>220</v>
      </c>
      <c r="H16" s="121">
        <v>1686924</v>
      </c>
      <c r="I16" s="113">
        <v>1686924</v>
      </c>
      <c r="J16" s="113"/>
      <c r="K16" s="113"/>
      <c r="L16" s="113">
        <v>1686924</v>
      </c>
      <c r="M16" s="114"/>
      <c r="N16" s="114"/>
      <c r="O16" s="114"/>
      <c r="P16" s="114"/>
      <c r="Q16" s="114"/>
      <c r="R16" s="114"/>
      <c r="S16" s="114"/>
      <c r="T16" s="114"/>
      <c r="U16" s="114"/>
      <c r="V16" s="114"/>
      <c r="W16" s="114"/>
    </row>
    <row r="17" spans="1:23" ht="14.25" customHeight="1">
      <c r="A17" s="119" t="s">
        <v>179</v>
      </c>
      <c r="B17" s="119" t="s">
        <v>239</v>
      </c>
      <c r="C17" s="120" t="s">
        <v>240</v>
      </c>
      <c r="D17" s="119" t="s">
        <v>187</v>
      </c>
      <c r="E17" s="119" t="s">
        <v>188</v>
      </c>
      <c r="F17" s="119" t="s">
        <v>241</v>
      </c>
      <c r="G17" s="119" t="s">
        <v>240</v>
      </c>
      <c r="H17" s="121">
        <v>105600</v>
      </c>
      <c r="I17" s="113">
        <v>105600</v>
      </c>
      <c r="J17" s="113"/>
      <c r="K17" s="113"/>
      <c r="L17" s="113">
        <v>105600</v>
      </c>
      <c r="M17" s="114"/>
      <c r="N17" s="114"/>
      <c r="O17" s="114"/>
      <c r="P17" s="114"/>
      <c r="Q17" s="114"/>
      <c r="R17" s="114"/>
      <c r="S17" s="114"/>
      <c r="T17" s="114"/>
      <c r="U17" s="114"/>
      <c r="V17" s="114"/>
      <c r="W17" s="114"/>
    </row>
    <row r="18" spans="1:23" ht="14.25" customHeight="1">
      <c r="A18" s="119" t="s">
        <v>179</v>
      </c>
      <c r="B18" s="119" t="s">
        <v>242</v>
      </c>
      <c r="C18" s="120" t="s">
        <v>243</v>
      </c>
      <c r="D18" s="119" t="s">
        <v>187</v>
      </c>
      <c r="E18" s="119" t="s">
        <v>188</v>
      </c>
      <c r="F18" s="119" t="s">
        <v>244</v>
      </c>
      <c r="G18" s="119" t="s">
        <v>245</v>
      </c>
      <c r="H18" s="121">
        <v>46200</v>
      </c>
      <c r="I18" s="113">
        <v>46200</v>
      </c>
      <c r="J18" s="113"/>
      <c r="K18" s="113"/>
      <c r="L18" s="113">
        <v>46200</v>
      </c>
      <c r="M18" s="114"/>
      <c r="N18" s="114"/>
      <c r="O18" s="114"/>
      <c r="P18" s="114"/>
      <c r="Q18" s="114"/>
      <c r="R18" s="114"/>
      <c r="S18" s="114"/>
      <c r="T18" s="114"/>
      <c r="U18" s="114"/>
      <c r="V18" s="114"/>
      <c r="W18" s="114"/>
    </row>
    <row r="19" spans="1:23" ht="14.25" customHeight="1">
      <c r="A19" s="119" t="s">
        <v>179</v>
      </c>
      <c r="B19" s="119" t="s">
        <v>246</v>
      </c>
      <c r="C19" s="120" t="s">
        <v>247</v>
      </c>
      <c r="D19" s="119" t="s">
        <v>197</v>
      </c>
      <c r="E19" s="119" t="s">
        <v>198</v>
      </c>
      <c r="F19" s="119" t="s">
        <v>248</v>
      </c>
      <c r="G19" s="119" t="s">
        <v>249</v>
      </c>
      <c r="H19" s="121">
        <v>23700</v>
      </c>
      <c r="I19" s="113">
        <v>23700</v>
      </c>
      <c r="J19" s="113"/>
      <c r="K19" s="113"/>
      <c r="L19" s="113">
        <v>23700</v>
      </c>
      <c r="M19" s="114"/>
      <c r="N19" s="114"/>
      <c r="O19" s="114"/>
      <c r="P19" s="114"/>
      <c r="Q19" s="114"/>
      <c r="R19" s="114"/>
      <c r="S19" s="114"/>
      <c r="T19" s="114"/>
      <c r="U19" s="114"/>
      <c r="V19" s="114"/>
      <c r="W19" s="114"/>
    </row>
    <row r="20" spans="1:23" ht="14.25" customHeight="1">
      <c r="A20" s="119" t="s">
        <v>179</v>
      </c>
      <c r="B20" s="119" t="s">
        <v>250</v>
      </c>
      <c r="C20" s="120" t="s">
        <v>251</v>
      </c>
      <c r="D20" s="119" t="s">
        <v>187</v>
      </c>
      <c r="E20" s="119" t="s">
        <v>188</v>
      </c>
      <c r="F20" s="119" t="s">
        <v>231</v>
      </c>
      <c r="G20" s="119" t="s">
        <v>232</v>
      </c>
      <c r="H20" s="121">
        <v>792000</v>
      </c>
      <c r="I20" s="113">
        <v>792000</v>
      </c>
      <c r="J20" s="113"/>
      <c r="K20" s="113"/>
      <c r="L20" s="113">
        <v>792000</v>
      </c>
      <c r="M20" s="114"/>
      <c r="N20" s="114"/>
      <c r="O20" s="114"/>
      <c r="P20" s="114"/>
      <c r="Q20" s="114"/>
      <c r="R20" s="114"/>
      <c r="S20" s="114"/>
      <c r="T20" s="114"/>
      <c r="U20" s="114"/>
      <c r="V20" s="114"/>
      <c r="W20" s="114"/>
    </row>
    <row r="21" spans="1:23" ht="14.25" customHeight="1">
      <c r="A21" s="119" t="s">
        <v>179</v>
      </c>
      <c r="B21" s="119" t="s">
        <v>250</v>
      </c>
      <c r="C21" s="120" t="s">
        <v>251</v>
      </c>
      <c r="D21" s="119" t="s">
        <v>187</v>
      </c>
      <c r="E21" s="119" t="s">
        <v>188</v>
      </c>
      <c r="F21" s="119" t="s">
        <v>231</v>
      </c>
      <c r="G21" s="119" t="s">
        <v>232</v>
      </c>
      <c r="H21" s="121">
        <v>396000</v>
      </c>
      <c r="I21" s="113">
        <v>396000</v>
      </c>
      <c r="J21" s="113"/>
      <c r="K21" s="113"/>
      <c r="L21" s="113">
        <v>396000</v>
      </c>
      <c r="M21" s="114"/>
      <c r="N21" s="114"/>
      <c r="O21" s="114"/>
      <c r="P21" s="114"/>
      <c r="Q21" s="114"/>
      <c r="R21" s="114"/>
      <c r="S21" s="114"/>
      <c r="T21" s="114"/>
      <c r="U21" s="114"/>
      <c r="V21" s="114"/>
      <c r="W21" s="114"/>
    </row>
    <row r="22" spans="1:23" ht="14.25" customHeight="1">
      <c r="A22" s="119" t="s">
        <v>179</v>
      </c>
      <c r="B22" s="119" t="s">
        <v>252</v>
      </c>
      <c r="C22" s="120" t="s">
        <v>253</v>
      </c>
      <c r="D22" s="119" t="s">
        <v>187</v>
      </c>
      <c r="E22" s="119" t="s">
        <v>188</v>
      </c>
      <c r="F22" s="119" t="s">
        <v>254</v>
      </c>
      <c r="G22" s="119" t="s">
        <v>255</v>
      </c>
      <c r="H22" s="121">
        <v>53685</v>
      </c>
      <c r="I22" s="113">
        <v>53685</v>
      </c>
      <c r="J22" s="113"/>
      <c r="K22" s="113"/>
      <c r="L22" s="113">
        <v>53685</v>
      </c>
      <c r="M22" s="114"/>
      <c r="N22" s="114"/>
      <c r="O22" s="114"/>
      <c r="P22" s="114"/>
      <c r="Q22" s="114"/>
      <c r="R22" s="114"/>
      <c r="S22" s="114"/>
      <c r="T22" s="114"/>
      <c r="U22" s="114"/>
      <c r="V22" s="114"/>
      <c r="W22" s="114"/>
    </row>
    <row r="23" spans="1:23" ht="14.25" customHeight="1">
      <c r="A23" s="119" t="s">
        <v>179</v>
      </c>
      <c r="B23" s="119" t="s">
        <v>252</v>
      </c>
      <c r="C23" s="120" t="s">
        <v>253</v>
      </c>
      <c r="D23" s="119" t="s">
        <v>199</v>
      </c>
      <c r="E23" s="119" t="s">
        <v>200</v>
      </c>
      <c r="F23" s="119" t="s">
        <v>256</v>
      </c>
      <c r="G23" s="119" t="s">
        <v>257</v>
      </c>
      <c r="H23" s="121">
        <v>1535423.9999999998</v>
      </c>
      <c r="I23" s="113">
        <v>1535423.9999999998</v>
      </c>
      <c r="J23" s="113"/>
      <c r="K23" s="113"/>
      <c r="L23" s="113">
        <v>1535423.9999999998</v>
      </c>
      <c r="M23" s="114"/>
      <c r="N23" s="114"/>
      <c r="O23" s="114"/>
      <c r="P23" s="114"/>
      <c r="Q23" s="114"/>
      <c r="R23" s="114"/>
      <c r="S23" s="114"/>
      <c r="T23" s="114"/>
      <c r="U23" s="114"/>
      <c r="V23" s="114"/>
      <c r="W23" s="114"/>
    </row>
    <row r="24" spans="1:23" ht="14.25" customHeight="1">
      <c r="A24" s="119" t="s">
        <v>179</v>
      </c>
      <c r="B24" s="119" t="s">
        <v>252</v>
      </c>
      <c r="C24" s="120" t="s">
        <v>253</v>
      </c>
      <c r="D24" s="119" t="s">
        <v>209</v>
      </c>
      <c r="E24" s="119" t="s">
        <v>210</v>
      </c>
      <c r="F24" s="119" t="s">
        <v>235</v>
      </c>
      <c r="G24" s="119" t="s">
        <v>236</v>
      </c>
      <c r="H24" s="121">
        <v>637212</v>
      </c>
      <c r="I24" s="113">
        <v>637212</v>
      </c>
      <c r="J24" s="113"/>
      <c r="K24" s="113"/>
      <c r="L24" s="113">
        <v>637212</v>
      </c>
      <c r="M24" s="114"/>
      <c r="N24" s="114"/>
      <c r="O24" s="114"/>
      <c r="P24" s="114"/>
      <c r="Q24" s="114"/>
      <c r="R24" s="114"/>
      <c r="S24" s="114"/>
      <c r="T24" s="114"/>
      <c r="U24" s="114"/>
      <c r="V24" s="114"/>
      <c r="W24" s="114"/>
    </row>
    <row r="25" spans="1:23" ht="14.25" customHeight="1">
      <c r="A25" s="119" t="s">
        <v>179</v>
      </c>
      <c r="B25" s="119" t="s">
        <v>252</v>
      </c>
      <c r="C25" s="120" t="s">
        <v>253</v>
      </c>
      <c r="D25" s="119" t="s">
        <v>211</v>
      </c>
      <c r="E25" s="119" t="s">
        <v>212</v>
      </c>
      <c r="F25" s="119" t="s">
        <v>258</v>
      </c>
      <c r="G25" s="119" t="s">
        <v>259</v>
      </c>
      <c r="H25" s="121">
        <v>576650.76</v>
      </c>
      <c r="I25" s="113">
        <v>576650.76</v>
      </c>
      <c r="J25" s="113"/>
      <c r="K25" s="113"/>
      <c r="L25" s="113">
        <v>576650.76</v>
      </c>
      <c r="M25" s="114"/>
      <c r="N25" s="114"/>
      <c r="O25" s="114"/>
      <c r="P25" s="114"/>
      <c r="Q25" s="114"/>
      <c r="R25" s="114"/>
      <c r="S25" s="114"/>
      <c r="T25" s="114"/>
      <c r="U25" s="114"/>
      <c r="V25" s="114"/>
      <c r="W25" s="114"/>
    </row>
    <row r="26" spans="1:23" ht="14.25" customHeight="1">
      <c r="A26" s="119" t="s">
        <v>179</v>
      </c>
      <c r="B26" s="119" t="s">
        <v>252</v>
      </c>
      <c r="C26" s="120" t="s">
        <v>253</v>
      </c>
      <c r="D26" s="119" t="s">
        <v>213</v>
      </c>
      <c r="E26" s="119" t="s">
        <v>214</v>
      </c>
      <c r="F26" s="119" t="s">
        <v>254</v>
      </c>
      <c r="G26" s="119" t="s">
        <v>255</v>
      </c>
      <c r="H26" s="121">
        <v>30708.600000000002</v>
      </c>
      <c r="I26" s="113">
        <v>30708.600000000002</v>
      </c>
      <c r="J26" s="113"/>
      <c r="K26" s="113"/>
      <c r="L26" s="113">
        <v>30708.600000000002</v>
      </c>
      <c r="M26" s="114"/>
      <c r="N26" s="114"/>
      <c r="O26" s="114"/>
      <c r="P26" s="114"/>
      <c r="Q26" s="114"/>
      <c r="R26" s="114"/>
      <c r="S26" s="114"/>
      <c r="T26" s="114"/>
      <c r="U26" s="114"/>
      <c r="V26" s="114"/>
      <c r="W26" s="114"/>
    </row>
    <row r="27" spans="1:23" ht="14.25" customHeight="1">
      <c r="A27" s="213" t="s">
        <v>31</v>
      </c>
      <c r="B27" s="213"/>
      <c r="C27" s="213"/>
      <c r="D27" s="213"/>
      <c r="E27" s="213"/>
      <c r="F27" s="213"/>
      <c r="G27" s="213"/>
      <c r="H27" s="121">
        <v>13313777.359999999</v>
      </c>
      <c r="I27" s="113">
        <v>13313777.359999999</v>
      </c>
      <c r="J27" s="113"/>
      <c r="K27" s="113"/>
      <c r="L27" s="113">
        <v>13313777.359999999</v>
      </c>
      <c r="M27" s="114"/>
      <c r="N27" s="114"/>
      <c r="O27" s="114"/>
      <c r="P27" s="114"/>
      <c r="Q27" s="114"/>
      <c r="R27" s="114"/>
      <c r="S27" s="114"/>
      <c r="T27" s="114"/>
      <c r="U27" s="114"/>
      <c r="V27" s="114"/>
      <c r="W27" s="114"/>
    </row>
  </sheetData>
  <mergeCells count="30">
    <mergeCell ref="A3:W3"/>
    <mergeCell ref="A4:G4"/>
    <mergeCell ref="H5:W5"/>
    <mergeCell ref="I6:M6"/>
    <mergeCell ref="N6:P6"/>
    <mergeCell ref="R6:W6"/>
    <mergeCell ref="H6:H8"/>
    <mergeCell ref="I7:I8"/>
    <mergeCell ref="J7:J8"/>
    <mergeCell ref="K7:K8"/>
    <mergeCell ref="L7:L8"/>
    <mergeCell ref="M7:M8"/>
    <mergeCell ref="N7:N8"/>
    <mergeCell ref="O7:O8"/>
    <mergeCell ref="P7:P8"/>
    <mergeCell ref="Q6:Q8"/>
    <mergeCell ref="W7:W8"/>
    <mergeCell ref="A27:G27"/>
    <mergeCell ref="R7:R8"/>
    <mergeCell ref="S7:S8"/>
    <mergeCell ref="T7:T8"/>
    <mergeCell ref="U7:U8"/>
    <mergeCell ref="V7:V8"/>
    <mergeCell ref="A5:A8"/>
    <mergeCell ref="B5:B8"/>
    <mergeCell ref="C5:C8"/>
    <mergeCell ref="D5:D8"/>
    <mergeCell ref="E5:E8"/>
    <mergeCell ref="F5:F8"/>
    <mergeCell ref="G5:G8"/>
  </mergeCells>
  <phoneticPr fontId="23" type="noConversion"/>
  <pageMargins left="0.75" right="0.75" top="1" bottom="1" header="0.5" footer="0.5"/>
  <pageSetup paperSize="9" scale="34"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X37"/>
  <sheetViews>
    <sheetView showZeros="0" topLeftCell="E1" workbookViewId="0">
      <pane ySplit="1" topLeftCell="A2" activePane="bottomLeft" state="frozen"/>
      <selection pane="bottomLeft" activeCell="L11" sqref="L11"/>
    </sheetView>
  </sheetViews>
  <sheetFormatPr defaultColWidth="9.125" defaultRowHeight="14.25" customHeight="1"/>
  <cols>
    <col min="1" max="1" width="14.5" customWidth="1"/>
    <col min="2" max="2" width="21" customWidth="1"/>
    <col min="3" max="3" width="31.375" customWidth="1"/>
    <col min="4" max="4" width="23.875" customWidth="1"/>
    <col min="5" max="5" width="15.5" customWidth="1"/>
    <col min="6" max="6" width="19.75" customWidth="1"/>
    <col min="7" max="7" width="14.875" customWidth="1"/>
    <col min="8" max="8" width="19.75" customWidth="1"/>
    <col min="9" max="9" width="14.25" customWidth="1"/>
    <col min="10" max="10" width="14.25" style="124" customWidth="1"/>
    <col min="11" max="17" width="14.25" customWidth="1"/>
    <col min="18" max="18" width="13.5" customWidth="1"/>
    <col min="19" max="24" width="15.2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7" customHeight="1">
      <c r="E2" s="2"/>
      <c r="F2" s="2"/>
      <c r="G2" s="2"/>
      <c r="H2" s="2"/>
      <c r="V2" s="67"/>
      <c r="X2" s="35" t="s">
        <v>105</v>
      </c>
    </row>
    <row r="3" spans="1:24" ht="27.95" customHeight="1">
      <c r="A3" s="180" t="s">
        <v>106</v>
      </c>
      <c r="B3" s="180"/>
      <c r="C3" s="180"/>
      <c r="D3" s="180"/>
      <c r="E3" s="180"/>
      <c r="F3" s="180"/>
      <c r="G3" s="180"/>
      <c r="H3" s="180"/>
      <c r="I3" s="180"/>
      <c r="J3" s="180"/>
      <c r="K3" s="180"/>
      <c r="L3" s="180"/>
      <c r="M3" s="180"/>
      <c r="N3" s="180"/>
      <c r="O3" s="180"/>
      <c r="P3" s="180"/>
      <c r="Q3" s="180"/>
      <c r="R3" s="180"/>
      <c r="S3" s="180"/>
      <c r="T3" s="180"/>
      <c r="U3" s="180"/>
      <c r="V3" s="180"/>
      <c r="W3" s="180"/>
      <c r="X3" s="180"/>
    </row>
    <row r="4" spans="1:24" ht="13.7" customHeight="1">
      <c r="A4" s="199" t="str">
        <f>'部门财务收支预算总表01-1'!A4</f>
        <v>单位名称：新平彝族傣族自治县新化乡小学</v>
      </c>
      <c r="B4" s="223" t="str">
        <f t="shared" ref="B4" si="0">"单位名称："&amp;"绩效评价中心"</f>
        <v>单位名称：绩效评价中心</v>
      </c>
      <c r="C4" s="223"/>
      <c r="D4" s="223"/>
      <c r="E4" s="223"/>
      <c r="F4" s="223"/>
      <c r="G4" s="223"/>
      <c r="H4" s="223"/>
      <c r="I4" s="223"/>
      <c r="J4" s="126"/>
      <c r="K4" s="4"/>
      <c r="L4" s="4"/>
      <c r="M4" s="4"/>
      <c r="N4" s="4"/>
      <c r="O4" s="4"/>
      <c r="P4" s="4"/>
      <c r="Q4" s="4"/>
      <c r="R4" s="4"/>
      <c r="V4" s="67"/>
      <c r="X4" s="65" t="s">
        <v>81</v>
      </c>
    </row>
    <row r="5" spans="1:24" ht="21.75" customHeight="1">
      <c r="A5" s="214" t="s">
        <v>107</v>
      </c>
      <c r="B5" s="214" t="s">
        <v>91</v>
      </c>
      <c r="C5" s="214" t="s">
        <v>92</v>
      </c>
      <c r="D5" s="214" t="s">
        <v>108</v>
      </c>
      <c r="E5" s="196" t="s">
        <v>93</v>
      </c>
      <c r="F5" s="196" t="s">
        <v>94</v>
      </c>
      <c r="G5" s="196" t="s">
        <v>95</v>
      </c>
      <c r="H5" s="196" t="s">
        <v>96</v>
      </c>
      <c r="I5" s="193" t="s">
        <v>31</v>
      </c>
      <c r="J5" s="125"/>
      <c r="K5" s="193" t="s">
        <v>109</v>
      </c>
      <c r="L5" s="193"/>
      <c r="M5" s="193"/>
      <c r="N5" s="193"/>
      <c r="O5" s="219" t="s">
        <v>98</v>
      </c>
      <c r="P5" s="219"/>
      <c r="Q5" s="219"/>
      <c r="R5" s="196" t="s">
        <v>37</v>
      </c>
      <c r="S5" s="162" t="s">
        <v>50</v>
      </c>
      <c r="T5" s="206"/>
      <c r="U5" s="206"/>
      <c r="V5" s="206"/>
      <c r="W5" s="206"/>
      <c r="X5" s="163"/>
    </row>
    <row r="6" spans="1:24" ht="21.75" customHeight="1">
      <c r="A6" s="215"/>
      <c r="B6" s="215"/>
      <c r="C6" s="215"/>
      <c r="D6" s="215"/>
      <c r="E6" s="217"/>
      <c r="F6" s="217"/>
      <c r="G6" s="217"/>
      <c r="H6" s="217"/>
      <c r="I6" s="193"/>
      <c r="J6" s="125"/>
      <c r="K6" s="212" t="s">
        <v>34</v>
      </c>
      <c r="L6" s="212"/>
      <c r="M6" s="212" t="s">
        <v>35</v>
      </c>
      <c r="N6" s="212" t="s">
        <v>36</v>
      </c>
      <c r="O6" s="221" t="s">
        <v>34</v>
      </c>
      <c r="P6" s="221" t="s">
        <v>35</v>
      </c>
      <c r="Q6" s="221" t="s">
        <v>36</v>
      </c>
      <c r="R6" s="217"/>
      <c r="S6" s="196" t="s">
        <v>33</v>
      </c>
      <c r="T6" s="196" t="s">
        <v>44</v>
      </c>
      <c r="U6" s="196" t="s">
        <v>104</v>
      </c>
      <c r="V6" s="196" t="s">
        <v>40</v>
      </c>
      <c r="W6" s="196" t="s">
        <v>41</v>
      </c>
      <c r="X6" s="196" t="s">
        <v>42</v>
      </c>
    </row>
    <row r="7" spans="1:24" ht="40.700000000000003" customHeight="1">
      <c r="A7" s="216"/>
      <c r="B7" s="216"/>
      <c r="C7" s="216"/>
      <c r="D7" s="216"/>
      <c r="E7" s="201"/>
      <c r="F7" s="201"/>
      <c r="G7" s="201"/>
      <c r="H7" s="201"/>
      <c r="I7" s="193"/>
      <c r="J7" s="125"/>
      <c r="K7" s="27" t="s">
        <v>33</v>
      </c>
      <c r="L7" s="27" t="s">
        <v>110</v>
      </c>
      <c r="M7" s="212"/>
      <c r="N7" s="212"/>
      <c r="O7" s="201"/>
      <c r="P7" s="201"/>
      <c r="Q7" s="201"/>
      <c r="R7" s="201"/>
      <c r="S7" s="201"/>
      <c r="T7" s="201"/>
      <c r="U7" s="201"/>
      <c r="V7" s="165"/>
      <c r="W7" s="201"/>
      <c r="X7" s="201"/>
    </row>
    <row r="8" spans="1:24" ht="15" customHeight="1">
      <c r="A8" s="11">
        <v>1</v>
      </c>
      <c r="B8" s="11">
        <v>2</v>
      </c>
      <c r="C8" s="11">
        <v>3</v>
      </c>
      <c r="D8" s="11">
        <v>4</v>
      </c>
      <c r="E8" s="11">
        <v>5</v>
      </c>
      <c r="F8" s="11">
        <v>6</v>
      </c>
      <c r="G8" s="11">
        <v>7</v>
      </c>
      <c r="H8" s="11">
        <v>8</v>
      </c>
      <c r="I8" s="11">
        <v>9</v>
      </c>
      <c r="J8" s="11"/>
      <c r="K8" s="11">
        <v>10</v>
      </c>
      <c r="L8" s="11">
        <v>11</v>
      </c>
      <c r="M8" s="11">
        <v>12</v>
      </c>
      <c r="N8" s="11">
        <v>13</v>
      </c>
      <c r="O8" s="11">
        <v>14</v>
      </c>
      <c r="P8" s="11">
        <v>15</v>
      </c>
      <c r="Q8" s="11">
        <v>16</v>
      </c>
      <c r="R8" s="11">
        <v>17</v>
      </c>
      <c r="S8" s="11">
        <v>18</v>
      </c>
      <c r="T8" s="11">
        <v>19</v>
      </c>
      <c r="U8" s="11">
        <v>20</v>
      </c>
      <c r="V8" s="11">
        <v>21</v>
      </c>
      <c r="W8" s="11">
        <v>22</v>
      </c>
      <c r="X8" s="11">
        <v>23</v>
      </c>
    </row>
    <row r="9" spans="1:24" s="118" customFormat="1" ht="15" customHeight="1">
      <c r="A9" s="156"/>
      <c r="B9" s="156"/>
      <c r="C9" s="156" t="s">
        <v>412</v>
      </c>
      <c r="D9" s="156"/>
      <c r="E9" s="156"/>
      <c r="F9" s="156"/>
      <c r="G9" s="156"/>
      <c r="H9" s="156"/>
      <c r="I9" s="132">
        <v>13093</v>
      </c>
      <c r="J9" s="132"/>
      <c r="K9" s="132">
        <v>13093</v>
      </c>
      <c r="L9" s="132">
        <v>13093</v>
      </c>
      <c r="M9" s="156"/>
      <c r="N9" s="156"/>
      <c r="O9" s="156"/>
      <c r="P9" s="156"/>
      <c r="Q9" s="156"/>
      <c r="R9" s="156"/>
      <c r="S9" s="156"/>
      <c r="T9" s="156"/>
      <c r="U9" s="156"/>
      <c r="V9" s="156"/>
      <c r="W9" s="156"/>
      <c r="X9" s="156"/>
    </row>
    <row r="10" spans="1:24" s="118" customFormat="1" ht="15" customHeight="1">
      <c r="A10" s="156" t="s">
        <v>286</v>
      </c>
      <c r="B10" s="157" t="s">
        <v>287</v>
      </c>
      <c r="C10" s="156" t="s">
        <v>412</v>
      </c>
      <c r="D10" s="133" t="s">
        <v>179</v>
      </c>
      <c r="E10" s="156">
        <v>2011102</v>
      </c>
      <c r="F10" s="156" t="s">
        <v>413</v>
      </c>
      <c r="G10" s="156">
        <v>30201</v>
      </c>
      <c r="H10" s="156" t="s">
        <v>288</v>
      </c>
      <c r="I10" s="132">
        <v>8693</v>
      </c>
      <c r="J10" s="132"/>
      <c r="K10" s="132">
        <v>8693</v>
      </c>
      <c r="L10" s="132">
        <v>8693</v>
      </c>
      <c r="M10" s="156"/>
      <c r="N10" s="156"/>
      <c r="O10" s="156"/>
      <c r="P10" s="156"/>
      <c r="Q10" s="156"/>
      <c r="R10" s="156"/>
      <c r="S10" s="156"/>
      <c r="T10" s="156"/>
      <c r="U10" s="156"/>
      <c r="V10" s="156"/>
      <c r="W10" s="156"/>
      <c r="X10" s="156"/>
    </row>
    <row r="11" spans="1:24" s="118" customFormat="1" ht="15" customHeight="1">
      <c r="A11" s="156"/>
      <c r="B11" s="156"/>
      <c r="C11" s="156"/>
      <c r="D11" s="156"/>
      <c r="E11" s="156"/>
      <c r="F11" s="156"/>
      <c r="G11" s="156">
        <v>30216</v>
      </c>
      <c r="H11" s="156" t="s">
        <v>414</v>
      </c>
      <c r="I11" s="132">
        <v>4400</v>
      </c>
      <c r="J11" s="132"/>
      <c r="K11" s="132">
        <v>4400</v>
      </c>
      <c r="L11" s="132">
        <v>4400</v>
      </c>
      <c r="M11" s="156"/>
      <c r="N11" s="156"/>
      <c r="O11" s="156"/>
      <c r="P11" s="156"/>
      <c r="Q11" s="156"/>
      <c r="R11" s="156"/>
      <c r="S11" s="156"/>
      <c r="T11" s="156"/>
      <c r="U11" s="156"/>
      <c r="V11" s="156"/>
      <c r="W11" s="156"/>
      <c r="X11" s="156"/>
    </row>
    <row r="12" spans="1:24" s="118" customFormat="1" ht="32.85" customHeight="1">
      <c r="A12" s="133"/>
      <c r="B12" s="133"/>
      <c r="C12" s="131" t="s">
        <v>260</v>
      </c>
      <c r="D12" s="133"/>
      <c r="E12" s="133"/>
      <c r="F12" s="133"/>
      <c r="G12" s="133"/>
      <c r="H12" s="133"/>
      <c r="I12" s="132">
        <v>153000</v>
      </c>
      <c r="J12" s="132"/>
      <c r="K12" s="132">
        <v>153000</v>
      </c>
      <c r="L12" s="132">
        <v>153000</v>
      </c>
      <c r="M12" s="132"/>
      <c r="N12" s="132"/>
      <c r="O12" s="132"/>
      <c r="P12" s="132"/>
      <c r="Q12" s="132"/>
      <c r="R12" s="132"/>
      <c r="S12" s="132"/>
      <c r="T12" s="132"/>
      <c r="U12" s="132"/>
      <c r="V12" s="132"/>
      <c r="W12" s="132"/>
      <c r="X12" s="132"/>
    </row>
    <row r="13" spans="1:24" s="118" customFormat="1" ht="32.85" customHeight="1">
      <c r="A13" s="133" t="s">
        <v>286</v>
      </c>
      <c r="B13" s="133" t="s">
        <v>262</v>
      </c>
      <c r="C13" s="131" t="s">
        <v>260</v>
      </c>
      <c r="D13" s="133" t="s">
        <v>179</v>
      </c>
      <c r="E13" s="133" t="s">
        <v>191</v>
      </c>
      <c r="F13" s="133" t="s">
        <v>192</v>
      </c>
      <c r="G13" s="133" t="s">
        <v>263</v>
      </c>
      <c r="H13" s="133" t="s">
        <v>264</v>
      </c>
      <c r="I13" s="132">
        <v>153000</v>
      </c>
      <c r="J13" s="132"/>
      <c r="K13" s="132">
        <v>153000</v>
      </c>
      <c r="L13" s="132">
        <v>153000</v>
      </c>
      <c r="M13" s="132"/>
      <c r="N13" s="132"/>
      <c r="O13" s="132"/>
      <c r="P13" s="132"/>
      <c r="Q13" s="132"/>
      <c r="R13" s="132"/>
      <c r="S13" s="132"/>
      <c r="T13" s="132"/>
      <c r="U13" s="132"/>
      <c r="V13" s="132"/>
      <c r="W13" s="132"/>
      <c r="X13" s="132"/>
    </row>
    <row r="14" spans="1:24" s="118" customFormat="1" ht="36.75" customHeight="1">
      <c r="A14" s="130"/>
      <c r="B14" s="130"/>
      <c r="C14" s="131" t="s">
        <v>265</v>
      </c>
      <c r="D14" s="130"/>
      <c r="E14" s="130"/>
      <c r="F14" s="130"/>
      <c r="G14" s="130"/>
      <c r="H14" s="130"/>
      <c r="I14" s="132">
        <v>489531.05</v>
      </c>
      <c r="J14" s="132"/>
      <c r="K14" s="132">
        <v>489531.05</v>
      </c>
      <c r="L14" s="132">
        <v>489531.05</v>
      </c>
      <c r="M14" s="132"/>
      <c r="N14" s="132"/>
      <c r="O14" s="132"/>
      <c r="P14" s="132"/>
      <c r="Q14" s="130"/>
      <c r="R14" s="132"/>
      <c r="S14" s="132"/>
      <c r="T14" s="132"/>
      <c r="U14" s="132"/>
      <c r="V14" s="132"/>
      <c r="W14" s="132"/>
      <c r="X14" s="132"/>
    </row>
    <row r="15" spans="1:24" s="118" customFormat="1" ht="25.5" customHeight="1">
      <c r="A15" s="133" t="s">
        <v>266</v>
      </c>
      <c r="B15" s="133" t="s">
        <v>267</v>
      </c>
      <c r="C15" s="131" t="s">
        <v>265</v>
      </c>
      <c r="D15" s="133" t="s">
        <v>179</v>
      </c>
      <c r="E15" s="133" t="s">
        <v>187</v>
      </c>
      <c r="F15" s="133" t="s">
        <v>188</v>
      </c>
      <c r="G15" s="133" t="s">
        <v>248</v>
      </c>
      <c r="H15" s="133" t="s">
        <v>249</v>
      </c>
      <c r="I15" s="132">
        <v>363382</v>
      </c>
      <c r="J15" s="132"/>
      <c r="K15" s="132">
        <v>363382</v>
      </c>
      <c r="L15" s="132">
        <v>363382</v>
      </c>
      <c r="M15" s="132"/>
      <c r="N15" s="132"/>
      <c r="O15" s="132"/>
      <c r="P15" s="132"/>
      <c r="Q15" s="130"/>
      <c r="R15" s="132"/>
      <c r="S15" s="132"/>
      <c r="T15" s="132"/>
      <c r="U15" s="132"/>
      <c r="V15" s="132"/>
      <c r="W15" s="132"/>
      <c r="X15" s="132"/>
    </row>
    <row r="16" spans="1:24" s="118" customFormat="1" ht="25.5" customHeight="1">
      <c r="A16" s="133" t="s">
        <v>266</v>
      </c>
      <c r="B16" s="133" t="s">
        <v>267</v>
      </c>
      <c r="C16" s="131" t="s">
        <v>265</v>
      </c>
      <c r="D16" s="133" t="s">
        <v>179</v>
      </c>
      <c r="E16" s="133" t="s">
        <v>187</v>
      </c>
      <c r="F16" s="133" t="s">
        <v>188</v>
      </c>
      <c r="G16" s="133">
        <v>30205</v>
      </c>
      <c r="H16" s="133" t="s">
        <v>415</v>
      </c>
      <c r="I16" s="132">
        <v>29168.5</v>
      </c>
      <c r="J16" s="132"/>
      <c r="K16" s="132">
        <v>29168.5</v>
      </c>
      <c r="L16" s="132">
        <v>29168.5</v>
      </c>
      <c r="M16" s="132"/>
      <c r="N16" s="132"/>
      <c r="O16" s="132"/>
      <c r="P16" s="132"/>
      <c r="Q16" s="130"/>
      <c r="R16" s="132"/>
      <c r="S16" s="132"/>
      <c r="T16" s="132"/>
      <c r="U16" s="132"/>
      <c r="V16" s="132"/>
      <c r="W16" s="132"/>
      <c r="X16" s="132"/>
    </row>
    <row r="17" spans="1:24" s="118" customFormat="1" ht="25.5" customHeight="1">
      <c r="A17" s="133" t="s">
        <v>266</v>
      </c>
      <c r="B17" s="133" t="s">
        <v>267</v>
      </c>
      <c r="C17" s="131" t="s">
        <v>265</v>
      </c>
      <c r="D17" s="133" t="s">
        <v>179</v>
      </c>
      <c r="E17" s="133" t="s">
        <v>187</v>
      </c>
      <c r="F17" s="133" t="s">
        <v>188</v>
      </c>
      <c r="G17" s="133">
        <v>30206</v>
      </c>
      <c r="H17" s="133" t="s">
        <v>416</v>
      </c>
      <c r="I17" s="132">
        <v>34666.44</v>
      </c>
      <c r="J17" s="132"/>
      <c r="K17" s="132">
        <v>34666.44</v>
      </c>
      <c r="L17" s="132">
        <v>34666.44</v>
      </c>
      <c r="M17" s="132"/>
      <c r="N17" s="132"/>
      <c r="O17" s="132"/>
      <c r="P17" s="132"/>
      <c r="Q17" s="130"/>
      <c r="R17" s="132"/>
      <c r="S17" s="132"/>
      <c r="T17" s="132"/>
      <c r="U17" s="132"/>
      <c r="V17" s="132"/>
      <c r="W17" s="132"/>
      <c r="X17" s="132"/>
    </row>
    <row r="18" spans="1:24" s="118" customFormat="1" ht="25.5" customHeight="1">
      <c r="A18" s="133" t="s">
        <v>266</v>
      </c>
      <c r="B18" s="133" t="s">
        <v>267</v>
      </c>
      <c r="C18" s="131" t="s">
        <v>265</v>
      </c>
      <c r="D18" s="133" t="s">
        <v>179</v>
      </c>
      <c r="E18" s="133" t="s">
        <v>187</v>
      </c>
      <c r="F18" s="133" t="s">
        <v>188</v>
      </c>
      <c r="G18" s="133">
        <v>30207</v>
      </c>
      <c r="H18" s="133" t="s">
        <v>417</v>
      </c>
      <c r="I18" s="132">
        <v>1870</v>
      </c>
      <c r="J18" s="132"/>
      <c r="K18" s="132">
        <v>1870</v>
      </c>
      <c r="L18" s="132">
        <v>1870</v>
      </c>
      <c r="M18" s="132"/>
      <c r="N18" s="132"/>
      <c r="O18" s="132"/>
      <c r="P18" s="132"/>
      <c r="Q18" s="130"/>
      <c r="R18" s="132"/>
      <c r="S18" s="132"/>
      <c r="T18" s="132"/>
      <c r="U18" s="132"/>
      <c r="V18" s="132"/>
      <c r="W18" s="132"/>
      <c r="X18" s="132"/>
    </row>
    <row r="19" spans="1:24" s="118" customFormat="1" ht="25.5" customHeight="1">
      <c r="A19" s="133" t="s">
        <v>266</v>
      </c>
      <c r="B19" s="133" t="s">
        <v>267</v>
      </c>
      <c r="C19" s="131" t="s">
        <v>265</v>
      </c>
      <c r="D19" s="133" t="s">
        <v>179</v>
      </c>
      <c r="E19" s="133" t="s">
        <v>187</v>
      </c>
      <c r="F19" s="133" t="s">
        <v>188</v>
      </c>
      <c r="G19" s="133">
        <v>30211</v>
      </c>
      <c r="H19" s="133" t="s">
        <v>418</v>
      </c>
      <c r="I19" s="132">
        <v>9620</v>
      </c>
      <c r="J19" s="132"/>
      <c r="K19" s="132">
        <v>9620</v>
      </c>
      <c r="L19" s="132">
        <v>9620</v>
      </c>
      <c r="M19" s="132"/>
      <c r="N19" s="132"/>
      <c r="O19" s="132"/>
      <c r="P19" s="132"/>
      <c r="Q19" s="130"/>
      <c r="R19" s="132"/>
      <c r="S19" s="132"/>
      <c r="T19" s="132"/>
      <c r="U19" s="132"/>
      <c r="V19" s="132"/>
      <c r="W19" s="132"/>
      <c r="X19" s="132"/>
    </row>
    <row r="20" spans="1:24" s="118" customFormat="1" ht="25.5" customHeight="1">
      <c r="A20" s="133" t="s">
        <v>266</v>
      </c>
      <c r="B20" s="133" t="s">
        <v>267</v>
      </c>
      <c r="C20" s="131" t="s">
        <v>265</v>
      </c>
      <c r="D20" s="133" t="s">
        <v>179</v>
      </c>
      <c r="E20" s="133" t="s">
        <v>187</v>
      </c>
      <c r="F20" s="133" t="s">
        <v>188</v>
      </c>
      <c r="G20" s="133">
        <v>30213</v>
      </c>
      <c r="H20" s="133" t="s">
        <v>419</v>
      </c>
      <c r="I20" s="132">
        <v>14143.5</v>
      </c>
      <c r="J20" s="132"/>
      <c r="K20" s="132">
        <v>14143.5</v>
      </c>
      <c r="L20" s="132">
        <v>14143.5</v>
      </c>
      <c r="M20" s="132"/>
      <c r="N20" s="132"/>
      <c r="O20" s="132"/>
      <c r="P20" s="132"/>
      <c r="Q20" s="130"/>
      <c r="R20" s="132"/>
      <c r="S20" s="132"/>
      <c r="T20" s="132"/>
      <c r="U20" s="132"/>
      <c r="V20" s="132"/>
      <c r="W20" s="132"/>
      <c r="X20" s="132"/>
    </row>
    <row r="21" spans="1:24" s="118" customFormat="1" ht="25.5" customHeight="1">
      <c r="A21" s="133" t="s">
        <v>266</v>
      </c>
      <c r="B21" s="133" t="s">
        <v>267</v>
      </c>
      <c r="C21" s="131" t="s">
        <v>265</v>
      </c>
      <c r="D21" s="133" t="s">
        <v>179</v>
      </c>
      <c r="E21" s="133" t="s">
        <v>187</v>
      </c>
      <c r="F21" s="133" t="s">
        <v>188</v>
      </c>
      <c r="G21" s="133">
        <v>30216</v>
      </c>
      <c r="H21" s="133" t="s">
        <v>420</v>
      </c>
      <c r="I21" s="132">
        <v>18129</v>
      </c>
      <c r="J21" s="132"/>
      <c r="K21" s="132">
        <v>18129</v>
      </c>
      <c r="L21" s="132">
        <v>18129</v>
      </c>
      <c r="M21" s="132"/>
      <c r="N21" s="132"/>
      <c r="O21" s="132"/>
      <c r="P21" s="132"/>
      <c r="Q21" s="130"/>
      <c r="R21" s="132"/>
      <c r="S21" s="132"/>
      <c r="T21" s="132"/>
      <c r="U21" s="132"/>
      <c r="V21" s="132"/>
      <c r="W21" s="132"/>
      <c r="X21" s="132"/>
    </row>
    <row r="22" spans="1:24" s="118" customFormat="1" ht="25.5" customHeight="1">
      <c r="A22" s="133" t="s">
        <v>266</v>
      </c>
      <c r="B22" s="133" t="s">
        <v>267</v>
      </c>
      <c r="C22" s="131" t="s">
        <v>265</v>
      </c>
      <c r="D22" s="133" t="s">
        <v>179</v>
      </c>
      <c r="E22" s="133" t="s">
        <v>187</v>
      </c>
      <c r="F22" s="133" t="s">
        <v>188</v>
      </c>
      <c r="G22" s="133">
        <v>30231</v>
      </c>
      <c r="H22" s="133" t="s">
        <v>289</v>
      </c>
      <c r="I22" s="132">
        <v>18551.61</v>
      </c>
      <c r="J22" s="132"/>
      <c r="K22" s="132">
        <v>18551.61</v>
      </c>
      <c r="L22" s="132">
        <v>18551.61</v>
      </c>
      <c r="M22" s="132"/>
      <c r="N22" s="132"/>
      <c r="O22" s="132"/>
      <c r="P22" s="132"/>
      <c r="Q22" s="130"/>
      <c r="R22" s="132"/>
      <c r="S22" s="132"/>
      <c r="T22" s="132"/>
      <c r="U22" s="132"/>
      <c r="V22" s="132"/>
      <c r="W22" s="132"/>
      <c r="X22" s="132"/>
    </row>
    <row r="23" spans="1:24" s="118" customFormat="1" ht="14.25" customHeight="1">
      <c r="A23" s="130"/>
      <c r="B23" s="130"/>
      <c r="C23" s="131" t="s">
        <v>268</v>
      </c>
      <c r="D23" s="130"/>
      <c r="E23" s="130"/>
      <c r="F23" s="130"/>
      <c r="G23" s="130"/>
      <c r="H23" s="130"/>
      <c r="I23" s="132">
        <v>54276</v>
      </c>
      <c r="J23" s="132"/>
      <c r="K23" s="132">
        <v>54276</v>
      </c>
      <c r="L23" s="132">
        <v>54276</v>
      </c>
      <c r="M23" s="132"/>
      <c r="N23" s="132"/>
      <c r="O23" s="132"/>
      <c r="P23" s="132"/>
      <c r="Q23" s="130"/>
      <c r="R23" s="132"/>
      <c r="S23" s="132"/>
      <c r="T23" s="132"/>
      <c r="U23" s="132"/>
      <c r="V23" s="132"/>
      <c r="W23" s="132"/>
      <c r="X23" s="132"/>
    </row>
    <row r="24" spans="1:24" s="118" customFormat="1" ht="14.25" customHeight="1">
      <c r="A24" s="133" t="s">
        <v>266</v>
      </c>
      <c r="B24" s="133" t="s">
        <v>269</v>
      </c>
      <c r="C24" s="131" t="s">
        <v>268</v>
      </c>
      <c r="D24" s="133" t="s">
        <v>179</v>
      </c>
      <c r="E24" s="133" t="s">
        <v>203</v>
      </c>
      <c r="F24" s="133" t="s">
        <v>204</v>
      </c>
      <c r="G24" s="133" t="s">
        <v>270</v>
      </c>
      <c r="H24" s="133" t="s">
        <v>271</v>
      </c>
      <c r="I24" s="132">
        <v>54276</v>
      </c>
      <c r="J24" s="132"/>
      <c r="K24" s="132">
        <v>54276</v>
      </c>
      <c r="L24" s="132">
        <v>54276</v>
      </c>
      <c r="M24" s="132"/>
      <c r="N24" s="132"/>
      <c r="O24" s="132"/>
      <c r="P24" s="132"/>
      <c r="Q24" s="130"/>
      <c r="R24" s="132"/>
      <c r="S24" s="132"/>
      <c r="T24" s="132"/>
      <c r="U24" s="132"/>
      <c r="V24" s="132"/>
      <c r="W24" s="132"/>
      <c r="X24" s="132"/>
    </row>
    <row r="25" spans="1:24" s="118" customFormat="1" ht="14.25" customHeight="1">
      <c r="A25" s="130"/>
      <c r="B25" s="130"/>
      <c r="C25" s="131" t="s">
        <v>272</v>
      </c>
      <c r="D25" s="130"/>
      <c r="E25" s="130"/>
      <c r="F25" s="130"/>
      <c r="G25" s="130"/>
      <c r="H25" s="130"/>
      <c r="I25" s="132">
        <v>141100</v>
      </c>
      <c r="J25" s="132"/>
      <c r="K25" s="132">
        <v>141100</v>
      </c>
      <c r="L25" s="132">
        <v>141100</v>
      </c>
      <c r="M25" s="132"/>
      <c r="N25" s="132"/>
      <c r="O25" s="132"/>
      <c r="P25" s="132"/>
      <c r="Q25" s="130"/>
      <c r="R25" s="132"/>
      <c r="S25" s="132"/>
      <c r="T25" s="132"/>
      <c r="U25" s="132"/>
      <c r="V25" s="132"/>
      <c r="W25" s="132"/>
      <c r="X25" s="132"/>
    </row>
    <row r="26" spans="1:24" s="118" customFormat="1" ht="14.25" customHeight="1">
      <c r="A26" s="133" t="s">
        <v>266</v>
      </c>
      <c r="B26" s="133" t="s">
        <v>273</v>
      </c>
      <c r="C26" s="131" t="s">
        <v>272</v>
      </c>
      <c r="D26" s="133" t="s">
        <v>179</v>
      </c>
      <c r="E26" s="133" t="s">
        <v>187</v>
      </c>
      <c r="F26" s="133" t="s">
        <v>188</v>
      </c>
      <c r="G26" s="133" t="s">
        <v>274</v>
      </c>
      <c r="H26" s="133" t="s">
        <v>275</v>
      </c>
      <c r="I26" s="132">
        <v>141100</v>
      </c>
      <c r="J26" s="132"/>
      <c r="K26" s="132">
        <v>141100</v>
      </c>
      <c r="L26" s="132">
        <v>141100</v>
      </c>
      <c r="M26" s="132"/>
      <c r="N26" s="132"/>
      <c r="O26" s="132"/>
      <c r="P26" s="132"/>
      <c r="Q26" s="130"/>
      <c r="R26" s="132"/>
      <c r="S26" s="132"/>
      <c r="T26" s="132"/>
      <c r="U26" s="132"/>
      <c r="V26" s="132"/>
      <c r="W26" s="132"/>
      <c r="X26" s="132"/>
    </row>
    <row r="27" spans="1:24" s="118" customFormat="1" ht="14.25" customHeight="1">
      <c r="A27" s="130"/>
      <c r="B27" s="130"/>
      <c r="C27" s="131" t="s">
        <v>276</v>
      </c>
      <c r="D27" s="130"/>
      <c r="E27" s="130"/>
      <c r="F27" s="130"/>
      <c r="G27" s="130"/>
      <c r="H27" s="130"/>
      <c r="I27" s="132">
        <v>72000</v>
      </c>
      <c r="J27" s="132"/>
      <c r="K27" s="132">
        <v>72000</v>
      </c>
      <c r="L27" s="132">
        <v>72000</v>
      </c>
      <c r="M27" s="132"/>
      <c r="N27" s="132"/>
      <c r="O27" s="132"/>
      <c r="P27" s="132"/>
      <c r="Q27" s="130"/>
      <c r="R27" s="132"/>
      <c r="S27" s="132"/>
      <c r="T27" s="132"/>
      <c r="U27" s="132"/>
      <c r="V27" s="132"/>
      <c r="W27" s="132"/>
      <c r="X27" s="132"/>
    </row>
    <row r="28" spans="1:24" s="118" customFormat="1" ht="14.25" customHeight="1">
      <c r="A28" s="133" t="s">
        <v>261</v>
      </c>
      <c r="B28" s="133" t="s">
        <v>277</v>
      </c>
      <c r="C28" s="131" t="s">
        <v>276</v>
      </c>
      <c r="D28" s="133" t="s">
        <v>179</v>
      </c>
      <c r="E28" s="133" t="s">
        <v>185</v>
      </c>
      <c r="F28" s="133" t="s">
        <v>186</v>
      </c>
      <c r="G28" s="133" t="s">
        <v>248</v>
      </c>
      <c r="H28" s="133" t="s">
        <v>249</v>
      </c>
      <c r="I28" s="132">
        <v>43200</v>
      </c>
      <c r="J28" s="132"/>
      <c r="K28" s="132">
        <v>43200</v>
      </c>
      <c r="L28" s="132">
        <v>43200</v>
      </c>
      <c r="M28" s="132"/>
      <c r="N28" s="132"/>
      <c r="O28" s="132"/>
      <c r="P28" s="132"/>
      <c r="Q28" s="130"/>
      <c r="R28" s="132"/>
      <c r="S28" s="132"/>
      <c r="T28" s="132"/>
      <c r="U28" s="132"/>
      <c r="V28" s="132"/>
      <c r="W28" s="132"/>
      <c r="X28" s="132"/>
    </row>
    <row r="29" spans="1:24" s="118" customFormat="1" ht="14.25" customHeight="1">
      <c r="A29" s="133" t="s">
        <v>261</v>
      </c>
      <c r="B29" s="133" t="s">
        <v>277</v>
      </c>
      <c r="C29" s="131" t="s">
        <v>276</v>
      </c>
      <c r="D29" s="133" t="s">
        <v>179</v>
      </c>
      <c r="E29" s="133" t="s">
        <v>185</v>
      </c>
      <c r="F29" s="133" t="s">
        <v>186</v>
      </c>
      <c r="G29" s="133" t="s">
        <v>278</v>
      </c>
      <c r="H29" s="133" t="s">
        <v>279</v>
      </c>
      <c r="I29" s="132">
        <v>800</v>
      </c>
      <c r="J29" s="132"/>
      <c r="K29" s="132">
        <v>800</v>
      </c>
      <c r="L29" s="132">
        <v>0</v>
      </c>
      <c r="M29" s="132"/>
      <c r="N29" s="132"/>
      <c r="O29" s="132"/>
      <c r="P29" s="132"/>
      <c r="Q29" s="130"/>
      <c r="R29" s="132"/>
      <c r="S29" s="132"/>
      <c r="T29" s="132"/>
      <c r="U29" s="132"/>
      <c r="V29" s="132"/>
      <c r="W29" s="132"/>
      <c r="X29" s="132"/>
    </row>
    <row r="30" spans="1:24" s="118" customFormat="1" ht="14.25" customHeight="1">
      <c r="A30" s="133" t="s">
        <v>261</v>
      </c>
      <c r="B30" s="133" t="s">
        <v>277</v>
      </c>
      <c r="C30" s="131" t="s">
        <v>276</v>
      </c>
      <c r="D30" s="133" t="s">
        <v>179</v>
      </c>
      <c r="E30" s="133" t="s">
        <v>185</v>
      </c>
      <c r="F30" s="133" t="s">
        <v>186</v>
      </c>
      <c r="G30" s="133" t="s">
        <v>280</v>
      </c>
      <c r="H30" s="133" t="s">
        <v>281</v>
      </c>
      <c r="I30" s="132">
        <v>13000</v>
      </c>
      <c r="J30" s="132"/>
      <c r="K30" s="132">
        <v>13000</v>
      </c>
      <c r="L30" s="132">
        <v>13000</v>
      </c>
      <c r="M30" s="132"/>
      <c r="N30" s="132"/>
      <c r="O30" s="132"/>
      <c r="P30" s="132"/>
      <c r="Q30" s="130"/>
      <c r="R30" s="132"/>
      <c r="S30" s="132"/>
      <c r="T30" s="132"/>
      <c r="U30" s="132"/>
      <c r="V30" s="132"/>
      <c r="W30" s="132"/>
      <c r="X30" s="132"/>
    </row>
    <row r="31" spans="1:24" s="118" customFormat="1" ht="14.25" customHeight="1">
      <c r="A31" s="133" t="s">
        <v>261</v>
      </c>
      <c r="B31" s="133" t="s">
        <v>277</v>
      </c>
      <c r="C31" s="131" t="s">
        <v>276</v>
      </c>
      <c r="D31" s="133" t="s">
        <v>179</v>
      </c>
      <c r="E31" s="133" t="s">
        <v>185</v>
      </c>
      <c r="F31" s="133" t="s">
        <v>186</v>
      </c>
      <c r="G31" s="133" t="s">
        <v>282</v>
      </c>
      <c r="H31" s="133" t="s">
        <v>283</v>
      </c>
      <c r="I31" s="132">
        <v>15000</v>
      </c>
      <c r="J31" s="132"/>
      <c r="K31" s="132">
        <v>15000</v>
      </c>
      <c r="L31" s="132">
        <v>15000</v>
      </c>
      <c r="M31" s="132"/>
      <c r="N31" s="132"/>
      <c r="O31" s="132"/>
      <c r="P31" s="132"/>
      <c r="Q31" s="130"/>
      <c r="R31" s="132"/>
      <c r="S31" s="132"/>
      <c r="T31" s="132"/>
      <c r="U31" s="132"/>
      <c r="V31" s="132"/>
      <c r="W31" s="132"/>
      <c r="X31" s="132"/>
    </row>
    <row r="32" spans="1:24" s="118" customFormat="1" ht="14.25" customHeight="1">
      <c r="A32" s="133"/>
      <c r="B32" s="133"/>
      <c r="C32" s="131" t="s">
        <v>421</v>
      </c>
      <c r="D32" s="133" t="s">
        <v>179</v>
      </c>
      <c r="E32" s="133"/>
      <c r="F32" s="133"/>
      <c r="G32" s="133"/>
      <c r="H32" s="133"/>
      <c r="I32" s="132">
        <v>45300</v>
      </c>
      <c r="J32" s="132"/>
      <c r="K32" s="132">
        <v>45300</v>
      </c>
      <c r="L32" s="132">
        <v>45300</v>
      </c>
      <c r="M32" s="132"/>
      <c r="N32" s="132"/>
      <c r="O32" s="132"/>
      <c r="P32" s="132"/>
      <c r="Q32" s="130"/>
      <c r="R32" s="132"/>
      <c r="S32" s="132"/>
      <c r="T32" s="132"/>
      <c r="U32" s="132"/>
      <c r="V32" s="132"/>
      <c r="W32" s="132"/>
      <c r="X32" s="132"/>
    </row>
    <row r="33" spans="1:24" s="118" customFormat="1" ht="14.25" customHeight="1">
      <c r="A33" s="133" t="s">
        <v>422</v>
      </c>
      <c r="B33" s="129" t="s">
        <v>423</v>
      </c>
      <c r="C33" s="131" t="s">
        <v>421</v>
      </c>
      <c r="D33" s="133" t="s">
        <v>179</v>
      </c>
      <c r="E33" s="133">
        <v>2050201</v>
      </c>
      <c r="F33" s="133" t="s">
        <v>186</v>
      </c>
      <c r="G33" s="133">
        <v>30308</v>
      </c>
      <c r="H33" s="133" t="s">
        <v>424</v>
      </c>
      <c r="I33" s="132">
        <v>45300</v>
      </c>
      <c r="J33" s="132"/>
      <c r="K33" s="132">
        <v>45300</v>
      </c>
      <c r="L33" s="132">
        <v>45300</v>
      </c>
      <c r="M33" s="132"/>
      <c r="N33" s="132"/>
      <c r="O33" s="132"/>
      <c r="P33" s="132"/>
      <c r="Q33" s="130"/>
      <c r="R33" s="132"/>
      <c r="S33" s="132"/>
      <c r="T33" s="132"/>
      <c r="U33" s="132"/>
      <c r="V33" s="132"/>
      <c r="W33" s="132"/>
      <c r="X33" s="132"/>
    </row>
    <row r="34" spans="1:24" s="118" customFormat="1" ht="14.25" customHeight="1">
      <c r="A34" s="130"/>
      <c r="B34" s="130"/>
      <c r="C34" s="131" t="s">
        <v>284</v>
      </c>
      <c r="D34" s="130"/>
      <c r="E34" s="130"/>
      <c r="F34" s="130"/>
      <c r="G34" s="130"/>
      <c r="H34" s="130"/>
      <c r="I34" s="132">
        <v>1071687.5</v>
      </c>
      <c r="J34" s="132"/>
      <c r="K34" s="132">
        <v>1071687.5</v>
      </c>
      <c r="L34" s="132">
        <v>1071687.5</v>
      </c>
      <c r="M34" s="132"/>
      <c r="N34" s="132"/>
      <c r="O34" s="132"/>
      <c r="P34" s="132"/>
      <c r="Q34" s="130"/>
      <c r="R34" s="132"/>
      <c r="S34" s="132"/>
      <c r="T34" s="132"/>
      <c r="U34" s="132"/>
      <c r="V34" s="132"/>
      <c r="W34" s="132"/>
      <c r="X34" s="132"/>
    </row>
    <row r="35" spans="1:24" s="118" customFormat="1" ht="14.25" customHeight="1">
      <c r="A35" s="133" t="s">
        <v>266</v>
      </c>
      <c r="B35" s="133" t="s">
        <v>285</v>
      </c>
      <c r="C35" s="131" t="s">
        <v>284</v>
      </c>
      <c r="D35" s="133" t="s">
        <v>179</v>
      </c>
      <c r="E35" s="133" t="s">
        <v>187</v>
      </c>
      <c r="F35" s="133" t="s">
        <v>188</v>
      </c>
      <c r="G35" s="133" t="s">
        <v>274</v>
      </c>
      <c r="H35" s="133" t="s">
        <v>275</v>
      </c>
      <c r="I35" s="132">
        <v>1071687.5</v>
      </c>
      <c r="J35" s="132"/>
      <c r="K35" s="132">
        <v>1071687.5</v>
      </c>
      <c r="L35" s="132">
        <v>1071687.5</v>
      </c>
      <c r="M35" s="132"/>
      <c r="N35" s="132"/>
      <c r="O35" s="132"/>
      <c r="P35" s="132"/>
      <c r="Q35" s="130"/>
      <c r="R35" s="132"/>
      <c r="S35" s="132"/>
      <c r="T35" s="132"/>
      <c r="U35" s="132"/>
      <c r="V35" s="132"/>
      <c r="W35" s="132"/>
      <c r="X35" s="132"/>
    </row>
    <row r="36" spans="1:24" s="118" customFormat="1" ht="14.25" customHeight="1">
      <c r="A36" s="222" t="s">
        <v>31</v>
      </c>
      <c r="B36" s="222"/>
      <c r="C36" s="222"/>
      <c r="D36" s="222"/>
      <c r="E36" s="222"/>
      <c r="F36" s="222"/>
      <c r="G36" s="222"/>
      <c r="H36" s="222"/>
      <c r="I36" s="132">
        <v>2039987.55</v>
      </c>
      <c r="J36" s="132"/>
      <c r="K36" s="132">
        <v>2039987.55</v>
      </c>
      <c r="L36" s="132">
        <v>2039987.55</v>
      </c>
      <c r="M36" s="132"/>
      <c r="N36" s="132"/>
      <c r="O36" s="132"/>
      <c r="P36" s="132"/>
      <c r="Q36" s="132"/>
      <c r="R36" s="132"/>
      <c r="S36" s="132"/>
      <c r="T36" s="132"/>
      <c r="U36" s="132"/>
      <c r="V36" s="132"/>
      <c r="W36" s="132"/>
      <c r="X36" s="132"/>
    </row>
    <row r="37" spans="1:24" ht="14.25" customHeight="1">
      <c r="I37" s="117"/>
    </row>
  </sheetData>
  <mergeCells count="28">
    <mergeCell ref="A3:X3"/>
    <mergeCell ref="A4:I4"/>
    <mergeCell ref="K5:N5"/>
    <mergeCell ref="O5:Q5"/>
    <mergeCell ref="S5:X5"/>
    <mergeCell ref="R5:R7"/>
    <mergeCell ref="S6:S7"/>
    <mergeCell ref="T6:T7"/>
    <mergeCell ref="U6:U7"/>
    <mergeCell ref="V6:V7"/>
    <mergeCell ref="W6:W7"/>
    <mergeCell ref="X6:X7"/>
    <mergeCell ref="Q6:Q7"/>
    <mergeCell ref="K6:L6"/>
    <mergeCell ref="A5:A7"/>
    <mergeCell ref="B5:B7"/>
    <mergeCell ref="O6:O7"/>
    <mergeCell ref="P6:P7"/>
    <mergeCell ref="H5:H7"/>
    <mergeCell ref="I5:I7"/>
    <mergeCell ref="A36:H36"/>
    <mergeCell ref="M6:M7"/>
    <mergeCell ref="N6:N7"/>
    <mergeCell ref="C5:C7"/>
    <mergeCell ref="D5:D7"/>
    <mergeCell ref="E5:E7"/>
    <mergeCell ref="F5:F7"/>
    <mergeCell ref="G5:G7"/>
  </mergeCells>
  <phoneticPr fontId="23" type="noConversion"/>
  <pageMargins left="0.75" right="0.75" top="1" bottom="1" header="0.5" footer="0.5"/>
  <pageSetup paperSize="9" scale="35" orientation="landscape" r:id="rId1"/>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50"/>
  <sheetViews>
    <sheetView showZeros="0" workbookViewId="0">
      <pane ySplit="1" topLeftCell="A2" activePane="bottomLeft" state="frozen"/>
      <selection pane="bottomLeft" activeCell="A20" sqref="A20:XFD20"/>
    </sheetView>
  </sheetViews>
  <sheetFormatPr defaultColWidth="9.125" defaultRowHeight="12" customHeight="1"/>
  <cols>
    <col min="1" max="1" width="34.25" customWidth="1"/>
    <col min="2" max="2" width="44.125" customWidth="1"/>
    <col min="3" max="3" width="17.25" customWidth="1"/>
    <col min="4" max="4" width="21" customWidth="1"/>
    <col min="5" max="5" width="23.5" customWidth="1"/>
    <col min="6" max="6" width="11.25" customWidth="1"/>
    <col min="7" max="7" width="10.375" customWidth="1"/>
    <col min="8" max="8" width="9.375" customWidth="1"/>
    <col min="9" max="9" width="13.5" customWidth="1"/>
    <col min="10" max="10" width="27.5" customWidth="1"/>
  </cols>
  <sheetData>
    <row r="1" spans="1:10" ht="12" customHeight="1">
      <c r="A1" s="1"/>
      <c r="B1" s="1"/>
      <c r="C1" s="1"/>
      <c r="D1" s="1"/>
      <c r="E1" s="1"/>
      <c r="F1" s="1"/>
      <c r="G1" s="1"/>
      <c r="H1" s="1"/>
      <c r="I1" s="1"/>
      <c r="J1" s="1"/>
    </row>
    <row r="2" spans="1:10" ht="12" customHeight="1">
      <c r="J2" s="34" t="s">
        <v>111</v>
      </c>
    </row>
    <row r="3" spans="1:10" ht="28.5" customHeight="1">
      <c r="A3" s="158" t="s">
        <v>112</v>
      </c>
      <c r="B3" s="180"/>
      <c r="C3" s="180"/>
      <c r="D3" s="180"/>
      <c r="E3" s="180"/>
      <c r="F3" s="181"/>
      <c r="G3" s="180"/>
      <c r="H3" s="181"/>
      <c r="I3" s="181"/>
      <c r="J3" s="180"/>
    </row>
    <row r="4" spans="1:10" ht="15" customHeight="1">
      <c r="A4" s="199" t="str">
        <f>'部门财务收支预算总表01-1'!A4</f>
        <v>单位名称：新平彝族傣族自治县新化乡小学</v>
      </c>
      <c r="B4" s="178"/>
      <c r="C4" s="178"/>
      <c r="D4" s="178"/>
      <c r="E4" s="178"/>
      <c r="F4" s="178"/>
      <c r="G4" s="178"/>
      <c r="H4" s="178"/>
    </row>
    <row r="5" spans="1:10" ht="14.25" customHeight="1">
      <c r="A5" s="27" t="s">
        <v>113</v>
      </c>
      <c r="B5" s="27" t="s">
        <v>114</v>
      </c>
      <c r="C5" s="27" t="s">
        <v>115</v>
      </c>
      <c r="D5" s="27" t="s">
        <v>116</v>
      </c>
      <c r="E5" s="27" t="s">
        <v>117</v>
      </c>
      <c r="F5" s="28" t="s">
        <v>118</v>
      </c>
      <c r="G5" s="27" t="s">
        <v>119</v>
      </c>
      <c r="H5" s="28" t="s">
        <v>120</v>
      </c>
      <c r="I5" s="28" t="s">
        <v>121</v>
      </c>
      <c r="J5" s="27" t="s">
        <v>122</v>
      </c>
    </row>
    <row r="6" spans="1:10" ht="14.25" customHeight="1">
      <c r="A6" s="27">
        <v>1</v>
      </c>
      <c r="B6" s="27">
        <v>2</v>
      </c>
      <c r="C6" s="27">
        <v>3</v>
      </c>
      <c r="D6" s="27">
        <v>4</v>
      </c>
      <c r="E6" s="27">
        <v>5</v>
      </c>
      <c r="F6" s="28">
        <v>6</v>
      </c>
      <c r="G6" s="27">
        <v>7</v>
      </c>
      <c r="H6" s="28">
        <v>8</v>
      </c>
      <c r="I6" s="28">
        <v>9</v>
      </c>
      <c r="J6" s="27">
        <v>10</v>
      </c>
    </row>
    <row r="7" spans="1:10" ht="15" customHeight="1">
      <c r="A7" s="134" t="s">
        <v>179</v>
      </c>
      <c r="B7" s="134"/>
      <c r="C7" s="134"/>
      <c r="D7" s="136"/>
      <c r="E7" s="137"/>
      <c r="F7" s="137"/>
      <c r="G7" s="137"/>
      <c r="H7" s="137"/>
      <c r="I7" s="137"/>
      <c r="J7" s="137"/>
    </row>
    <row r="8" spans="1:10" ht="233.25" customHeight="1">
      <c r="A8" s="138" t="s">
        <v>265</v>
      </c>
      <c r="B8" s="139" t="s">
        <v>290</v>
      </c>
      <c r="C8" s="140"/>
      <c r="D8" s="140"/>
      <c r="E8" s="137"/>
      <c r="F8" s="137"/>
      <c r="G8" s="137"/>
      <c r="H8" s="137"/>
      <c r="I8" s="137"/>
      <c r="J8" s="137"/>
    </row>
    <row r="9" spans="1:10" ht="43.5" customHeight="1">
      <c r="A9" s="134"/>
      <c r="B9" s="134"/>
      <c r="C9" s="134" t="s">
        <v>291</v>
      </c>
      <c r="D9" s="141" t="s">
        <v>292</v>
      </c>
      <c r="E9" s="142" t="s">
        <v>293</v>
      </c>
      <c r="F9" s="143" t="s">
        <v>294</v>
      </c>
      <c r="G9" s="140" t="s">
        <v>295</v>
      </c>
      <c r="H9" s="143" t="s">
        <v>296</v>
      </c>
      <c r="I9" s="143" t="s">
        <v>297</v>
      </c>
      <c r="J9" s="142" t="s">
        <v>298</v>
      </c>
    </row>
    <row r="10" spans="1:10" ht="40.5" customHeight="1">
      <c r="A10" s="134"/>
      <c r="B10" s="134"/>
      <c r="C10" s="134" t="s">
        <v>291</v>
      </c>
      <c r="D10" s="141" t="s">
        <v>292</v>
      </c>
      <c r="E10" s="142" t="s">
        <v>299</v>
      </c>
      <c r="F10" s="143" t="s">
        <v>294</v>
      </c>
      <c r="G10" s="140" t="s">
        <v>300</v>
      </c>
      <c r="H10" s="143" t="s">
        <v>296</v>
      </c>
      <c r="I10" s="143" t="s">
        <v>297</v>
      </c>
      <c r="J10" s="142" t="s">
        <v>301</v>
      </c>
    </row>
    <row r="11" spans="1:10" ht="47.25" customHeight="1">
      <c r="A11" s="134"/>
      <c r="B11" s="134"/>
      <c r="C11" s="134" t="s">
        <v>291</v>
      </c>
      <c r="D11" s="141" t="s">
        <v>302</v>
      </c>
      <c r="E11" s="142" t="s">
        <v>303</v>
      </c>
      <c r="F11" s="143" t="s">
        <v>294</v>
      </c>
      <c r="G11" s="140" t="s">
        <v>304</v>
      </c>
      <c r="H11" s="143" t="s">
        <v>305</v>
      </c>
      <c r="I11" s="143" t="s">
        <v>297</v>
      </c>
      <c r="J11" s="142" t="s">
        <v>306</v>
      </c>
    </row>
    <row r="12" spans="1:10" ht="42.75" customHeight="1">
      <c r="A12" s="134"/>
      <c r="B12" s="134"/>
      <c r="C12" s="134" t="s">
        <v>291</v>
      </c>
      <c r="D12" s="141" t="s">
        <v>307</v>
      </c>
      <c r="E12" s="142" t="s">
        <v>308</v>
      </c>
      <c r="F12" s="143" t="s">
        <v>309</v>
      </c>
      <c r="G12" s="140" t="s">
        <v>310</v>
      </c>
      <c r="H12" s="143" t="s">
        <v>311</v>
      </c>
      <c r="I12" s="143" t="s">
        <v>297</v>
      </c>
      <c r="J12" s="142" t="s">
        <v>312</v>
      </c>
    </row>
    <row r="13" spans="1:10" ht="39.75" customHeight="1">
      <c r="A13" s="134"/>
      <c r="B13" s="134"/>
      <c r="C13" s="134" t="s">
        <v>291</v>
      </c>
      <c r="D13" s="141" t="s">
        <v>313</v>
      </c>
      <c r="E13" s="142" t="s">
        <v>314</v>
      </c>
      <c r="F13" s="143" t="s">
        <v>294</v>
      </c>
      <c r="G13" s="140" t="s">
        <v>315</v>
      </c>
      <c r="H13" s="143" t="s">
        <v>316</v>
      </c>
      <c r="I13" s="143" t="s">
        <v>297</v>
      </c>
      <c r="J13" s="142" t="s">
        <v>317</v>
      </c>
    </row>
    <row r="14" spans="1:10" ht="39.75" customHeight="1">
      <c r="A14" s="134"/>
      <c r="B14" s="134"/>
      <c r="C14" s="134" t="s">
        <v>318</v>
      </c>
      <c r="D14" s="141" t="s">
        <v>319</v>
      </c>
      <c r="E14" s="142" t="s">
        <v>320</v>
      </c>
      <c r="F14" s="143" t="s">
        <v>294</v>
      </c>
      <c r="G14" s="140" t="s">
        <v>304</v>
      </c>
      <c r="H14" s="143" t="s">
        <v>305</v>
      </c>
      <c r="I14" s="143" t="s">
        <v>297</v>
      </c>
      <c r="J14" s="142" t="s">
        <v>321</v>
      </c>
    </row>
    <row r="15" spans="1:10" ht="39" customHeight="1">
      <c r="A15" s="134"/>
      <c r="B15" s="134"/>
      <c r="C15" s="134" t="s">
        <v>322</v>
      </c>
      <c r="D15" s="141" t="s">
        <v>323</v>
      </c>
      <c r="E15" s="142" t="s">
        <v>324</v>
      </c>
      <c r="F15" s="143" t="s">
        <v>294</v>
      </c>
      <c r="G15" s="140" t="s">
        <v>325</v>
      </c>
      <c r="H15" s="143" t="s">
        <v>305</v>
      </c>
      <c r="I15" s="143" t="s">
        <v>297</v>
      </c>
      <c r="J15" s="142" t="s">
        <v>326</v>
      </c>
    </row>
    <row r="16" spans="1:10" ht="335.25" customHeight="1">
      <c r="A16" s="138" t="s">
        <v>272</v>
      </c>
      <c r="B16" s="139" t="s">
        <v>327</v>
      </c>
      <c r="C16" s="134"/>
      <c r="D16" s="134"/>
      <c r="E16" s="134"/>
      <c r="F16" s="134"/>
      <c r="G16" s="134"/>
      <c r="H16" s="134"/>
      <c r="I16" s="134"/>
      <c r="J16" s="134"/>
    </row>
    <row r="17" spans="1:10" ht="27.75" customHeight="1">
      <c r="A17" s="134"/>
      <c r="B17" s="134"/>
      <c r="C17" s="134" t="s">
        <v>291</v>
      </c>
      <c r="D17" s="141" t="s">
        <v>292</v>
      </c>
      <c r="E17" s="142" t="s">
        <v>328</v>
      </c>
      <c r="F17" s="143" t="s">
        <v>294</v>
      </c>
      <c r="G17" s="140" t="s">
        <v>329</v>
      </c>
      <c r="H17" s="143" t="s">
        <v>296</v>
      </c>
      <c r="I17" s="143" t="s">
        <v>297</v>
      </c>
      <c r="J17" s="142" t="s">
        <v>330</v>
      </c>
    </row>
    <row r="18" spans="1:10" ht="21.75" customHeight="1">
      <c r="A18" s="134"/>
      <c r="B18" s="134"/>
      <c r="C18" s="134" t="s">
        <v>291</v>
      </c>
      <c r="D18" s="141" t="s">
        <v>302</v>
      </c>
      <c r="E18" s="142" t="s">
        <v>331</v>
      </c>
      <c r="F18" s="143" t="s">
        <v>294</v>
      </c>
      <c r="G18" s="140" t="s">
        <v>332</v>
      </c>
      <c r="H18" s="143" t="s">
        <v>333</v>
      </c>
      <c r="I18" s="143" t="s">
        <v>334</v>
      </c>
      <c r="J18" s="142" t="s">
        <v>335</v>
      </c>
    </row>
    <row r="19" spans="1:10" ht="31.5" customHeight="1">
      <c r="A19" s="134"/>
      <c r="B19" s="134"/>
      <c r="C19" s="134" t="s">
        <v>291</v>
      </c>
      <c r="D19" s="141" t="s">
        <v>307</v>
      </c>
      <c r="E19" s="142" t="s">
        <v>336</v>
      </c>
      <c r="F19" s="143" t="s">
        <v>309</v>
      </c>
      <c r="G19" s="140" t="s">
        <v>310</v>
      </c>
      <c r="H19" s="143" t="s">
        <v>311</v>
      </c>
      <c r="I19" s="143" t="s">
        <v>297</v>
      </c>
      <c r="J19" s="142" t="s">
        <v>337</v>
      </c>
    </row>
    <row r="20" spans="1:10" ht="40.5" customHeight="1">
      <c r="A20" s="134"/>
      <c r="B20" s="134"/>
      <c r="C20" s="134" t="s">
        <v>291</v>
      </c>
      <c r="D20" s="141" t="s">
        <v>313</v>
      </c>
      <c r="E20" s="142" t="s">
        <v>314</v>
      </c>
      <c r="F20" s="143" t="s">
        <v>294</v>
      </c>
      <c r="G20" s="140" t="s">
        <v>338</v>
      </c>
      <c r="H20" s="143" t="s">
        <v>339</v>
      </c>
      <c r="I20" s="143" t="s">
        <v>297</v>
      </c>
      <c r="J20" s="142" t="s">
        <v>340</v>
      </c>
    </row>
    <row r="21" spans="1:10" ht="45" customHeight="1">
      <c r="A21" s="134"/>
      <c r="B21" s="134"/>
      <c r="C21" s="134" t="s">
        <v>318</v>
      </c>
      <c r="D21" s="141" t="s">
        <v>319</v>
      </c>
      <c r="E21" s="142" t="s">
        <v>341</v>
      </c>
      <c r="F21" s="143" t="s">
        <v>294</v>
      </c>
      <c r="G21" s="140" t="s">
        <v>342</v>
      </c>
      <c r="H21" s="143" t="s">
        <v>305</v>
      </c>
      <c r="I21" s="143" t="s">
        <v>334</v>
      </c>
      <c r="J21" s="142" t="s">
        <v>343</v>
      </c>
    </row>
    <row r="22" spans="1:10" ht="27" customHeight="1">
      <c r="A22" s="134"/>
      <c r="B22" s="134"/>
      <c r="C22" s="134" t="s">
        <v>322</v>
      </c>
      <c r="D22" s="141" t="s">
        <v>323</v>
      </c>
      <c r="E22" s="142" t="s">
        <v>344</v>
      </c>
      <c r="F22" s="143" t="s">
        <v>345</v>
      </c>
      <c r="G22" s="140" t="s">
        <v>346</v>
      </c>
      <c r="H22" s="143" t="s">
        <v>305</v>
      </c>
      <c r="I22" s="143" t="s">
        <v>297</v>
      </c>
      <c r="J22" s="142" t="s">
        <v>347</v>
      </c>
    </row>
    <row r="23" spans="1:10" ht="201" customHeight="1">
      <c r="A23" s="138" t="s">
        <v>284</v>
      </c>
      <c r="B23" s="139" t="s">
        <v>348</v>
      </c>
      <c r="C23" s="134"/>
      <c r="D23" s="134"/>
      <c r="E23" s="134"/>
      <c r="F23" s="134"/>
      <c r="G23" s="134"/>
      <c r="H23" s="134"/>
      <c r="I23" s="134"/>
      <c r="J23" s="134"/>
    </row>
    <row r="24" spans="1:10" ht="33.75" customHeight="1">
      <c r="A24" s="134"/>
      <c r="B24" s="134"/>
      <c r="C24" s="134" t="s">
        <v>291</v>
      </c>
      <c r="D24" s="141" t="s">
        <v>292</v>
      </c>
      <c r="E24" s="142" t="s">
        <v>349</v>
      </c>
      <c r="F24" s="143" t="s">
        <v>294</v>
      </c>
      <c r="G24" s="140" t="s">
        <v>300</v>
      </c>
      <c r="H24" s="143" t="s">
        <v>296</v>
      </c>
      <c r="I24" s="143" t="s">
        <v>297</v>
      </c>
      <c r="J24" s="142" t="s">
        <v>350</v>
      </c>
    </row>
    <row r="25" spans="1:10" ht="25.5" customHeight="1">
      <c r="A25" s="134"/>
      <c r="B25" s="134"/>
      <c r="C25" s="134" t="s">
        <v>291</v>
      </c>
      <c r="D25" s="141" t="s">
        <v>292</v>
      </c>
      <c r="E25" s="142" t="s">
        <v>351</v>
      </c>
      <c r="F25" s="143" t="s">
        <v>294</v>
      </c>
      <c r="G25" s="140" t="s">
        <v>77</v>
      </c>
      <c r="H25" s="143" t="s">
        <v>296</v>
      </c>
      <c r="I25" s="143" t="s">
        <v>297</v>
      </c>
      <c r="J25" s="142" t="s">
        <v>352</v>
      </c>
    </row>
    <row r="26" spans="1:10" ht="33" customHeight="1">
      <c r="A26" s="134"/>
      <c r="B26" s="134"/>
      <c r="C26" s="134" t="s">
        <v>291</v>
      </c>
      <c r="D26" s="141" t="s">
        <v>302</v>
      </c>
      <c r="E26" s="142" t="s">
        <v>353</v>
      </c>
      <c r="F26" s="143" t="s">
        <v>294</v>
      </c>
      <c r="G26" s="140" t="s">
        <v>304</v>
      </c>
      <c r="H26" s="143" t="s">
        <v>305</v>
      </c>
      <c r="I26" s="143" t="s">
        <v>297</v>
      </c>
      <c r="J26" s="142" t="s">
        <v>354</v>
      </c>
    </row>
    <row r="27" spans="1:10" ht="27" customHeight="1">
      <c r="A27" s="134"/>
      <c r="B27" s="134"/>
      <c r="C27" s="134" t="s">
        <v>291</v>
      </c>
      <c r="D27" s="141" t="s">
        <v>307</v>
      </c>
      <c r="E27" s="142" t="s">
        <v>355</v>
      </c>
      <c r="F27" s="143" t="s">
        <v>294</v>
      </c>
      <c r="G27" s="140" t="s">
        <v>304</v>
      </c>
      <c r="H27" s="143" t="s">
        <v>311</v>
      </c>
      <c r="I27" s="143" t="s">
        <v>297</v>
      </c>
      <c r="J27" s="142" t="s">
        <v>356</v>
      </c>
    </row>
    <row r="28" spans="1:10" ht="29.25" customHeight="1">
      <c r="A28" s="134"/>
      <c r="B28" s="134"/>
      <c r="C28" s="134" t="s">
        <v>318</v>
      </c>
      <c r="D28" s="141" t="s">
        <v>319</v>
      </c>
      <c r="E28" s="142" t="s">
        <v>357</v>
      </c>
      <c r="F28" s="143" t="s">
        <v>294</v>
      </c>
      <c r="G28" s="140" t="s">
        <v>358</v>
      </c>
      <c r="H28" s="143" t="s">
        <v>333</v>
      </c>
      <c r="I28" s="143" t="s">
        <v>334</v>
      </c>
      <c r="J28" s="142" t="s">
        <v>359</v>
      </c>
    </row>
    <row r="29" spans="1:10" ht="35.25" customHeight="1">
      <c r="A29" s="134"/>
      <c r="B29" s="134"/>
      <c r="C29" s="134" t="s">
        <v>322</v>
      </c>
      <c r="D29" s="141" t="s">
        <v>323</v>
      </c>
      <c r="E29" s="142" t="s">
        <v>360</v>
      </c>
      <c r="F29" s="143" t="s">
        <v>345</v>
      </c>
      <c r="G29" s="140" t="s">
        <v>346</v>
      </c>
      <c r="H29" s="143" t="s">
        <v>305</v>
      </c>
      <c r="I29" s="143" t="s">
        <v>297</v>
      </c>
      <c r="J29" s="142" t="s">
        <v>361</v>
      </c>
    </row>
    <row r="30" spans="1:10" ht="249.75" customHeight="1">
      <c r="A30" s="138" t="s">
        <v>276</v>
      </c>
      <c r="B30" s="139" t="s">
        <v>362</v>
      </c>
      <c r="C30" s="134"/>
      <c r="D30" s="134"/>
      <c r="E30" s="134"/>
      <c r="F30" s="134"/>
      <c r="G30" s="134"/>
      <c r="H30" s="134"/>
      <c r="I30" s="134"/>
      <c r="J30" s="134"/>
    </row>
    <row r="31" spans="1:10" ht="52.5" customHeight="1">
      <c r="A31" s="134"/>
      <c r="B31" s="134"/>
      <c r="C31" s="134" t="s">
        <v>291</v>
      </c>
      <c r="D31" s="141" t="s">
        <v>292</v>
      </c>
      <c r="E31" s="142" t="s">
        <v>363</v>
      </c>
      <c r="F31" s="143" t="s">
        <v>294</v>
      </c>
      <c r="G31" s="140" t="s">
        <v>75</v>
      </c>
      <c r="H31" s="143" t="s">
        <v>364</v>
      </c>
      <c r="I31" s="143" t="s">
        <v>297</v>
      </c>
      <c r="J31" s="142" t="s">
        <v>365</v>
      </c>
    </row>
    <row r="32" spans="1:10" ht="43.5" customHeight="1">
      <c r="A32" s="134"/>
      <c r="B32" s="134"/>
      <c r="C32" s="134" t="s">
        <v>291</v>
      </c>
      <c r="D32" s="141" t="s">
        <v>292</v>
      </c>
      <c r="E32" s="142" t="s">
        <v>366</v>
      </c>
      <c r="F32" s="143" t="s">
        <v>294</v>
      </c>
      <c r="G32" s="140" t="s">
        <v>367</v>
      </c>
      <c r="H32" s="143" t="s">
        <v>296</v>
      </c>
      <c r="I32" s="143" t="s">
        <v>297</v>
      </c>
      <c r="J32" s="142" t="s">
        <v>368</v>
      </c>
    </row>
    <row r="33" spans="1:10" ht="30.75" customHeight="1">
      <c r="A33" s="134"/>
      <c r="B33" s="134"/>
      <c r="C33" s="134" t="s">
        <v>291</v>
      </c>
      <c r="D33" s="141" t="s">
        <v>302</v>
      </c>
      <c r="E33" s="142" t="s">
        <v>303</v>
      </c>
      <c r="F33" s="143" t="s">
        <v>294</v>
      </c>
      <c r="G33" s="140" t="s">
        <v>358</v>
      </c>
      <c r="H33" s="143" t="s">
        <v>305</v>
      </c>
      <c r="I33" s="143" t="s">
        <v>334</v>
      </c>
      <c r="J33" s="142" t="s">
        <v>369</v>
      </c>
    </row>
    <row r="34" spans="1:10" ht="30.75" customHeight="1">
      <c r="A34" s="134"/>
      <c r="B34" s="134"/>
      <c r="C34" s="134" t="s">
        <v>291</v>
      </c>
      <c r="D34" s="141" t="s">
        <v>307</v>
      </c>
      <c r="E34" s="142" t="s">
        <v>308</v>
      </c>
      <c r="F34" s="143" t="s">
        <v>309</v>
      </c>
      <c r="G34" s="140" t="s">
        <v>310</v>
      </c>
      <c r="H34" s="143" t="s">
        <v>311</v>
      </c>
      <c r="I34" s="143" t="s">
        <v>297</v>
      </c>
      <c r="J34" s="142" t="s">
        <v>370</v>
      </c>
    </row>
    <row r="35" spans="1:10" ht="34.5" customHeight="1">
      <c r="A35" s="134"/>
      <c r="B35" s="134"/>
      <c r="C35" s="134" t="s">
        <v>318</v>
      </c>
      <c r="D35" s="141" t="s">
        <v>319</v>
      </c>
      <c r="E35" s="142" t="s">
        <v>371</v>
      </c>
      <c r="F35" s="143" t="s">
        <v>294</v>
      </c>
      <c r="G35" s="140" t="s">
        <v>342</v>
      </c>
      <c r="H35" s="143" t="s">
        <v>305</v>
      </c>
      <c r="I35" s="143" t="s">
        <v>334</v>
      </c>
      <c r="J35" s="142" t="s">
        <v>372</v>
      </c>
    </row>
    <row r="36" spans="1:10" ht="40.5" customHeight="1">
      <c r="A36" s="134"/>
      <c r="B36" s="134"/>
      <c r="C36" s="134" t="s">
        <v>322</v>
      </c>
      <c r="D36" s="141" t="s">
        <v>323</v>
      </c>
      <c r="E36" s="142" t="s">
        <v>373</v>
      </c>
      <c r="F36" s="143" t="s">
        <v>345</v>
      </c>
      <c r="G36" s="140" t="s">
        <v>325</v>
      </c>
      <c r="H36" s="143" t="s">
        <v>305</v>
      </c>
      <c r="I36" s="143" t="s">
        <v>297</v>
      </c>
      <c r="J36" s="142" t="s">
        <v>374</v>
      </c>
    </row>
    <row r="37" spans="1:10" ht="80.25" customHeight="1">
      <c r="A37" s="138" t="s">
        <v>268</v>
      </c>
      <c r="B37" s="134" t="s">
        <v>375</v>
      </c>
      <c r="C37" s="134"/>
      <c r="D37" s="134"/>
      <c r="E37" s="134"/>
      <c r="F37" s="134"/>
      <c r="G37" s="134"/>
      <c r="H37" s="134"/>
      <c r="I37" s="134"/>
      <c r="J37" s="134"/>
    </row>
    <row r="38" spans="1:10" ht="36.75" customHeight="1">
      <c r="A38" s="134"/>
      <c r="B38" s="134"/>
      <c r="C38" s="134" t="s">
        <v>291</v>
      </c>
      <c r="D38" s="141" t="s">
        <v>292</v>
      </c>
      <c r="E38" s="142" t="s">
        <v>376</v>
      </c>
      <c r="F38" s="143" t="s">
        <v>294</v>
      </c>
      <c r="G38" s="140" t="s">
        <v>78</v>
      </c>
      <c r="H38" s="143" t="s">
        <v>296</v>
      </c>
      <c r="I38" s="143" t="s">
        <v>297</v>
      </c>
      <c r="J38" s="142" t="s">
        <v>377</v>
      </c>
    </row>
    <row r="39" spans="1:10" ht="30" customHeight="1">
      <c r="A39" s="134"/>
      <c r="B39" s="134"/>
      <c r="C39" s="134" t="s">
        <v>291</v>
      </c>
      <c r="D39" s="141" t="s">
        <v>292</v>
      </c>
      <c r="E39" s="142" t="s">
        <v>378</v>
      </c>
      <c r="F39" s="143" t="s">
        <v>294</v>
      </c>
      <c r="G39" s="140" t="s">
        <v>379</v>
      </c>
      <c r="H39" s="143" t="s">
        <v>296</v>
      </c>
      <c r="I39" s="143" t="s">
        <v>297</v>
      </c>
      <c r="J39" s="142" t="s">
        <v>380</v>
      </c>
    </row>
    <row r="40" spans="1:10" ht="24.75" customHeight="1">
      <c r="A40" s="134"/>
      <c r="B40" s="134"/>
      <c r="C40" s="134" t="s">
        <v>291</v>
      </c>
      <c r="D40" s="141" t="s">
        <v>302</v>
      </c>
      <c r="E40" s="142" t="s">
        <v>381</v>
      </c>
      <c r="F40" s="143" t="s">
        <v>294</v>
      </c>
      <c r="G40" s="140" t="s">
        <v>358</v>
      </c>
      <c r="H40" s="143" t="s">
        <v>305</v>
      </c>
      <c r="I40" s="143" t="s">
        <v>334</v>
      </c>
      <c r="J40" s="142" t="s">
        <v>382</v>
      </c>
    </row>
    <row r="41" spans="1:10" ht="29.25" customHeight="1">
      <c r="A41" s="134"/>
      <c r="B41" s="134"/>
      <c r="C41" s="134" t="s">
        <v>291</v>
      </c>
      <c r="D41" s="141" t="s">
        <v>307</v>
      </c>
      <c r="E41" s="142" t="s">
        <v>308</v>
      </c>
      <c r="F41" s="143" t="s">
        <v>309</v>
      </c>
      <c r="G41" s="140" t="s">
        <v>310</v>
      </c>
      <c r="H41" s="143" t="s">
        <v>311</v>
      </c>
      <c r="I41" s="143" t="s">
        <v>297</v>
      </c>
      <c r="J41" s="142" t="s">
        <v>383</v>
      </c>
    </row>
    <row r="42" spans="1:10" ht="32.25" customHeight="1">
      <c r="A42" s="134"/>
      <c r="B42" s="134"/>
      <c r="C42" s="134" t="s">
        <v>291</v>
      </c>
      <c r="D42" s="141" t="s">
        <v>313</v>
      </c>
      <c r="E42" s="142" t="s">
        <v>314</v>
      </c>
      <c r="F42" s="143" t="s">
        <v>294</v>
      </c>
      <c r="G42" s="140" t="s">
        <v>384</v>
      </c>
      <c r="H42" s="143" t="s">
        <v>316</v>
      </c>
      <c r="I42" s="143" t="s">
        <v>297</v>
      </c>
      <c r="J42" s="142" t="s">
        <v>385</v>
      </c>
    </row>
    <row r="43" spans="1:10" ht="25.5" customHeight="1">
      <c r="A43" s="134"/>
      <c r="B43" s="134"/>
      <c r="C43" s="134" t="s">
        <v>318</v>
      </c>
      <c r="D43" s="141" t="s">
        <v>319</v>
      </c>
      <c r="E43" s="142" t="s">
        <v>386</v>
      </c>
      <c r="F43" s="143" t="s">
        <v>294</v>
      </c>
      <c r="G43" s="140" t="s">
        <v>387</v>
      </c>
      <c r="H43" s="143" t="s">
        <v>305</v>
      </c>
      <c r="I43" s="143" t="s">
        <v>334</v>
      </c>
      <c r="J43" s="142" t="s">
        <v>388</v>
      </c>
    </row>
    <row r="44" spans="1:10" ht="35.25" customHeight="1">
      <c r="A44" s="134"/>
      <c r="B44" s="134"/>
      <c r="C44" s="134" t="s">
        <v>322</v>
      </c>
      <c r="D44" s="141" t="s">
        <v>323</v>
      </c>
      <c r="E44" s="142" t="s">
        <v>344</v>
      </c>
      <c r="F44" s="143" t="s">
        <v>294</v>
      </c>
      <c r="G44" s="140" t="s">
        <v>304</v>
      </c>
      <c r="H44" s="143" t="s">
        <v>305</v>
      </c>
      <c r="I44" s="143" t="s">
        <v>334</v>
      </c>
      <c r="J44" s="142" t="s">
        <v>389</v>
      </c>
    </row>
    <row r="45" spans="1:10" ht="63" customHeight="1">
      <c r="A45" s="138" t="s">
        <v>260</v>
      </c>
      <c r="B45" s="134" t="s">
        <v>390</v>
      </c>
      <c r="C45" s="134"/>
      <c r="D45" s="134"/>
      <c r="E45" s="134"/>
      <c r="F45" s="134"/>
      <c r="G45" s="134"/>
      <c r="H45" s="134"/>
      <c r="I45" s="134"/>
      <c r="J45" s="134"/>
    </row>
    <row r="46" spans="1:10" ht="29.25" customHeight="1">
      <c r="A46" s="134"/>
      <c r="B46" s="134"/>
      <c r="C46" s="134" t="s">
        <v>291</v>
      </c>
      <c r="D46" s="141" t="s">
        <v>292</v>
      </c>
      <c r="E46" s="142" t="s">
        <v>391</v>
      </c>
      <c r="F46" s="143" t="s">
        <v>294</v>
      </c>
      <c r="G46" s="140" t="s">
        <v>76</v>
      </c>
      <c r="H46" s="143" t="s">
        <v>392</v>
      </c>
      <c r="I46" s="143" t="s">
        <v>297</v>
      </c>
      <c r="J46" s="142" t="s">
        <v>393</v>
      </c>
    </row>
    <row r="47" spans="1:10" ht="24.75" customHeight="1">
      <c r="A47" s="134"/>
      <c r="B47" s="134"/>
      <c r="C47" s="134" t="s">
        <v>291</v>
      </c>
      <c r="D47" s="141" t="s">
        <v>302</v>
      </c>
      <c r="E47" s="142" t="s">
        <v>394</v>
      </c>
      <c r="F47" s="143" t="s">
        <v>345</v>
      </c>
      <c r="G47" s="140" t="s">
        <v>325</v>
      </c>
      <c r="H47" s="143" t="s">
        <v>305</v>
      </c>
      <c r="I47" s="143" t="s">
        <v>297</v>
      </c>
      <c r="J47" s="142" t="s">
        <v>395</v>
      </c>
    </row>
    <row r="48" spans="1:10" ht="30" customHeight="1">
      <c r="A48" s="134"/>
      <c r="B48" s="134"/>
      <c r="C48" s="134" t="s">
        <v>291</v>
      </c>
      <c r="D48" s="141" t="s">
        <v>292</v>
      </c>
      <c r="E48" s="142" t="s">
        <v>314</v>
      </c>
      <c r="F48" s="143" t="s">
        <v>294</v>
      </c>
      <c r="G48" s="140" t="s">
        <v>396</v>
      </c>
      <c r="H48" s="143" t="s">
        <v>316</v>
      </c>
      <c r="I48" s="143" t="s">
        <v>297</v>
      </c>
      <c r="J48" s="142" t="s">
        <v>397</v>
      </c>
    </row>
    <row r="49" spans="1:10" ht="24" customHeight="1">
      <c r="A49" s="134"/>
      <c r="B49" s="134"/>
      <c r="C49" s="134" t="s">
        <v>318</v>
      </c>
      <c r="D49" s="141" t="s">
        <v>319</v>
      </c>
      <c r="E49" s="142" t="s">
        <v>398</v>
      </c>
      <c r="F49" s="143" t="s">
        <v>294</v>
      </c>
      <c r="G49" s="140" t="s">
        <v>399</v>
      </c>
      <c r="H49" s="143" t="s">
        <v>400</v>
      </c>
      <c r="I49" s="143" t="s">
        <v>334</v>
      </c>
      <c r="J49" s="142" t="s">
        <v>401</v>
      </c>
    </row>
    <row r="50" spans="1:10" ht="43.5" customHeight="1">
      <c r="A50" s="134"/>
      <c r="B50" s="134"/>
      <c r="C50" s="134" t="s">
        <v>322</v>
      </c>
      <c r="D50" s="141" t="s">
        <v>323</v>
      </c>
      <c r="E50" s="142" t="s">
        <v>402</v>
      </c>
      <c r="F50" s="143" t="s">
        <v>345</v>
      </c>
      <c r="G50" s="140" t="s">
        <v>403</v>
      </c>
      <c r="H50" s="143" t="s">
        <v>305</v>
      </c>
      <c r="I50" s="143" t="s">
        <v>297</v>
      </c>
      <c r="J50" s="142" t="s">
        <v>404</v>
      </c>
    </row>
  </sheetData>
  <mergeCells count="2">
    <mergeCell ref="A3:J3"/>
    <mergeCell ref="A4:H4"/>
  </mergeCells>
  <phoneticPr fontId="23" type="noConversion"/>
  <pageMargins left="0.75" right="0.75" top="1" bottom="1" header="0.5" footer="0.5"/>
  <pageSetup paperSize="9" scale="6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2025-02-13T02:07:00Z</cp:lastPrinted>
  <dcterms:created xsi:type="dcterms:W3CDTF">2025-01-21T02:50:00Z</dcterms:created>
  <dcterms:modified xsi:type="dcterms:W3CDTF">2025-03-05T02:57:07Z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2052-12.1.0.18912</vt:lpwstr>
  </property>
</Properties>
</file>