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7"/>
  <c r="A4" i="16"/>
  <c r="A4" i="15"/>
  <c r="A4" i="14"/>
  <c r="A4" i="13"/>
  <c r="C16" i="11"/>
  <c r="C15"/>
  <c r="C14"/>
  <c r="C13"/>
  <c r="C12"/>
  <c r="C11"/>
  <c r="C10"/>
  <c r="A4"/>
  <c r="A4" i="10"/>
  <c r="A4" i="9"/>
  <c r="K22" i="8"/>
  <c r="J22"/>
  <c r="I22"/>
  <c r="A4"/>
  <c r="A4" i="7"/>
  <c r="A4" i="6"/>
  <c r="A4" i="5"/>
  <c r="C12" i="4"/>
  <c r="C11"/>
  <c r="C10"/>
  <c r="C9"/>
  <c r="A4"/>
  <c r="A4" i="3"/>
  <c r="A4" i="2"/>
  <c r="C11" i="1"/>
  <c r="C10"/>
  <c r="C9"/>
  <c r="C8"/>
  <c r="A4"/>
</calcChain>
</file>

<file path=xl/sharedStrings.xml><?xml version="1.0" encoding="utf-8"?>
<sst xmlns="http://schemas.openxmlformats.org/spreadsheetml/2006/main" count="955" uniqueCount="399">
  <si>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</si>
  <si>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</si>
  <si>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</si>
  <si>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</si>
  <si>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</si>
  <si>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</si>
  <si>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</si>
  <si>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</si>
  <si>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</si>
  <si>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</si>
  <si>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</si>
  <si>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</si>
  <si>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</si>
  <si>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</si>
  <si>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</si>
  <si>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</si>
  <si>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</si>
  <si>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</si>
  <si>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</si>
  <si>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</si>
  <si>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</si>
  <si>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</si>
  <si>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</si>
  <si>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</si>
  <si>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</si>
  <si>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</si>
  <si>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</si>
  <si>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</si>
  <si>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</si>
  <si>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</si>
  <si>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</si>
  <si>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</si>
  <si>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</si>
  <si>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</si>
  <si>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</si>
  <si>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</si>
  <si>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</si>
  <si>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</si>
  <si>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</si>
  <si>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</si>
  <si>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</si>
  <si>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</si>
  <si>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</si>
  <si>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</si>
  <si>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</si>
  <si>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</si>
  <si>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</si>
  <si>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</si>
  <si>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</si>
  <si>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</si>
  <si>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</si>
  <si>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</si>
  <si>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</si>
  <si>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</si>
  <si>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105011</t>
  </si>
  <si>
    <t>新平彝族傣族自治县第一小学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</si>
  <si>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</si>
  <si>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</si>
  <si>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</si>
  <si>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</si>
  <si>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</si>
  <si>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</si>
  <si>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</si>
  <si>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</si>
  <si>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</si>
  <si>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</si>
  <si>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</si>
  <si>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</si>
  <si>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</si>
  <si>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</si>
  <si>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</si>
  <si>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</si>
  <si>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</si>
  <si>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</si>
  <si>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学前教育</t>
  </si>
  <si>
    <t>2050202</t>
  </si>
  <si>
    <t>小学教育</t>
  </si>
  <si>
    <t>20509</t>
  </si>
  <si>
    <t>教育费附加安排的支出</t>
  </si>
  <si>
    <t>其他教育费附加安排的支出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</si>
  <si>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</si>
  <si>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</si>
  <si>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</si>
  <si>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</si>
  <si>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</si>
  <si>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</si>
  <si>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</si>
  <si>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</si>
  <si>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</si>
  <si>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</si>
  <si>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</si>
  <si>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</si>
  <si>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</si>
  <si>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</si>
  <si>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</si>
  <si>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</si>
  <si>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</si>
  <si>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</si>
  <si>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</si>
  <si>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</si>
  <si>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</si>
  <si>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</si>
  <si>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</si>
  <si>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</si>
  <si>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</si>
  <si>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</si>
  <si>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</si>
  <si>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</si>
  <si>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</si>
  <si>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</si>
  <si>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</si>
  <si>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</si>
  <si>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</si>
  <si>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</si>
  <si>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</si>
  <si>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</si>
  <si>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</si>
  <si>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</si>
  <si>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</si>
  <si>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</si>
  <si>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</si>
  <si>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2050999</t>
  </si>
  <si>
    <t>2101199</t>
  </si>
  <si>
    <t>预算03表</t>
  </si>
  <si>
    <t>2025年一般公共预算“三公”经费支出预算表</t>
  </si>
  <si>
    <t>“三公”经费合计</t>
  </si>
  <si>
    <t>因公出国（境）费</t>
  </si>
  <si>
    <t>公务用车购置及运行费</t>
  </si>
  <si>
    <t>公务接待费</t>
  </si>
  <si>
    <t>公务用车购置费</t>
  </si>
  <si>
    <t>公务用车运行费</t>
  </si>
  <si>
    <t>备注：本单位2025年无一般公共预算“三公”经费支出预算</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</si>
  <si>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</si>
  <si>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</si>
  <si>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</si>
  <si>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</si>
  <si>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</si>
  <si>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</si>
  <si>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</si>
  <si>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</si>
  <si>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</si>
  <si>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</si>
  <si>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</si>
  <si>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总计</t>
  </si>
  <si>
    <t>一般公共预算资金</t>
  </si>
  <si>
    <t>全年数</t>
  </si>
  <si>
    <t>已提前安排</t>
  </si>
  <si>
    <t>抵扣上年垫付资金</t>
  </si>
  <si>
    <t>本次下达</t>
  </si>
  <si>
    <t>另文下达</t>
  </si>
  <si>
    <t>530427210000000014533</t>
  </si>
  <si>
    <t>一般公用经费</t>
  </si>
  <si>
    <t>30229</t>
  </si>
  <si>
    <t>福利费</t>
  </si>
  <si>
    <t>530427210000000014534</t>
  </si>
  <si>
    <t>事业人员工资支出</t>
  </si>
  <si>
    <t>30101</t>
  </si>
  <si>
    <t>基本工资</t>
  </si>
  <si>
    <t>30102</t>
  </si>
  <si>
    <t>津贴补贴</t>
  </si>
  <si>
    <t>30107</t>
  </si>
  <si>
    <t>绩效工资</t>
  </si>
  <si>
    <t>530427210000000014535</t>
  </si>
  <si>
    <t>社会保障缴费</t>
  </si>
  <si>
    <t>30110</t>
  </si>
  <si>
    <t>职工基本医疗保险缴费</t>
  </si>
  <si>
    <t>530427210000000014536</t>
  </si>
  <si>
    <t>30113</t>
  </si>
  <si>
    <t>530427210000000014539</t>
  </si>
  <si>
    <t>工会经费</t>
  </si>
  <si>
    <t>30228</t>
  </si>
  <si>
    <t>530427231100001449814</t>
  </si>
  <si>
    <t>奖励性绩效工资(地方)</t>
  </si>
  <si>
    <t>530427231100001449831</t>
  </si>
  <si>
    <t>退休干部公用经费</t>
  </si>
  <si>
    <t>30201</t>
  </si>
  <si>
    <t>办公费</t>
  </si>
  <si>
    <t>530427241100002223398</t>
  </si>
  <si>
    <t>社会保险缴费资金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</si>
  <si>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</si>
  <si>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</si>
  <si>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</si>
  <si>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</si>
  <si>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</si>
  <si>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</si>
  <si>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</si>
  <si>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</si>
  <si>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</si>
  <si>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</si>
  <si>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</si>
  <si>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</si>
  <si>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（下）农村义务教育学生营养改善计划专项资金</t>
  </si>
  <si>
    <t>312 民生类</t>
  </si>
  <si>
    <t>530427210000000018750</t>
  </si>
  <si>
    <t>30308</t>
  </si>
  <si>
    <t>助学金</t>
  </si>
  <si>
    <t>保安服务项目专项资金</t>
  </si>
  <si>
    <t>313 事业发展类</t>
  </si>
  <si>
    <t>530427241100002717635</t>
  </si>
  <si>
    <t>30227</t>
  </si>
  <si>
    <t>委托业务费</t>
  </si>
  <si>
    <t>城乡义务教育阶段公用经费(含特殊和不足100人)专项资金</t>
  </si>
  <si>
    <t>530427210000000019627</t>
  </si>
  <si>
    <t>义务教育家庭经济困难学生生活补助专项资金</t>
  </si>
  <si>
    <t>530427221100000272508</t>
  </si>
  <si>
    <t>义务教育课后服务专项资金</t>
  </si>
  <si>
    <t>311 专项业务类</t>
  </si>
  <si>
    <t>530427221100001070884</t>
  </si>
  <si>
    <t>30226</t>
  </si>
  <si>
    <t>劳务费</t>
  </si>
  <si>
    <t>学前教育家庭经济困难幼儿资助专项资金</t>
  </si>
  <si>
    <t>530427211100000963700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</si>
  <si>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</si>
  <si>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</si>
  <si>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</si>
  <si>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</si>
  <si>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</si>
  <si>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</si>
  <si>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</si>
  <si>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</si>
  <si>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</si>
  <si>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</si>
  <si>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</si>
  <si>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</si>
  <si>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720元/生/年，初中生1020元/生/年。中央、省、市按8：1.4:0.6的比例承担。实施范围：城乡义务教育阶段学校学生（含城市学校、民办学校）。寄宿制学校按照寄宿学生数每生每年再增加300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</si>
  <si>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产出指标</t>
  </si>
  <si>
    <t>数量指标</t>
  </si>
  <si>
    <t>led电子大屏</t>
  </si>
  <si>
    <t>=</t>
  </si>
  <si>
    <t>1.00</t>
  </si>
  <si>
    <t>套</t>
  </si>
  <si>
    <t>定量指标</t>
  </si>
  <si>
    <t>反应购置LED大屏数量</t>
  </si>
  <si>
    <t>打复印纸</t>
  </si>
  <si>
    <t>5.00</t>
  </si>
  <si>
    <t>批</t>
  </si>
  <si>
    <t>反应购买打复印纸批次</t>
  </si>
  <si>
    <t>校园综合险</t>
  </si>
  <si>
    <t>学年</t>
  </si>
  <si>
    <t>反应学年度学生校园综合险</t>
  </si>
  <si>
    <t>水电费</t>
  </si>
  <si>
    <t>年</t>
  </si>
  <si>
    <t>反应消费水电费年数</t>
  </si>
  <si>
    <t>质量指标</t>
  </si>
  <si>
    <t>办公购置验收合格率</t>
  </si>
  <si>
    <t>100</t>
  </si>
  <si>
    <t>%</t>
  </si>
  <si>
    <t>反应购置设备验收合格率</t>
  </si>
  <si>
    <t>时效指标</t>
  </si>
  <si>
    <t>资金及时支付率</t>
  </si>
  <si>
    <t>&lt;=</t>
  </si>
  <si>
    <t>30</t>
  </si>
  <si>
    <t>天</t>
  </si>
  <si>
    <t>反应资金支付时间小于30天</t>
  </si>
  <si>
    <t>效益指标</t>
  </si>
  <si>
    <t>社会效益</t>
  </si>
  <si>
    <t>提高办学条件</t>
  </si>
  <si>
    <t>有效提高</t>
  </si>
  <si>
    <t>定性指标</t>
  </si>
  <si>
    <t>反应学校提高办学条件程度</t>
  </si>
  <si>
    <t>满意度指标</t>
  </si>
  <si>
    <t>服务对象满意度</t>
  </si>
  <si>
    <t>学生及家长满意度</t>
  </si>
  <si>
    <t>&gt;=</t>
  </si>
  <si>
    <t>95</t>
  </si>
  <si>
    <t>反应学生家长满意度</t>
  </si>
  <si>
    <t>1.根据新平彝族傣自治县人民政府关于新平县教育体育局系统"校园安保服务"项目费用纳入县财政保障专题会议要求,开展清理规范工作.
2.依据（2024年安保服务）新平县教育体育系统学校园安保服务经费统计表,对我校2名安保人员从购买岗位、劳务派遣方式变为"购买服务"。
3.杜绝重大輿情事情的发生，做好相关防范工作。</t>
  </si>
  <si>
    <t>采购服务数</t>
  </si>
  <si>
    <t>项</t>
  </si>
  <si>
    <t>反映购买服务人员的数量情况。</t>
  </si>
  <si>
    <t>服务经费准确率</t>
  </si>
  <si>
    <t>反映获本校2024年度安保服务经费统计认定的准确性情况。</t>
  </si>
  <si>
    <t>拨付及时率</t>
  </si>
  <si>
    <t>反映发放单位及时发放资金的情况。</t>
  </si>
  <si>
    <t>政策知晓率</t>
  </si>
  <si>
    <t>反映补助政策的宣传效果情况。</t>
  </si>
  <si>
    <t>受益对象满意度</t>
  </si>
  <si>
    <t>反映受益对象的满意程度。</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</si>
  <si>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
二、确保学校的正常运行，确保资金按时、足额到位，并督促学校按规定使用。明确该项资金的支出范围，确保资金规范使用，督促学校加强管理，提高资金使用效益，确实做到增强学生体质，减轻学生家庭负担。
三、做好该项政策的宣传、咨询等工作，年终汇总上报该项目工作执行情况，并组织实施相关的绩效评价。</t>
  </si>
  <si>
    <t>营养改善计划补助人数</t>
  </si>
  <si>
    <t>1729</t>
  </si>
  <si>
    <t>人</t>
  </si>
  <si>
    <t>反映义务教育阶段学生实施补助人数。</t>
  </si>
  <si>
    <t>符合食品卫生安全标准</t>
  </si>
  <si>
    <t>反映食品卫生安全标准要求</t>
  </si>
  <si>
    <t>下达资金后发放时间</t>
  </si>
  <si>
    <t>反映资金下达后及时支付时间</t>
  </si>
  <si>
    <t>受益贫困学生覆盖率</t>
  </si>
  <si>
    <t>反映贫困家庭学生是否全员享受</t>
  </si>
  <si>
    <t>改善补助学生生活</t>
  </si>
  <si>
    <t>明显改善</t>
  </si>
  <si>
    <t>反映改善享受营养改善计划补助学生生活状况</t>
  </si>
  <si>
    <t>可持续影响</t>
  </si>
  <si>
    <t>影响学生享受补助年限</t>
  </si>
  <si>
    <t>反映义务教育阶段城区外在校学生全员享受年限</t>
  </si>
  <si>
    <t>义务教育学生肯家长满意度</t>
  </si>
  <si>
    <t>90</t>
  </si>
  <si>
    <t>反映学生及学生家长满意度</t>
  </si>
  <si>
    <t>1.根据《教育部办公厅关于做好中小学生课后服务工作的指导意见》(教基一厅[2021]2号)、《关于新平县义务教育阶段课后服务收费有关事项的通知》（新发改发[2022]12号）及《新平县教育体育局 新平县发展和改革局 新平县财政局 新平县人力资源和社会保障局关于印发新平县义务教育学校课后服务经费收支管理暂行办法的通知》（新教体联[2022]8号）文件的精神，结合我校实际，2023年春季、秋季学期实际收取费用288元/生.学期。
2.此项目自2025年3月1日开始实行，按学期发放。
3.项目实施有利于我校开展小学生课后服务，是促进学生健康成长、帮助家长解决按时接送学生困难的重要举措，是进一步增强教育服务能力、使人民群众具有更多获得感和幸福感的民生工程。
4.为建立科学合理的课后服务酬劳分配制度，充分发挥课后服务经费分配的激励导向作用，切实构建重实绩、重贡献、重责任的分配激励机制，充分调动广大教师的积极性和创造性，提高课后服务效果，加强我校课后服务费收费管理和使用规范。</t>
  </si>
  <si>
    <t>在校学生数</t>
  </si>
  <si>
    <t>2924</t>
  </si>
  <si>
    <t>反映课后服务学生数情况。</t>
  </si>
  <si>
    <t>发放课后绩效工资教师人数</t>
  </si>
  <si>
    <t>156</t>
  </si>
  <si>
    <t>反映发放课后绩效工资教师人数情况。</t>
  </si>
  <si>
    <t>购置设备验收合格率</t>
  </si>
  <si>
    <t>反映购置设备验收合格率</t>
  </si>
  <si>
    <t>资金到位后完成发放时限</t>
  </si>
  <si>
    <t>反映资金到位后完成发放时限情况。</t>
  </si>
  <si>
    <t>提升学校服务质量</t>
  </si>
  <si>
    <t>有效提升</t>
  </si>
  <si>
    <t>反映学校提升课后服务质量情况。</t>
  </si>
  <si>
    <t>家长学生满意度</t>
  </si>
  <si>
    <t>反映家长学生满意度情况。</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</si>
  <si>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确保该项目资金按时、足额到位，并督促学校按规定发放学生补助资金。做好该项学生资助政策的宣传、咨询等工作。年终汇总上报学生资助工作执行情况，并组织实施相关的绩效评价。2025年预计享受家庭经济困难补助人数为48人。根据补助对象及人数测算：2025年需安排补助资金合计24000元，按照财政支出事权责任划分50:35:6:9。</t>
  </si>
  <si>
    <t>享受家庭经济困难补助学生人数</t>
  </si>
  <si>
    <t>48</t>
  </si>
  <si>
    <t>反应享受家庭经济困难补助学生人数</t>
  </si>
  <si>
    <t>补助资金发放准确率</t>
  </si>
  <si>
    <t>反应补助资金发放准确率</t>
  </si>
  <si>
    <t>资金下达后发放时间</t>
  </si>
  <si>
    <t>反应资金下达后支付时间</t>
  </si>
  <si>
    <t>保障受助子女教育</t>
  </si>
  <si>
    <t>有效保障</t>
  </si>
  <si>
    <t>反映受助家庭学生顺利完成学业</t>
  </si>
  <si>
    <t>学生、家长满意度</t>
  </si>
  <si>
    <t>反映家长会等方式，对受助家庭尽心满意度调查</t>
  </si>
  <si>
    <t>预算06表</t>
  </si>
  <si>
    <t>2025年部门政府性基金预算支出预算表</t>
  </si>
  <si>
    <t>政府性基金预算支出</t>
  </si>
  <si>
    <t>备注：本单位2025年无政府性资金预算支出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</si>
  <si>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</si>
  <si>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</si>
  <si>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</si>
  <si>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</si>
  <si>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</si>
  <si>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</si>
  <si>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</si>
  <si>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</si>
  <si>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</si>
  <si>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</si>
  <si>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</si>
  <si>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件</t>
  </si>
  <si>
    <t>教学一体机</t>
  </si>
  <si>
    <t>LED电子大屏</t>
  </si>
  <si>
    <t>平方米</t>
  </si>
  <si>
    <t>黑白打印机</t>
  </si>
  <si>
    <t>台</t>
  </si>
  <si>
    <t>彩色打印机</t>
  </si>
  <si>
    <t>台式电脑</t>
  </si>
  <si>
    <t>一体机</t>
  </si>
  <si>
    <t>预算08表</t>
  </si>
  <si>
    <t>2025年部门政府购买服务预算表</t>
  </si>
  <si>
    <t>单位名称：新平彝族傣族自治县第一小学</t>
  </si>
  <si>
    <t>政府购买服务项目</t>
  </si>
  <si>
    <t>政府购买服务目录</t>
  </si>
  <si>
    <t>政府性
基金</t>
  </si>
  <si>
    <t>国有资本经营收益</t>
  </si>
  <si>
    <t>财政专户管理的收入</t>
  </si>
  <si>
    <t>单位自筹</t>
  </si>
  <si>
    <t>事业单位
经营收入</t>
  </si>
  <si>
    <t>备注：本单位2025年无部门政府购买服务预算支出</t>
  </si>
  <si>
    <t>预算09-1表</t>
  </si>
  <si>
    <t>2025年对下转移支付预算表</t>
  </si>
  <si>
    <t>单位名称（项目）</t>
  </si>
  <si>
    <t>乡镇、街道</t>
  </si>
  <si>
    <t>桂山街道</t>
  </si>
  <si>
    <t>古城街道</t>
  </si>
  <si>
    <t>平甸乡</t>
  </si>
  <si>
    <t>扬武镇</t>
  </si>
  <si>
    <t>新化乡</t>
  </si>
  <si>
    <t>老厂乡</t>
  </si>
  <si>
    <t>戛洒镇</t>
  </si>
  <si>
    <t>水塘镇</t>
  </si>
  <si>
    <t>者竜乡</t>
  </si>
  <si>
    <t>漠沙镇</t>
  </si>
  <si>
    <t>建兴乡</t>
  </si>
  <si>
    <t>平掌乡</t>
  </si>
  <si>
    <t>备注：本单位2025年无对下转移支付预算</t>
  </si>
  <si>
    <t>预算09-2表</t>
  </si>
  <si>
    <t>2025年对下转移支付绩效目标表</t>
  </si>
  <si>
    <t>备注：本单位2025年无对下转移支付</t>
  </si>
  <si>
    <t>预算10表</t>
  </si>
  <si>
    <t>2025年新增资产配置表</t>
  </si>
  <si>
    <t>资产类别</t>
  </si>
  <si>
    <t>资产分类代码.名称</t>
  </si>
  <si>
    <t>资产名称</t>
  </si>
  <si>
    <t>财政部门批复数（元）</t>
  </si>
  <si>
    <t>单价</t>
  </si>
  <si>
    <t>金额</t>
  </si>
  <si>
    <t>备注：本单位2025年无新增资产配置</t>
  </si>
  <si>
    <t>预算11表</t>
  </si>
  <si>
    <t>2025年上级补助项目支出预算表</t>
  </si>
  <si>
    <t>上级补助</t>
  </si>
  <si>
    <t>备注：本单位2025年无上级补助项目支出</t>
  </si>
  <si>
    <t>预算12表</t>
  </si>
  <si>
    <t>2025年部门项目支出中期规划预算表</t>
  </si>
  <si>
    <t>项目级次</t>
  </si>
  <si>
    <t>本级</t>
  </si>
</sst>
</file>

<file path=xl/styles.xml><?xml version="1.0" encoding="utf-8"?>
<styleSheet xmlns="http://schemas.openxmlformats.org/spreadsheetml/2006/main">
  <numFmts count="5">
    <numFmt numFmtId="178" formatCode="#,##0.00;\-#,##0.00;;@"/>
    <numFmt numFmtId="179" formatCode="hh:mm:ss"/>
    <numFmt numFmtId="180" formatCode="yyyy/mm/dd"/>
    <numFmt numFmtId="181" formatCode="yyyy/mm/dd\ hh:mm:ss"/>
    <numFmt numFmtId="182" formatCode="#,##0;\-#,##0;;@"/>
  </numFmts>
  <fonts count="23">
    <font>
      <sz val="11"/>
      <color rgb="FF000000"/>
      <name val="宋体"/>
      <charset val="134"/>
      <scheme val="minor"/>
    </font>
    <font>
      <sz val="10"/>
      <name val="宋体"/>
      <charset val="134"/>
    </font>
    <font>
      <sz val="9"/>
      <name val="宋体"/>
      <charset val="134"/>
    </font>
    <font>
      <b/>
      <sz val="21"/>
      <color rgb="FF000000"/>
      <name val="宋体"/>
      <charset val="134"/>
    </font>
    <font>
      <sz val="10.5"/>
      <name val="SimSun"/>
      <charset val="134"/>
    </font>
    <font>
      <sz val="9"/>
      <name val="SimSun"/>
      <charset val="134"/>
    </font>
    <font>
      <b/>
      <sz val="22"/>
      <name val="SimSun"/>
      <charset val="134"/>
    </font>
    <font>
      <sz val="10.5"/>
      <name val="宋体"/>
      <charset val="134"/>
    </font>
    <font>
      <sz val="11"/>
      <name val="宋体"/>
      <charset val="134"/>
    </font>
    <font>
      <b/>
      <sz val="22"/>
      <name val="宋体"/>
      <charset val="134"/>
    </font>
    <font>
      <b/>
      <sz val="22"/>
      <name val="Calibri"/>
      <family val="2"/>
    </font>
    <font>
      <sz val="11"/>
      <color rgb="FF000000"/>
      <name val="宋体"/>
      <charset val="134"/>
    </font>
    <font>
      <sz val="11"/>
      <color theme="1"/>
      <name val="宋体"/>
      <charset val="134"/>
      <scheme val="minor"/>
    </font>
    <font>
      <sz val="10"/>
      <color rgb="FF000000"/>
      <name val="宋体"/>
      <charset val="134"/>
    </font>
    <font>
      <sz val="9"/>
      <color rgb="FF000000"/>
      <name val="宋体"/>
      <charset val="134"/>
    </font>
    <font>
      <b/>
      <sz val="22"/>
      <color rgb="FF000000"/>
      <name val="宋体"/>
      <charset val="134"/>
    </font>
    <font>
      <b/>
      <sz val="23"/>
      <color rgb="FF000000"/>
      <name val="宋体"/>
      <charset val="134"/>
    </font>
    <font>
      <b/>
      <sz val="9"/>
      <name val="宋体"/>
      <charset val="134"/>
    </font>
    <font>
      <b/>
      <sz val="22"/>
      <name val="Times New Roman"/>
      <family val="1"/>
    </font>
    <font>
      <sz val="10.5"/>
      <color rgb="FF000000"/>
      <name val="SimSun"/>
      <charset val="134"/>
    </font>
    <font>
      <b/>
      <sz val="11"/>
      <name val="宋体"/>
      <charset val="134"/>
    </font>
    <font>
      <b/>
      <sz val="10.5"/>
      <name val="宋体"/>
      <charset val="134"/>
    </font>
    <font>
      <sz val="9"/>
      <name val="宋体"/>
      <charset val="134"/>
      <scheme val="minor"/>
    </font>
  </fonts>
  <fills count="2">
    <fill>
      <patternFill patternType="none"/>
    </fill>
    <fill>
      <patternFill patternType="gray125"/>
    </fill>
  </fills>
  <borders count="1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s>
  <cellStyleXfs count="10">
    <xf numFmtId="0" fontId="0" fillId="0" borderId="0">
      <alignment vertical="top"/>
    </xf>
    <xf numFmtId="178" fontId="2" fillId="0" borderId="1">
      <alignment horizontal="right" vertical="center"/>
    </xf>
    <xf numFmtId="49" fontId="2" fillId="0" borderId="1">
      <alignment horizontal="left" vertical="center" wrapText="1"/>
    </xf>
    <xf numFmtId="178" fontId="2" fillId="0" borderId="1">
      <alignment horizontal="right" vertical="center"/>
    </xf>
    <xf numFmtId="179" fontId="2" fillId="0" borderId="1">
      <alignment horizontal="right" vertical="center"/>
    </xf>
    <xf numFmtId="180" fontId="2" fillId="0" borderId="1">
      <alignment horizontal="right" vertical="center"/>
    </xf>
    <xf numFmtId="181" fontId="2" fillId="0" borderId="1">
      <alignment horizontal="right" vertical="center"/>
    </xf>
    <xf numFmtId="10" fontId="2" fillId="0" borderId="1">
      <alignment horizontal="right" vertical="center"/>
    </xf>
    <xf numFmtId="182" fontId="2" fillId="0" borderId="1">
      <alignment horizontal="right" vertical="center"/>
    </xf>
    <xf numFmtId="0" fontId="2" fillId="0" borderId="0">
      <alignment vertical="top"/>
      <protection locked="0"/>
    </xf>
  </cellStyleXfs>
  <cellXfs count="150">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2" fillId="0" borderId="0" xfId="0" applyFont="1" applyAlignment="1">
      <alignment horizontal="right"/>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8" fontId="5" fillId="0" borderId="1" xfId="0" applyNumberFormat="1" applyFont="1" applyBorder="1" applyAlignment="1">
      <alignment horizontal="right" vertical="center"/>
    </xf>
    <xf numFmtId="178" fontId="2" fillId="0" borderId="1" xfId="3" applyNumberFormat="1" applyFont="1" applyBorder="1">
      <alignment horizontal="right" vertical="center"/>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49" fontId="2" fillId="0" borderId="0" xfId="2" applyNumberFormat="1" applyFont="1" applyBorder="1">
      <alignment horizontal="left" vertical="center" wrapText="1"/>
    </xf>
    <xf numFmtId="49" fontId="2" fillId="0" borderId="0" xfId="2" applyNumberFormat="1" applyFont="1" applyBorder="1" applyAlignment="1">
      <alignment horizontal="right" vertical="center" wrapText="1"/>
    </xf>
    <xf numFmtId="49" fontId="4"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wrapText="1"/>
    </xf>
    <xf numFmtId="49" fontId="2" fillId="0" borderId="0" xfId="2" applyNumberFormat="1" applyFont="1" applyBorder="1" applyAlignment="1">
      <alignment horizontal="center" vertical="center" wrapText="1"/>
    </xf>
    <xf numFmtId="49" fontId="2" fillId="0" borderId="1" xfId="2" applyNumberFormat="1" applyFont="1" applyBorder="1">
      <alignment horizontal="left" vertical="center" wrapText="1"/>
    </xf>
    <xf numFmtId="49" fontId="7" fillId="0" borderId="1" xfId="0" applyNumberFormat="1" applyFont="1" applyBorder="1" applyAlignment="1">
      <alignment horizontal="center" vertical="center" wrapText="1"/>
    </xf>
    <xf numFmtId="0" fontId="11" fillId="0" borderId="1" xfId="9" applyFont="1" applyFill="1" applyBorder="1" applyAlignment="1" applyProtection="1">
      <alignment horizontal="center" vertical="center"/>
    </xf>
    <xf numFmtId="0" fontId="11"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2" fillId="0" borderId="0" xfId="0" applyFont="1" applyFill="1" applyAlignment="1"/>
    <xf numFmtId="0" fontId="12" fillId="0" borderId="0" xfId="0" applyFont="1" applyFill="1" applyAlignment="1">
      <alignment horizontal="center" vertical="center"/>
    </xf>
    <xf numFmtId="0" fontId="13" fillId="0" borderId="0" xfId="0" applyFont="1" applyFill="1" applyAlignment="1">
      <alignment wrapText="1"/>
    </xf>
    <xf numFmtId="0" fontId="14" fillId="0" borderId="0" xfId="0" applyFont="1" applyFill="1" applyAlignment="1" applyProtection="1">
      <alignment vertical="top" wrapText="1"/>
      <protection locked="0"/>
    </xf>
    <xf numFmtId="0" fontId="11" fillId="0" borderId="0" xfId="0" applyFont="1" applyFill="1" applyAlignment="1">
      <alignment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5" xfId="0" applyFont="1" applyFill="1" applyBorder="1" applyAlignment="1" applyProtection="1">
      <alignment horizontal="center" vertical="center" wrapText="1"/>
      <protection locked="0"/>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4" fontId="14" fillId="0" borderId="15" xfId="0" applyNumberFormat="1" applyFont="1" applyFill="1" applyBorder="1" applyAlignment="1" applyProtection="1">
      <alignment horizontal="right" vertical="center"/>
      <protection locked="0"/>
    </xf>
    <xf numFmtId="0" fontId="14" fillId="0" borderId="0" xfId="0" applyFont="1" applyFill="1" applyAlignment="1" applyProtection="1">
      <alignment horizontal="right" vertical="center"/>
      <protection locked="0"/>
    </xf>
    <xf numFmtId="0" fontId="14" fillId="0" borderId="0" xfId="0" applyFont="1" applyFill="1" applyAlignment="1" applyProtection="1">
      <alignment horizontal="right" vertical="center" wrapText="1"/>
      <protection locked="0"/>
    </xf>
    <xf numFmtId="0" fontId="14" fillId="0" borderId="0" xfId="0" applyFont="1" applyFill="1" applyAlignment="1">
      <alignment horizontal="right" vertical="center" wrapText="1"/>
    </xf>
    <xf numFmtId="0" fontId="14" fillId="0" borderId="0" xfId="0" applyFont="1" applyFill="1" applyAlignment="1" applyProtection="1">
      <alignment horizontal="right"/>
      <protection locked="0"/>
    </xf>
    <xf numFmtId="0" fontId="14" fillId="0" borderId="0" xfId="0" applyFont="1" applyFill="1" applyAlignment="1" applyProtection="1">
      <alignment horizontal="right" wrapText="1"/>
      <protection locked="0"/>
    </xf>
    <xf numFmtId="0" fontId="14" fillId="0" borderId="0" xfId="0" applyFont="1" applyFill="1" applyAlignment="1">
      <alignment horizontal="right" wrapText="1"/>
    </xf>
    <xf numFmtId="0" fontId="11" fillId="0" borderId="1" xfId="0" applyFont="1" applyFill="1" applyBorder="1" applyAlignment="1" applyProtection="1">
      <alignment horizontal="center" vertical="center" wrapText="1"/>
      <protection locked="0"/>
    </xf>
    <xf numFmtId="4" fontId="14" fillId="0" borderId="1" xfId="0" applyNumberFormat="1" applyFont="1" applyFill="1" applyBorder="1" applyAlignment="1" applyProtection="1">
      <alignment horizontal="right" vertical="center"/>
      <protection locked="0"/>
    </xf>
    <xf numFmtId="49" fontId="17" fillId="0" borderId="0" xfId="2" applyNumberFormat="1" applyFont="1" applyBorder="1" applyAlignment="1">
      <alignment horizontal="right" vertical="center" wrapText="1"/>
    </xf>
    <xf numFmtId="182" fontId="2" fillId="0" borderId="1" xfId="8" applyNumberFormat="1" applyFont="1" applyBorder="1" applyAlignment="1">
      <alignment horizontal="center" vertical="center" wrapText="1"/>
    </xf>
    <xf numFmtId="0" fontId="2" fillId="0" borderId="1" xfId="2" applyNumberFormat="1" applyFont="1" applyBorder="1">
      <alignment horizontal="left" vertical="center" wrapText="1"/>
    </xf>
    <xf numFmtId="178" fontId="2" fillId="0" borderId="1" xfId="2" applyNumberFormat="1" applyFont="1" applyBorder="1" applyAlignment="1">
      <alignment horizontal="right" vertical="center" wrapText="1"/>
    </xf>
    <xf numFmtId="178" fontId="2" fillId="0" borderId="1" xfId="2" applyNumberFormat="1" applyFont="1" applyBorder="1" applyAlignment="1">
      <alignment horizontal="center" vertical="center" wrapText="1"/>
    </xf>
    <xf numFmtId="178" fontId="2" fillId="0" borderId="1" xfId="0" applyNumberFormat="1" applyFont="1" applyBorder="1" applyAlignment="1">
      <alignment horizontal="right" vertical="center" wrapText="1"/>
    </xf>
    <xf numFmtId="182" fontId="4" fillId="0" borderId="1" xfId="8"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right" vertical="center" wrapText="1"/>
    </xf>
    <xf numFmtId="0" fontId="7" fillId="0" borderId="1" xfId="0" applyFont="1" applyBorder="1" applyAlignment="1">
      <alignment horizontal="center" vertical="center"/>
    </xf>
    <xf numFmtId="178" fontId="2" fillId="0" borderId="1" xfId="0" applyNumberFormat="1" applyFont="1" applyBorder="1" applyAlignment="1">
      <alignment horizontal="right" vertical="center"/>
    </xf>
    <xf numFmtId="49" fontId="2" fillId="0" borderId="1" xfId="2" applyNumberFormat="1" applyFont="1" applyBorder="1" applyAlignment="1">
      <alignment horizontal="left" vertical="center" wrapText="1" indent="1"/>
    </xf>
    <xf numFmtId="178" fontId="2" fillId="0" borderId="1" xfId="0" applyNumberFormat="1" applyFont="1" applyBorder="1" applyAlignment="1">
      <alignment horizontal="left" vertical="center" wrapText="1"/>
    </xf>
    <xf numFmtId="178" fontId="2" fillId="0" borderId="1" xfId="2" applyNumberFormat="1" applyFont="1" applyBorder="1">
      <alignment horizontal="left" vertical="center" wrapText="1"/>
    </xf>
    <xf numFmtId="49" fontId="2" fillId="0" borderId="1" xfId="2" applyNumberFormat="1" applyFont="1" applyBorder="1" applyAlignment="1">
      <alignment horizontal="left" vertical="center" wrapText="1"/>
    </xf>
    <xf numFmtId="0" fontId="2" fillId="0" borderId="1" xfId="9" applyFont="1" applyFill="1" applyBorder="1" applyAlignment="1" applyProtection="1">
      <alignment horizontal="left" vertical="center" wrapText="1"/>
      <protection locked="0"/>
    </xf>
    <xf numFmtId="49" fontId="2" fillId="0" borderId="1" xfId="9" applyNumberFormat="1" applyFont="1" applyFill="1" applyBorder="1" applyAlignment="1" applyProtection="1">
      <alignment horizontal="left" vertical="center" wrapText="1"/>
      <protection locked="0"/>
    </xf>
    <xf numFmtId="0" fontId="8" fillId="0" borderId="0" xfId="0" applyFont="1" applyAlignment="1"/>
    <xf numFmtId="0" fontId="19"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2" fillId="0" borderId="0" xfId="0" applyFont="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0" fillId="0" borderId="0" xfId="0" applyFont="1" applyAlignment="1">
      <alignment horizontal="center" vertical="center"/>
    </xf>
    <xf numFmtId="0" fontId="2" fillId="0" borderId="14" xfId="0" applyFont="1" applyBorder="1" applyAlignment="1">
      <alignment horizontal="left" vertical="center"/>
    </xf>
    <xf numFmtId="0" fontId="17" fillId="0" borderId="14" xfId="0" applyFont="1" applyBorder="1" applyAlignment="1">
      <alignment horizontal="center" vertical="center"/>
    </xf>
    <xf numFmtId="178" fontId="17" fillId="0" borderId="1" xfId="0" applyNumberFormat="1" applyFont="1" applyBorder="1" applyAlignment="1">
      <alignment horizontal="right" vertical="center"/>
    </xf>
    <xf numFmtId="0" fontId="17" fillId="0" borderId="1" xfId="0" applyFont="1" applyBorder="1" applyAlignment="1">
      <alignment horizontal="center" vertical="center"/>
    </xf>
    <xf numFmtId="178" fontId="2" fillId="0" borderId="1" xfId="3" applyNumberFormat="1" applyFont="1" applyFill="1" applyBorder="1">
      <alignment horizontal="right" vertical="center"/>
    </xf>
    <xf numFmtId="0" fontId="7" fillId="0" borderId="15" xfId="0" applyFont="1" applyBorder="1" applyAlignment="1">
      <alignment horizontal="center" vertical="center" wrapText="1"/>
    </xf>
    <xf numFmtId="0" fontId="8" fillId="0" borderId="6" xfId="0" applyFont="1" applyBorder="1" applyAlignment="1">
      <alignment horizontal="center" vertical="center"/>
    </xf>
    <xf numFmtId="0" fontId="7" fillId="0" borderId="15" xfId="0" applyFont="1" applyBorder="1" applyAlignment="1">
      <alignment horizontal="center" vertical="center"/>
    </xf>
    <xf numFmtId="178" fontId="17" fillId="0" borderId="1" xfId="3" applyNumberFormat="1" applyFont="1" applyBorder="1">
      <alignment horizontal="right" vertical="center"/>
    </xf>
    <xf numFmtId="0" fontId="17" fillId="0" borderId="14" xfId="0" applyFont="1" applyBorder="1" applyAlignment="1">
      <alignment horizontal="left" vertical="center"/>
    </xf>
    <xf numFmtId="0" fontId="17" fillId="0" borderId="1"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left" vertical="center"/>
    </xf>
    <xf numFmtId="0" fontId="4" fillId="0" borderId="1" xfId="0" applyFont="1" applyBorder="1" applyAlignment="1">
      <alignment horizontal="center" vertical="center"/>
    </xf>
    <xf numFmtId="0" fontId="7"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7" fillId="0" borderId="15" xfId="0" applyFont="1" applyBorder="1" applyAlignment="1">
      <alignment horizontal="center" vertical="center"/>
    </xf>
    <xf numFmtId="0" fontId="21" fillId="0" borderId="15" xfId="0"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18" fillId="0" borderId="0" xfId="0" applyFont="1" applyAlignment="1">
      <alignment horizontal="center" vertical="center"/>
    </xf>
    <xf numFmtId="0" fontId="2" fillId="0" borderId="0" xfId="0" applyFont="1" applyAlignment="1">
      <alignment horizontal="left" vertical="center" wrapText="1"/>
    </xf>
    <xf numFmtId="0" fontId="7" fillId="0" borderId="1" xfId="0" applyFont="1" applyBorder="1" applyAlignment="1">
      <alignment horizontal="center" vertical="center"/>
    </xf>
    <xf numFmtId="0" fontId="3" fillId="0" borderId="0" xfId="0" applyFont="1" applyFill="1" applyAlignment="1">
      <alignment horizontal="center" vertical="center"/>
    </xf>
    <xf numFmtId="0" fontId="6" fillId="0" borderId="0" xfId="0" applyFont="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5" fillId="0" borderId="1" xfId="0" applyFont="1" applyBorder="1" applyAlignment="1">
      <alignment horizontal="center" vertical="center"/>
    </xf>
    <xf numFmtId="49" fontId="2" fillId="0" borderId="0" xfId="2" applyNumberFormat="1" applyFont="1" applyBorder="1" applyAlignment="1">
      <alignment horizontal="right" vertical="center" wrapText="1"/>
    </xf>
    <xf numFmtId="49" fontId="6" fillId="0" borderId="0" xfId="2" applyNumberFormat="1" applyFont="1" applyBorder="1" applyAlignment="1">
      <alignment horizontal="center" vertical="center" wrapText="1"/>
    </xf>
    <xf numFmtId="49" fontId="2" fillId="0" borderId="0" xfId="2" applyNumberFormat="1" applyFont="1" applyBorder="1">
      <alignment horizontal="left" vertical="center" wrapText="1"/>
    </xf>
    <xf numFmtId="49" fontId="7" fillId="0" borderId="1" xfId="2" applyNumberFormat="1" applyFont="1" applyBorder="1" applyAlignment="1">
      <alignment horizontal="center" vertical="center" wrapText="1"/>
    </xf>
    <xf numFmtId="49" fontId="17" fillId="0" borderId="0" xfId="2" applyNumberFormat="1" applyFont="1" applyBorder="1" applyAlignment="1">
      <alignment horizontal="right" vertical="center" wrapText="1"/>
    </xf>
    <xf numFmtId="49" fontId="18" fillId="0" borderId="0" xfId="2" applyNumberFormat="1" applyFont="1" applyBorder="1" applyAlignment="1">
      <alignment horizontal="center" vertical="center" wrapText="1"/>
    </xf>
    <xf numFmtId="49" fontId="4"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wrapText="1"/>
    </xf>
    <xf numFmtId="178" fontId="2" fillId="0" borderId="1" xfId="2" applyNumberFormat="1" applyFont="1" applyBorder="1" applyAlignment="1">
      <alignment horizontal="center"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pplyProtection="1">
      <alignment horizontal="center" vertical="center" wrapText="1"/>
      <protection locked="0"/>
    </xf>
    <xf numFmtId="0" fontId="16" fillId="0" borderId="0" xfId="0" applyFont="1" applyFill="1" applyAlignment="1" applyProtection="1">
      <alignment horizontal="center" vertical="center"/>
      <protection locked="0"/>
    </xf>
    <xf numFmtId="0" fontId="14" fillId="0" borderId="0" xfId="0" applyFont="1" applyFill="1" applyAlignment="1">
      <alignment horizontal="left" vertical="center" wrapText="1"/>
    </xf>
    <xf numFmtId="0" fontId="11" fillId="0" borderId="0" xfId="0" applyFont="1" applyFill="1" applyAlignment="1">
      <alignment wrapText="1"/>
    </xf>
    <xf numFmtId="0" fontId="11" fillId="0" borderId="13" xfId="0" applyFont="1" applyFill="1" applyBorder="1" applyAlignment="1">
      <alignment horizontal="center" vertical="center" wrapText="1"/>
    </xf>
    <xf numFmtId="0" fontId="11" fillId="0" borderId="13"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protection locked="0"/>
    </xf>
    <xf numFmtId="0" fontId="11" fillId="0" borderId="18"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7"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wrapText="1"/>
      <protection locked="0"/>
    </xf>
    <xf numFmtId="0" fontId="11" fillId="0" borderId="15"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17" xfId="0" applyFont="1" applyFill="1" applyBorder="1" applyAlignment="1">
      <alignment horizontal="left" vertical="center"/>
    </xf>
    <xf numFmtId="0" fontId="14" fillId="0" borderId="15" xfId="0" applyFont="1" applyFill="1" applyBorder="1" applyAlignment="1">
      <alignment horizontal="left" vertical="center"/>
    </xf>
    <xf numFmtId="0" fontId="11" fillId="0" borderId="1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49" fontId="9" fillId="0" borderId="2" xfId="2" applyNumberFormat="1" applyFont="1" applyBorder="1" applyAlignment="1">
      <alignment horizontal="center" vertical="center" wrapText="1"/>
    </xf>
    <xf numFmtId="49" fontId="9" fillId="0" borderId="3" xfId="2" applyNumberFormat="1" applyFont="1" applyBorder="1" applyAlignment="1">
      <alignment horizontal="center" vertical="center" wrapText="1"/>
    </xf>
    <xf numFmtId="49" fontId="9" fillId="0" borderId="7" xfId="2"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9" fillId="0" borderId="0" xfId="2" applyNumberFormat="1" applyFont="1" applyBorder="1" applyAlignment="1">
      <alignment horizontal="center" vertical="center" wrapText="1"/>
    </xf>
    <xf numFmtId="0" fontId="10" fillId="0" borderId="0" xfId="0" applyFont="1" applyBorder="1" applyAlignment="1">
      <alignment horizontal="center" vertical="center"/>
    </xf>
    <xf numFmtId="49" fontId="9" fillId="0" borderId="0" xfId="0" applyNumberFormat="1"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2" applyNumberFormat="1" applyFont="1" applyBorder="1" applyAlignment="1">
      <alignment horizontal="left" vertical="center" wrapText="1"/>
    </xf>
  </cellXfs>
  <cellStyles count="10">
    <cellStyle name="DateStyle" xfId="5"/>
    <cellStyle name="DateTimeStyle" xfId="6"/>
    <cellStyle name="IntegralNumberStyle" xfId="8"/>
    <cellStyle name="MoneyStyle" xfId="3"/>
    <cellStyle name="Normal" xfId="9"/>
    <cellStyle name="NumberStyle" xfId="1"/>
    <cellStyle name="PercentStyle" xfId="7"/>
    <cellStyle name="TextStyle" xfId="2"/>
    <cellStyle name="TimeStyle" xfId="4"/>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Right="0"/>
  </sheetPr>
  <dimension ref="A2:D22"/>
  <sheetViews>
    <sheetView showZeros="0" tabSelected="1" workbookViewId="0">
      <selection activeCell="G23" sqref="G23"/>
    </sheetView>
  </sheetViews>
  <sheetFormatPr defaultColWidth="8.875" defaultRowHeight="15" customHeight="1"/>
  <cols>
    <col min="1" max="4" width="35.75" customWidth="1"/>
    <col min="6" max="6" width="10.375"/>
    <col min="7" max="8" width="12.625"/>
  </cols>
  <sheetData>
    <row r="2" spans="1:4" ht="18.75" customHeight="1">
      <c r="A2" s="1"/>
      <c r="B2" s="1"/>
      <c r="C2" s="1"/>
      <c r="D2" s="3" t="s">
        <v>0</v>
      </c>
    </row>
    <row r="3" spans="1:4" ht="45" customHeight="1">
      <c r="A3" s="85" t="s">
        <v>1</v>
      </c>
      <c r="B3" s="85"/>
      <c r="C3" s="85"/>
      <c r="D3" s="85"/>
    </row>
    <row r="4" spans="1:4" ht="18.75" customHeight="1">
      <c r="A4" s="86" t="str">
        <f>"单位名称："&amp;"新平彝族傣族自治县第一小学"</f>
        <v>单位名称：新平彝族傣族自治县第一小学</v>
      </c>
      <c r="B4" s="86"/>
      <c r="C4" s="73"/>
      <c r="D4" s="3" t="s">
        <v>2</v>
      </c>
    </row>
    <row r="5" spans="1:4" ht="22.5" customHeight="1">
      <c r="A5" s="87" t="s">
        <v>3</v>
      </c>
      <c r="B5" s="87"/>
      <c r="C5" s="87" t="s">
        <v>4</v>
      </c>
      <c r="D5" s="87"/>
    </row>
    <row r="6" spans="1:4" ht="18.75" customHeight="1">
      <c r="A6" s="87" t="s">
        <v>5</v>
      </c>
      <c r="B6" s="87" t="s">
        <v>6</v>
      </c>
      <c r="C6" s="87" t="s">
        <v>7</v>
      </c>
      <c r="D6" s="87" t="s">
        <v>6</v>
      </c>
    </row>
    <row r="7" spans="1:4" ht="18.75" customHeight="1">
      <c r="A7" s="87"/>
      <c r="B7" s="87"/>
      <c r="C7" s="87"/>
      <c r="D7" s="87"/>
    </row>
    <row r="8" spans="1:4" ht="22.5" customHeight="1">
      <c r="A8" s="12" t="s">
        <v>8</v>
      </c>
      <c r="B8" s="8">
        <v>35519446.219999999</v>
      </c>
      <c r="C8" s="12" t="str">
        <f>"一"&amp;"、"&amp;"教育支出"</f>
        <v>一、教育支出</v>
      </c>
      <c r="D8" s="8">
        <v>25694180.02</v>
      </c>
    </row>
    <row r="9" spans="1:4" ht="22.5" customHeight="1">
      <c r="A9" s="12" t="s">
        <v>9</v>
      </c>
      <c r="B9" s="8">
        <v>0</v>
      </c>
      <c r="C9" s="12" t="str">
        <f>"二"&amp;"、"&amp;"社会保障和就业支出"</f>
        <v>二、社会保障和就业支出</v>
      </c>
      <c r="D9" s="8">
        <v>4184026</v>
      </c>
    </row>
    <row r="10" spans="1:4" ht="22.5" customHeight="1">
      <c r="A10" s="12" t="s">
        <v>10</v>
      </c>
      <c r="B10" s="8">
        <v>0</v>
      </c>
      <c r="C10" s="12" t="str">
        <f>"三"&amp;"、"&amp;"卫生健康支出"</f>
        <v>三、卫生健康支出</v>
      </c>
      <c r="D10" s="8">
        <v>2968962.2</v>
      </c>
    </row>
    <row r="11" spans="1:4" ht="22.5" customHeight="1">
      <c r="A11" s="12" t="s">
        <v>11</v>
      </c>
      <c r="B11" s="8">
        <v>0</v>
      </c>
      <c r="C11" s="12" t="str">
        <f>"四"&amp;"、"&amp;"住房保障支出"</f>
        <v>四、住房保障支出</v>
      </c>
      <c r="D11" s="8">
        <v>4310838</v>
      </c>
    </row>
    <row r="12" spans="1:4" ht="22.5" customHeight="1">
      <c r="A12" s="12" t="s">
        <v>12</v>
      </c>
      <c r="B12" s="8">
        <v>1638560</v>
      </c>
      <c r="C12" s="12"/>
      <c r="D12" s="8">
        <v>0</v>
      </c>
    </row>
    <row r="13" spans="1:4" ht="22.5" customHeight="1">
      <c r="A13" s="12" t="s">
        <v>13</v>
      </c>
      <c r="B13" s="8">
        <v>0</v>
      </c>
      <c r="C13" s="12"/>
      <c r="D13" s="8"/>
    </row>
    <row r="14" spans="1:4" ht="22.5" customHeight="1">
      <c r="A14" s="12" t="s">
        <v>14</v>
      </c>
      <c r="B14" s="8">
        <v>0</v>
      </c>
      <c r="C14" s="12"/>
      <c r="D14" s="8"/>
    </row>
    <row r="15" spans="1:4" ht="22.5" customHeight="1">
      <c r="A15" s="12" t="s">
        <v>15</v>
      </c>
      <c r="B15" s="8">
        <v>0</v>
      </c>
      <c r="C15" s="12"/>
      <c r="D15" s="8"/>
    </row>
    <row r="16" spans="1:4" ht="22.5" customHeight="1">
      <c r="A16" s="74" t="s">
        <v>16</v>
      </c>
      <c r="B16" s="8">
        <v>0</v>
      </c>
      <c r="C16" s="77"/>
      <c r="D16" s="8"/>
    </row>
    <row r="17" spans="1:4" ht="22.5" customHeight="1">
      <c r="A17" s="74" t="s">
        <v>17</v>
      </c>
      <c r="B17" s="8">
        <v>1638560</v>
      </c>
      <c r="C17" s="77"/>
      <c r="D17" s="8"/>
    </row>
    <row r="18" spans="1:4" ht="22.5" customHeight="1">
      <c r="A18" s="75" t="s">
        <v>18</v>
      </c>
      <c r="B18" s="82">
        <v>37158006.219999999</v>
      </c>
      <c r="C18" s="77" t="s">
        <v>19</v>
      </c>
      <c r="D18" s="82">
        <v>37158006.219999999</v>
      </c>
    </row>
    <row r="19" spans="1:4" ht="22.5" customHeight="1">
      <c r="A19" s="83" t="s">
        <v>20</v>
      </c>
      <c r="B19" s="8">
        <v>0</v>
      </c>
      <c r="C19" s="84" t="s">
        <v>21</v>
      </c>
      <c r="D19" s="8">
        <v>0</v>
      </c>
    </row>
    <row r="20" spans="1:4" ht="22.5" customHeight="1">
      <c r="A20" s="74" t="s">
        <v>22</v>
      </c>
      <c r="B20" s="8">
        <v>0</v>
      </c>
      <c r="C20" s="74" t="s">
        <v>22</v>
      </c>
      <c r="D20" s="8">
        <v>0</v>
      </c>
    </row>
    <row r="21" spans="1:4" ht="22.5" customHeight="1">
      <c r="A21" s="74" t="s">
        <v>23</v>
      </c>
      <c r="B21" s="8">
        <v>0</v>
      </c>
      <c r="C21" s="74" t="s">
        <v>23</v>
      </c>
      <c r="D21" s="8">
        <v>0</v>
      </c>
    </row>
    <row r="22" spans="1:4" ht="22.5" customHeight="1">
      <c r="A22" s="75" t="s">
        <v>24</v>
      </c>
      <c r="B22" s="82">
        <v>37158006.219999999</v>
      </c>
      <c r="C22" s="77" t="s">
        <v>25</v>
      </c>
      <c r="D22" s="82">
        <v>37158006.219999999</v>
      </c>
    </row>
  </sheetData>
  <mergeCells count="8">
    <mergeCell ref="A3:D3"/>
    <mergeCell ref="A4:B4"/>
    <mergeCell ref="A5:B5"/>
    <mergeCell ref="C5:D5"/>
    <mergeCell ref="A6:A7"/>
    <mergeCell ref="B6:B7"/>
    <mergeCell ref="C6:C7"/>
    <mergeCell ref="D6:D7"/>
  </mergeCells>
  <phoneticPr fontId="22" type="noConversion"/>
  <pageMargins left="0.75" right="0.75" top="1" bottom="1" header="0.5" footer="0.5"/>
  <pageSetup scale="85" pageOrder="overThenDown" orientation="landscape"/>
</worksheet>
</file>

<file path=xl/worksheets/sheet2.xml><?xml version="1.0" encoding="utf-8"?>
<worksheet xmlns="http://schemas.openxmlformats.org/spreadsheetml/2006/main" xmlns:r="http://schemas.openxmlformats.org/officeDocument/2006/relationships">
  <sheetPr>
    <outlinePr summaryRight="0"/>
  </sheetPr>
  <dimension ref="A2:S10"/>
  <sheetViews>
    <sheetView showZeros="0" workbookViewId="0">
      <selection activeCell="I24" sqref="I24"/>
    </sheetView>
  </sheetViews>
  <sheetFormatPr defaultColWidth="8.875" defaultRowHeight="15" customHeight="1"/>
  <cols>
    <col min="1" max="1" width="15" customWidth="1"/>
    <col min="2" max="2" width="20.875" customWidth="1"/>
    <col min="3" max="5" width="11.25" customWidth="1"/>
    <col min="6" max="8" width="8.75" customWidth="1"/>
    <col min="9" max="9" width="11.25" customWidth="1"/>
    <col min="10" max="10" width="8" customWidth="1"/>
    <col min="11" max="13" width="9.125" customWidth="1"/>
    <col min="14" max="14" width="11.25" customWidth="1"/>
    <col min="15" max="15" width="6" customWidth="1"/>
    <col min="16" max="19" width="9" customWidth="1"/>
  </cols>
  <sheetData>
    <row r="2" spans="1:19" ht="18.75" customHeight="1">
      <c r="A2" s="1"/>
      <c r="B2" s="1"/>
      <c r="C2" s="1"/>
      <c r="D2" s="1"/>
      <c r="E2" s="1"/>
      <c r="F2" s="1"/>
      <c r="G2" s="1"/>
      <c r="H2" s="1"/>
      <c r="I2" s="2"/>
      <c r="J2" s="2"/>
      <c r="K2" s="2"/>
      <c r="L2" s="2"/>
      <c r="M2" s="2"/>
      <c r="N2" s="2"/>
      <c r="O2" s="2"/>
      <c r="P2" s="2"/>
      <c r="Q2" s="2"/>
      <c r="R2" s="2"/>
      <c r="S2" s="2" t="s">
        <v>26</v>
      </c>
    </row>
    <row r="3" spans="1:19" ht="37.5" customHeight="1">
      <c r="A3" s="85" t="s">
        <v>27</v>
      </c>
      <c r="B3" s="85"/>
      <c r="C3" s="85"/>
      <c r="D3" s="85"/>
      <c r="E3" s="85"/>
      <c r="F3" s="85"/>
      <c r="G3" s="85"/>
      <c r="H3" s="85"/>
      <c r="I3" s="85"/>
      <c r="J3" s="85"/>
      <c r="K3" s="85"/>
      <c r="L3" s="85"/>
      <c r="M3" s="85"/>
      <c r="N3" s="85"/>
      <c r="O3" s="85"/>
      <c r="P3" s="85"/>
      <c r="Q3" s="85"/>
      <c r="R3" s="85"/>
      <c r="S3" s="85"/>
    </row>
    <row r="4" spans="1:19" ht="18.75" customHeight="1">
      <c r="A4" s="86" t="str">
        <f>"单位名称："&amp;"新平彝族傣族自治县第一小学"</f>
        <v>单位名称：新平彝族傣族自治县第一小学</v>
      </c>
      <c r="B4" s="86"/>
      <c r="C4" s="86"/>
      <c r="D4" s="86"/>
      <c r="E4" s="63"/>
      <c r="F4" s="63"/>
      <c r="G4" s="63"/>
      <c r="H4" s="63"/>
      <c r="I4" s="3"/>
      <c r="J4" s="3"/>
      <c r="K4" s="3"/>
      <c r="L4" s="3"/>
      <c r="M4" s="3"/>
      <c r="N4" s="3"/>
      <c r="O4" s="3"/>
      <c r="P4" s="3"/>
      <c r="Q4" s="3"/>
      <c r="R4" s="3"/>
      <c r="S4" s="3" t="s">
        <v>28</v>
      </c>
    </row>
    <row r="5" spans="1:19" ht="18.75" customHeight="1">
      <c r="A5" s="93" t="s">
        <v>29</v>
      </c>
      <c r="B5" s="88" t="s">
        <v>30</v>
      </c>
      <c r="C5" s="88" t="s">
        <v>31</v>
      </c>
      <c r="D5" s="88" t="s">
        <v>32</v>
      </c>
      <c r="E5" s="88"/>
      <c r="F5" s="88"/>
      <c r="G5" s="88"/>
      <c r="H5" s="88"/>
      <c r="I5" s="88"/>
      <c r="J5" s="89"/>
      <c r="K5" s="89"/>
      <c r="L5" s="89"/>
      <c r="M5" s="89"/>
      <c r="N5" s="89"/>
      <c r="O5" s="88" t="s">
        <v>20</v>
      </c>
      <c r="P5" s="88"/>
      <c r="Q5" s="88"/>
      <c r="R5" s="88"/>
      <c r="S5" s="88"/>
    </row>
    <row r="6" spans="1:19" ht="18.75" customHeight="1">
      <c r="A6" s="93"/>
      <c r="B6" s="88"/>
      <c r="C6" s="88"/>
      <c r="D6" s="94" t="s">
        <v>33</v>
      </c>
      <c r="E6" s="94" t="s">
        <v>34</v>
      </c>
      <c r="F6" s="94" t="s">
        <v>35</v>
      </c>
      <c r="G6" s="94" t="s">
        <v>36</v>
      </c>
      <c r="H6" s="94" t="s">
        <v>37</v>
      </c>
      <c r="I6" s="90" t="s">
        <v>38</v>
      </c>
      <c r="J6" s="91"/>
      <c r="K6" s="91"/>
      <c r="L6" s="91"/>
      <c r="M6" s="91"/>
      <c r="N6" s="91"/>
      <c r="O6" s="90" t="s">
        <v>33</v>
      </c>
      <c r="P6" s="94" t="s">
        <v>34</v>
      </c>
      <c r="Q6" s="94" t="s">
        <v>35</v>
      </c>
      <c r="R6" s="94" t="s">
        <v>36</v>
      </c>
      <c r="S6" s="94" t="s">
        <v>39</v>
      </c>
    </row>
    <row r="7" spans="1:19" ht="30.95" customHeight="1">
      <c r="A7" s="93"/>
      <c r="B7" s="88"/>
      <c r="C7" s="88"/>
      <c r="D7" s="94"/>
      <c r="E7" s="94"/>
      <c r="F7" s="94"/>
      <c r="G7" s="94"/>
      <c r="H7" s="94"/>
      <c r="I7" s="81" t="s">
        <v>33</v>
      </c>
      <c r="J7" s="81" t="s">
        <v>40</v>
      </c>
      <c r="K7" s="79" t="s">
        <v>41</v>
      </c>
      <c r="L7" s="79" t="s">
        <v>42</v>
      </c>
      <c r="M7" s="79" t="s">
        <v>43</v>
      </c>
      <c r="N7" s="81" t="s">
        <v>44</v>
      </c>
      <c r="O7" s="90"/>
      <c r="P7" s="94"/>
      <c r="Q7" s="94"/>
      <c r="R7" s="94"/>
      <c r="S7" s="94"/>
    </row>
    <row r="8" spans="1:19" ht="18.75" customHeight="1">
      <c r="A8" s="80" t="s">
        <v>45</v>
      </c>
      <c r="B8" s="11" t="s">
        <v>46</v>
      </c>
      <c r="C8" s="11" t="s">
        <v>47</v>
      </c>
      <c r="D8" s="11" t="s">
        <v>48</v>
      </c>
      <c r="E8" s="80" t="s">
        <v>49</v>
      </c>
      <c r="F8" s="11" t="s">
        <v>50</v>
      </c>
      <c r="G8" s="11" t="s">
        <v>51</v>
      </c>
      <c r="H8" s="80" t="s">
        <v>52</v>
      </c>
      <c r="I8" s="11" t="s">
        <v>53</v>
      </c>
      <c r="J8" s="11">
        <v>10</v>
      </c>
      <c r="K8" s="11">
        <v>11</v>
      </c>
      <c r="L8" s="11">
        <v>12</v>
      </c>
      <c r="M8" s="11">
        <v>13</v>
      </c>
      <c r="N8" s="11">
        <v>14</v>
      </c>
      <c r="O8" s="11">
        <v>15</v>
      </c>
      <c r="P8" s="11">
        <v>16</v>
      </c>
      <c r="Q8" s="11">
        <v>17</v>
      </c>
      <c r="R8" s="11">
        <v>18</v>
      </c>
      <c r="S8" s="11">
        <v>19</v>
      </c>
    </row>
    <row r="9" spans="1:19" ht="20.25" customHeight="1">
      <c r="A9" s="13" t="s">
        <v>54</v>
      </c>
      <c r="B9" s="13" t="s">
        <v>55</v>
      </c>
      <c r="C9" s="8">
        <v>37158006.219999999</v>
      </c>
      <c r="D9" s="8">
        <v>35519446.219999999</v>
      </c>
      <c r="E9" s="8">
        <v>35519446.219999999</v>
      </c>
      <c r="F9" s="8"/>
      <c r="G9" s="8"/>
      <c r="H9" s="8"/>
      <c r="I9" s="8">
        <v>1638560</v>
      </c>
      <c r="J9" s="8"/>
      <c r="K9" s="8"/>
      <c r="L9" s="8"/>
      <c r="M9" s="8"/>
      <c r="N9" s="8">
        <v>1638560</v>
      </c>
      <c r="O9" s="8"/>
      <c r="P9" s="8"/>
      <c r="Q9" s="8"/>
      <c r="R9" s="8"/>
      <c r="S9" s="8"/>
    </row>
    <row r="10" spans="1:19" ht="20.25" customHeight="1">
      <c r="A10" s="92" t="s">
        <v>31</v>
      </c>
      <c r="B10" s="92"/>
      <c r="C10" s="8">
        <v>37158006.219999999</v>
      </c>
      <c r="D10" s="8">
        <v>35519446.219999999</v>
      </c>
      <c r="E10" s="8">
        <v>35519446.219999999</v>
      </c>
      <c r="F10" s="8"/>
      <c r="G10" s="8"/>
      <c r="H10" s="8"/>
      <c r="I10" s="8">
        <v>1638560</v>
      </c>
      <c r="J10" s="8"/>
      <c r="K10" s="8"/>
      <c r="L10" s="8"/>
      <c r="M10" s="8"/>
      <c r="N10" s="8">
        <v>1638560</v>
      </c>
      <c r="O10" s="8"/>
      <c r="P10" s="8"/>
      <c r="Q10" s="8"/>
      <c r="R10" s="8"/>
      <c r="S10" s="8"/>
    </row>
  </sheetData>
  <mergeCells count="19">
    <mergeCell ref="A10:B10"/>
    <mergeCell ref="A5:A7"/>
    <mergeCell ref="B5:B7"/>
    <mergeCell ref="C5:C7"/>
    <mergeCell ref="D6:D7"/>
    <mergeCell ref="A3:S3"/>
    <mergeCell ref="A4:D4"/>
    <mergeCell ref="D5:N5"/>
    <mergeCell ref="O5:S5"/>
    <mergeCell ref="I6:N6"/>
    <mergeCell ref="E6:E7"/>
    <mergeCell ref="F6:F7"/>
    <mergeCell ref="G6:G7"/>
    <mergeCell ref="H6:H7"/>
    <mergeCell ref="O6:O7"/>
    <mergeCell ref="P6:P7"/>
    <mergeCell ref="Q6:Q7"/>
    <mergeCell ref="R6:R7"/>
    <mergeCell ref="S6:S7"/>
  </mergeCells>
  <phoneticPr fontId="22" type="noConversion"/>
  <pageMargins left="0.31458333333333299" right="0.156944444444444" top="1" bottom="1" header="0.5" footer="0.5"/>
  <pageSetup scale="70" pageOrder="overThenDown" orientation="landscape"/>
</worksheet>
</file>

<file path=xl/worksheets/sheet3.xml><?xml version="1.0" encoding="utf-8"?>
<worksheet xmlns="http://schemas.openxmlformats.org/spreadsheetml/2006/main" xmlns:r="http://schemas.openxmlformats.org/officeDocument/2006/relationships">
  <sheetPr>
    <outlinePr summaryRight="0"/>
  </sheetPr>
  <dimension ref="A2:O26"/>
  <sheetViews>
    <sheetView showZeros="0" workbookViewId="0">
      <selection activeCell="Q8" sqref="Q8"/>
    </sheetView>
  </sheetViews>
  <sheetFormatPr defaultColWidth="8.875" defaultRowHeight="15" customHeight="1"/>
  <cols>
    <col min="1" max="1" width="16.625" customWidth="1"/>
    <col min="2" max="2" width="33.5" customWidth="1"/>
    <col min="3" max="6" width="11.5" customWidth="1"/>
    <col min="7" max="9" width="9.125" customWidth="1"/>
    <col min="10" max="10" width="10.875" customWidth="1"/>
    <col min="11" max="14" width="9.125" customWidth="1"/>
    <col min="15" max="15" width="11.125" customWidth="1"/>
  </cols>
  <sheetData>
    <row r="2" spans="1:15" ht="18.75" customHeight="1">
      <c r="A2" s="1"/>
      <c r="B2" s="1"/>
      <c r="C2" s="1"/>
      <c r="D2" s="1"/>
      <c r="E2" s="1"/>
      <c r="F2" s="1"/>
      <c r="G2" s="1"/>
      <c r="H2" s="1"/>
      <c r="I2" s="1"/>
      <c r="J2" s="2"/>
      <c r="K2" s="2"/>
      <c r="L2" s="2"/>
      <c r="M2" s="2"/>
      <c r="N2" s="2"/>
      <c r="O2" s="2" t="s">
        <v>56</v>
      </c>
    </row>
    <row r="3" spans="1:15" ht="37.5" customHeight="1">
      <c r="A3" s="85" t="s">
        <v>57</v>
      </c>
      <c r="B3" s="85"/>
      <c r="C3" s="85"/>
      <c r="D3" s="85"/>
      <c r="E3" s="85"/>
      <c r="F3" s="85"/>
      <c r="G3" s="85"/>
      <c r="H3" s="85"/>
      <c r="I3" s="85"/>
      <c r="J3" s="85"/>
      <c r="K3" s="95"/>
      <c r="L3" s="95"/>
      <c r="M3" s="95"/>
      <c r="N3" s="95"/>
      <c r="O3" s="95"/>
    </row>
    <row r="4" spans="1:15" ht="18.75" customHeight="1">
      <c r="A4" s="96" t="str">
        <f>"单位名称："&amp;"新平彝族傣族自治县第一小学"</f>
        <v>单位名称：新平彝族傣族自治县第一小学</v>
      </c>
      <c r="B4" s="96"/>
      <c r="C4" s="96"/>
      <c r="D4" s="96"/>
      <c r="E4" s="96"/>
      <c r="F4" s="96"/>
      <c r="G4" s="96"/>
      <c r="H4" s="96"/>
      <c r="I4" s="96"/>
      <c r="J4" s="2"/>
      <c r="K4" s="2"/>
      <c r="L4" s="2"/>
      <c r="M4" s="2"/>
      <c r="N4" s="2"/>
      <c r="O4" s="2" t="s">
        <v>28</v>
      </c>
    </row>
    <row r="5" spans="1:15" ht="18.75" customHeight="1">
      <c r="A5" s="93" t="s">
        <v>58</v>
      </c>
      <c r="B5" s="93" t="s">
        <v>59</v>
      </c>
      <c r="C5" s="97" t="s">
        <v>31</v>
      </c>
      <c r="D5" s="97" t="s">
        <v>34</v>
      </c>
      <c r="E5" s="97"/>
      <c r="F5" s="97"/>
      <c r="G5" s="93" t="s">
        <v>35</v>
      </c>
      <c r="H5" s="93" t="s">
        <v>36</v>
      </c>
      <c r="I5" s="93" t="s">
        <v>60</v>
      </c>
      <c r="J5" s="97" t="s">
        <v>61</v>
      </c>
      <c r="K5" s="97"/>
      <c r="L5" s="97"/>
      <c r="M5" s="97"/>
      <c r="N5" s="97"/>
      <c r="O5" s="97"/>
    </row>
    <row r="6" spans="1:15" ht="32.1" customHeight="1">
      <c r="A6" s="93"/>
      <c r="B6" s="93"/>
      <c r="C6" s="97"/>
      <c r="D6" s="55" t="s">
        <v>33</v>
      </c>
      <c r="E6" s="55" t="s">
        <v>62</v>
      </c>
      <c r="F6" s="55" t="s">
        <v>63</v>
      </c>
      <c r="G6" s="93"/>
      <c r="H6" s="93"/>
      <c r="I6" s="93"/>
      <c r="J6" s="55" t="s">
        <v>33</v>
      </c>
      <c r="K6" s="10" t="s">
        <v>64</v>
      </c>
      <c r="L6" s="69" t="s">
        <v>65</v>
      </c>
      <c r="M6" s="69" t="s">
        <v>66</v>
      </c>
      <c r="N6" s="69" t="s">
        <v>67</v>
      </c>
      <c r="O6" s="11" t="s">
        <v>68</v>
      </c>
    </row>
    <row r="7" spans="1:15" ht="18.75" customHeight="1">
      <c r="A7" s="11" t="s">
        <v>45</v>
      </c>
      <c r="B7" s="11" t="s">
        <v>46</v>
      </c>
      <c r="C7" s="11" t="s">
        <v>47</v>
      </c>
      <c r="D7" s="11" t="s">
        <v>48</v>
      </c>
      <c r="E7" s="11" t="s">
        <v>49</v>
      </c>
      <c r="F7" s="11" t="s">
        <v>50</v>
      </c>
      <c r="G7" s="11" t="s">
        <v>51</v>
      </c>
      <c r="H7" s="11" t="s">
        <v>52</v>
      </c>
      <c r="I7" s="11" t="s">
        <v>53</v>
      </c>
      <c r="J7" s="11" t="s">
        <v>69</v>
      </c>
      <c r="K7" s="11">
        <v>11</v>
      </c>
      <c r="L7" s="11">
        <v>12</v>
      </c>
      <c r="M7" s="11">
        <v>13</v>
      </c>
      <c r="N7" s="11">
        <v>14</v>
      </c>
      <c r="O7" s="11">
        <v>15</v>
      </c>
    </row>
    <row r="8" spans="1:15" ht="20.25" customHeight="1">
      <c r="A8" s="13" t="s">
        <v>70</v>
      </c>
      <c r="B8" s="13" t="s">
        <v>71</v>
      </c>
      <c r="C8" s="8">
        <v>25694180.02</v>
      </c>
      <c r="D8" s="8">
        <v>24055620.02</v>
      </c>
      <c r="E8" s="8">
        <v>23524678.100000001</v>
      </c>
      <c r="F8" s="8">
        <v>530941.92000000004</v>
      </c>
      <c r="G8" s="8"/>
      <c r="H8" s="8"/>
      <c r="I8" s="8"/>
      <c r="J8" s="8">
        <v>1638560</v>
      </c>
      <c r="K8" s="8">
        <v>0</v>
      </c>
      <c r="L8" s="8">
        <v>0</v>
      </c>
      <c r="M8" s="8">
        <v>0</v>
      </c>
      <c r="N8" s="8">
        <v>0</v>
      </c>
      <c r="O8" s="8">
        <v>1638560</v>
      </c>
    </row>
    <row r="9" spans="1:15" ht="20.25" customHeight="1">
      <c r="A9" s="71" t="s">
        <v>72</v>
      </c>
      <c r="B9" s="71" t="s">
        <v>73</v>
      </c>
      <c r="C9" s="8">
        <v>25602380.02</v>
      </c>
      <c r="D9" s="8">
        <v>23963820.02</v>
      </c>
      <c r="E9" s="8">
        <v>23524678.100000001</v>
      </c>
      <c r="F9" s="8">
        <v>439141.92</v>
      </c>
      <c r="G9" s="8"/>
      <c r="H9" s="8"/>
      <c r="I9" s="8"/>
      <c r="J9" s="8">
        <v>1638560</v>
      </c>
      <c r="K9" s="8">
        <v>0</v>
      </c>
      <c r="L9" s="8">
        <v>0</v>
      </c>
      <c r="M9" s="8">
        <v>0</v>
      </c>
      <c r="N9" s="8">
        <v>0</v>
      </c>
      <c r="O9" s="8">
        <v>1638560</v>
      </c>
    </row>
    <row r="10" spans="1:15" ht="20.25" customHeight="1">
      <c r="A10" s="72">
        <v>2050201</v>
      </c>
      <c r="B10" s="72" t="s">
        <v>74</v>
      </c>
      <c r="C10" s="8">
        <v>18000</v>
      </c>
      <c r="D10" s="8">
        <v>18000</v>
      </c>
      <c r="E10" s="8"/>
      <c r="F10" s="8">
        <v>18000</v>
      </c>
      <c r="G10" s="8"/>
      <c r="H10" s="8"/>
      <c r="I10" s="8"/>
      <c r="J10" s="8"/>
      <c r="K10" s="8"/>
      <c r="L10" s="8"/>
      <c r="M10" s="8"/>
      <c r="N10" s="8"/>
      <c r="O10" s="8"/>
    </row>
    <row r="11" spans="1:15" ht="20.25" customHeight="1">
      <c r="A11" s="72" t="s">
        <v>75</v>
      </c>
      <c r="B11" s="72" t="s">
        <v>76</v>
      </c>
      <c r="C11" s="8">
        <v>25584380.02</v>
      </c>
      <c r="D11" s="8">
        <v>23945820.02</v>
      </c>
      <c r="E11" s="8">
        <v>23524678.100000001</v>
      </c>
      <c r="F11" s="8">
        <v>421141.92</v>
      </c>
      <c r="G11" s="78"/>
      <c r="H11" s="78"/>
      <c r="I11" s="78"/>
      <c r="J11" s="8">
        <v>1638560</v>
      </c>
      <c r="K11" s="8">
        <v>0</v>
      </c>
      <c r="L11" s="8">
        <v>0</v>
      </c>
      <c r="M11" s="8">
        <v>0</v>
      </c>
      <c r="N11" s="8">
        <v>0</v>
      </c>
      <c r="O11" s="8">
        <v>1638560</v>
      </c>
    </row>
    <row r="12" spans="1:15" ht="20.25" customHeight="1">
      <c r="A12" s="71" t="s">
        <v>77</v>
      </c>
      <c r="B12" s="71" t="s">
        <v>78</v>
      </c>
      <c r="C12" s="8">
        <v>91800</v>
      </c>
      <c r="D12" s="8">
        <v>91800</v>
      </c>
      <c r="E12" s="8">
        <v>0</v>
      </c>
      <c r="F12" s="8">
        <v>91800</v>
      </c>
      <c r="G12" s="78"/>
      <c r="H12" s="78"/>
      <c r="I12" s="78"/>
      <c r="J12" s="8">
        <v>0</v>
      </c>
      <c r="K12" s="8">
        <v>0</v>
      </c>
      <c r="L12" s="8">
        <v>0</v>
      </c>
      <c r="M12" s="8">
        <v>0</v>
      </c>
      <c r="N12" s="8">
        <v>0</v>
      </c>
      <c r="O12" s="8">
        <v>0</v>
      </c>
    </row>
    <row r="13" spans="1:15" ht="20.25" customHeight="1">
      <c r="A13" s="72">
        <v>2050999</v>
      </c>
      <c r="B13" s="72" t="s">
        <v>79</v>
      </c>
      <c r="C13" s="8">
        <v>91800</v>
      </c>
      <c r="D13" s="8">
        <v>91800</v>
      </c>
      <c r="E13" s="8">
        <v>0</v>
      </c>
      <c r="F13" s="8">
        <v>91800</v>
      </c>
      <c r="G13" s="78"/>
      <c r="H13" s="78"/>
      <c r="I13" s="78"/>
      <c r="J13" s="8">
        <v>0</v>
      </c>
      <c r="K13" s="8">
        <v>0</v>
      </c>
      <c r="L13" s="8">
        <v>0</v>
      </c>
      <c r="M13" s="8">
        <v>0</v>
      </c>
      <c r="N13" s="8">
        <v>0</v>
      </c>
      <c r="O13" s="8">
        <v>0</v>
      </c>
    </row>
    <row r="14" spans="1:15" ht="20.25" customHeight="1">
      <c r="A14" s="13" t="s">
        <v>80</v>
      </c>
      <c r="B14" s="13" t="s">
        <v>81</v>
      </c>
      <c r="C14" s="8">
        <v>4184026</v>
      </c>
      <c r="D14" s="8">
        <v>4184026</v>
      </c>
      <c r="E14" s="8">
        <v>4184026</v>
      </c>
      <c r="F14" s="8">
        <v>0</v>
      </c>
      <c r="G14" s="78"/>
      <c r="H14" s="78"/>
      <c r="I14" s="78"/>
      <c r="J14" s="8">
        <v>0</v>
      </c>
      <c r="K14" s="8">
        <v>0</v>
      </c>
      <c r="L14" s="8">
        <v>0</v>
      </c>
      <c r="M14" s="8">
        <v>0</v>
      </c>
      <c r="N14" s="8">
        <v>0</v>
      </c>
      <c r="O14" s="8">
        <v>0</v>
      </c>
    </row>
    <row r="15" spans="1:15" ht="20.25" customHeight="1">
      <c r="A15" s="71" t="s">
        <v>82</v>
      </c>
      <c r="B15" s="71" t="s">
        <v>83</v>
      </c>
      <c r="C15" s="8">
        <v>4184026</v>
      </c>
      <c r="D15" s="8">
        <v>4184026</v>
      </c>
      <c r="E15" s="8">
        <v>4184026</v>
      </c>
      <c r="F15" s="8">
        <v>0</v>
      </c>
      <c r="G15" s="78"/>
      <c r="H15" s="78"/>
      <c r="I15" s="78"/>
      <c r="J15" s="8">
        <v>0</v>
      </c>
      <c r="K15" s="8">
        <v>0</v>
      </c>
      <c r="L15" s="8">
        <v>0</v>
      </c>
      <c r="M15" s="8">
        <v>0</v>
      </c>
      <c r="N15" s="8">
        <v>0</v>
      </c>
      <c r="O15" s="8">
        <v>0</v>
      </c>
    </row>
    <row r="16" spans="1:15" ht="20.25" customHeight="1">
      <c r="A16" s="72" t="s">
        <v>84</v>
      </c>
      <c r="B16" s="72" t="s">
        <v>85</v>
      </c>
      <c r="C16" s="8">
        <v>25800</v>
      </c>
      <c r="D16" s="8">
        <v>25800</v>
      </c>
      <c r="E16" s="8">
        <v>25800</v>
      </c>
      <c r="F16" s="8">
        <v>0</v>
      </c>
      <c r="G16" s="78"/>
      <c r="H16" s="78"/>
      <c r="I16" s="78"/>
      <c r="J16" s="8">
        <v>0</v>
      </c>
      <c r="K16" s="8">
        <v>0</v>
      </c>
      <c r="L16" s="8">
        <v>0</v>
      </c>
      <c r="M16" s="8">
        <v>0</v>
      </c>
      <c r="N16" s="8">
        <v>0</v>
      </c>
      <c r="O16" s="8">
        <v>0</v>
      </c>
    </row>
    <row r="17" spans="1:15" ht="20.25" customHeight="1">
      <c r="A17" s="72" t="s">
        <v>86</v>
      </c>
      <c r="B17" s="72" t="s">
        <v>87</v>
      </c>
      <c r="C17" s="8">
        <v>4158226</v>
      </c>
      <c r="D17" s="8">
        <v>4158226</v>
      </c>
      <c r="E17" s="8">
        <v>4158226</v>
      </c>
      <c r="F17" s="8">
        <v>0</v>
      </c>
      <c r="G17" s="78"/>
      <c r="H17" s="78"/>
      <c r="I17" s="78"/>
      <c r="J17" s="8">
        <v>0</v>
      </c>
      <c r="K17" s="8">
        <v>0</v>
      </c>
      <c r="L17" s="8">
        <v>0</v>
      </c>
      <c r="M17" s="8">
        <v>0</v>
      </c>
      <c r="N17" s="8">
        <v>0</v>
      </c>
      <c r="O17" s="8">
        <v>0</v>
      </c>
    </row>
    <row r="18" spans="1:15" ht="20.25" customHeight="1">
      <c r="A18" s="13" t="s">
        <v>88</v>
      </c>
      <c r="B18" s="13" t="s">
        <v>89</v>
      </c>
      <c r="C18" s="8">
        <v>2968962.2</v>
      </c>
      <c r="D18" s="8">
        <v>2968962.2</v>
      </c>
      <c r="E18" s="8">
        <v>2968962.2</v>
      </c>
      <c r="F18" s="8">
        <v>0</v>
      </c>
      <c r="G18" s="8"/>
      <c r="H18" s="8"/>
      <c r="I18" s="8"/>
      <c r="J18" s="8">
        <v>0</v>
      </c>
      <c r="K18" s="8">
        <v>0</v>
      </c>
      <c r="L18" s="8">
        <v>0</v>
      </c>
      <c r="M18" s="8">
        <v>0</v>
      </c>
      <c r="N18" s="8">
        <v>0</v>
      </c>
      <c r="O18" s="8">
        <v>0</v>
      </c>
    </row>
    <row r="19" spans="1:15" ht="20.25" customHeight="1">
      <c r="A19" s="71" t="s">
        <v>90</v>
      </c>
      <c r="B19" s="71" t="s">
        <v>91</v>
      </c>
      <c r="C19" s="8">
        <v>2968962.2</v>
      </c>
      <c r="D19" s="8">
        <v>2968962.2</v>
      </c>
      <c r="E19" s="8">
        <v>2968962.2</v>
      </c>
      <c r="F19" s="8">
        <v>0</v>
      </c>
      <c r="G19" s="8"/>
      <c r="H19" s="8"/>
      <c r="I19" s="8"/>
      <c r="J19" s="8">
        <v>0</v>
      </c>
      <c r="K19" s="8">
        <v>0</v>
      </c>
      <c r="L19" s="8">
        <v>0</v>
      </c>
      <c r="M19" s="8">
        <v>0</v>
      </c>
      <c r="N19" s="8">
        <v>0</v>
      </c>
      <c r="O19" s="8">
        <v>0</v>
      </c>
    </row>
    <row r="20" spans="1:15" ht="20.25" customHeight="1">
      <c r="A20" s="72" t="s">
        <v>92</v>
      </c>
      <c r="B20" s="72" t="s">
        <v>93</v>
      </c>
      <c r="C20" s="8">
        <v>1751542</v>
      </c>
      <c r="D20" s="8">
        <v>1751542</v>
      </c>
      <c r="E20" s="8">
        <v>1751542</v>
      </c>
      <c r="F20" s="8">
        <v>0</v>
      </c>
      <c r="G20" s="8"/>
      <c r="H20" s="8"/>
      <c r="I20" s="8"/>
      <c r="J20" s="8">
        <v>0</v>
      </c>
      <c r="K20" s="8">
        <v>0</v>
      </c>
      <c r="L20" s="8">
        <v>0</v>
      </c>
      <c r="M20" s="8">
        <v>0</v>
      </c>
      <c r="N20" s="8">
        <v>0</v>
      </c>
      <c r="O20" s="8">
        <v>0</v>
      </c>
    </row>
    <row r="21" spans="1:15" ht="20.25" customHeight="1">
      <c r="A21" s="72" t="s">
        <v>94</v>
      </c>
      <c r="B21" s="72" t="s">
        <v>95</v>
      </c>
      <c r="C21" s="8">
        <v>1134256</v>
      </c>
      <c r="D21" s="8">
        <v>1134256</v>
      </c>
      <c r="E21" s="8">
        <v>1134256</v>
      </c>
      <c r="F21" s="8">
        <v>0</v>
      </c>
      <c r="G21" s="8"/>
      <c r="H21" s="8"/>
      <c r="I21" s="8"/>
      <c r="J21" s="8">
        <v>0</v>
      </c>
      <c r="K21" s="8">
        <v>0</v>
      </c>
      <c r="L21" s="8">
        <v>0</v>
      </c>
      <c r="M21" s="8">
        <v>0</v>
      </c>
      <c r="N21" s="8">
        <v>0</v>
      </c>
      <c r="O21" s="8">
        <v>0</v>
      </c>
    </row>
    <row r="22" spans="1:15" ht="20.25" customHeight="1">
      <c r="A22" s="72">
        <v>2101199</v>
      </c>
      <c r="B22" s="72" t="s">
        <v>96</v>
      </c>
      <c r="C22" s="8">
        <v>83164.2</v>
      </c>
      <c r="D22" s="8">
        <v>83164.2</v>
      </c>
      <c r="E22" s="8">
        <v>83164.2</v>
      </c>
      <c r="F22" s="8">
        <v>0</v>
      </c>
      <c r="G22" s="8"/>
      <c r="H22" s="8"/>
      <c r="I22" s="8"/>
      <c r="J22" s="8">
        <v>0</v>
      </c>
      <c r="K22" s="8">
        <v>0</v>
      </c>
      <c r="L22" s="8">
        <v>0</v>
      </c>
      <c r="M22" s="8">
        <v>0</v>
      </c>
      <c r="N22" s="8">
        <v>0</v>
      </c>
      <c r="O22" s="8">
        <v>0</v>
      </c>
    </row>
    <row r="23" spans="1:15" ht="20.25" customHeight="1">
      <c r="A23" s="13" t="s">
        <v>97</v>
      </c>
      <c r="B23" s="13" t="s">
        <v>98</v>
      </c>
      <c r="C23" s="8">
        <v>4310838</v>
      </c>
      <c r="D23" s="8">
        <v>4310838</v>
      </c>
      <c r="E23" s="8">
        <v>4310838</v>
      </c>
      <c r="F23" s="8">
        <v>0</v>
      </c>
      <c r="G23" s="8"/>
      <c r="H23" s="8"/>
      <c r="I23" s="8"/>
      <c r="J23" s="8">
        <v>0</v>
      </c>
      <c r="K23" s="8">
        <v>0</v>
      </c>
      <c r="L23" s="8">
        <v>0</v>
      </c>
      <c r="M23" s="8">
        <v>0</v>
      </c>
      <c r="N23" s="8">
        <v>0</v>
      </c>
      <c r="O23" s="8">
        <v>0</v>
      </c>
    </row>
    <row r="24" spans="1:15" ht="20.25" customHeight="1">
      <c r="A24" s="71" t="s">
        <v>99</v>
      </c>
      <c r="B24" s="71" t="s">
        <v>100</v>
      </c>
      <c r="C24" s="8">
        <v>4310838</v>
      </c>
      <c r="D24" s="8">
        <v>4310838</v>
      </c>
      <c r="E24" s="8">
        <v>4310838</v>
      </c>
      <c r="F24" s="8">
        <v>0</v>
      </c>
      <c r="G24" s="8"/>
      <c r="H24" s="8"/>
      <c r="I24" s="8"/>
      <c r="J24" s="8">
        <v>0</v>
      </c>
      <c r="K24" s="8">
        <v>0</v>
      </c>
      <c r="L24" s="8">
        <v>0</v>
      </c>
      <c r="M24" s="8">
        <v>0</v>
      </c>
      <c r="N24" s="8">
        <v>0</v>
      </c>
      <c r="O24" s="8">
        <v>0</v>
      </c>
    </row>
    <row r="25" spans="1:15" ht="20.25" customHeight="1">
      <c r="A25" s="72" t="s">
        <v>101</v>
      </c>
      <c r="B25" s="72" t="s">
        <v>102</v>
      </c>
      <c r="C25" s="8">
        <v>4310838</v>
      </c>
      <c r="D25" s="8">
        <v>4310838</v>
      </c>
      <c r="E25" s="8">
        <v>4310838</v>
      </c>
      <c r="F25" s="8">
        <v>0</v>
      </c>
      <c r="G25" s="8"/>
      <c r="H25" s="8"/>
      <c r="I25" s="8"/>
      <c r="J25" s="8">
        <v>0</v>
      </c>
      <c r="K25" s="8">
        <v>0</v>
      </c>
      <c r="L25" s="8">
        <v>0</v>
      </c>
      <c r="M25" s="8">
        <v>0</v>
      </c>
      <c r="N25" s="8">
        <v>0</v>
      </c>
      <c r="O25" s="8">
        <v>0</v>
      </c>
    </row>
    <row r="26" spans="1:15" ht="20.25" customHeight="1">
      <c r="A26" s="92" t="s">
        <v>103</v>
      </c>
      <c r="B26" s="92"/>
      <c r="C26" s="8">
        <v>37158006.219999999</v>
      </c>
      <c r="D26" s="8">
        <v>35519446.219999999</v>
      </c>
      <c r="E26" s="8">
        <v>34988504.299999997</v>
      </c>
      <c r="F26" s="8">
        <v>530941.92000000004</v>
      </c>
      <c r="G26" s="8"/>
      <c r="H26" s="8"/>
      <c r="I26" s="8"/>
      <c r="J26" s="8">
        <v>1638560</v>
      </c>
      <c r="K26" s="8">
        <v>0</v>
      </c>
      <c r="L26" s="8">
        <v>0</v>
      </c>
      <c r="M26" s="8">
        <v>0</v>
      </c>
      <c r="N26" s="8">
        <v>0</v>
      </c>
      <c r="O26" s="8">
        <v>1638560</v>
      </c>
    </row>
  </sheetData>
  <mergeCells count="11">
    <mergeCell ref="A3:O3"/>
    <mergeCell ref="A4:I4"/>
    <mergeCell ref="D5:F5"/>
    <mergeCell ref="J5:O5"/>
    <mergeCell ref="A26:B26"/>
    <mergeCell ref="A5:A6"/>
    <mergeCell ref="B5:B6"/>
    <mergeCell ref="C5:C6"/>
    <mergeCell ref="G5:G6"/>
    <mergeCell ref="H5:H6"/>
    <mergeCell ref="I5:I6"/>
  </mergeCells>
  <phoneticPr fontId="22" type="noConversion"/>
  <pageMargins left="0.23611111111111099" right="0.196527777777778" top="1" bottom="1" header="0.5" footer="0.5"/>
  <pageSetup scale="75" pageOrder="overThenDown" orientation="landscape" r:id="rId1"/>
</worksheet>
</file>

<file path=xl/worksheets/sheet4.xml><?xml version="1.0" encoding="utf-8"?>
<worksheet xmlns="http://schemas.openxmlformats.org/spreadsheetml/2006/main" xmlns:r="http://schemas.openxmlformats.org/officeDocument/2006/relationships">
  <sheetPr>
    <outlinePr summaryRight="0"/>
  </sheetPr>
  <dimension ref="A2:D17"/>
  <sheetViews>
    <sheetView showZeros="0" workbookViewId="0">
      <selection activeCell="G15" sqref="G15"/>
    </sheetView>
  </sheetViews>
  <sheetFormatPr defaultColWidth="8.875" defaultRowHeight="15" customHeight="1"/>
  <cols>
    <col min="1" max="4" width="35.75" customWidth="1"/>
  </cols>
  <sheetData>
    <row r="2" spans="1:4" ht="18.75" customHeight="1">
      <c r="A2" s="1"/>
      <c r="B2" s="1"/>
      <c r="C2" s="1"/>
      <c r="D2" s="3" t="s">
        <v>104</v>
      </c>
    </row>
    <row r="3" spans="1:4" ht="45" customHeight="1">
      <c r="A3" s="85" t="s">
        <v>105</v>
      </c>
      <c r="B3" s="85"/>
      <c r="C3" s="85"/>
      <c r="D3" s="85"/>
    </row>
    <row r="4" spans="1:4" ht="18.75" customHeight="1">
      <c r="A4" s="86" t="str">
        <f>"单位名称："&amp;"新平彝族傣族自治县第一小学"</f>
        <v>单位名称：新平彝族傣族自治县第一小学</v>
      </c>
      <c r="B4" s="86"/>
      <c r="C4" s="73"/>
      <c r="D4" s="3" t="s">
        <v>2</v>
      </c>
    </row>
    <row r="5" spans="1:4" ht="22.5" customHeight="1">
      <c r="A5" s="87" t="s">
        <v>3</v>
      </c>
      <c r="B5" s="87"/>
      <c r="C5" s="87" t="s">
        <v>4</v>
      </c>
      <c r="D5" s="87"/>
    </row>
    <row r="6" spans="1:4" ht="18.75" customHeight="1">
      <c r="A6" s="87" t="s">
        <v>5</v>
      </c>
      <c r="B6" s="87" t="s">
        <v>6</v>
      </c>
      <c r="C6" s="87" t="s">
        <v>106</v>
      </c>
      <c r="D6" s="87" t="s">
        <v>6</v>
      </c>
    </row>
    <row r="7" spans="1:4" ht="18.75" customHeight="1">
      <c r="A7" s="87"/>
      <c r="B7" s="87"/>
      <c r="C7" s="87"/>
      <c r="D7" s="87"/>
    </row>
    <row r="8" spans="1:4" ht="22.5" customHeight="1">
      <c r="A8" s="12" t="s">
        <v>107</v>
      </c>
      <c r="B8" s="8">
        <v>35519446.219999999</v>
      </c>
      <c r="C8" s="12" t="s">
        <v>108</v>
      </c>
      <c r="D8" s="8">
        <v>35519446.219999999</v>
      </c>
    </row>
    <row r="9" spans="1:4" ht="22.5" customHeight="1">
      <c r="A9" s="12" t="s">
        <v>109</v>
      </c>
      <c r="B9" s="8">
        <v>35519446.219999999</v>
      </c>
      <c r="C9" s="12" t="str">
        <f>"（"&amp;"一"&amp;"）"&amp;"教育支出"</f>
        <v>（一）教育支出</v>
      </c>
      <c r="D9" s="8">
        <v>24055620.02</v>
      </c>
    </row>
    <row r="10" spans="1:4" ht="22.5" customHeight="1">
      <c r="A10" s="12" t="s">
        <v>110</v>
      </c>
      <c r="B10" s="8"/>
      <c r="C10" s="12" t="str">
        <f>"（"&amp;"二"&amp;"）"&amp;"社会保障和就业支出"</f>
        <v>（二）社会保障和就业支出</v>
      </c>
      <c r="D10" s="8">
        <v>4184026</v>
      </c>
    </row>
    <row r="11" spans="1:4" ht="22.5" customHeight="1">
      <c r="A11" s="12" t="s">
        <v>111</v>
      </c>
      <c r="B11" s="8"/>
      <c r="C11" s="12" t="str">
        <f>"（"&amp;"三"&amp;"）"&amp;"卫生健康支出"</f>
        <v>（三）卫生健康支出</v>
      </c>
      <c r="D11" s="8">
        <v>2968962.2</v>
      </c>
    </row>
    <row r="12" spans="1:4" ht="22.5" customHeight="1">
      <c r="A12" s="12" t="s">
        <v>112</v>
      </c>
      <c r="B12" s="8"/>
      <c r="C12" s="12" t="str">
        <f>"（"&amp;"四"&amp;"）"&amp;"住房保障支出"</f>
        <v>（四）住房保障支出</v>
      </c>
      <c r="D12" s="8">
        <v>4310838</v>
      </c>
    </row>
    <row r="13" spans="1:4" ht="22.5" customHeight="1">
      <c r="A13" s="12" t="s">
        <v>109</v>
      </c>
      <c r="B13" s="8"/>
      <c r="C13" s="12"/>
      <c r="D13" s="8">
        <v>0</v>
      </c>
    </row>
    <row r="14" spans="1:4" ht="22.5" customHeight="1">
      <c r="A14" s="12" t="s">
        <v>110</v>
      </c>
      <c r="B14" s="8"/>
      <c r="C14" s="12"/>
      <c r="D14" s="8">
        <v>0</v>
      </c>
    </row>
    <row r="15" spans="1:4" ht="22.5" customHeight="1">
      <c r="A15" s="12" t="s">
        <v>111</v>
      </c>
      <c r="B15" s="8"/>
      <c r="C15" s="12"/>
      <c r="D15" s="8">
        <v>0</v>
      </c>
    </row>
    <row r="16" spans="1:4" ht="22.5" customHeight="1">
      <c r="A16" s="74"/>
      <c r="B16" s="8"/>
      <c r="C16" s="12" t="s">
        <v>113</v>
      </c>
      <c r="D16" s="8">
        <v>0</v>
      </c>
    </row>
    <row r="17" spans="1:4" ht="22.5" customHeight="1">
      <c r="A17" s="75" t="s">
        <v>114</v>
      </c>
      <c r="B17" s="76">
        <v>35519446.219999999</v>
      </c>
      <c r="C17" s="77" t="s">
        <v>115</v>
      </c>
      <c r="D17" s="76">
        <v>35519446.219999999</v>
      </c>
    </row>
  </sheetData>
  <mergeCells count="8">
    <mergeCell ref="A3:D3"/>
    <mergeCell ref="A4:B4"/>
    <mergeCell ref="A5:B5"/>
    <mergeCell ref="C5:D5"/>
    <mergeCell ref="A6:A7"/>
    <mergeCell ref="B6:B7"/>
    <mergeCell ref="C6:C7"/>
    <mergeCell ref="D6:D7"/>
  </mergeCells>
  <phoneticPr fontId="22" type="noConversion"/>
  <pageMargins left="0.43263888888888902" right="0.39305555555555599" top="1" bottom="1" header="0.5" footer="0.5"/>
  <pageSetup scale="90" pageOrder="overThenDown" orientation="landscape"/>
</worksheet>
</file>

<file path=xl/worksheets/sheet5.xml><?xml version="1.0" encoding="utf-8"?>
<worksheet xmlns="http://schemas.openxmlformats.org/spreadsheetml/2006/main" xmlns:r="http://schemas.openxmlformats.org/officeDocument/2006/relationships">
  <sheetPr>
    <outlinePr summaryRight="0"/>
  </sheetPr>
  <dimension ref="A2:G26"/>
  <sheetViews>
    <sheetView showZeros="0" topLeftCell="A3" workbookViewId="0">
      <selection activeCell="I21" sqref="I21"/>
    </sheetView>
  </sheetViews>
  <sheetFormatPr defaultColWidth="8.875" defaultRowHeight="15" customHeight="1"/>
  <cols>
    <col min="1" max="1" width="21.375" customWidth="1"/>
    <col min="2" max="2" width="28.625" customWidth="1"/>
    <col min="3" max="7" width="21.375" customWidth="1"/>
  </cols>
  <sheetData>
    <row r="2" spans="1:7" ht="18.75" customHeight="1">
      <c r="A2" s="1"/>
      <c r="B2" s="1"/>
      <c r="C2" s="1"/>
      <c r="D2" s="1"/>
      <c r="E2" s="1"/>
      <c r="F2" s="1"/>
      <c r="G2" s="52" t="s">
        <v>116</v>
      </c>
    </row>
    <row r="3" spans="1:7" ht="37.5" customHeight="1">
      <c r="A3" s="98" t="s">
        <v>117</v>
      </c>
      <c r="B3" s="98"/>
      <c r="C3" s="98"/>
      <c r="D3" s="98"/>
      <c r="E3" s="98"/>
      <c r="F3" s="98"/>
      <c r="G3" s="98"/>
    </row>
    <row r="4" spans="1:7" ht="18.75" customHeight="1">
      <c r="A4" s="96" t="str">
        <f>"单位名称："&amp;"新平彝族傣族自治县第一小学"</f>
        <v>单位名称：新平彝族傣族自治县第一小学</v>
      </c>
      <c r="B4" s="96"/>
      <c r="C4" s="96"/>
      <c r="D4" s="53"/>
      <c r="E4" s="53"/>
      <c r="F4" s="53"/>
      <c r="G4" s="54" t="s">
        <v>28</v>
      </c>
    </row>
    <row r="5" spans="1:7" ht="18.75" customHeight="1">
      <c r="A5" s="93" t="s">
        <v>118</v>
      </c>
      <c r="B5" s="93" t="s">
        <v>59</v>
      </c>
      <c r="C5" s="97" t="s">
        <v>31</v>
      </c>
      <c r="D5" s="97" t="s">
        <v>62</v>
      </c>
      <c r="E5" s="97"/>
      <c r="F5" s="97"/>
      <c r="G5" s="93" t="s">
        <v>63</v>
      </c>
    </row>
    <row r="6" spans="1:7" ht="18.75" customHeight="1">
      <c r="A6" s="10" t="s">
        <v>58</v>
      </c>
      <c r="B6" s="10" t="s">
        <v>59</v>
      </c>
      <c r="C6" s="97"/>
      <c r="D6" s="55" t="s">
        <v>33</v>
      </c>
      <c r="E6" s="55" t="s">
        <v>119</v>
      </c>
      <c r="F6" s="55" t="s">
        <v>120</v>
      </c>
      <c r="G6" s="93"/>
    </row>
    <row r="7" spans="1:7" ht="18.75" customHeight="1">
      <c r="A7" s="11" t="s">
        <v>45</v>
      </c>
      <c r="B7" s="11" t="s">
        <v>46</v>
      </c>
      <c r="C7" s="11" t="s">
        <v>47</v>
      </c>
      <c r="D7" s="11" t="s">
        <v>48</v>
      </c>
      <c r="E7" s="11" t="s">
        <v>49</v>
      </c>
      <c r="F7" s="11" t="s">
        <v>50</v>
      </c>
      <c r="G7" s="11" t="s">
        <v>51</v>
      </c>
    </row>
    <row r="8" spans="1:7" ht="21" customHeight="1">
      <c r="A8" s="13" t="s">
        <v>70</v>
      </c>
      <c r="B8" s="13" t="s">
        <v>71</v>
      </c>
      <c r="C8" s="8">
        <v>24055620.02</v>
      </c>
      <c r="D8" s="8">
        <v>23524678.100000001</v>
      </c>
      <c r="E8" s="8">
        <v>22114900</v>
      </c>
      <c r="F8" s="8">
        <v>1409778.1</v>
      </c>
      <c r="G8" s="8">
        <v>530941.92000000004</v>
      </c>
    </row>
    <row r="9" spans="1:7" ht="21" customHeight="1">
      <c r="A9" s="71" t="s">
        <v>72</v>
      </c>
      <c r="B9" s="71" t="s">
        <v>73</v>
      </c>
      <c r="C9" s="8">
        <v>23963820.02</v>
      </c>
      <c r="D9" s="8">
        <v>23524678.100000001</v>
      </c>
      <c r="E9" s="8">
        <v>22114900</v>
      </c>
      <c r="F9" s="8">
        <v>1409778.1</v>
      </c>
      <c r="G9" s="8">
        <v>439141.92</v>
      </c>
    </row>
    <row r="10" spans="1:7" ht="21" customHeight="1">
      <c r="A10" s="72">
        <v>2050201</v>
      </c>
      <c r="B10" s="72" t="s">
        <v>74</v>
      </c>
      <c r="C10" s="8">
        <v>18000</v>
      </c>
      <c r="D10" s="8"/>
      <c r="E10" s="8"/>
      <c r="F10" s="8"/>
      <c r="G10" s="8">
        <v>18000</v>
      </c>
    </row>
    <row r="11" spans="1:7" ht="21" customHeight="1">
      <c r="A11" s="72" t="s">
        <v>75</v>
      </c>
      <c r="B11" s="72" t="s">
        <v>76</v>
      </c>
      <c r="C11" s="8">
        <v>23945820.02</v>
      </c>
      <c r="D11" s="8">
        <v>23524678.100000001</v>
      </c>
      <c r="E11" s="8">
        <v>22114900</v>
      </c>
      <c r="F11" s="8">
        <v>1409778.1</v>
      </c>
      <c r="G11" s="8">
        <v>421141.92</v>
      </c>
    </row>
    <row r="12" spans="1:7" ht="21" customHeight="1">
      <c r="A12" s="71" t="s">
        <v>77</v>
      </c>
      <c r="B12" s="71" t="s">
        <v>78</v>
      </c>
      <c r="C12" s="8">
        <v>91800</v>
      </c>
      <c r="D12" s="8">
        <v>0</v>
      </c>
      <c r="E12" s="8">
        <v>0</v>
      </c>
      <c r="F12" s="8">
        <v>0</v>
      </c>
      <c r="G12" s="8">
        <v>91800</v>
      </c>
    </row>
    <row r="13" spans="1:7" ht="21" customHeight="1">
      <c r="A13" s="72" t="s">
        <v>121</v>
      </c>
      <c r="B13" s="72" t="s">
        <v>79</v>
      </c>
      <c r="C13" s="8">
        <v>91800</v>
      </c>
      <c r="D13" s="8">
        <v>0</v>
      </c>
      <c r="E13" s="8">
        <v>0</v>
      </c>
      <c r="F13" s="8">
        <v>0</v>
      </c>
      <c r="G13" s="8">
        <v>91800</v>
      </c>
    </row>
    <row r="14" spans="1:7" ht="21" customHeight="1">
      <c r="A14" s="13" t="s">
        <v>80</v>
      </c>
      <c r="B14" s="13" t="s">
        <v>81</v>
      </c>
      <c r="C14" s="8">
        <v>4184026</v>
      </c>
      <c r="D14" s="8">
        <v>4184026</v>
      </c>
      <c r="E14" s="8">
        <v>4158226</v>
      </c>
      <c r="F14" s="8">
        <v>25800</v>
      </c>
      <c r="G14" s="8"/>
    </row>
    <row r="15" spans="1:7" ht="21" customHeight="1">
      <c r="A15" s="71" t="s">
        <v>82</v>
      </c>
      <c r="B15" s="71" t="s">
        <v>83</v>
      </c>
      <c r="C15" s="8">
        <v>4184026</v>
      </c>
      <c r="D15" s="8">
        <v>4184026</v>
      </c>
      <c r="E15" s="8">
        <v>4158226</v>
      </c>
      <c r="F15" s="8">
        <v>25800</v>
      </c>
      <c r="G15" s="8"/>
    </row>
    <row r="16" spans="1:7" ht="21" customHeight="1">
      <c r="A16" s="72" t="s">
        <v>84</v>
      </c>
      <c r="B16" s="72" t="s">
        <v>85</v>
      </c>
      <c r="C16" s="8">
        <v>25800</v>
      </c>
      <c r="D16" s="8">
        <v>25800</v>
      </c>
      <c r="E16" s="8">
        <v>0</v>
      </c>
      <c r="F16" s="8">
        <v>25800</v>
      </c>
      <c r="G16" s="8"/>
    </row>
    <row r="17" spans="1:7" ht="24" customHeight="1">
      <c r="A17" s="72" t="s">
        <v>86</v>
      </c>
      <c r="B17" s="72" t="s">
        <v>87</v>
      </c>
      <c r="C17" s="8">
        <v>4158226</v>
      </c>
      <c r="D17" s="8">
        <v>4158226</v>
      </c>
      <c r="E17" s="8">
        <v>4158226</v>
      </c>
      <c r="F17" s="8">
        <v>0</v>
      </c>
      <c r="G17" s="8"/>
    </row>
    <row r="18" spans="1:7" ht="21" customHeight="1">
      <c r="A18" s="13" t="s">
        <v>88</v>
      </c>
      <c r="B18" s="13" t="s">
        <v>89</v>
      </c>
      <c r="C18" s="8">
        <v>2968962.2</v>
      </c>
      <c r="D18" s="8">
        <v>2968962.2</v>
      </c>
      <c r="E18" s="8">
        <v>2968962.2</v>
      </c>
      <c r="F18" s="8">
        <v>0</v>
      </c>
      <c r="G18" s="8"/>
    </row>
    <row r="19" spans="1:7" ht="21" customHeight="1">
      <c r="A19" s="71" t="s">
        <v>90</v>
      </c>
      <c r="B19" s="71" t="s">
        <v>91</v>
      </c>
      <c r="C19" s="8">
        <v>2968962.2</v>
      </c>
      <c r="D19" s="8">
        <v>2968962.2</v>
      </c>
      <c r="E19" s="8">
        <v>2968962.2</v>
      </c>
      <c r="F19" s="8">
        <v>0</v>
      </c>
      <c r="G19" s="8"/>
    </row>
    <row r="20" spans="1:7" ht="21" customHeight="1">
      <c r="A20" s="72" t="s">
        <v>92</v>
      </c>
      <c r="B20" s="72" t="s">
        <v>93</v>
      </c>
      <c r="C20" s="8">
        <v>1751542</v>
      </c>
      <c r="D20" s="8">
        <v>1751542</v>
      </c>
      <c r="E20" s="8">
        <v>1751542</v>
      </c>
      <c r="F20" s="8">
        <v>0</v>
      </c>
      <c r="G20" s="8"/>
    </row>
    <row r="21" spans="1:7" ht="21" customHeight="1">
      <c r="A21" s="72" t="s">
        <v>94</v>
      </c>
      <c r="B21" s="72" t="s">
        <v>95</v>
      </c>
      <c r="C21" s="8">
        <v>1134256</v>
      </c>
      <c r="D21" s="8">
        <v>1134256</v>
      </c>
      <c r="E21" s="8">
        <v>1134256</v>
      </c>
      <c r="F21" s="8">
        <v>0</v>
      </c>
      <c r="G21" s="8"/>
    </row>
    <row r="22" spans="1:7" ht="21" customHeight="1">
      <c r="A22" s="72" t="s">
        <v>122</v>
      </c>
      <c r="B22" s="72" t="s">
        <v>96</v>
      </c>
      <c r="C22" s="8">
        <v>83164.2</v>
      </c>
      <c r="D22" s="8">
        <v>83164.2</v>
      </c>
      <c r="E22" s="8">
        <v>83164.2</v>
      </c>
      <c r="F22" s="8">
        <v>0</v>
      </c>
      <c r="G22" s="8"/>
    </row>
    <row r="23" spans="1:7" ht="21" customHeight="1">
      <c r="A23" s="13" t="s">
        <v>97</v>
      </c>
      <c r="B23" s="13" t="s">
        <v>98</v>
      </c>
      <c r="C23" s="8">
        <v>4310838</v>
      </c>
      <c r="D23" s="8">
        <v>4310838</v>
      </c>
      <c r="E23" s="8">
        <v>4310838</v>
      </c>
      <c r="F23" s="8">
        <v>0</v>
      </c>
      <c r="G23" s="8"/>
    </row>
    <row r="24" spans="1:7" ht="21" customHeight="1">
      <c r="A24" s="71" t="s">
        <v>99</v>
      </c>
      <c r="B24" s="71" t="s">
        <v>100</v>
      </c>
      <c r="C24" s="8">
        <v>4310838</v>
      </c>
      <c r="D24" s="8">
        <v>4310838</v>
      </c>
      <c r="E24" s="8">
        <v>4310838</v>
      </c>
      <c r="F24" s="8">
        <v>0</v>
      </c>
      <c r="G24" s="8"/>
    </row>
    <row r="25" spans="1:7" ht="21" customHeight="1">
      <c r="A25" s="72" t="s">
        <v>101</v>
      </c>
      <c r="B25" s="72" t="s">
        <v>102</v>
      </c>
      <c r="C25" s="8">
        <v>4310838</v>
      </c>
      <c r="D25" s="8">
        <v>4310838</v>
      </c>
      <c r="E25" s="8">
        <v>4310838</v>
      </c>
      <c r="F25" s="8">
        <v>0</v>
      </c>
      <c r="G25" s="8"/>
    </row>
    <row r="26" spans="1:7" ht="21" customHeight="1">
      <c r="A26" s="92" t="s">
        <v>103</v>
      </c>
      <c r="B26" s="92"/>
      <c r="C26" s="8">
        <v>35519446.219999999</v>
      </c>
      <c r="D26" s="8">
        <v>34988504.299999997</v>
      </c>
      <c r="E26" s="8">
        <v>33552926.199999999</v>
      </c>
      <c r="F26" s="8">
        <v>1435578.1</v>
      </c>
      <c r="G26" s="8">
        <v>530941.92000000004</v>
      </c>
    </row>
  </sheetData>
  <mergeCells count="7">
    <mergeCell ref="A3:G3"/>
    <mergeCell ref="A4:C4"/>
    <mergeCell ref="A5:B5"/>
    <mergeCell ref="D5:F5"/>
    <mergeCell ref="A26:B26"/>
    <mergeCell ref="C5:C6"/>
    <mergeCell ref="G5:G6"/>
  </mergeCells>
  <phoneticPr fontId="22" type="noConversion"/>
  <pageMargins left="0.47222222222222199" right="0.27500000000000002" top="1" bottom="1" header="0.5" footer="0.5"/>
  <pageSetup scale="80" pageOrder="overThenDown" orientation="landscape"/>
</worksheet>
</file>

<file path=xl/worksheets/sheet6.xml><?xml version="1.0" encoding="utf-8"?>
<worksheet xmlns="http://schemas.openxmlformats.org/spreadsheetml/2006/main" xmlns:r="http://schemas.openxmlformats.org/officeDocument/2006/relationships">
  <sheetPr>
    <outlinePr summaryRight="0"/>
  </sheetPr>
  <dimension ref="A2:F9"/>
  <sheetViews>
    <sheetView showZeros="0" workbookViewId="0">
      <selection activeCell="D19" sqref="D19"/>
    </sheetView>
  </sheetViews>
  <sheetFormatPr defaultColWidth="8.875" defaultRowHeight="15" customHeight="1"/>
  <cols>
    <col min="1" max="1" width="28.625" customWidth="1"/>
    <col min="2" max="2" width="24.875" customWidth="1"/>
    <col min="3" max="3" width="24.625" customWidth="1"/>
    <col min="4" max="4" width="25.875" customWidth="1"/>
    <col min="5" max="5" width="22.625" customWidth="1"/>
    <col min="6" max="6" width="28.625" customWidth="1"/>
  </cols>
  <sheetData>
    <row r="2" spans="1:6" ht="18.75" customHeight="1">
      <c r="A2" s="65"/>
      <c r="B2" s="65"/>
      <c r="C2" s="66"/>
      <c r="D2" s="1"/>
      <c r="E2" s="1"/>
      <c r="F2" s="67" t="s">
        <v>123</v>
      </c>
    </row>
    <row r="3" spans="1:6" ht="41.25" customHeight="1">
      <c r="A3" s="99" t="s">
        <v>124</v>
      </c>
      <c r="B3" s="99"/>
      <c r="C3" s="99"/>
      <c r="D3" s="99"/>
      <c r="E3" s="99"/>
      <c r="F3" s="99"/>
    </row>
    <row r="4" spans="1:6" ht="18.75" customHeight="1">
      <c r="A4" s="86" t="str">
        <f>"单位名称："&amp;"新平彝族傣族自治县第一小学"</f>
        <v>单位名称：新平彝族傣族自治县第一小学</v>
      </c>
      <c r="B4" s="86"/>
      <c r="C4" s="86"/>
      <c r="D4" s="68"/>
      <c r="E4" s="1"/>
      <c r="F4" s="67" t="s">
        <v>28</v>
      </c>
    </row>
    <row r="5" spans="1:6" ht="18.75" customHeight="1">
      <c r="A5" s="93" t="s">
        <v>125</v>
      </c>
      <c r="B5" s="97" t="s">
        <v>126</v>
      </c>
      <c r="C5" s="97" t="s">
        <v>127</v>
      </c>
      <c r="D5" s="97"/>
      <c r="E5" s="97"/>
      <c r="F5" s="97" t="s">
        <v>128</v>
      </c>
    </row>
    <row r="6" spans="1:6" ht="18.75" customHeight="1">
      <c r="A6" s="93"/>
      <c r="B6" s="97"/>
      <c r="C6" s="55" t="s">
        <v>33</v>
      </c>
      <c r="D6" s="55" t="s">
        <v>129</v>
      </c>
      <c r="E6" s="55" t="s">
        <v>130</v>
      </c>
      <c r="F6" s="97"/>
    </row>
    <row r="7" spans="1:6" ht="18.75" customHeight="1">
      <c r="A7" s="69">
        <v>1</v>
      </c>
      <c r="B7" s="70">
        <v>2</v>
      </c>
      <c r="C7" s="69">
        <v>3</v>
      </c>
      <c r="D7" s="69">
        <v>4</v>
      </c>
      <c r="E7" s="69">
        <v>5</v>
      </c>
      <c r="F7" s="69">
        <v>6</v>
      </c>
    </row>
    <row r="8" spans="1:6" ht="20.25" customHeight="1">
      <c r="A8" s="8"/>
      <c r="B8" s="8"/>
      <c r="C8" s="8"/>
      <c r="D8" s="8"/>
      <c r="E8" s="8"/>
      <c r="F8" s="8"/>
    </row>
    <row r="9" spans="1:6" ht="15" customHeight="1">
      <c r="A9" t="s">
        <v>131</v>
      </c>
    </row>
  </sheetData>
  <mergeCells count="6">
    <mergeCell ref="A3:F3"/>
    <mergeCell ref="A4:C4"/>
    <mergeCell ref="C5:E5"/>
    <mergeCell ref="A5:A6"/>
    <mergeCell ref="B5:B6"/>
    <mergeCell ref="F5:F6"/>
  </mergeCells>
  <phoneticPr fontId="22" type="noConversion"/>
  <pageMargins left="0.75" right="0.39305555555555599" top="1" bottom="1" header="0.5" footer="0.5"/>
  <pageSetup scale="80" pageOrder="overThenDown" orientation="landscape"/>
</worksheet>
</file>

<file path=xl/worksheets/sheet7.xml><?xml version="1.0" encoding="utf-8"?>
<worksheet xmlns="http://schemas.openxmlformats.org/spreadsheetml/2006/main" xmlns:r="http://schemas.openxmlformats.org/officeDocument/2006/relationships">
  <sheetPr>
    <outlinePr summaryRight="0"/>
  </sheetPr>
  <dimension ref="A2:W27"/>
  <sheetViews>
    <sheetView showZeros="0" topLeftCell="A7" workbookViewId="0">
      <selection activeCell="Y17" sqref="Y17"/>
    </sheetView>
  </sheetViews>
  <sheetFormatPr defaultColWidth="8.875" defaultRowHeight="15" customHeight="1"/>
  <cols>
    <col min="1" max="1" width="21.375" customWidth="1"/>
    <col min="2" max="2" width="17.75" customWidth="1"/>
    <col min="3" max="3" width="16.125" customWidth="1"/>
    <col min="4" max="4" width="8" customWidth="1"/>
    <col min="5" max="5" width="20" customWidth="1"/>
    <col min="6" max="6" width="7.75" customWidth="1"/>
    <col min="7" max="7" width="18.125" customWidth="1"/>
    <col min="8" max="9" width="11.375" customWidth="1"/>
    <col min="10" max="11" width="6.75" customWidth="1"/>
    <col min="12" max="12" width="11.5" customWidth="1"/>
    <col min="13" max="23" width="6.25" customWidth="1"/>
  </cols>
  <sheetData>
    <row r="2" spans="1:23" ht="18.75" customHeight="1">
      <c r="A2" s="1"/>
      <c r="B2" s="1"/>
      <c r="C2" s="1"/>
      <c r="D2" s="1"/>
      <c r="E2" s="1"/>
      <c r="F2" s="1"/>
      <c r="G2" s="1"/>
      <c r="H2" s="1"/>
      <c r="I2" s="1"/>
      <c r="J2" s="1"/>
      <c r="K2" s="1"/>
      <c r="L2" s="2"/>
      <c r="M2" s="2"/>
      <c r="N2" s="2"/>
      <c r="O2" s="2"/>
      <c r="P2" s="2"/>
      <c r="Q2" s="2"/>
      <c r="R2" s="2"/>
      <c r="S2" s="2"/>
      <c r="T2" s="2"/>
      <c r="U2" s="2"/>
      <c r="V2" s="2"/>
      <c r="W2" s="2" t="s">
        <v>132</v>
      </c>
    </row>
    <row r="3" spans="1:23" ht="45" customHeight="1">
      <c r="A3" s="85" t="s">
        <v>133</v>
      </c>
      <c r="B3" s="85"/>
      <c r="C3" s="85"/>
      <c r="D3" s="85"/>
      <c r="E3" s="85"/>
      <c r="F3" s="85"/>
      <c r="G3" s="85"/>
      <c r="H3" s="85"/>
      <c r="I3" s="85"/>
      <c r="J3" s="85"/>
      <c r="K3" s="85"/>
      <c r="L3" s="95"/>
      <c r="M3" s="95"/>
      <c r="N3" s="95"/>
      <c r="O3" s="95"/>
      <c r="P3" s="95"/>
      <c r="Q3" s="95"/>
      <c r="R3" s="95"/>
      <c r="S3" s="95"/>
      <c r="T3" s="95"/>
      <c r="U3" s="95"/>
      <c r="V3" s="95"/>
      <c r="W3" s="95"/>
    </row>
    <row r="4" spans="1:23" ht="18.75" customHeight="1">
      <c r="A4" s="86" t="str">
        <f>"单位名称："&amp;"新平彝族傣族自治县第一小学"</f>
        <v>单位名称：新平彝族傣族自治县第一小学</v>
      </c>
      <c r="B4" s="86"/>
      <c r="C4" s="86"/>
      <c r="D4" s="86"/>
      <c r="E4" s="86"/>
      <c r="F4" s="86"/>
      <c r="G4" s="86"/>
      <c r="H4" s="63"/>
      <c r="I4" s="63"/>
      <c r="J4" s="63"/>
      <c r="K4" s="63"/>
      <c r="L4" s="3"/>
      <c r="M4" s="3"/>
      <c r="N4" s="3"/>
      <c r="O4" s="3"/>
      <c r="P4" s="3"/>
      <c r="Q4" s="3"/>
      <c r="R4" s="3"/>
      <c r="S4" s="3"/>
      <c r="T4" s="3"/>
      <c r="U4" s="3"/>
      <c r="V4" s="3"/>
      <c r="W4" s="3" t="s">
        <v>28</v>
      </c>
    </row>
    <row r="5" spans="1:23" ht="18.75" customHeight="1">
      <c r="A5" s="101" t="s">
        <v>134</v>
      </c>
      <c r="B5" s="101" t="s">
        <v>135</v>
      </c>
      <c r="C5" s="101" t="s">
        <v>136</v>
      </c>
      <c r="D5" s="101" t="s">
        <v>137</v>
      </c>
      <c r="E5" s="101" t="s">
        <v>138</v>
      </c>
      <c r="F5" s="101" t="s">
        <v>139</v>
      </c>
      <c r="G5" s="101" t="s">
        <v>140</v>
      </c>
      <c r="H5" s="100" t="s">
        <v>31</v>
      </c>
      <c r="I5" s="100" t="s">
        <v>141</v>
      </c>
      <c r="J5" s="101"/>
      <c r="K5" s="101"/>
      <c r="L5" s="101"/>
      <c r="M5" s="101"/>
      <c r="N5" s="101" t="s">
        <v>142</v>
      </c>
      <c r="O5" s="101"/>
      <c r="P5" s="101"/>
      <c r="Q5" s="101" t="s">
        <v>37</v>
      </c>
      <c r="R5" s="101" t="s">
        <v>61</v>
      </c>
      <c r="S5" s="101"/>
      <c r="T5" s="101"/>
      <c r="U5" s="101"/>
      <c r="V5" s="101"/>
      <c r="W5" s="101"/>
    </row>
    <row r="6" spans="1:23" ht="18.75" customHeight="1">
      <c r="A6" s="101"/>
      <c r="B6" s="101"/>
      <c r="C6" s="101"/>
      <c r="D6" s="101"/>
      <c r="E6" s="101"/>
      <c r="F6" s="101"/>
      <c r="G6" s="101"/>
      <c r="H6" s="100" t="s">
        <v>143</v>
      </c>
      <c r="I6" s="100" t="s">
        <v>144</v>
      </c>
      <c r="J6" s="101" t="s">
        <v>35</v>
      </c>
      <c r="K6" s="101" t="s">
        <v>36</v>
      </c>
      <c r="L6" s="101"/>
      <c r="M6" s="101"/>
      <c r="N6" s="101" t="s">
        <v>142</v>
      </c>
      <c r="O6" s="101" t="s">
        <v>35</v>
      </c>
      <c r="P6" s="101" t="s">
        <v>36</v>
      </c>
      <c r="Q6" s="101" t="s">
        <v>37</v>
      </c>
      <c r="R6" s="101" t="s">
        <v>61</v>
      </c>
      <c r="S6" s="101" t="s">
        <v>40</v>
      </c>
      <c r="T6" s="101" t="s">
        <v>41</v>
      </c>
      <c r="U6" s="101" t="s">
        <v>42</v>
      </c>
      <c r="V6" s="101" t="s">
        <v>43</v>
      </c>
      <c r="W6" s="101" t="s">
        <v>44</v>
      </c>
    </row>
    <row r="7" spans="1:23" ht="18.75" customHeight="1">
      <c r="A7" s="101"/>
      <c r="B7" s="101"/>
      <c r="C7" s="101"/>
      <c r="D7" s="101"/>
      <c r="E7" s="101"/>
      <c r="F7" s="101"/>
      <c r="G7" s="101"/>
      <c r="H7" s="100"/>
      <c r="I7" s="100" t="s">
        <v>145</v>
      </c>
      <c r="J7" s="101" t="s">
        <v>146</v>
      </c>
      <c r="K7" s="101" t="s">
        <v>147</v>
      </c>
      <c r="L7" s="101" t="s">
        <v>148</v>
      </c>
      <c r="M7" s="101" t="s">
        <v>149</v>
      </c>
      <c r="N7" s="101" t="s">
        <v>34</v>
      </c>
      <c r="O7" s="101" t="s">
        <v>35</v>
      </c>
      <c r="P7" s="101" t="s">
        <v>36</v>
      </c>
      <c r="Q7" s="101"/>
      <c r="R7" s="101" t="s">
        <v>33</v>
      </c>
      <c r="S7" s="101" t="s">
        <v>40</v>
      </c>
      <c r="T7" s="101" t="s">
        <v>41</v>
      </c>
      <c r="U7" s="101" t="s">
        <v>42</v>
      </c>
      <c r="V7" s="101" t="s">
        <v>43</v>
      </c>
      <c r="W7" s="101" t="s">
        <v>44</v>
      </c>
    </row>
    <row r="8" spans="1:23" ht="22.7" customHeight="1">
      <c r="A8" s="101"/>
      <c r="B8" s="101"/>
      <c r="C8" s="101"/>
      <c r="D8" s="101"/>
      <c r="E8" s="101"/>
      <c r="F8" s="101"/>
      <c r="G8" s="101"/>
      <c r="H8" s="100"/>
      <c r="I8" s="100" t="s">
        <v>33</v>
      </c>
      <c r="J8" s="101"/>
      <c r="K8" s="101"/>
      <c r="L8" s="101"/>
      <c r="M8" s="101"/>
      <c r="N8" s="101"/>
      <c r="O8" s="101"/>
      <c r="P8" s="101"/>
      <c r="Q8" s="101"/>
      <c r="R8" s="101"/>
      <c r="S8" s="101"/>
      <c r="T8" s="101"/>
      <c r="U8" s="101"/>
      <c r="V8" s="101"/>
      <c r="W8" s="101"/>
    </row>
    <row r="9" spans="1:23" ht="18.75" customHeight="1">
      <c r="A9" s="64" t="s">
        <v>45</v>
      </c>
      <c r="B9" s="64">
        <v>2</v>
      </c>
      <c r="C9" s="64">
        <v>3</v>
      </c>
      <c r="D9" s="64">
        <v>4</v>
      </c>
      <c r="E9" s="64">
        <v>5</v>
      </c>
      <c r="F9" s="64">
        <v>6</v>
      </c>
      <c r="G9" s="64">
        <v>7</v>
      </c>
      <c r="H9" s="64">
        <v>8</v>
      </c>
      <c r="I9" s="64">
        <v>9</v>
      </c>
      <c r="J9" s="64">
        <v>10</v>
      </c>
      <c r="K9" s="64">
        <v>11</v>
      </c>
      <c r="L9" s="64">
        <v>12</v>
      </c>
      <c r="M9" s="64">
        <v>13</v>
      </c>
      <c r="N9" s="64">
        <v>14</v>
      </c>
      <c r="O9" s="64">
        <v>15</v>
      </c>
      <c r="P9" s="64">
        <v>16</v>
      </c>
      <c r="Q9" s="64">
        <v>17</v>
      </c>
      <c r="R9" s="64">
        <v>18</v>
      </c>
      <c r="S9" s="64">
        <v>19</v>
      </c>
      <c r="T9" s="64">
        <v>20</v>
      </c>
      <c r="U9" s="64">
        <v>21</v>
      </c>
      <c r="V9" s="64">
        <v>22</v>
      </c>
      <c r="W9" s="64">
        <v>23</v>
      </c>
    </row>
    <row r="10" spans="1:23" ht="27" customHeight="1">
      <c r="A10" s="5" t="s">
        <v>55</v>
      </c>
      <c r="B10" s="5" t="s">
        <v>150</v>
      </c>
      <c r="C10" s="6" t="s">
        <v>151</v>
      </c>
      <c r="D10" s="5" t="s">
        <v>75</v>
      </c>
      <c r="E10" s="5" t="s">
        <v>76</v>
      </c>
      <c r="F10" s="5" t="s">
        <v>152</v>
      </c>
      <c r="G10" s="5" t="s">
        <v>153</v>
      </c>
      <c r="H10" s="8">
        <v>114800</v>
      </c>
      <c r="I10" s="8">
        <v>114800</v>
      </c>
      <c r="J10" s="8">
        <v>0</v>
      </c>
      <c r="K10" s="8">
        <v>0</v>
      </c>
      <c r="L10" s="8">
        <v>114800</v>
      </c>
      <c r="M10" s="8"/>
      <c r="N10" s="8"/>
      <c r="O10" s="8"/>
      <c r="P10" s="8"/>
      <c r="Q10" s="8"/>
      <c r="R10" s="8"/>
      <c r="S10" s="8"/>
      <c r="T10" s="8"/>
      <c r="U10" s="8"/>
      <c r="V10" s="8"/>
      <c r="W10" s="8"/>
    </row>
    <row r="11" spans="1:23" ht="27" customHeight="1">
      <c r="A11" s="5" t="s">
        <v>55</v>
      </c>
      <c r="B11" s="5" t="s">
        <v>154</v>
      </c>
      <c r="C11" s="6" t="s">
        <v>155</v>
      </c>
      <c r="D11" s="5" t="s">
        <v>75</v>
      </c>
      <c r="E11" s="5" t="s">
        <v>76</v>
      </c>
      <c r="F11" s="5" t="s">
        <v>156</v>
      </c>
      <c r="G11" s="5" t="s">
        <v>157</v>
      </c>
      <c r="H11" s="8">
        <v>9618480</v>
      </c>
      <c r="I11" s="8">
        <v>9618480</v>
      </c>
      <c r="J11" s="8">
        <v>0</v>
      </c>
      <c r="K11" s="8">
        <v>0</v>
      </c>
      <c r="L11" s="8">
        <v>9618480</v>
      </c>
      <c r="M11" s="8"/>
      <c r="N11" s="8"/>
      <c r="O11" s="8"/>
      <c r="P11" s="19"/>
      <c r="Q11" s="8"/>
      <c r="R11" s="8"/>
      <c r="S11" s="8"/>
      <c r="T11" s="8"/>
      <c r="U11" s="8"/>
      <c r="V11" s="8"/>
      <c r="W11" s="8"/>
    </row>
    <row r="12" spans="1:23" ht="27" customHeight="1">
      <c r="A12" s="5" t="s">
        <v>55</v>
      </c>
      <c r="B12" s="5" t="s">
        <v>154</v>
      </c>
      <c r="C12" s="6" t="s">
        <v>155</v>
      </c>
      <c r="D12" s="5" t="s">
        <v>75</v>
      </c>
      <c r="E12" s="5" t="s">
        <v>76</v>
      </c>
      <c r="F12" s="5" t="s">
        <v>158</v>
      </c>
      <c r="G12" s="5" t="s">
        <v>159</v>
      </c>
      <c r="H12" s="8">
        <v>973080</v>
      </c>
      <c r="I12" s="8">
        <v>973080</v>
      </c>
      <c r="J12" s="8">
        <v>0</v>
      </c>
      <c r="K12" s="8">
        <v>0</v>
      </c>
      <c r="L12" s="8">
        <v>973080</v>
      </c>
      <c r="M12" s="8"/>
      <c r="N12" s="8"/>
      <c r="O12" s="8"/>
      <c r="P12" s="19"/>
      <c r="Q12" s="8"/>
      <c r="R12" s="8"/>
      <c r="S12" s="8"/>
      <c r="T12" s="8"/>
      <c r="U12" s="8"/>
      <c r="V12" s="8"/>
      <c r="W12" s="8"/>
    </row>
    <row r="13" spans="1:23" ht="27" customHeight="1">
      <c r="A13" s="5" t="s">
        <v>55</v>
      </c>
      <c r="B13" s="5" t="s">
        <v>154</v>
      </c>
      <c r="C13" s="6" t="s">
        <v>155</v>
      </c>
      <c r="D13" s="5" t="s">
        <v>75</v>
      </c>
      <c r="E13" s="5" t="s">
        <v>76</v>
      </c>
      <c r="F13" s="5" t="s">
        <v>158</v>
      </c>
      <c r="G13" s="5" t="s">
        <v>159</v>
      </c>
      <c r="H13" s="8">
        <v>590400</v>
      </c>
      <c r="I13" s="8">
        <v>590400</v>
      </c>
      <c r="J13" s="8">
        <v>0</v>
      </c>
      <c r="K13" s="8">
        <v>0</v>
      </c>
      <c r="L13" s="8">
        <v>590400</v>
      </c>
      <c r="M13" s="8"/>
      <c r="N13" s="8"/>
      <c r="O13" s="8"/>
      <c r="P13" s="19"/>
      <c r="Q13" s="8"/>
      <c r="R13" s="8"/>
      <c r="S13" s="8"/>
      <c r="T13" s="8"/>
      <c r="U13" s="8"/>
      <c r="V13" s="8"/>
      <c r="W13" s="8"/>
    </row>
    <row r="14" spans="1:23" ht="27" customHeight="1">
      <c r="A14" s="5" t="s">
        <v>55</v>
      </c>
      <c r="B14" s="5" t="s">
        <v>154</v>
      </c>
      <c r="C14" s="6" t="s">
        <v>155</v>
      </c>
      <c r="D14" s="5" t="s">
        <v>75</v>
      </c>
      <c r="E14" s="5" t="s">
        <v>76</v>
      </c>
      <c r="F14" s="5" t="s">
        <v>160</v>
      </c>
      <c r="G14" s="5" t="s">
        <v>161</v>
      </c>
      <c r="H14" s="8">
        <v>2915400</v>
      </c>
      <c r="I14" s="8">
        <v>2915400</v>
      </c>
      <c r="J14" s="8">
        <v>0</v>
      </c>
      <c r="K14" s="8">
        <v>0</v>
      </c>
      <c r="L14" s="8">
        <v>2915400</v>
      </c>
      <c r="M14" s="8"/>
      <c r="N14" s="8"/>
      <c r="O14" s="8"/>
      <c r="P14" s="19"/>
      <c r="Q14" s="8"/>
      <c r="R14" s="8"/>
      <c r="S14" s="8"/>
      <c r="T14" s="8"/>
      <c r="U14" s="8"/>
      <c r="V14" s="8"/>
      <c r="W14" s="8"/>
    </row>
    <row r="15" spans="1:23" ht="27" customHeight="1">
      <c r="A15" s="5" t="s">
        <v>55</v>
      </c>
      <c r="B15" s="5" t="s">
        <v>154</v>
      </c>
      <c r="C15" s="6" t="s">
        <v>155</v>
      </c>
      <c r="D15" s="5" t="s">
        <v>75</v>
      </c>
      <c r="E15" s="5" t="s">
        <v>76</v>
      </c>
      <c r="F15" s="5" t="s">
        <v>160</v>
      </c>
      <c r="G15" s="5" t="s">
        <v>161</v>
      </c>
      <c r="H15" s="8">
        <v>4920000</v>
      </c>
      <c r="I15" s="8">
        <v>4920000</v>
      </c>
      <c r="J15" s="8">
        <v>0</v>
      </c>
      <c r="K15" s="8">
        <v>0</v>
      </c>
      <c r="L15" s="8">
        <v>4920000</v>
      </c>
      <c r="M15" s="8"/>
      <c r="N15" s="8"/>
      <c r="O15" s="8"/>
      <c r="P15" s="19"/>
      <c r="Q15" s="8"/>
      <c r="R15" s="8"/>
      <c r="S15" s="8"/>
      <c r="T15" s="8"/>
      <c r="U15" s="8"/>
      <c r="V15" s="8"/>
      <c r="W15" s="8"/>
    </row>
    <row r="16" spans="1:23" ht="27" customHeight="1">
      <c r="A16" s="5" t="s">
        <v>55</v>
      </c>
      <c r="B16" s="5" t="s">
        <v>162</v>
      </c>
      <c r="C16" s="6" t="s">
        <v>163</v>
      </c>
      <c r="D16" s="5" t="s">
        <v>92</v>
      </c>
      <c r="E16" s="5" t="s">
        <v>93</v>
      </c>
      <c r="F16" s="5" t="s">
        <v>164</v>
      </c>
      <c r="G16" s="5" t="s">
        <v>165</v>
      </c>
      <c r="H16" s="8">
        <v>88250</v>
      </c>
      <c r="I16" s="8">
        <v>88250</v>
      </c>
      <c r="J16" s="8">
        <v>0</v>
      </c>
      <c r="K16" s="8">
        <v>0</v>
      </c>
      <c r="L16" s="8">
        <v>88250</v>
      </c>
      <c r="M16" s="8"/>
      <c r="N16" s="8"/>
      <c r="O16" s="8"/>
      <c r="P16" s="19"/>
      <c r="Q16" s="8"/>
      <c r="R16" s="8"/>
      <c r="S16" s="8"/>
      <c r="T16" s="8"/>
      <c r="U16" s="8"/>
      <c r="V16" s="8"/>
      <c r="W16" s="8"/>
    </row>
    <row r="17" spans="1:23" ht="27" customHeight="1">
      <c r="A17" s="5" t="s">
        <v>55</v>
      </c>
      <c r="B17" s="5" t="s">
        <v>166</v>
      </c>
      <c r="C17" s="6" t="s">
        <v>102</v>
      </c>
      <c r="D17" s="5" t="s">
        <v>101</v>
      </c>
      <c r="E17" s="5" t="s">
        <v>102</v>
      </c>
      <c r="F17" s="5" t="s">
        <v>167</v>
      </c>
      <c r="G17" s="5" t="s">
        <v>102</v>
      </c>
      <c r="H17" s="8">
        <v>4310838</v>
      </c>
      <c r="I17" s="8">
        <v>4310838</v>
      </c>
      <c r="J17" s="8">
        <v>0</v>
      </c>
      <c r="K17" s="8">
        <v>0</v>
      </c>
      <c r="L17" s="8">
        <v>4310838</v>
      </c>
      <c r="M17" s="8"/>
      <c r="N17" s="8"/>
      <c r="O17" s="8"/>
      <c r="P17" s="19"/>
      <c r="Q17" s="8"/>
      <c r="R17" s="8"/>
      <c r="S17" s="8"/>
      <c r="T17" s="8"/>
      <c r="U17" s="8"/>
      <c r="V17" s="8"/>
      <c r="W17" s="8"/>
    </row>
    <row r="18" spans="1:23" ht="27" customHeight="1">
      <c r="A18" s="5" t="s">
        <v>55</v>
      </c>
      <c r="B18" s="5" t="s">
        <v>168</v>
      </c>
      <c r="C18" s="6" t="s">
        <v>169</v>
      </c>
      <c r="D18" s="5" t="s">
        <v>75</v>
      </c>
      <c r="E18" s="5" t="s">
        <v>76</v>
      </c>
      <c r="F18" s="5" t="s">
        <v>170</v>
      </c>
      <c r="G18" s="5" t="s">
        <v>169</v>
      </c>
      <c r="H18" s="8">
        <v>262400</v>
      </c>
      <c r="I18" s="8">
        <v>262400</v>
      </c>
      <c r="J18" s="8">
        <v>0</v>
      </c>
      <c r="K18" s="8">
        <v>0</v>
      </c>
      <c r="L18" s="8">
        <v>262400</v>
      </c>
      <c r="M18" s="8"/>
      <c r="N18" s="8"/>
      <c r="O18" s="8"/>
      <c r="P18" s="19"/>
      <c r="Q18" s="8"/>
      <c r="R18" s="8"/>
      <c r="S18" s="8"/>
      <c r="T18" s="8"/>
      <c r="U18" s="8"/>
      <c r="V18" s="8"/>
      <c r="W18" s="8"/>
    </row>
    <row r="19" spans="1:23" ht="27" customHeight="1">
      <c r="A19" s="5" t="s">
        <v>55</v>
      </c>
      <c r="B19" s="5" t="s">
        <v>171</v>
      </c>
      <c r="C19" s="6" t="s">
        <v>172</v>
      </c>
      <c r="D19" s="5" t="s">
        <v>75</v>
      </c>
      <c r="E19" s="5" t="s">
        <v>76</v>
      </c>
      <c r="F19" s="5" t="s">
        <v>160</v>
      </c>
      <c r="G19" s="5" t="s">
        <v>161</v>
      </c>
      <c r="H19" s="8">
        <v>984000</v>
      </c>
      <c r="I19" s="8">
        <v>984000</v>
      </c>
      <c r="J19" s="8">
        <v>0</v>
      </c>
      <c r="K19" s="8">
        <v>0</v>
      </c>
      <c r="L19" s="8">
        <v>984000</v>
      </c>
      <c r="M19" s="8"/>
      <c r="N19" s="8"/>
      <c r="O19" s="8"/>
      <c r="P19" s="19"/>
      <c r="Q19" s="8"/>
      <c r="R19" s="8"/>
      <c r="S19" s="8"/>
      <c r="T19" s="8"/>
      <c r="U19" s="8"/>
      <c r="V19" s="8"/>
      <c r="W19" s="8"/>
    </row>
    <row r="20" spans="1:23" ht="27" customHeight="1">
      <c r="A20" s="5" t="s">
        <v>55</v>
      </c>
      <c r="B20" s="5" t="s">
        <v>171</v>
      </c>
      <c r="C20" s="6" t="s">
        <v>172</v>
      </c>
      <c r="D20" s="5" t="s">
        <v>75</v>
      </c>
      <c r="E20" s="5" t="s">
        <v>76</v>
      </c>
      <c r="F20" s="5" t="s">
        <v>160</v>
      </c>
      <c r="G20" s="5" t="s">
        <v>161</v>
      </c>
      <c r="H20" s="8">
        <v>1968000</v>
      </c>
      <c r="I20" s="8">
        <v>1968000</v>
      </c>
      <c r="J20" s="8">
        <v>0</v>
      </c>
      <c r="K20" s="8">
        <v>0</v>
      </c>
      <c r="L20" s="8">
        <v>1968000</v>
      </c>
      <c r="M20" s="8"/>
      <c r="N20" s="8"/>
      <c r="O20" s="8"/>
      <c r="P20" s="19"/>
      <c r="Q20" s="8"/>
      <c r="R20" s="8"/>
      <c r="S20" s="8"/>
      <c r="T20" s="8"/>
      <c r="U20" s="8"/>
      <c r="V20" s="8"/>
      <c r="W20" s="8"/>
    </row>
    <row r="21" spans="1:23" ht="27" customHeight="1">
      <c r="A21" s="5" t="s">
        <v>55</v>
      </c>
      <c r="B21" s="5" t="s">
        <v>173</v>
      </c>
      <c r="C21" s="6" t="s">
        <v>174</v>
      </c>
      <c r="D21" s="5" t="s">
        <v>84</v>
      </c>
      <c r="E21" s="5" t="s">
        <v>85</v>
      </c>
      <c r="F21" s="5" t="s">
        <v>175</v>
      </c>
      <c r="G21" s="5" t="s">
        <v>176</v>
      </c>
      <c r="H21" s="8">
        <v>25800</v>
      </c>
      <c r="I21" s="8">
        <v>25800</v>
      </c>
      <c r="J21" s="8">
        <v>0</v>
      </c>
      <c r="K21" s="8">
        <v>0</v>
      </c>
      <c r="L21" s="8">
        <v>25800</v>
      </c>
      <c r="M21" s="8"/>
      <c r="N21" s="8"/>
      <c r="O21" s="8"/>
      <c r="P21" s="19"/>
      <c r="Q21" s="8"/>
      <c r="R21" s="8"/>
      <c r="S21" s="8"/>
      <c r="T21" s="8"/>
      <c r="U21" s="8"/>
      <c r="V21" s="8"/>
      <c r="W21" s="8"/>
    </row>
    <row r="22" spans="1:23" ht="27" customHeight="1">
      <c r="A22" s="5" t="s">
        <v>55</v>
      </c>
      <c r="B22" s="5" t="s">
        <v>177</v>
      </c>
      <c r="C22" s="6" t="s">
        <v>178</v>
      </c>
      <c r="D22" s="5" t="s">
        <v>75</v>
      </c>
      <c r="E22" s="5" t="s">
        <v>76</v>
      </c>
      <c r="F22" s="5" t="s">
        <v>179</v>
      </c>
      <c r="G22" s="5" t="s">
        <v>180</v>
      </c>
      <c r="H22" s="8">
        <v>145540</v>
      </c>
      <c r="I22" s="8">
        <v>145540</v>
      </c>
      <c r="J22" s="8">
        <v>0</v>
      </c>
      <c r="K22" s="8">
        <v>0</v>
      </c>
      <c r="L22" s="8">
        <v>145540</v>
      </c>
      <c r="M22" s="8"/>
      <c r="N22" s="8"/>
      <c r="O22" s="8"/>
      <c r="P22" s="19"/>
      <c r="Q22" s="8"/>
      <c r="R22" s="8"/>
      <c r="S22" s="8"/>
      <c r="T22" s="8"/>
      <c r="U22" s="8"/>
      <c r="V22" s="8"/>
      <c r="W22" s="8"/>
    </row>
    <row r="23" spans="1:23" ht="27" customHeight="1">
      <c r="A23" s="5" t="s">
        <v>55</v>
      </c>
      <c r="B23" s="5" t="s">
        <v>177</v>
      </c>
      <c r="C23" s="6" t="s">
        <v>178</v>
      </c>
      <c r="D23" s="5" t="s">
        <v>86</v>
      </c>
      <c r="E23" s="6" t="s">
        <v>87</v>
      </c>
      <c r="F23" s="5" t="s">
        <v>181</v>
      </c>
      <c r="G23" s="6" t="s">
        <v>182</v>
      </c>
      <c r="H23" s="8">
        <v>4158226</v>
      </c>
      <c r="I23" s="8">
        <v>4158226</v>
      </c>
      <c r="J23" s="8">
        <v>0</v>
      </c>
      <c r="K23" s="8">
        <v>0</v>
      </c>
      <c r="L23" s="8">
        <v>4158226</v>
      </c>
      <c r="M23" s="8"/>
      <c r="N23" s="8"/>
      <c r="O23" s="8"/>
      <c r="P23" s="19"/>
      <c r="Q23" s="8"/>
      <c r="R23" s="8"/>
      <c r="S23" s="8"/>
      <c r="T23" s="8"/>
      <c r="U23" s="8"/>
      <c r="V23" s="8"/>
      <c r="W23" s="8"/>
    </row>
    <row r="24" spans="1:23" ht="27" customHeight="1">
      <c r="A24" s="5" t="s">
        <v>55</v>
      </c>
      <c r="B24" s="5" t="s">
        <v>177</v>
      </c>
      <c r="C24" s="6" t="s">
        <v>178</v>
      </c>
      <c r="D24" s="5" t="s">
        <v>92</v>
      </c>
      <c r="E24" s="5" t="s">
        <v>93</v>
      </c>
      <c r="F24" s="5" t="s">
        <v>164</v>
      </c>
      <c r="G24" s="5" t="s">
        <v>165</v>
      </c>
      <c r="H24" s="8">
        <v>1663292</v>
      </c>
      <c r="I24" s="8">
        <v>1663292</v>
      </c>
      <c r="J24" s="8">
        <v>0</v>
      </c>
      <c r="K24" s="8">
        <v>0</v>
      </c>
      <c r="L24" s="8">
        <v>1663292</v>
      </c>
      <c r="M24" s="8"/>
      <c r="N24" s="8"/>
      <c r="O24" s="8"/>
      <c r="P24" s="19"/>
      <c r="Q24" s="8"/>
      <c r="R24" s="8"/>
      <c r="S24" s="8"/>
      <c r="T24" s="8"/>
      <c r="U24" s="8"/>
      <c r="V24" s="8"/>
      <c r="W24" s="8"/>
    </row>
    <row r="25" spans="1:23" ht="27" customHeight="1">
      <c r="A25" s="5" t="s">
        <v>55</v>
      </c>
      <c r="B25" s="5" t="s">
        <v>177</v>
      </c>
      <c r="C25" s="6" t="s">
        <v>178</v>
      </c>
      <c r="D25" s="5" t="s">
        <v>94</v>
      </c>
      <c r="E25" s="5" t="s">
        <v>95</v>
      </c>
      <c r="F25" s="5" t="s">
        <v>183</v>
      </c>
      <c r="G25" s="5" t="s">
        <v>184</v>
      </c>
      <c r="H25" s="8">
        <v>1134256</v>
      </c>
      <c r="I25" s="8">
        <v>1134256</v>
      </c>
      <c r="J25" s="8">
        <v>0</v>
      </c>
      <c r="K25" s="8">
        <v>0</v>
      </c>
      <c r="L25" s="8">
        <v>1134256</v>
      </c>
      <c r="M25" s="8"/>
      <c r="N25" s="8"/>
      <c r="O25" s="8"/>
      <c r="P25" s="19"/>
      <c r="Q25" s="8"/>
      <c r="R25" s="8"/>
      <c r="S25" s="8"/>
      <c r="T25" s="8"/>
      <c r="U25" s="8"/>
      <c r="V25" s="8"/>
      <c r="W25" s="8"/>
    </row>
    <row r="26" spans="1:23" ht="27" customHeight="1">
      <c r="A26" s="5" t="s">
        <v>55</v>
      </c>
      <c r="B26" s="5" t="s">
        <v>177</v>
      </c>
      <c r="C26" s="6" t="s">
        <v>178</v>
      </c>
      <c r="D26" s="5" t="s">
        <v>122</v>
      </c>
      <c r="E26" s="5" t="s">
        <v>96</v>
      </c>
      <c r="F26" s="5" t="s">
        <v>179</v>
      </c>
      <c r="G26" s="5" t="s">
        <v>180</v>
      </c>
      <c r="H26" s="8">
        <v>83164.2</v>
      </c>
      <c r="I26" s="8">
        <v>83164.2</v>
      </c>
      <c r="J26" s="8">
        <v>0</v>
      </c>
      <c r="K26" s="8">
        <v>0</v>
      </c>
      <c r="L26" s="8">
        <v>83164.2</v>
      </c>
      <c r="M26" s="8"/>
      <c r="N26" s="8"/>
      <c r="O26" s="8"/>
      <c r="P26" s="19"/>
      <c r="Q26" s="8"/>
      <c r="R26" s="8"/>
      <c r="S26" s="8"/>
      <c r="T26" s="8"/>
      <c r="U26" s="8"/>
      <c r="V26" s="8"/>
      <c r="W26" s="8"/>
    </row>
    <row r="27" spans="1:23" ht="27" customHeight="1">
      <c r="A27" s="102" t="s">
        <v>31</v>
      </c>
      <c r="B27" s="102"/>
      <c r="C27" s="102"/>
      <c r="D27" s="102"/>
      <c r="E27" s="102"/>
      <c r="F27" s="102"/>
      <c r="G27" s="102"/>
      <c r="H27" s="8">
        <v>33955926.200000003</v>
      </c>
      <c r="I27" s="8">
        <v>33955926.200000003</v>
      </c>
      <c r="J27" s="8">
        <v>0</v>
      </c>
      <c r="K27" s="8">
        <v>0</v>
      </c>
      <c r="L27" s="8">
        <v>33955926.200000003</v>
      </c>
      <c r="M27" s="8"/>
      <c r="N27" s="8"/>
      <c r="O27" s="8"/>
      <c r="P27" s="8"/>
      <c r="Q27" s="8"/>
      <c r="R27" s="8"/>
      <c r="S27" s="8"/>
      <c r="T27" s="8"/>
      <c r="U27" s="8"/>
      <c r="V27" s="8"/>
      <c r="W27" s="8"/>
    </row>
  </sheetData>
  <mergeCells count="30">
    <mergeCell ref="W7:W8"/>
    <mergeCell ref="R7:R8"/>
    <mergeCell ref="S7:S8"/>
    <mergeCell ref="T7:T8"/>
    <mergeCell ref="U7:U8"/>
    <mergeCell ref="V7:V8"/>
    <mergeCell ref="A27:G27"/>
    <mergeCell ref="A5:A8"/>
    <mergeCell ref="B5:B8"/>
    <mergeCell ref="C5:C8"/>
    <mergeCell ref="D5:D8"/>
    <mergeCell ref="E5:E8"/>
    <mergeCell ref="F5:F8"/>
    <mergeCell ref="G5:G8"/>
    <mergeCell ref="A3:W3"/>
    <mergeCell ref="A4:G4"/>
    <mergeCell ref="I5:W5"/>
    <mergeCell ref="I6:M6"/>
    <mergeCell ref="N6:P6"/>
    <mergeCell ref="R6:W6"/>
    <mergeCell ref="H5:H8"/>
    <mergeCell ref="I7:I8"/>
    <mergeCell ref="J7:J8"/>
    <mergeCell ref="K7:K8"/>
    <mergeCell ref="L7:L8"/>
    <mergeCell ref="M7:M8"/>
    <mergeCell ref="N7:N8"/>
    <mergeCell ref="O7:O8"/>
    <mergeCell ref="P7:P8"/>
    <mergeCell ref="Q6:Q8"/>
  </mergeCells>
  <phoneticPr fontId="22" type="noConversion"/>
  <pageMargins left="0.196527777777778" right="0.196527777777778" top="1" bottom="1" header="0.5" footer="0.5"/>
  <pageSetup scale="60" pageOrder="overThenDown" orientation="landscape"/>
</worksheet>
</file>

<file path=xl/worksheets/sheet8.xml><?xml version="1.0" encoding="utf-8"?>
<worksheet xmlns="http://schemas.openxmlformats.org/spreadsheetml/2006/main" xmlns:r="http://schemas.openxmlformats.org/officeDocument/2006/relationships">
  <sheetPr>
    <outlinePr summaryRight="0"/>
  </sheetPr>
  <dimension ref="A2:W22"/>
  <sheetViews>
    <sheetView showZeros="0" workbookViewId="0">
      <selection activeCell="K24" sqref="K24"/>
    </sheetView>
  </sheetViews>
  <sheetFormatPr defaultColWidth="8.875" defaultRowHeight="15" customHeight="1"/>
  <cols>
    <col min="1" max="1" width="11.375" customWidth="1"/>
    <col min="2" max="2" width="16.5" customWidth="1"/>
    <col min="3" max="3" width="28.625" customWidth="1"/>
    <col min="4" max="4" width="15.875" customWidth="1"/>
    <col min="5" max="5" width="7.625" customWidth="1"/>
    <col min="6" max="6" width="10.125" customWidth="1"/>
    <col min="7" max="7" width="7.75" customWidth="1"/>
    <col min="8" max="8" width="9.875" customWidth="1"/>
    <col min="9" max="9" width="10.5" customWidth="1"/>
    <col min="10" max="10" width="10.375" customWidth="1"/>
    <col min="11" max="11" width="10.75" customWidth="1"/>
    <col min="12" max="17" width="7" customWidth="1"/>
    <col min="18" max="18" width="10.375" customWidth="1"/>
    <col min="19" max="22" width="6.75" customWidth="1"/>
    <col min="23" max="23" width="10.125" customWidth="1"/>
  </cols>
  <sheetData>
    <row r="2" spans="1:23" ht="18.75" customHeight="1">
      <c r="A2" s="1"/>
      <c r="B2" s="1"/>
      <c r="C2" s="1"/>
      <c r="D2" s="1"/>
      <c r="E2" s="1"/>
      <c r="F2" s="1"/>
      <c r="G2" s="1"/>
      <c r="H2" s="1"/>
      <c r="I2" s="1"/>
      <c r="J2" s="1"/>
      <c r="K2" s="1"/>
      <c r="L2" s="1"/>
      <c r="M2" s="1"/>
      <c r="N2" s="2"/>
      <c r="O2" s="2"/>
      <c r="P2" s="2"/>
      <c r="Q2" s="2"/>
      <c r="R2" s="2"/>
      <c r="S2" s="2"/>
      <c r="T2" s="2"/>
      <c r="U2" s="2"/>
      <c r="V2" s="2"/>
      <c r="W2" s="2" t="s">
        <v>185</v>
      </c>
    </row>
    <row r="3" spans="1:23" ht="45" customHeight="1">
      <c r="A3" s="85" t="s">
        <v>186</v>
      </c>
      <c r="B3" s="85"/>
      <c r="C3" s="85"/>
      <c r="D3" s="85"/>
      <c r="E3" s="85"/>
      <c r="F3" s="85"/>
      <c r="G3" s="85"/>
      <c r="H3" s="85"/>
      <c r="I3" s="85"/>
      <c r="J3" s="85"/>
      <c r="K3" s="85"/>
      <c r="L3" s="85"/>
      <c r="M3" s="85"/>
      <c r="N3" s="95"/>
      <c r="O3" s="95"/>
      <c r="P3" s="95"/>
      <c r="Q3" s="95"/>
      <c r="R3" s="95"/>
      <c r="S3" s="95"/>
      <c r="T3" s="95"/>
      <c r="U3" s="95"/>
      <c r="V3" s="95"/>
      <c r="W3" s="95"/>
    </row>
    <row r="4" spans="1:23" ht="18.75" customHeight="1">
      <c r="A4" s="86" t="str">
        <f>"单位名称："&amp;"新平彝族傣族自治县第一小学"</f>
        <v>单位名称：新平彝族傣族自治县第一小学</v>
      </c>
      <c r="B4" s="86"/>
      <c r="C4" s="86"/>
      <c r="D4" s="86"/>
      <c r="E4" s="86"/>
      <c r="F4" s="86"/>
      <c r="G4" s="86"/>
      <c r="H4" s="86"/>
      <c r="I4" s="63"/>
      <c r="J4" s="63"/>
      <c r="K4" s="63"/>
      <c r="L4" s="63"/>
      <c r="M4" s="63"/>
      <c r="N4" s="3"/>
      <c r="O4" s="3"/>
      <c r="P4" s="3"/>
      <c r="Q4" s="3"/>
      <c r="R4" s="3"/>
      <c r="S4" s="3"/>
      <c r="T4" s="3"/>
      <c r="U4" s="3"/>
      <c r="V4" s="3"/>
      <c r="W4" s="3" t="s">
        <v>28</v>
      </c>
    </row>
    <row r="5" spans="1:23" ht="18.75" customHeight="1">
      <c r="A5" s="93" t="s">
        <v>187</v>
      </c>
      <c r="B5" s="93" t="s">
        <v>135</v>
      </c>
      <c r="C5" s="93" t="s">
        <v>136</v>
      </c>
      <c r="D5" s="93" t="s">
        <v>188</v>
      </c>
      <c r="E5" s="93" t="s">
        <v>137</v>
      </c>
      <c r="F5" s="93" t="s">
        <v>138</v>
      </c>
      <c r="G5" s="93" t="s">
        <v>139</v>
      </c>
      <c r="H5" s="93" t="s">
        <v>140</v>
      </c>
      <c r="I5" s="97" t="s">
        <v>31</v>
      </c>
      <c r="J5" s="97" t="s">
        <v>189</v>
      </c>
      <c r="K5" s="93"/>
      <c r="L5" s="93"/>
      <c r="M5" s="93"/>
      <c r="N5" s="93" t="s">
        <v>142</v>
      </c>
      <c r="O5" s="93"/>
      <c r="P5" s="93"/>
      <c r="Q5" s="93" t="s">
        <v>37</v>
      </c>
      <c r="R5" s="93" t="s">
        <v>61</v>
      </c>
      <c r="S5" s="93"/>
      <c r="T5" s="93"/>
      <c r="U5" s="93"/>
      <c r="V5" s="93"/>
      <c r="W5" s="93"/>
    </row>
    <row r="6" spans="1:23" ht="18.75" customHeight="1">
      <c r="A6" s="93"/>
      <c r="B6" s="93"/>
      <c r="C6" s="93"/>
      <c r="D6" s="93"/>
      <c r="E6" s="93"/>
      <c r="F6" s="93"/>
      <c r="G6" s="93"/>
      <c r="H6" s="93"/>
      <c r="I6" s="97" t="s">
        <v>143</v>
      </c>
      <c r="J6" s="97" t="s">
        <v>34</v>
      </c>
      <c r="K6" s="93"/>
      <c r="L6" s="93" t="s">
        <v>35</v>
      </c>
      <c r="M6" s="93" t="s">
        <v>36</v>
      </c>
      <c r="N6" s="93" t="s">
        <v>34</v>
      </c>
      <c r="O6" s="93" t="s">
        <v>35</v>
      </c>
      <c r="P6" s="93" t="s">
        <v>36</v>
      </c>
      <c r="Q6" s="93" t="s">
        <v>37</v>
      </c>
      <c r="R6" s="93" t="s">
        <v>33</v>
      </c>
      <c r="S6" s="93" t="s">
        <v>40</v>
      </c>
      <c r="T6" s="93" t="s">
        <v>41</v>
      </c>
      <c r="U6" s="93" t="s">
        <v>42</v>
      </c>
      <c r="V6" s="93" t="s">
        <v>43</v>
      </c>
      <c r="W6" s="93" t="s">
        <v>44</v>
      </c>
    </row>
    <row r="7" spans="1:23" ht="18.75" customHeight="1">
      <c r="A7" s="93"/>
      <c r="B7" s="93"/>
      <c r="C7" s="93"/>
      <c r="D7" s="93"/>
      <c r="E7" s="93"/>
      <c r="F7" s="93"/>
      <c r="G7" s="93"/>
      <c r="H7" s="93"/>
      <c r="I7" s="97"/>
      <c r="J7" s="97" t="s">
        <v>34</v>
      </c>
      <c r="K7" s="93"/>
      <c r="L7" s="93" t="s">
        <v>35</v>
      </c>
      <c r="M7" s="93" t="s">
        <v>36</v>
      </c>
      <c r="N7" s="93" t="s">
        <v>34</v>
      </c>
      <c r="O7" s="93" t="s">
        <v>35</v>
      </c>
      <c r="P7" s="93" t="s">
        <v>36</v>
      </c>
      <c r="Q7" s="93"/>
      <c r="R7" s="93" t="s">
        <v>33</v>
      </c>
      <c r="S7" s="93" t="s">
        <v>40</v>
      </c>
      <c r="T7" s="93" t="s">
        <v>41</v>
      </c>
      <c r="U7" s="93" t="s">
        <v>42</v>
      </c>
      <c r="V7" s="93" t="s">
        <v>43</v>
      </c>
      <c r="W7" s="93" t="s">
        <v>44</v>
      </c>
    </row>
    <row r="8" spans="1:23" ht="22.7" customHeight="1">
      <c r="A8" s="93"/>
      <c r="B8" s="93"/>
      <c r="C8" s="93"/>
      <c r="D8" s="93"/>
      <c r="E8" s="93"/>
      <c r="F8" s="93"/>
      <c r="G8" s="93"/>
      <c r="H8" s="93"/>
      <c r="I8" s="97"/>
      <c r="J8" s="55" t="s">
        <v>33</v>
      </c>
      <c r="K8" s="10" t="s">
        <v>190</v>
      </c>
      <c r="L8" s="93"/>
      <c r="M8" s="93"/>
      <c r="N8" s="93"/>
      <c r="O8" s="93"/>
      <c r="P8" s="93"/>
      <c r="Q8" s="93"/>
      <c r="R8" s="93"/>
      <c r="S8" s="93"/>
      <c r="T8" s="93"/>
      <c r="U8" s="93"/>
      <c r="V8" s="93"/>
      <c r="W8" s="93"/>
    </row>
    <row r="9" spans="1:23" ht="18.75" customHeight="1">
      <c r="A9" s="11" t="s">
        <v>45</v>
      </c>
      <c r="B9" s="11">
        <v>2</v>
      </c>
      <c r="C9" s="11">
        <v>3</v>
      </c>
      <c r="D9" s="11">
        <v>4</v>
      </c>
      <c r="E9" s="11">
        <v>5</v>
      </c>
      <c r="F9" s="11">
        <v>6</v>
      </c>
      <c r="G9" s="11">
        <v>7</v>
      </c>
      <c r="H9" s="11">
        <v>8</v>
      </c>
      <c r="I9" s="11">
        <v>9</v>
      </c>
      <c r="J9" s="11">
        <v>10</v>
      </c>
      <c r="K9" s="11">
        <v>11</v>
      </c>
      <c r="L9" s="11">
        <v>12</v>
      </c>
      <c r="M9" s="11">
        <v>13</v>
      </c>
      <c r="N9" s="11">
        <v>14</v>
      </c>
      <c r="O9" s="11">
        <v>15</v>
      </c>
      <c r="P9" s="11">
        <v>16</v>
      </c>
      <c r="Q9" s="11">
        <v>17</v>
      </c>
      <c r="R9" s="11">
        <v>18</v>
      </c>
      <c r="S9" s="11">
        <v>19</v>
      </c>
      <c r="T9" s="11">
        <v>20</v>
      </c>
      <c r="U9" s="11">
        <v>21</v>
      </c>
      <c r="V9" s="11">
        <v>22</v>
      </c>
      <c r="W9" s="11">
        <v>23</v>
      </c>
    </row>
    <row r="10" spans="1:23" ht="26.1" customHeight="1">
      <c r="A10" s="5"/>
      <c r="B10" s="5"/>
      <c r="C10" s="6" t="s">
        <v>191</v>
      </c>
      <c r="D10" s="5"/>
      <c r="E10" s="5"/>
      <c r="F10" s="5"/>
      <c r="G10" s="5"/>
      <c r="H10" s="5"/>
      <c r="I10" s="7">
        <v>311200</v>
      </c>
      <c r="J10" s="7">
        <v>311200</v>
      </c>
      <c r="K10" s="7">
        <v>311200</v>
      </c>
      <c r="L10" s="7"/>
      <c r="M10" s="7"/>
      <c r="N10" s="7"/>
      <c r="O10" s="7"/>
      <c r="P10" s="7"/>
      <c r="Q10" s="7"/>
      <c r="R10" s="7"/>
      <c r="S10" s="7"/>
      <c r="T10" s="7"/>
      <c r="U10" s="7"/>
      <c r="V10" s="7"/>
      <c r="W10" s="7"/>
    </row>
    <row r="11" spans="1:23" ht="26.1" customHeight="1">
      <c r="A11" s="5" t="s">
        <v>192</v>
      </c>
      <c r="B11" s="5" t="s">
        <v>193</v>
      </c>
      <c r="C11" s="6" t="s">
        <v>191</v>
      </c>
      <c r="D11" s="6" t="s">
        <v>55</v>
      </c>
      <c r="E11" s="5" t="s">
        <v>75</v>
      </c>
      <c r="F11" s="5" t="s">
        <v>76</v>
      </c>
      <c r="G11" s="5" t="s">
        <v>194</v>
      </c>
      <c r="H11" s="5" t="s">
        <v>195</v>
      </c>
      <c r="I11" s="7">
        <v>311200</v>
      </c>
      <c r="J11" s="7">
        <v>311200</v>
      </c>
      <c r="K11" s="7">
        <v>311200</v>
      </c>
      <c r="L11" s="7"/>
      <c r="M11" s="7"/>
      <c r="N11" s="7"/>
      <c r="O11" s="7"/>
      <c r="P11" s="7"/>
      <c r="Q11" s="7"/>
      <c r="R11" s="7"/>
      <c r="S11" s="7"/>
      <c r="T11" s="7"/>
      <c r="U11" s="7"/>
      <c r="V11" s="7"/>
      <c r="W11" s="7"/>
    </row>
    <row r="12" spans="1:23" ht="26.1" customHeight="1">
      <c r="A12" s="19"/>
      <c r="B12" s="19"/>
      <c r="C12" s="6" t="s">
        <v>196</v>
      </c>
      <c r="D12" s="60"/>
      <c r="E12" s="19"/>
      <c r="F12" s="19"/>
      <c r="G12" s="19"/>
      <c r="H12" s="19"/>
      <c r="I12" s="7">
        <v>91800</v>
      </c>
      <c r="J12" s="7">
        <v>91800</v>
      </c>
      <c r="K12" s="7">
        <v>91800</v>
      </c>
      <c r="L12" s="7"/>
      <c r="M12" s="7"/>
      <c r="N12" s="7"/>
      <c r="O12" s="7"/>
      <c r="P12" s="19"/>
      <c r="Q12" s="7"/>
      <c r="R12" s="7"/>
      <c r="S12" s="7"/>
      <c r="T12" s="7"/>
      <c r="U12" s="7"/>
      <c r="V12" s="7"/>
      <c r="W12" s="7"/>
    </row>
    <row r="13" spans="1:23" ht="26.1" customHeight="1">
      <c r="A13" s="5" t="s">
        <v>197</v>
      </c>
      <c r="B13" s="5" t="s">
        <v>198</v>
      </c>
      <c r="C13" s="6" t="s">
        <v>196</v>
      </c>
      <c r="D13" s="6" t="s">
        <v>55</v>
      </c>
      <c r="E13" s="5" t="s">
        <v>121</v>
      </c>
      <c r="F13" s="6" t="s">
        <v>79</v>
      </c>
      <c r="G13" s="5" t="s">
        <v>199</v>
      </c>
      <c r="H13" s="5" t="s">
        <v>200</v>
      </c>
      <c r="I13" s="7">
        <v>91800</v>
      </c>
      <c r="J13" s="7">
        <v>91800</v>
      </c>
      <c r="K13" s="7">
        <v>91800</v>
      </c>
      <c r="L13" s="7"/>
      <c r="M13" s="7"/>
      <c r="N13" s="7"/>
      <c r="O13" s="7"/>
      <c r="P13" s="19"/>
      <c r="Q13" s="7"/>
      <c r="R13" s="7"/>
      <c r="S13" s="7"/>
      <c r="T13" s="7"/>
      <c r="U13" s="7"/>
      <c r="V13" s="7"/>
      <c r="W13" s="7"/>
    </row>
    <row r="14" spans="1:23" ht="26.1" customHeight="1">
      <c r="A14" s="19"/>
      <c r="B14" s="19"/>
      <c r="C14" s="6" t="s">
        <v>201</v>
      </c>
      <c r="D14" s="60"/>
      <c r="E14" s="19"/>
      <c r="F14" s="19"/>
      <c r="G14" s="19"/>
      <c r="H14" s="19"/>
      <c r="I14" s="7">
        <v>1108420.02</v>
      </c>
      <c r="J14" s="7">
        <v>1108420.02</v>
      </c>
      <c r="K14" s="7">
        <v>1108420.02</v>
      </c>
      <c r="L14" s="7"/>
      <c r="M14" s="7"/>
      <c r="N14" s="7"/>
      <c r="O14" s="7"/>
      <c r="P14" s="19"/>
      <c r="Q14" s="7"/>
      <c r="R14" s="7"/>
      <c r="S14" s="7"/>
      <c r="T14" s="7"/>
      <c r="U14" s="7"/>
      <c r="V14" s="7"/>
      <c r="W14" s="7"/>
    </row>
    <row r="15" spans="1:23" ht="26.1" customHeight="1">
      <c r="A15" s="5" t="s">
        <v>192</v>
      </c>
      <c r="B15" s="5" t="s">
        <v>202</v>
      </c>
      <c r="C15" s="6" t="s">
        <v>201</v>
      </c>
      <c r="D15" s="6" t="s">
        <v>55</v>
      </c>
      <c r="E15" s="5" t="s">
        <v>75</v>
      </c>
      <c r="F15" s="5" t="s">
        <v>76</v>
      </c>
      <c r="G15" s="5" t="s">
        <v>175</v>
      </c>
      <c r="H15" s="5" t="s">
        <v>176</v>
      </c>
      <c r="I15" s="7">
        <v>1108420.02</v>
      </c>
      <c r="J15" s="7">
        <v>1108420.02</v>
      </c>
      <c r="K15" s="7">
        <v>1108420.02</v>
      </c>
      <c r="L15" s="7"/>
      <c r="M15" s="7"/>
      <c r="N15" s="7"/>
      <c r="O15" s="7"/>
      <c r="P15" s="19"/>
      <c r="Q15" s="7"/>
      <c r="R15" s="7"/>
      <c r="S15" s="7"/>
      <c r="T15" s="7"/>
      <c r="U15" s="7"/>
      <c r="V15" s="7"/>
      <c r="W15" s="7"/>
    </row>
    <row r="16" spans="1:23" ht="26.1" customHeight="1">
      <c r="A16" s="19"/>
      <c r="B16" s="19"/>
      <c r="C16" s="6" t="s">
        <v>203</v>
      </c>
      <c r="D16" s="60"/>
      <c r="E16" s="19"/>
      <c r="F16" s="19"/>
      <c r="G16" s="19"/>
      <c r="H16" s="19"/>
      <c r="I16" s="7">
        <v>34100</v>
      </c>
      <c r="J16" s="7">
        <v>34100</v>
      </c>
      <c r="K16" s="7">
        <v>34100</v>
      </c>
      <c r="L16" s="7"/>
      <c r="M16" s="7"/>
      <c r="N16" s="7"/>
      <c r="O16" s="7"/>
      <c r="P16" s="19"/>
      <c r="Q16" s="7"/>
      <c r="R16" s="7"/>
      <c r="S16" s="7"/>
      <c r="T16" s="7"/>
      <c r="U16" s="7"/>
      <c r="V16" s="7"/>
      <c r="W16" s="7"/>
    </row>
    <row r="17" spans="1:23" ht="26.1" customHeight="1">
      <c r="A17" s="5" t="s">
        <v>192</v>
      </c>
      <c r="B17" s="5" t="s">
        <v>204</v>
      </c>
      <c r="C17" s="6" t="s">
        <v>203</v>
      </c>
      <c r="D17" s="6" t="s">
        <v>55</v>
      </c>
      <c r="E17" s="5" t="s">
        <v>75</v>
      </c>
      <c r="F17" s="5" t="s">
        <v>76</v>
      </c>
      <c r="G17" s="5" t="s">
        <v>194</v>
      </c>
      <c r="H17" s="5" t="s">
        <v>195</v>
      </c>
      <c r="I17" s="7">
        <v>34100</v>
      </c>
      <c r="J17" s="7">
        <v>34100</v>
      </c>
      <c r="K17" s="7">
        <v>34100</v>
      </c>
      <c r="L17" s="7"/>
      <c r="M17" s="7"/>
      <c r="N17" s="7"/>
      <c r="O17" s="7"/>
      <c r="P17" s="19"/>
      <c r="Q17" s="7"/>
      <c r="R17" s="7"/>
      <c r="S17" s="7"/>
      <c r="T17" s="7"/>
      <c r="U17" s="7"/>
      <c r="V17" s="7"/>
      <c r="W17" s="7"/>
    </row>
    <row r="18" spans="1:23" ht="26.1" customHeight="1">
      <c r="A18" s="19"/>
      <c r="B18" s="19"/>
      <c r="C18" s="6" t="s">
        <v>205</v>
      </c>
      <c r="D18" s="60"/>
      <c r="E18" s="19"/>
      <c r="F18" s="19"/>
      <c r="G18" s="19"/>
      <c r="H18" s="19"/>
      <c r="I18" s="7">
        <v>1638560</v>
      </c>
      <c r="J18" s="7">
        <v>0</v>
      </c>
      <c r="K18" s="7">
        <v>0</v>
      </c>
      <c r="L18" s="7"/>
      <c r="M18" s="7"/>
      <c r="N18" s="7"/>
      <c r="O18" s="7"/>
      <c r="P18" s="19"/>
      <c r="Q18" s="7"/>
      <c r="R18" s="7">
        <v>1638560</v>
      </c>
      <c r="S18" s="7">
        <v>0</v>
      </c>
      <c r="T18" s="7">
        <v>0</v>
      </c>
      <c r="U18" s="7">
        <v>0</v>
      </c>
      <c r="V18" s="7">
        <v>0</v>
      </c>
      <c r="W18" s="7">
        <v>1638560</v>
      </c>
    </row>
    <row r="19" spans="1:23" ht="26.1" customHeight="1">
      <c r="A19" s="5" t="s">
        <v>206</v>
      </c>
      <c r="B19" s="5" t="s">
        <v>207</v>
      </c>
      <c r="C19" s="6" t="s">
        <v>205</v>
      </c>
      <c r="D19" s="6" t="s">
        <v>55</v>
      </c>
      <c r="E19" s="5" t="s">
        <v>75</v>
      </c>
      <c r="F19" s="5" t="s">
        <v>76</v>
      </c>
      <c r="G19" s="5" t="s">
        <v>208</v>
      </c>
      <c r="H19" s="5" t="s">
        <v>209</v>
      </c>
      <c r="I19" s="7">
        <v>1638560</v>
      </c>
      <c r="J19" s="7">
        <v>0</v>
      </c>
      <c r="K19" s="7">
        <v>0</v>
      </c>
      <c r="L19" s="7"/>
      <c r="M19" s="7"/>
      <c r="N19" s="7"/>
      <c r="O19" s="7"/>
      <c r="P19" s="19"/>
      <c r="Q19" s="7"/>
      <c r="R19" s="7">
        <v>1638560</v>
      </c>
      <c r="S19" s="7">
        <v>0</v>
      </c>
      <c r="T19" s="7">
        <v>0</v>
      </c>
      <c r="U19" s="7">
        <v>0</v>
      </c>
      <c r="V19" s="7">
        <v>0</v>
      </c>
      <c r="W19" s="7">
        <v>1638560</v>
      </c>
    </row>
    <row r="20" spans="1:23" ht="26.1" customHeight="1">
      <c r="A20" s="9"/>
      <c r="B20" s="9"/>
      <c r="C20" s="61" t="s">
        <v>210</v>
      </c>
      <c r="D20" s="9"/>
      <c r="E20" s="9"/>
      <c r="F20" s="9"/>
      <c r="G20" s="9"/>
      <c r="H20" s="9"/>
      <c r="I20" s="7">
        <v>18000</v>
      </c>
      <c r="J20" s="7">
        <v>18000</v>
      </c>
      <c r="K20" s="7">
        <v>18000</v>
      </c>
      <c r="L20" s="7"/>
      <c r="M20" s="7"/>
      <c r="N20" s="7"/>
      <c r="O20" s="7"/>
      <c r="P20" s="7"/>
      <c r="Q20" s="7"/>
      <c r="R20" s="7"/>
      <c r="S20" s="7"/>
      <c r="T20" s="7"/>
      <c r="U20" s="7"/>
      <c r="V20" s="7"/>
      <c r="W20" s="7"/>
    </row>
    <row r="21" spans="1:23" ht="26.1" customHeight="1">
      <c r="A21" s="61" t="s">
        <v>192</v>
      </c>
      <c r="B21" s="62" t="s">
        <v>211</v>
      </c>
      <c r="C21" s="61" t="s">
        <v>210</v>
      </c>
      <c r="D21" s="6" t="s">
        <v>55</v>
      </c>
      <c r="E21" s="5">
        <v>2050202</v>
      </c>
      <c r="F21" s="61" t="s">
        <v>74</v>
      </c>
      <c r="G21" s="5">
        <v>30308</v>
      </c>
      <c r="H21" s="5" t="s">
        <v>195</v>
      </c>
      <c r="I21" s="7">
        <v>18000</v>
      </c>
      <c r="J21" s="7">
        <v>18000</v>
      </c>
      <c r="K21" s="7">
        <v>18000</v>
      </c>
      <c r="L21" s="7"/>
      <c r="M21" s="7"/>
      <c r="N21" s="7"/>
      <c r="O21" s="7"/>
      <c r="P21" s="7"/>
      <c r="Q21" s="7"/>
      <c r="R21" s="7"/>
      <c r="S21" s="7"/>
      <c r="T21" s="7"/>
      <c r="U21" s="7"/>
      <c r="V21" s="7"/>
      <c r="W21" s="7"/>
    </row>
    <row r="22" spans="1:23" ht="18.75" customHeight="1">
      <c r="A22" s="102" t="s">
        <v>31</v>
      </c>
      <c r="B22" s="102"/>
      <c r="C22" s="102"/>
      <c r="D22" s="102"/>
      <c r="E22" s="102"/>
      <c r="F22" s="102"/>
      <c r="G22" s="102"/>
      <c r="H22" s="102"/>
      <c r="I22" s="7">
        <f>I10+I12+I14+I16+I18+I21</f>
        <v>3202080.02</v>
      </c>
      <c r="J22" s="7">
        <f>J11+J13+J15+J17+J21</f>
        <v>1563520.02</v>
      </c>
      <c r="K22" s="7">
        <f>K11+K13+K15+K17+K21</f>
        <v>1563520.02</v>
      </c>
      <c r="L22" s="7"/>
      <c r="M22" s="7"/>
      <c r="N22" s="7"/>
      <c r="O22" s="7"/>
      <c r="P22" s="7"/>
      <c r="Q22" s="7"/>
      <c r="R22" s="7">
        <v>1638560</v>
      </c>
      <c r="S22" s="7">
        <v>0</v>
      </c>
      <c r="T22" s="7">
        <v>0</v>
      </c>
      <c r="U22" s="7">
        <v>0</v>
      </c>
      <c r="V22" s="7">
        <v>0</v>
      </c>
      <c r="W22" s="7">
        <v>1638560</v>
      </c>
    </row>
  </sheetData>
  <mergeCells count="28">
    <mergeCell ref="V6:V8"/>
    <mergeCell ref="W6:W8"/>
    <mergeCell ref="J6:K7"/>
    <mergeCell ref="A22:H22"/>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22" type="noConversion"/>
  <pageMargins left="0.23611111111111099" right="0.156944444444444" top="1" bottom="1" header="0.5" footer="0.5"/>
  <pageSetup scale="60" pageOrder="overThenDown" orientation="landscape"/>
</worksheet>
</file>

<file path=xl/worksheets/sheet9.xml><?xml version="1.0" encoding="utf-8"?>
<worksheet xmlns="http://schemas.openxmlformats.org/spreadsheetml/2006/main" xmlns:r="http://schemas.openxmlformats.org/officeDocument/2006/relationships">
  <sheetPr>
    <outlinePr summaryRight="0"/>
  </sheetPr>
  <dimension ref="A2:J44"/>
  <sheetViews>
    <sheetView showZeros="0" topLeftCell="A31" workbookViewId="0">
      <selection activeCell="B53" sqref="B53"/>
    </sheetView>
  </sheetViews>
  <sheetFormatPr defaultColWidth="8.875" defaultRowHeight="15" customHeight="1"/>
  <cols>
    <col min="1" max="1" width="28.125" customWidth="1"/>
    <col min="2" max="2" width="84.25" customWidth="1"/>
    <col min="3" max="3" width="9.875" customWidth="1"/>
    <col min="4" max="4" width="12.75" customWidth="1"/>
    <col min="5" max="5" width="23.875" customWidth="1"/>
    <col min="6" max="6" width="6.625" customWidth="1"/>
    <col min="7" max="7" width="10" customWidth="1"/>
    <col min="8" max="8" width="6.25" customWidth="1"/>
    <col min="9" max="9" width="9.125" customWidth="1"/>
    <col min="10" max="10" width="34.125" customWidth="1"/>
  </cols>
  <sheetData>
    <row r="2" spans="1:10" ht="15" customHeight="1">
      <c r="A2" s="103" t="s">
        <v>212</v>
      </c>
      <c r="B2" s="103"/>
      <c r="C2" s="103"/>
      <c r="D2" s="103"/>
      <c r="E2" s="103"/>
      <c r="F2" s="103"/>
      <c r="G2" s="103"/>
      <c r="H2" s="103"/>
      <c r="I2" s="103"/>
      <c r="J2" s="103"/>
    </row>
    <row r="3" spans="1:10" ht="45" customHeight="1">
      <c r="A3" s="104" t="s">
        <v>213</v>
      </c>
      <c r="B3" s="104"/>
      <c r="C3" s="104"/>
      <c r="D3" s="104"/>
      <c r="E3" s="104"/>
      <c r="F3" s="104"/>
      <c r="G3" s="104"/>
      <c r="H3" s="104"/>
      <c r="I3" s="104"/>
      <c r="J3" s="104"/>
    </row>
    <row r="4" spans="1:10" ht="20.25" customHeight="1">
      <c r="A4" s="105" t="str">
        <f>"单位名称："&amp;"新平彝族傣族自治县第一小学"</f>
        <v>单位名称：新平彝族傣族自治县第一小学</v>
      </c>
      <c r="B4" s="105"/>
      <c r="C4" s="105"/>
      <c r="D4" s="105"/>
      <c r="E4" s="105"/>
      <c r="F4" s="105"/>
      <c r="G4" s="105"/>
      <c r="H4" s="105"/>
      <c r="I4" s="105"/>
      <c r="J4" s="105"/>
    </row>
    <row r="5" spans="1:10" ht="20.25" customHeight="1">
      <c r="A5" s="106" t="s">
        <v>214</v>
      </c>
      <c r="B5" s="106" t="s">
        <v>215</v>
      </c>
      <c r="C5" s="106" t="s">
        <v>216</v>
      </c>
      <c r="D5" s="106" t="s">
        <v>217</v>
      </c>
      <c r="E5" s="106" t="s">
        <v>218</v>
      </c>
      <c r="F5" s="106" t="s">
        <v>219</v>
      </c>
      <c r="G5" s="106" t="s">
        <v>220</v>
      </c>
      <c r="H5" s="106" t="s">
        <v>221</v>
      </c>
      <c r="I5" s="106" t="s">
        <v>222</v>
      </c>
      <c r="J5" s="106" t="s">
        <v>223</v>
      </c>
    </row>
    <row r="6" spans="1:10" ht="46.5" customHeight="1">
      <c r="A6" s="106"/>
      <c r="B6" s="106"/>
      <c r="C6" s="106"/>
      <c r="D6" s="106"/>
      <c r="E6" s="106"/>
      <c r="F6" s="106"/>
      <c r="G6" s="106"/>
      <c r="H6" s="106"/>
      <c r="I6" s="106"/>
      <c r="J6" s="106"/>
    </row>
    <row r="7" spans="1:10" ht="20.25" customHeight="1">
      <c r="A7" s="46">
        <v>1</v>
      </c>
      <c r="B7" s="46">
        <v>2</v>
      </c>
      <c r="C7" s="46">
        <v>3</v>
      </c>
      <c r="D7" s="46">
        <v>4</v>
      </c>
      <c r="E7" s="46">
        <v>5</v>
      </c>
      <c r="F7" s="46">
        <v>6</v>
      </c>
      <c r="G7" s="46">
        <v>7</v>
      </c>
      <c r="H7" s="46">
        <v>8</v>
      </c>
      <c r="I7" s="46">
        <v>9</v>
      </c>
      <c r="J7" s="46">
        <v>10</v>
      </c>
    </row>
    <row r="8" spans="1:10" ht="20.25" customHeight="1">
      <c r="A8" s="19" t="s">
        <v>55</v>
      </c>
      <c r="B8" s="19"/>
      <c r="C8" s="19"/>
      <c r="E8" s="48"/>
      <c r="F8" s="48"/>
      <c r="G8" s="48"/>
      <c r="H8" s="48"/>
      <c r="I8" s="48"/>
      <c r="J8" s="48"/>
    </row>
    <row r="9" spans="1:10" ht="113.25" customHeight="1">
      <c r="A9" s="57" t="s">
        <v>201</v>
      </c>
      <c r="B9" s="149" t="s">
        <v>224</v>
      </c>
      <c r="C9" s="17"/>
      <c r="D9" s="17"/>
      <c r="E9" s="48"/>
      <c r="F9" s="48"/>
      <c r="G9" s="48"/>
      <c r="H9" s="48"/>
      <c r="I9" s="48"/>
      <c r="J9" s="48"/>
    </row>
    <row r="10" spans="1:10" ht="20.25" customHeight="1">
      <c r="A10" s="19"/>
      <c r="B10" s="19"/>
      <c r="C10" s="19" t="s">
        <v>225</v>
      </c>
      <c r="D10" s="58" t="s">
        <v>226</v>
      </c>
      <c r="E10" s="59" t="s">
        <v>227</v>
      </c>
      <c r="F10" s="49" t="s">
        <v>228</v>
      </c>
      <c r="G10" s="17" t="s">
        <v>229</v>
      </c>
      <c r="H10" s="49" t="s">
        <v>230</v>
      </c>
      <c r="I10" s="49" t="s">
        <v>231</v>
      </c>
      <c r="J10" s="59" t="s">
        <v>232</v>
      </c>
    </row>
    <row r="11" spans="1:10" ht="20.25" customHeight="1">
      <c r="A11" s="19"/>
      <c r="B11" s="19"/>
      <c r="C11" s="19" t="s">
        <v>225</v>
      </c>
      <c r="D11" s="58" t="s">
        <v>226</v>
      </c>
      <c r="E11" s="59" t="s">
        <v>233</v>
      </c>
      <c r="F11" s="49" t="s">
        <v>228</v>
      </c>
      <c r="G11" s="17" t="s">
        <v>234</v>
      </c>
      <c r="H11" s="49" t="s">
        <v>235</v>
      </c>
      <c r="I11" s="49" t="s">
        <v>231</v>
      </c>
      <c r="J11" s="59" t="s">
        <v>236</v>
      </c>
    </row>
    <row r="12" spans="1:10" ht="20.25" customHeight="1">
      <c r="A12" s="19"/>
      <c r="B12" s="19"/>
      <c r="C12" s="19" t="s">
        <v>225</v>
      </c>
      <c r="D12" s="58" t="s">
        <v>226</v>
      </c>
      <c r="E12" s="59" t="s">
        <v>237</v>
      </c>
      <c r="F12" s="49" t="s">
        <v>228</v>
      </c>
      <c r="G12" s="17" t="s">
        <v>229</v>
      </c>
      <c r="H12" s="49" t="s">
        <v>238</v>
      </c>
      <c r="I12" s="49" t="s">
        <v>231</v>
      </c>
      <c r="J12" s="59" t="s">
        <v>239</v>
      </c>
    </row>
    <row r="13" spans="1:10" ht="20.25" customHeight="1">
      <c r="A13" s="19"/>
      <c r="B13" s="19"/>
      <c r="C13" s="19" t="s">
        <v>225</v>
      </c>
      <c r="D13" s="58" t="s">
        <v>226</v>
      </c>
      <c r="E13" s="59" t="s">
        <v>240</v>
      </c>
      <c r="F13" s="49" t="s">
        <v>228</v>
      </c>
      <c r="G13" s="17" t="s">
        <v>229</v>
      </c>
      <c r="H13" s="49" t="s">
        <v>241</v>
      </c>
      <c r="I13" s="49" t="s">
        <v>231</v>
      </c>
      <c r="J13" s="59" t="s">
        <v>242</v>
      </c>
    </row>
    <row r="14" spans="1:10" ht="20.25" customHeight="1">
      <c r="A14" s="19"/>
      <c r="B14" s="19"/>
      <c r="C14" s="19" t="s">
        <v>225</v>
      </c>
      <c r="D14" s="58" t="s">
        <v>243</v>
      </c>
      <c r="E14" s="59" t="s">
        <v>244</v>
      </c>
      <c r="F14" s="49" t="s">
        <v>228</v>
      </c>
      <c r="G14" s="17" t="s">
        <v>245</v>
      </c>
      <c r="H14" s="49" t="s">
        <v>246</v>
      </c>
      <c r="I14" s="49" t="s">
        <v>231</v>
      </c>
      <c r="J14" s="59" t="s">
        <v>247</v>
      </c>
    </row>
    <row r="15" spans="1:10" ht="20.25" customHeight="1">
      <c r="A15" s="19"/>
      <c r="B15" s="19"/>
      <c r="C15" s="19" t="s">
        <v>225</v>
      </c>
      <c r="D15" s="58" t="s">
        <v>248</v>
      </c>
      <c r="E15" s="59" t="s">
        <v>249</v>
      </c>
      <c r="F15" s="49" t="s">
        <v>250</v>
      </c>
      <c r="G15" s="17" t="s">
        <v>251</v>
      </c>
      <c r="H15" s="49" t="s">
        <v>252</v>
      </c>
      <c r="I15" s="49" t="s">
        <v>231</v>
      </c>
      <c r="J15" s="59" t="s">
        <v>253</v>
      </c>
    </row>
    <row r="16" spans="1:10" ht="20.25" customHeight="1">
      <c r="A16" s="19"/>
      <c r="B16" s="19"/>
      <c r="C16" s="19" t="s">
        <v>254</v>
      </c>
      <c r="D16" s="58" t="s">
        <v>255</v>
      </c>
      <c r="E16" s="59" t="s">
        <v>256</v>
      </c>
      <c r="F16" s="49" t="s">
        <v>228</v>
      </c>
      <c r="G16" s="17" t="s">
        <v>257</v>
      </c>
      <c r="H16" s="49" t="s">
        <v>246</v>
      </c>
      <c r="I16" s="49" t="s">
        <v>258</v>
      </c>
      <c r="J16" s="59" t="s">
        <v>259</v>
      </c>
    </row>
    <row r="17" spans="1:10" ht="20.25" customHeight="1">
      <c r="A17" s="19"/>
      <c r="B17" s="19"/>
      <c r="C17" s="19" t="s">
        <v>260</v>
      </c>
      <c r="D17" s="58" t="s">
        <v>261</v>
      </c>
      <c r="E17" s="59" t="s">
        <v>262</v>
      </c>
      <c r="F17" s="49" t="s">
        <v>263</v>
      </c>
      <c r="G17" s="17" t="s">
        <v>264</v>
      </c>
      <c r="H17" s="49" t="s">
        <v>246</v>
      </c>
      <c r="I17" s="49" t="s">
        <v>231</v>
      </c>
      <c r="J17" s="59" t="s">
        <v>265</v>
      </c>
    </row>
    <row r="18" spans="1:10" ht="72" customHeight="1">
      <c r="A18" s="57" t="s">
        <v>196</v>
      </c>
      <c r="B18" s="19" t="s">
        <v>266</v>
      </c>
      <c r="C18" s="19"/>
      <c r="D18" s="19"/>
      <c r="E18" s="19"/>
      <c r="F18" s="19"/>
      <c r="G18" s="19"/>
      <c r="H18" s="19"/>
      <c r="I18" s="19"/>
      <c r="J18" s="19"/>
    </row>
    <row r="19" spans="1:10" ht="20.25" customHeight="1">
      <c r="A19" s="19"/>
      <c r="B19" s="19"/>
      <c r="C19" s="19" t="s">
        <v>225</v>
      </c>
      <c r="D19" s="58" t="s">
        <v>226</v>
      </c>
      <c r="E19" s="59" t="s">
        <v>267</v>
      </c>
      <c r="F19" s="49" t="s">
        <v>228</v>
      </c>
      <c r="G19" s="17" t="s">
        <v>45</v>
      </c>
      <c r="H19" s="49" t="s">
        <v>268</v>
      </c>
      <c r="I19" s="49" t="s">
        <v>231</v>
      </c>
      <c r="J19" s="59" t="s">
        <v>269</v>
      </c>
    </row>
    <row r="20" spans="1:10" ht="27" customHeight="1">
      <c r="A20" s="19"/>
      <c r="B20" s="19"/>
      <c r="C20" s="19" t="s">
        <v>225</v>
      </c>
      <c r="D20" s="58" t="s">
        <v>243</v>
      </c>
      <c r="E20" s="59" t="s">
        <v>270</v>
      </c>
      <c r="F20" s="49" t="s">
        <v>228</v>
      </c>
      <c r="G20" s="17" t="s">
        <v>245</v>
      </c>
      <c r="H20" s="49" t="s">
        <v>246</v>
      </c>
      <c r="I20" s="49" t="s">
        <v>231</v>
      </c>
      <c r="J20" s="59" t="s">
        <v>271</v>
      </c>
    </row>
    <row r="21" spans="1:10" ht="20.25" customHeight="1">
      <c r="A21" s="19"/>
      <c r="B21" s="19"/>
      <c r="C21" s="19" t="s">
        <v>225</v>
      </c>
      <c r="D21" s="58" t="s">
        <v>248</v>
      </c>
      <c r="E21" s="59" t="s">
        <v>272</v>
      </c>
      <c r="F21" s="49" t="s">
        <v>228</v>
      </c>
      <c r="G21" s="17" t="s">
        <v>245</v>
      </c>
      <c r="H21" s="49" t="s">
        <v>246</v>
      </c>
      <c r="I21" s="49" t="s">
        <v>231</v>
      </c>
      <c r="J21" s="59" t="s">
        <v>273</v>
      </c>
    </row>
    <row r="22" spans="1:10" ht="20.25" customHeight="1">
      <c r="A22" s="19"/>
      <c r="B22" s="19"/>
      <c r="C22" s="19" t="s">
        <v>254</v>
      </c>
      <c r="D22" s="58" t="s">
        <v>255</v>
      </c>
      <c r="E22" s="59" t="s">
        <v>274</v>
      </c>
      <c r="F22" s="49" t="s">
        <v>263</v>
      </c>
      <c r="G22" s="17" t="s">
        <v>264</v>
      </c>
      <c r="H22" s="49" t="s">
        <v>246</v>
      </c>
      <c r="I22" s="49" t="s">
        <v>231</v>
      </c>
      <c r="J22" s="59" t="s">
        <v>275</v>
      </c>
    </row>
    <row r="23" spans="1:10" ht="20.25" customHeight="1">
      <c r="A23" s="19"/>
      <c r="B23" s="19"/>
      <c r="C23" s="19" t="s">
        <v>260</v>
      </c>
      <c r="D23" s="58" t="s">
        <v>261</v>
      </c>
      <c r="E23" s="59" t="s">
        <v>276</v>
      </c>
      <c r="F23" s="49" t="s">
        <v>263</v>
      </c>
      <c r="G23" s="17" t="s">
        <v>264</v>
      </c>
      <c r="H23" s="49" t="s">
        <v>246</v>
      </c>
      <c r="I23" s="49" t="s">
        <v>231</v>
      </c>
      <c r="J23" s="59" t="s">
        <v>277</v>
      </c>
    </row>
    <row r="24" spans="1:10" ht="100.5" customHeight="1">
      <c r="A24" s="57" t="s">
        <v>191</v>
      </c>
      <c r="B24" s="47" t="s">
        <v>278</v>
      </c>
      <c r="C24" s="19"/>
      <c r="D24" s="19"/>
      <c r="E24" s="19"/>
      <c r="F24" s="19"/>
      <c r="G24" s="19"/>
      <c r="H24" s="19"/>
      <c r="I24" s="19"/>
      <c r="J24" s="19"/>
    </row>
    <row r="25" spans="1:10" ht="20.25" customHeight="1">
      <c r="A25" s="19"/>
      <c r="B25" s="19"/>
      <c r="C25" s="19" t="s">
        <v>225</v>
      </c>
      <c r="D25" s="58" t="s">
        <v>226</v>
      </c>
      <c r="E25" s="59" t="s">
        <v>279</v>
      </c>
      <c r="F25" s="49" t="s">
        <v>263</v>
      </c>
      <c r="G25" s="17" t="s">
        <v>280</v>
      </c>
      <c r="H25" s="49" t="s">
        <v>281</v>
      </c>
      <c r="I25" s="49" t="s">
        <v>231</v>
      </c>
      <c r="J25" s="59" t="s">
        <v>282</v>
      </c>
    </row>
    <row r="26" spans="1:10" ht="20.25" customHeight="1">
      <c r="A26" s="19"/>
      <c r="B26" s="19"/>
      <c r="C26" s="19" t="s">
        <v>225</v>
      </c>
      <c r="D26" s="58" t="s">
        <v>243</v>
      </c>
      <c r="E26" s="59" t="s">
        <v>283</v>
      </c>
      <c r="F26" s="49" t="s">
        <v>228</v>
      </c>
      <c r="G26" s="17" t="s">
        <v>245</v>
      </c>
      <c r="H26" s="49" t="s">
        <v>246</v>
      </c>
      <c r="I26" s="49" t="s">
        <v>231</v>
      </c>
      <c r="J26" s="59" t="s">
        <v>284</v>
      </c>
    </row>
    <row r="27" spans="1:10" ht="20.25" customHeight="1">
      <c r="A27" s="19"/>
      <c r="B27" s="19"/>
      <c r="C27" s="19" t="s">
        <v>225</v>
      </c>
      <c r="D27" s="58" t="s">
        <v>248</v>
      </c>
      <c r="E27" s="59" t="s">
        <v>285</v>
      </c>
      <c r="F27" s="49" t="s">
        <v>250</v>
      </c>
      <c r="G27" s="17" t="s">
        <v>251</v>
      </c>
      <c r="H27" s="49" t="s">
        <v>252</v>
      </c>
      <c r="I27" s="49" t="s">
        <v>231</v>
      </c>
      <c r="J27" s="59" t="s">
        <v>286</v>
      </c>
    </row>
    <row r="28" spans="1:10" ht="20.25" customHeight="1">
      <c r="A28" s="19"/>
      <c r="B28" s="19"/>
      <c r="C28" s="19" t="s">
        <v>254</v>
      </c>
      <c r="D28" s="58" t="s">
        <v>255</v>
      </c>
      <c r="E28" s="59" t="s">
        <v>287</v>
      </c>
      <c r="F28" s="49" t="s">
        <v>228</v>
      </c>
      <c r="G28" s="17" t="s">
        <v>245</v>
      </c>
      <c r="H28" s="49" t="s">
        <v>246</v>
      </c>
      <c r="I28" s="49" t="s">
        <v>231</v>
      </c>
      <c r="J28" s="59" t="s">
        <v>288</v>
      </c>
    </row>
    <row r="29" spans="1:10" ht="20.25" customHeight="1">
      <c r="A29" s="19"/>
      <c r="B29" s="19"/>
      <c r="C29" s="19" t="s">
        <v>254</v>
      </c>
      <c r="D29" s="58" t="s">
        <v>255</v>
      </c>
      <c r="E29" s="59" t="s">
        <v>289</v>
      </c>
      <c r="F29" s="49" t="s">
        <v>228</v>
      </c>
      <c r="G29" s="17" t="s">
        <v>290</v>
      </c>
      <c r="H29" s="49" t="s">
        <v>241</v>
      </c>
      <c r="I29" s="49" t="s">
        <v>258</v>
      </c>
      <c r="J29" s="59" t="s">
        <v>291</v>
      </c>
    </row>
    <row r="30" spans="1:10" ht="20.25" customHeight="1">
      <c r="A30" s="19"/>
      <c r="B30" s="19"/>
      <c r="C30" s="19" t="s">
        <v>254</v>
      </c>
      <c r="D30" s="58" t="s">
        <v>292</v>
      </c>
      <c r="E30" s="59" t="s">
        <v>293</v>
      </c>
      <c r="F30" s="49" t="s">
        <v>228</v>
      </c>
      <c r="G30" s="17" t="s">
        <v>53</v>
      </c>
      <c r="H30" s="49" t="s">
        <v>241</v>
      </c>
      <c r="I30" s="49" t="s">
        <v>231</v>
      </c>
      <c r="J30" s="59" t="s">
        <v>294</v>
      </c>
    </row>
    <row r="31" spans="1:10" ht="20.25" customHeight="1">
      <c r="A31" s="19"/>
      <c r="B31" s="19"/>
      <c r="C31" s="19" t="s">
        <v>260</v>
      </c>
      <c r="D31" s="58" t="s">
        <v>261</v>
      </c>
      <c r="E31" s="59" t="s">
        <v>295</v>
      </c>
      <c r="F31" s="49" t="s">
        <v>228</v>
      </c>
      <c r="G31" s="17" t="s">
        <v>296</v>
      </c>
      <c r="H31" s="49" t="s">
        <v>246</v>
      </c>
      <c r="I31" s="49" t="s">
        <v>231</v>
      </c>
      <c r="J31" s="59" t="s">
        <v>297</v>
      </c>
    </row>
    <row r="32" spans="1:10" ht="117.75" customHeight="1">
      <c r="A32" s="57" t="s">
        <v>205</v>
      </c>
      <c r="B32" s="47" t="s">
        <v>298</v>
      </c>
      <c r="C32" s="19"/>
      <c r="D32" s="19"/>
      <c r="E32" s="19"/>
      <c r="F32" s="19"/>
      <c r="G32" s="19"/>
      <c r="H32" s="19"/>
      <c r="I32" s="19"/>
      <c r="J32" s="19"/>
    </row>
    <row r="33" spans="1:10" ht="20.25" customHeight="1">
      <c r="A33" s="19"/>
      <c r="B33" s="19"/>
      <c r="C33" s="19" t="s">
        <v>225</v>
      </c>
      <c r="D33" s="58" t="s">
        <v>226</v>
      </c>
      <c r="E33" s="59" t="s">
        <v>299</v>
      </c>
      <c r="F33" s="49" t="s">
        <v>263</v>
      </c>
      <c r="G33" s="17" t="s">
        <v>300</v>
      </c>
      <c r="H33" s="49" t="s">
        <v>281</v>
      </c>
      <c r="I33" s="49" t="s">
        <v>231</v>
      </c>
      <c r="J33" s="59" t="s">
        <v>301</v>
      </c>
    </row>
    <row r="34" spans="1:10" ht="20.25" customHeight="1">
      <c r="A34" s="19"/>
      <c r="B34" s="19"/>
      <c r="C34" s="19" t="s">
        <v>225</v>
      </c>
      <c r="D34" s="58" t="s">
        <v>226</v>
      </c>
      <c r="E34" s="59" t="s">
        <v>302</v>
      </c>
      <c r="F34" s="49" t="s">
        <v>263</v>
      </c>
      <c r="G34" s="17" t="s">
        <v>303</v>
      </c>
      <c r="H34" s="49" t="s">
        <v>281</v>
      </c>
      <c r="I34" s="49" t="s">
        <v>231</v>
      </c>
      <c r="J34" s="59" t="s">
        <v>304</v>
      </c>
    </row>
    <row r="35" spans="1:10" ht="20.25" customHeight="1">
      <c r="A35" s="19"/>
      <c r="B35" s="19"/>
      <c r="C35" s="19" t="s">
        <v>225</v>
      </c>
      <c r="D35" s="58" t="s">
        <v>243</v>
      </c>
      <c r="E35" s="59" t="s">
        <v>305</v>
      </c>
      <c r="F35" s="49" t="s">
        <v>228</v>
      </c>
      <c r="G35" s="17" t="s">
        <v>245</v>
      </c>
      <c r="H35" s="49" t="s">
        <v>246</v>
      </c>
      <c r="I35" s="49" t="s">
        <v>231</v>
      </c>
      <c r="J35" s="59" t="s">
        <v>306</v>
      </c>
    </row>
    <row r="36" spans="1:10" ht="20.25" customHeight="1">
      <c r="A36" s="19"/>
      <c r="B36" s="19"/>
      <c r="C36" s="19" t="s">
        <v>225</v>
      </c>
      <c r="D36" s="58" t="s">
        <v>248</v>
      </c>
      <c r="E36" s="59" t="s">
        <v>307</v>
      </c>
      <c r="F36" s="49" t="s">
        <v>250</v>
      </c>
      <c r="G36" s="17" t="s">
        <v>251</v>
      </c>
      <c r="H36" s="49" t="s">
        <v>252</v>
      </c>
      <c r="I36" s="49" t="s">
        <v>231</v>
      </c>
      <c r="J36" s="59" t="s">
        <v>308</v>
      </c>
    </row>
    <row r="37" spans="1:10" ht="20.25" customHeight="1">
      <c r="A37" s="19"/>
      <c r="B37" s="19"/>
      <c r="C37" s="19" t="s">
        <v>254</v>
      </c>
      <c r="D37" s="58" t="s">
        <v>255</v>
      </c>
      <c r="E37" s="59" t="s">
        <v>309</v>
      </c>
      <c r="F37" s="49" t="s">
        <v>228</v>
      </c>
      <c r="G37" s="17" t="s">
        <v>310</v>
      </c>
      <c r="H37" s="49" t="s">
        <v>246</v>
      </c>
      <c r="I37" s="49" t="s">
        <v>258</v>
      </c>
      <c r="J37" s="59" t="s">
        <v>311</v>
      </c>
    </row>
    <row r="38" spans="1:10" ht="20.25" customHeight="1">
      <c r="A38" s="19"/>
      <c r="B38" s="19"/>
      <c r="C38" s="19" t="s">
        <v>260</v>
      </c>
      <c r="D38" s="58" t="s">
        <v>261</v>
      </c>
      <c r="E38" s="59" t="s">
        <v>312</v>
      </c>
      <c r="F38" s="49" t="s">
        <v>263</v>
      </c>
      <c r="G38" s="17" t="s">
        <v>264</v>
      </c>
      <c r="H38" s="49" t="s">
        <v>246</v>
      </c>
      <c r="I38" s="49" t="s">
        <v>231</v>
      </c>
      <c r="J38" s="59" t="s">
        <v>313</v>
      </c>
    </row>
    <row r="39" spans="1:10" ht="105" customHeight="1">
      <c r="A39" s="57" t="s">
        <v>203</v>
      </c>
      <c r="B39" s="47" t="s">
        <v>314</v>
      </c>
      <c r="C39" s="19"/>
      <c r="D39" s="19"/>
      <c r="E39" s="19"/>
      <c r="F39" s="19"/>
      <c r="G39" s="19"/>
      <c r="H39" s="19"/>
      <c r="I39" s="19"/>
      <c r="J39" s="19"/>
    </row>
    <row r="40" spans="1:10" ht="20.25" customHeight="1">
      <c r="A40" s="19"/>
      <c r="B40" s="19"/>
      <c r="C40" s="19" t="s">
        <v>225</v>
      </c>
      <c r="D40" s="58" t="s">
        <v>226</v>
      </c>
      <c r="E40" s="59" t="s">
        <v>315</v>
      </c>
      <c r="F40" s="49" t="s">
        <v>228</v>
      </c>
      <c r="G40" s="17" t="s">
        <v>316</v>
      </c>
      <c r="H40" s="49" t="s">
        <v>281</v>
      </c>
      <c r="I40" s="49" t="s">
        <v>231</v>
      </c>
      <c r="J40" s="59" t="s">
        <v>317</v>
      </c>
    </row>
    <row r="41" spans="1:10" ht="20.25" customHeight="1">
      <c r="A41" s="19"/>
      <c r="B41" s="19"/>
      <c r="C41" s="19" t="s">
        <v>225</v>
      </c>
      <c r="D41" s="58" t="s">
        <v>243</v>
      </c>
      <c r="E41" s="59" t="s">
        <v>318</v>
      </c>
      <c r="F41" s="49" t="s">
        <v>228</v>
      </c>
      <c r="G41" s="17" t="s">
        <v>245</v>
      </c>
      <c r="H41" s="49" t="s">
        <v>246</v>
      </c>
      <c r="I41" s="49" t="s">
        <v>231</v>
      </c>
      <c r="J41" s="59" t="s">
        <v>319</v>
      </c>
    </row>
    <row r="42" spans="1:10" ht="20.25" customHeight="1">
      <c r="A42" s="19"/>
      <c r="B42" s="19"/>
      <c r="C42" s="19" t="s">
        <v>225</v>
      </c>
      <c r="D42" s="58" t="s">
        <v>248</v>
      </c>
      <c r="E42" s="59" t="s">
        <v>320</v>
      </c>
      <c r="F42" s="49" t="s">
        <v>250</v>
      </c>
      <c r="G42" s="17" t="s">
        <v>251</v>
      </c>
      <c r="H42" s="49" t="s">
        <v>252</v>
      </c>
      <c r="I42" s="49" t="s">
        <v>231</v>
      </c>
      <c r="J42" s="59" t="s">
        <v>321</v>
      </c>
    </row>
    <row r="43" spans="1:10" ht="20.25" customHeight="1">
      <c r="A43" s="19"/>
      <c r="B43" s="19"/>
      <c r="C43" s="19" t="s">
        <v>254</v>
      </c>
      <c r="D43" s="58" t="s">
        <v>255</v>
      </c>
      <c r="E43" s="59" t="s">
        <v>322</v>
      </c>
      <c r="F43" s="49" t="s">
        <v>228</v>
      </c>
      <c r="G43" s="17" t="s">
        <v>323</v>
      </c>
      <c r="H43" s="49" t="s">
        <v>241</v>
      </c>
      <c r="I43" s="49" t="s">
        <v>258</v>
      </c>
      <c r="J43" s="59" t="s">
        <v>324</v>
      </c>
    </row>
    <row r="44" spans="1:10" ht="27.75" customHeight="1">
      <c r="A44" s="19"/>
      <c r="B44" s="19"/>
      <c r="C44" s="19" t="s">
        <v>260</v>
      </c>
      <c r="D44" s="58" t="s">
        <v>261</v>
      </c>
      <c r="E44" s="59" t="s">
        <v>325</v>
      </c>
      <c r="F44" s="49" t="s">
        <v>263</v>
      </c>
      <c r="G44" s="17" t="s">
        <v>264</v>
      </c>
      <c r="H44" s="49" t="s">
        <v>246</v>
      </c>
      <c r="I44" s="49" t="s">
        <v>231</v>
      </c>
      <c r="J44" s="59" t="s">
        <v>326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honeticPr fontId="22" type="noConversion"/>
  <pageMargins left="0.196527777777778" right="0.156944444444444" top="0.23611111111111099" bottom="0.23611111111111099" header="0.156944444444444" footer="0.156944444444444"/>
  <pageSetup scale="60" pageOrder="overThenDown" orientation="landscape" r:id="rId1"/>
</worksheet>
</file>

<file path=xl/worksheets/sheet10.xml><?xml version="1.0" encoding="utf-8"?>
<worksheet xmlns="http://schemas.openxmlformats.org/spreadsheetml/2006/main" xmlns:r="http://schemas.openxmlformats.org/officeDocument/2006/relationships">
  <sheetPr>
    <outlinePr summaryRight="0"/>
  </sheetPr>
  <dimension ref="A2:F10"/>
  <sheetViews>
    <sheetView showZeros="0" workbookViewId="0">
      <selection activeCell="K12" sqref="K12"/>
    </sheetView>
  </sheetViews>
  <sheetFormatPr defaultColWidth="8.875" defaultRowHeight="15" customHeight="1"/>
  <cols>
    <col min="1" max="1" width="28.625" customWidth="1"/>
    <col min="2" max="2" width="17.125" customWidth="1"/>
    <col min="3" max="3" width="20.125" customWidth="1"/>
    <col min="4" max="4" width="19.25" customWidth="1"/>
    <col min="5" max="6" width="21.375" customWidth="1"/>
  </cols>
  <sheetData>
    <row r="2" spans="1:6" ht="18.75" customHeight="1">
      <c r="A2" s="1"/>
      <c r="B2" s="1"/>
      <c r="C2" s="1"/>
      <c r="D2" s="1"/>
      <c r="E2" s="1"/>
      <c r="F2" s="52" t="s">
        <v>327</v>
      </c>
    </row>
    <row r="3" spans="1:6" ht="37.5" customHeight="1">
      <c r="A3" s="85" t="s">
        <v>328</v>
      </c>
      <c r="B3" s="85"/>
      <c r="C3" s="85"/>
      <c r="D3" s="85"/>
      <c r="E3" s="85"/>
      <c r="F3" s="85"/>
    </row>
    <row r="4" spans="1:6" ht="18.75" customHeight="1">
      <c r="A4" s="96" t="str">
        <f>"单位名称："&amp;"新平彝族傣族自治县第一小学"</f>
        <v>单位名称：新平彝族傣族自治县第一小学</v>
      </c>
      <c r="B4" s="96"/>
      <c r="C4" s="96"/>
      <c r="D4" s="53"/>
      <c r="E4" s="53"/>
      <c r="F4" s="54" t="s">
        <v>28</v>
      </c>
    </row>
    <row r="5" spans="1:6" ht="18.75" customHeight="1">
      <c r="A5" s="93" t="s">
        <v>134</v>
      </c>
      <c r="B5" s="93" t="s">
        <v>58</v>
      </c>
      <c r="C5" s="93" t="s">
        <v>59</v>
      </c>
      <c r="D5" s="97" t="s">
        <v>329</v>
      </c>
      <c r="E5" s="97"/>
      <c r="F5" s="97"/>
    </row>
    <row r="6" spans="1:6" ht="18.75" customHeight="1">
      <c r="A6" s="93" t="s">
        <v>58</v>
      </c>
      <c r="B6" s="93" t="s">
        <v>58</v>
      </c>
      <c r="C6" s="93" t="s">
        <v>59</v>
      </c>
      <c r="D6" s="55" t="s">
        <v>33</v>
      </c>
      <c r="E6" s="55" t="s">
        <v>62</v>
      </c>
      <c r="F6" s="55" t="s">
        <v>63</v>
      </c>
    </row>
    <row r="7" spans="1:6" ht="18.75" customHeight="1">
      <c r="A7" s="11" t="s">
        <v>45</v>
      </c>
      <c r="B7" s="11"/>
      <c r="C7" s="11" t="s">
        <v>46</v>
      </c>
      <c r="D7" s="11" t="s">
        <v>48</v>
      </c>
      <c r="E7" s="11" t="s">
        <v>49</v>
      </c>
      <c r="F7" s="11" t="s">
        <v>50</v>
      </c>
    </row>
    <row r="8" spans="1:6" ht="20.25" customHeight="1">
      <c r="A8" s="13"/>
      <c r="B8" s="13"/>
      <c r="C8" s="13"/>
      <c r="D8" s="8"/>
      <c r="E8" s="8"/>
      <c r="F8" s="8"/>
    </row>
    <row r="9" spans="1:6" ht="20.25" customHeight="1">
      <c r="A9" s="92" t="s">
        <v>103</v>
      </c>
      <c r="B9" s="92"/>
      <c r="C9" s="92"/>
      <c r="D9" s="56"/>
      <c r="E9" s="56"/>
      <c r="F9" s="56"/>
    </row>
    <row r="10" spans="1:6" ht="15" customHeight="1">
      <c r="A10" t="s">
        <v>330</v>
      </c>
    </row>
  </sheetData>
  <mergeCells count="7">
    <mergeCell ref="A3:F3"/>
    <mergeCell ref="A4:C4"/>
    <mergeCell ref="D5:F5"/>
    <mergeCell ref="A9:C9"/>
    <mergeCell ref="A5:A6"/>
    <mergeCell ref="B5:B6"/>
    <mergeCell ref="C5:C6"/>
  </mergeCells>
  <phoneticPr fontId="22" type="noConversion"/>
  <pageMargins left="0.75" right="0.31458333333333299" top="1" bottom="1" header="0.5" footer="0.5"/>
  <pageSetup pageOrder="overThenDown" orientation="landscape"/>
</worksheet>
</file>

<file path=xl/worksheets/sheet11.xml><?xml version="1.0" encoding="utf-8"?>
<worksheet xmlns="http://schemas.openxmlformats.org/spreadsheetml/2006/main" xmlns:r="http://schemas.openxmlformats.org/officeDocument/2006/relationships">
  <sheetPr>
    <outlinePr summaryRight="0"/>
  </sheetPr>
  <dimension ref="A2:Q17"/>
  <sheetViews>
    <sheetView showZeros="0" workbookViewId="0">
      <selection activeCell="H21" sqref="H21"/>
    </sheetView>
  </sheetViews>
  <sheetFormatPr defaultColWidth="8.875" defaultRowHeight="15" customHeight="1"/>
  <cols>
    <col min="1" max="1" width="16.625" customWidth="1"/>
    <col min="2" max="2" width="12.375" customWidth="1"/>
    <col min="3" max="3" width="20" customWidth="1"/>
    <col min="4" max="4" width="8.375" customWidth="1"/>
    <col min="5" max="5" width="7.5" customWidth="1"/>
    <col min="6" max="6" width="8" customWidth="1"/>
    <col min="7" max="8" width="9.625" customWidth="1"/>
    <col min="9" max="17" width="9.5" customWidth="1"/>
  </cols>
  <sheetData>
    <row r="2" spans="1:17" ht="15" customHeight="1">
      <c r="A2" s="107"/>
      <c r="B2" s="107"/>
      <c r="C2" s="107"/>
      <c r="D2" s="107"/>
      <c r="E2" s="107"/>
      <c r="F2" s="107"/>
      <c r="G2" s="107"/>
      <c r="H2" s="107"/>
      <c r="I2" s="107"/>
      <c r="J2" s="107"/>
      <c r="K2" s="107"/>
      <c r="L2" s="107"/>
      <c r="M2" s="107"/>
      <c r="N2" s="45"/>
      <c r="O2" s="45"/>
      <c r="P2" s="45"/>
      <c r="Q2" s="15" t="s">
        <v>331</v>
      </c>
    </row>
    <row r="3" spans="1:17" ht="45" customHeight="1">
      <c r="A3" s="104" t="s">
        <v>332</v>
      </c>
      <c r="B3" s="104"/>
      <c r="C3" s="104"/>
      <c r="D3" s="104"/>
      <c r="E3" s="104"/>
      <c r="F3" s="104"/>
      <c r="G3" s="104"/>
      <c r="H3" s="104"/>
      <c r="I3" s="104"/>
      <c r="J3" s="104"/>
      <c r="K3" s="104"/>
      <c r="L3" s="104"/>
      <c r="M3" s="104"/>
      <c r="N3" s="108"/>
      <c r="O3" s="108"/>
      <c r="P3" s="108"/>
      <c r="Q3" s="108"/>
    </row>
    <row r="4" spans="1:17" ht="20.25" customHeight="1">
      <c r="A4" s="105" t="str">
        <f>"单位名称："&amp;"新平彝族傣族自治县第一小学"</f>
        <v>单位名称：新平彝族傣族自治县第一小学</v>
      </c>
      <c r="B4" s="105"/>
      <c r="C4" s="105"/>
      <c r="D4" s="105"/>
      <c r="E4" s="105"/>
      <c r="F4" s="105"/>
      <c r="G4" s="105"/>
      <c r="H4" s="105"/>
      <c r="I4" s="105"/>
      <c r="J4" s="105"/>
      <c r="K4" s="105"/>
      <c r="L4" s="105"/>
      <c r="M4" s="105"/>
      <c r="N4" s="14"/>
      <c r="O4" s="14"/>
      <c r="P4" s="14"/>
      <c r="Q4" s="15" t="s">
        <v>28</v>
      </c>
    </row>
    <row r="5" spans="1:17" ht="20.25" customHeight="1">
      <c r="A5" s="109" t="s">
        <v>333</v>
      </c>
      <c r="B5" s="109" t="s">
        <v>334</v>
      </c>
      <c r="C5" s="109" t="s">
        <v>335</v>
      </c>
      <c r="D5" s="109" t="s">
        <v>336</v>
      </c>
      <c r="E5" s="109" t="s">
        <v>337</v>
      </c>
      <c r="F5" s="109" t="s">
        <v>338</v>
      </c>
      <c r="G5" s="109" t="s">
        <v>141</v>
      </c>
      <c r="H5" s="109"/>
      <c r="I5" s="109"/>
      <c r="J5" s="109"/>
      <c r="K5" s="109"/>
      <c r="L5" s="109"/>
      <c r="M5" s="109"/>
      <c r="N5" s="109"/>
      <c r="O5" s="109"/>
      <c r="P5" s="109"/>
      <c r="Q5" s="109"/>
    </row>
    <row r="6" spans="1:17" ht="20.25" customHeight="1">
      <c r="A6" s="109" t="s">
        <v>339</v>
      </c>
      <c r="B6" s="109" t="s">
        <v>334</v>
      </c>
      <c r="C6" s="109" t="s">
        <v>335</v>
      </c>
      <c r="D6" s="109" t="s">
        <v>336</v>
      </c>
      <c r="E6" s="109" t="s">
        <v>337</v>
      </c>
      <c r="F6" s="109" t="s">
        <v>338</v>
      </c>
      <c r="G6" s="109" t="s">
        <v>31</v>
      </c>
      <c r="H6" s="109" t="s">
        <v>34</v>
      </c>
      <c r="I6" s="109" t="s">
        <v>340</v>
      </c>
      <c r="J6" s="109" t="s">
        <v>341</v>
      </c>
      <c r="K6" s="109" t="s">
        <v>37</v>
      </c>
      <c r="L6" s="109" t="s">
        <v>61</v>
      </c>
      <c r="M6" s="109" t="s">
        <v>61</v>
      </c>
      <c r="N6" s="109"/>
      <c r="O6" s="109"/>
      <c r="P6" s="109"/>
      <c r="Q6" s="109"/>
    </row>
    <row r="7" spans="1:17" ht="32.450000000000003" customHeight="1">
      <c r="A7" s="109"/>
      <c r="B7" s="109"/>
      <c r="C7" s="109"/>
      <c r="D7" s="109"/>
      <c r="E7" s="109"/>
      <c r="F7" s="109"/>
      <c r="G7" s="109"/>
      <c r="H7" s="109" t="s">
        <v>33</v>
      </c>
      <c r="I7" s="109"/>
      <c r="J7" s="109"/>
      <c r="K7" s="109"/>
      <c r="L7" s="16" t="s">
        <v>33</v>
      </c>
      <c r="M7" s="16" t="s">
        <v>40</v>
      </c>
      <c r="N7" s="16" t="s">
        <v>41</v>
      </c>
      <c r="O7" s="51" t="s">
        <v>42</v>
      </c>
      <c r="P7" s="51" t="s">
        <v>43</v>
      </c>
      <c r="Q7" s="51" t="s">
        <v>44</v>
      </c>
    </row>
    <row r="8" spans="1:17" ht="20.25" customHeight="1">
      <c r="A8" s="46">
        <v>1</v>
      </c>
      <c r="B8" s="46">
        <v>2</v>
      </c>
      <c r="C8" s="46">
        <v>3</v>
      </c>
      <c r="D8" s="46">
        <v>4</v>
      </c>
      <c r="E8" s="46">
        <v>5</v>
      </c>
      <c r="F8" s="46">
        <v>6</v>
      </c>
      <c r="G8" s="46">
        <v>7</v>
      </c>
      <c r="H8" s="46">
        <v>8</v>
      </c>
      <c r="I8" s="46">
        <v>9</v>
      </c>
      <c r="J8" s="46">
        <v>10</v>
      </c>
      <c r="K8" s="46">
        <v>11</v>
      </c>
      <c r="L8" s="46">
        <v>12</v>
      </c>
      <c r="M8" s="46">
        <v>13</v>
      </c>
      <c r="N8" s="46">
        <v>14</v>
      </c>
      <c r="O8" s="46">
        <v>15</v>
      </c>
      <c r="P8" s="46">
        <v>16</v>
      </c>
      <c r="Q8" s="46">
        <v>17</v>
      </c>
    </row>
    <row r="9" spans="1:17" ht="42.95" customHeight="1">
      <c r="A9" s="47" t="s">
        <v>201</v>
      </c>
      <c r="B9" s="19"/>
      <c r="C9" s="19"/>
      <c r="D9" s="48"/>
      <c r="E9" s="48"/>
      <c r="F9" s="48"/>
      <c r="G9" s="48"/>
      <c r="H9" s="48"/>
      <c r="I9" s="48"/>
      <c r="J9" s="50"/>
      <c r="K9" s="50"/>
      <c r="L9" s="48"/>
      <c r="M9" s="48"/>
      <c r="N9" s="48"/>
      <c r="O9" s="48"/>
      <c r="P9" s="48"/>
      <c r="Q9" s="48"/>
    </row>
    <row r="10" spans="1:17" ht="20.25" customHeight="1">
      <c r="A10" s="19"/>
      <c r="B10" s="19" t="s">
        <v>233</v>
      </c>
      <c r="C10" s="19" t="str">
        <f>"A05040101"&amp;"  "&amp;"复印纸"</f>
        <v>A05040101  复印纸</v>
      </c>
      <c r="D10" s="49" t="s">
        <v>342</v>
      </c>
      <c r="E10" s="17">
        <v>200</v>
      </c>
      <c r="F10" s="48"/>
      <c r="G10" s="48"/>
      <c r="H10" s="50"/>
      <c r="I10" s="50"/>
      <c r="J10" s="50"/>
      <c r="K10" s="50"/>
      <c r="L10" s="48"/>
      <c r="M10" s="48"/>
      <c r="N10" s="48"/>
      <c r="O10" s="48"/>
      <c r="P10" s="48"/>
      <c r="Q10" s="48"/>
    </row>
    <row r="11" spans="1:17" ht="20.25" customHeight="1">
      <c r="A11" s="19"/>
      <c r="B11" s="19" t="s">
        <v>343</v>
      </c>
      <c r="C11" s="19" t="str">
        <f>"A02020800"&amp;"  "&amp;"触控一体机"</f>
        <v>A02020800  触控一体机</v>
      </c>
      <c r="D11" s="49" t="s">
        <v>235</v>
      </c>
      <c r="E11" s="17">
        <v>1</v>
      </c>
      <c r="F11" s="48"/>
      <c r="G11" s="48"/>
      <c r="H11" s="50"/>
      <c r="I11" s="50"/>
      <c r="J11" s="50"/>
      <c r="K11" s="50"/>
      <c r="L11" s="48"/>
      <c r="M11" s="48"/>
      <c r="N11" s="48"/>
      <c r="O11" s="48"/>
      <c r="P11" s="48"/>
      <c r="Q11" s="48"/>
    </row>
    <row r="12" spans="1:17" ht="20.25" customHeight="1">
      <c r="A12" s="19"/>
      <c r="B12" s="19" t="s">
        <v>344</v>
      </c>
      <c r="C12" s="19" t="str">
        <f>"A02021103"&amp;"  "&amp;"LED显示屏"</f>
        <v>A02021103  LED显示屏</v>
      </c>
      <c r="D12" s="49" t="s">
        <v>345</v>
      </c>
      <c r="E12" s="17">
        <v>16</v>
      </c>
      <c r="F12" s="48"/>
      <c r="G12" s="48"/>
      <c r="H12" s="50"/>
      <c r="I12" s="50"/>
      <c r="J12" s="50"/>
      <c r="K12" s="50"/>
      <c r="L12" s="48"/>
      <c r="M12" s="48"/>
      <c r="N12" s="48"/>
      <c r="O12" s="48"/>
      <c r="P12" s="48"/>
      <c r="Q12" s="48"/>
    </row>
    <row r="13" spans="1:17" ht="20.25" customHeight="1">
      <c r="A13" s="19"/>
      <c r="B13" s="19" t="s">
        <v>346</v>
      </c>
      <c r="C13" s="19" t="str">
        <f>"A02021003"&amp;"  "&amp;"A4黑白打印机"</f>
        <v>A02021003  A4黑白打印机</v>
      </c>
      <c r="D13" s="49" t="s">
        <v>347</v>
      </c>
      <c r="E13" s="17">
        <v>5</v>
      </c>
      <c r="F13" s="48"/>
      <c r="G13" s="48"/>
      <c r="H13" s="50"/>
      <c r="I13" s="50"/>
      <c r="J13" s="50"/>
      <c r="K13" s="50"/>
      <c r="L13" s="48"/>
      <c r="M13" s="48"/>
      <c r="N13" s="48"/>
      <c r="O13" s="48"/>
      <c r="P13" s="48"/>
      <c r="Q13" s="48"/>
    </row>
    <row r="14" spans="1:17" ht="20.25" customHeight="1">
      <c r="A14" s="19"/>
      <c r="B14" s="19" t="s">
        <v>348</v>
      </c>
      <c r="C14" s="19" t="str">
        <f>"A02021004"&amp;"  "&amp;"A4彩色打印机"</f>
        <v>A02021004  A4彩色打印机</v>
      </c>
      <c r="D14" s="49" t="s">
        <v>347</v>
      </c>
      <c r="E14" s="17">
        <v>1</v>
      </c>
      <c r="F14" s="48"/>
      <c r="G14" s="48"/>
      <c r="H14" s="50"/>
      <c r="I14" s="50"/>
      <c r="J14" s="50"/>
      <c r="K14" s="50"/>
      <c r="L14" s="48"/>
      <c r="M14" s="48"/>
      <c r="N14" s="48"/>
      <c r="O14" s="48"/>
      <c r="P14" s="48"/>
      <c r="Q14" s="48"/>
    </row>
    <row r="15" spans="1:17" ht="20.25" customHeight="1">
      <c r="A15" s="19"/>
      <c r="B15" s="19" t="s">
        <v>349</v>
      </c>
      <c r="C15" s="19" t="str">
        <f>"A02010105"&amp;"  "&amp;"台式计算机"</f>
        <v>A02010105  台式计算机</v>
      </c>
      <c r="D15" s="49" t="s">
        <v>235</v>
      </c>
      <c r="E15" s="17">
        <v>1</v>
      </c>
      <c r="F15" s="48"/>
      <c r="G15" s="48"/>
      <c r="H15" s="50"/>
      <c r="I15" s="50"/>
      <c r="J15" s="50"/>
      <c r="K15" s="50"/>
      <c r="L15" s="48"/>
      <c r="M15" s="48"/>
      <c r="N15" s="48"/>
      <c r="O15" s="48"/>
      <c r="P15" s="48"/>
      <c r="Q15" s="48"/>
    </row>
    <row r="16" spans="1:17" ht="20.25" customHeight="1">
      <c r="A16" s="19"/>
      <c r="B16" s="19" t="s">
        <v>350</v>
      </c>
      <c r="C16" s="19" t="str">
        <f>"A02020800"&amp;"  "&amp;"触控一体机"</f>
        <v>A02020800  触控一体机</v>
      </c>
      <c r="D16" s="49" t="s">
        <v>235</v>
      </c>
      <c r="E16" s="17">
        <v>1</v>
      </c>
      <c r="F16" s="48"/>
      <c r="G16" s="48"/>
      <c r="H16" s="50"/>
      <c r="I16" s="50"/>
      <c r="J16" s="50"/>
      <c r="K16" s="50"/>
      <c r="L16" s="48"/>
      <c r="M16" s="48"/>
      <c r="N16" s="48"/>
      <c r="O16" s="48"/>
      <c r="P16" s="48"/>
      <c r="Q16" s="48"/>
    </row>
    <row r="17" spans="1:17" ht="20.25" customHeight="1">
      <c r="A17" s="110" t="s">
        <v>31</v>
      </c>
      <c r="B17" s="110"/>
      <c r="C17" s="110"/>
      <c r="D17" s="111"/>
      <c r="E17" s="111"/>
      <c r="F17" s="48"/>
      <c r="G17" s="48"/>
      <c r="H17" s="48"/>
      <c r="I17" s="48"/>
      <c r="J17" s="48"/>
      <c r="K17" s="48"/>
      <c r="L17" s="48"/>
      <c r="M17" s="48"/>
      <c r="N17" s="48"/>
      <c r="O17" s="48"/>
      <c r="P17" s="48"/>
      <c r="Q17" s="48"/>
    </row>
  </sheetData>
  <mergeCells count="17">
    <mergeCell ref="A17:E17"/>
    <mergeCell ref="A5:A7"/>
    <mergeCell ref="B5:B7"/>
    <mergeCell ref="C5:C7"/>
    <mergeCell ref="D5:D7"/>
    <mergeCell ref="E5:E7"/>
    <mergeCell ref="A2:M2"/>
    <mergeCell ref="A3:Q3"/>
    <mergeCell ref="A4:M4"/>
    <mergeCell ref="G5:Q5"/>
    <mergeCell ref="L6:Q6"/>
    <mergeCell ref="F5:F7"/>
    <mergeCell ref="G6:G7"/>
    <mergeCell ref="H6:H7"/>
    <mergeCell ref="I6:I7"/>
    <mergeCell ref="J6:J7"/>
    <mergeCell ref="K6:K7"/>
  </mergeCells>
  <phoneticPr fontId="22" type="noConversion"/>
  <pageMargins left="0.31458333333333299" right="0.23611111111111099" top="1" bottom="1" header="0.5" footer="0.5"/>
  <pageSetup scale="70" pageOrder="overThenDown" orientation="landscape"/>
</worksheet>
</file>

<file path=xl/worksheets/sheet12.xml><?xml version="1.0" encoding="utf-8"?>
<worksheet xmlns="http://schemas.openxmlformats.org/spreadsheetml/2006/main" xmlns:r="http://schemas.openxmlformats.org/officeDocument/2006/relationships">
  <sheetPr>
    <outlinePr summaryRight="0"/>
  </sheetPr>
  <dimension ref="A1:N12"/>
  <sheetViews>
    <sheetView showZeros="0" workbookViewId="0">
      <selection activeCell="I21" sqref="I21"/>
    </sheetView>
  </sheetViews>
  <sheetFormatPr defaultColWidth="9.125" defaultRowHeight="14.25" customHeight="1"/>
  <cols>
    <col min="1" max="1" width="11.75" style="26" customWidth="1"/>
    <col min="2" max="14" width="9.625" style="26" customWidth="1"/>
    <col min="15" max="16384" width="9.125" style="26"/>
  </cols>
  <sheetData>
    <row r="1" spans="1:14" ht="14.25" customHeight="1">
      <c r="A1" s="27"/>
      <c r="B1" s="27"/>
      <c r="C1" s="27"/>
      <c r="D1" s="27"/>
      <c r="E1" s="27"/>
      <c r="F1" s="27"/>
      <c r="G1" s="27"/>
      <c r="H1" s="27"/>
      <c r="I1" s="27"/>
      <c r="J1" s="27"/>
      <c r="K1" s="27"/>
      <c r="L1" s="27"/>
      <c r="M1" s="27"/>
      <c r="N1" s="27"/>
    </row>
    <row r="2" spans="1:14" ht="13.7" customHeight="1">
      <c r="A2" s="28"/>
      <c r="B2" s="28"/>
      <c r="C2" s="28"/>
      <c r="D2" s="28"/>
      <c r="E2" s="28"/>
      <c r="F2" s="28"/>
      <c r="G2" s="28"/>
      <c r="H2" s="29"/>
      <c r="I2" s="28"/>
      <c r="J2" s="28"/>
      <c r="K2" s="28"/>
      <c r="L2" s="37"/>
      <c r="M2" s="38"/>
      <c r="N2" s="39" t="s">
        <v>351</v>
      </c>
    </row>
    <row r="3" spans="1:14" ht="27.95" customHeight="1">
      <c r="A3" s="112" t="s">
        <v>352</v>
      </c>
      <c r="B3" s="113"/>
      <c r="C3" s="113"/>
      <c r="D3" s="113"/>
      <c r="E3" s="113"/>
      <c r="F3" s="113"/>
      <c r="G3" s="113"/>
      <c r="H3" s="114"/>
      <c r="I3" s="113"/>
      <c r="J3" s="113"/>
      <c r="K3" s="113"/>
      <c r="L3" s="115"/>
      <c r="M3" s="114"/>
      <c r="N3" s="113"/>
    </row>
    <row r="4" spans="1:14" ht="18.95" customHeight="1">
      <c r="A4" s="116" t="s">
        <v>353</v>
      </c>
      <c r="B4" s="117"/>
      <c r="C4" s="117"/>
      <c r="D4" s="30"/>
      <c r="E4" s="30"/>
      <c r="F4" s="30"/>
      <c r="G4" s="30"/>
      <c r="H4" s="29"/>
      <c r="I4" s="28"/>
      <c r="J4" s="28"/>
      <c r="K4" s="28"/>
      <c r="L4" s="40"/>
      <c r="M4" s="41"/>
      <c r="N4" s="42" t="s">
        <v>28</v>
      </c>
    </row>
    <row r="5" spans="1:14" ht="15.75" customHeight="1">
      <c r="A5" s="129" t="s">
        <v>333</v>
      </c>
      <c r="B5" s="132" t="s">
        <v>354</v>
      </c>
      <c r="C5" s="132" t="s">
        <v>355</v>
      </c>
      <c r="D5" s="118" t="s">
        <v>141</v>
      </c>
      <c r="E5" s="118"/>
      <c r="F5" s="118"/>
      <c r="G5" s="118"/>
      <c r="H5" s="119"/>
      <c r="I5" s="118"/>
      <c r="J5" s="118"/>
      <c r="K5" s="118"/>
      <c r="L5" s="120"/>
      <c r="M5" s="119"/>
      <c r="N5" s="121"/>
    </row>
    <row r="6" spans="1:14" ht="17.25" customHeight="1">
      <c r="A6" s="130"/>
      <c r="B6" s="133"/>
      <c r="C6" s="133"/>
      <c r="D6" s="133" t="s">
        <v>31</v>
      </c>
      <c r="E6" s="133" t="s">
        <v>34</v>
      </c>
      <c r="F6" s="133" t="s">
        <v>356</v>
      </c>
      <c r="G6" s="133" t="s">
        <v>357</v>
      </c>
      <c r="H6" s="134" t="s">
        <v>358</v>
      </c>
      <c r="I6" s="122" t="s">
        <v>359</v>
      </c>
      <c r="J6" s="122"/>
      <c r="K6" s="122"/>
      <c r="L6" s="123"/>
      <c r="M6" s="124"/>
      <c r="N6" s="125"/>
    </row>
    <row r="7" spans="1:14" ht="54" customHeight="1">
      <c r="A7" s="131"/>
      <c r="B7" s="125"/>
      <c r="C7" s="125"/>
      <c r="D7" s="125"/>
      <c r="E7" s="125"/>
      <c r="F7" s="125"/>
      <c r="G7" s="125"/>
      <c r="H7" s="135"/>
      <c r="I7" s="32" t="s">
        <v>33</v>
      </c>
      <c r="J7" s="32" t="s">
        <v>40</v>
      </c>
      <c r="K7" s="32" t="s">
        <v>360</v>
      </c>
      <c r="L7" s="43" t="s">
        <v>42</v>
      </c>
      <c r="M7" s="33" t="s">
        <v>43</v>
      </c>
      <c r="N7" s="32" t="s">
        <v>44</v>
      </c>
    </row>
    <row r="8" spans="1:14" ht="15" customHeight="1">
      <c r="A8" s="31">
        <v>1</v>
      </c>
      <c r="B8" s="32">
        <v>2</v>
      </c>
      <c r="C8" s="32">
        <v>3</v>
      </c>
      <c r="D8" s="33">
        <v>4</v>
      </c>
      <c r="E8" s="33">
        <v>5</v>
      </c>
      <c r="F8" s="33">
        <v>6</v>
      </c>
      <c r="G8" s="33">
        <v>7</v>
      </c>
      <c r="H8" s="33">
        <v>8</v>
      </c>
      <c r="I8" s="33">
        <v>9</v>
      </c>
      <c r="J8" s="33">
        <v>10</v>
      </c>
      <c r="K8" s="33">
        <v>11</v>
      </c>
      <c r="L8" s="33">
        <v>12</v>
      </c>
      <c r="M8" s="33">
        <v>13</v>
      </c>
      <c r="N8" s="33">
        <v>14</v>
      </c>
    </row>
    <row r="9" spans="1:14" ht="21" customHeight="1">
      <c r="A9" s="34"/>
      <c r="B9" s="35"/>
      <c r="C9" s="35"/>
      <c r="D9" s="36"/>
      <c r="E9" s="36"/>
      <c r="F9" s="36"/>
      <c r="G9" s="36"/>
      <c r="H9" s="36"/>
      <c r="I9" s="36"/>
      <c r="J9" s="36"/>
      <c r="K9" s="36"/>
      <c r="L9" s="44"/>
      <c r="M9" s="36"/>
      <c r="N9" s="36"/>
    </row>
    <row r="10" spans="1:14" ht="21" customHeight="1">
      <c r="A10" s="34"/>
      <c r="B10" s="35"/>
      <c r="C10" s="35"/>
      <c r="D10" s="36"/>
      <c r="E10" s="36"/>
      <c r="F10" s="36"/>
      <c r="G10" s="36"/>
      <c r="H10" s="36"/>
      <c r="I10" s="36"/>
      <c r="J10" s="36"/>
      <c r="K10" s="36"/>
      <c r="L10" s="44"/>
      <c r="M10" s="36"/>
      <c r="N10" s="36"/>
    </row>
    <row r="11" spans="1:14" ht="21" customHeight="1">
      <c r="A11" s="126" t="s">
        <v>103</v>
      </c>
      <c r="B11" s="127"/>
      <c r="C11" s="128"/>
      <c r="D11" s="36"/>
      <c r="E11" s="36"/>
      <c r="F11" s="36"/>
      <c r="G11" s="36"/>
      <c r="H11" s="36"/>
      <c r="I11" s="36"/>
      <c r="J11" s="36"/>
      <c r="K11" s="36"/>
      <c r="L11" s="44"/>
      <c r="M11" s="36"/>
      <c r="N11" s="36"/>
    </row>
    <row r="12" spans="1:14" ht="14.25" customHeight="1">
      <c r="A12" s="26" t="s">
        <v>361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honeticPr fontId="22" type="noConversion"/>
  <pageMargins left="0.39305555555555599" right="0.27500000000000002" top="1" bottom="1" header="0.5" footer="0.5"/>
  <pageSetup scale="90" pageOrder="overThenDown" orientation="landscape"/>
</worksheet>
</file>

<file path=xl/worksheets/sheet13.xml><?xml version="1.0" encoding="utf-8"?>
<worksheet xmlns="http://schemas.openxmlformats.org/spreadsheetml/2006/main" xmlns:r="http://schemas.openxmlformats.org/officeDocument/2006/relationships">
  <sheetPr>
    <outlinePr summaryRight="0"/>
  </sheetPr>
  <dimension ref="A2:P10"/>
  <sheetViews>
    <sheetView showZeros="0" workbookViewId="0">
      <selection activeCell="R18" sqref="R18"/>
    </sheetView>
  </sheetViews>
  <sheetFormatPr defaultColWidth="8.875" defaultRowHeight="15" customHeight="1"/>
  <cols>
    <col min="1" max="1" width="17.75" customWidth="1"/>
    <col min="2" max="16" width="8.5" customWidth="1"/>
  </cols>
  <sheetData>
    <row r="2" spans="1:16" ht="24.2" customHeight="1">
      <c r="A2" s="14"/>
      <c r="B2" s="14"/>
      <c r="C2" s="14"/>
      <c r="D2" s="14"/>
      <c r="E2" s="14"/>
      <c r="F2" s="14"/>
      <c r="G2" s="14"/>
      <c r="H2" s="14"/>
      <c r="I2" s="14"/>
      <c r="J2" s="14"/>
      <c r="K2" s="14"/>
      <c r="L2" s="14"/>
      <c r="M2" s="14"/>
      <c r="N2" s="15"/>
      <c r="P2" s="15" t="s">
        <v>362</v>
      </c>
    </row>
    <row r="3" spans="1:16" ht="45.2" customHeight="1">
      <c r="A3" s="136" t="s">
        <v>363</v>
      </c>
      <c r="B3" s="137"/>
      <c r="C3" s="137"/>
      <c r="D3" s="137"/>
      <c r="E3" s="137"/>
      <c r="F3" s="137"/>
      <c r="G3" s="137"/>
      <c r="H3" s="137"/>
      <c r="I3" s="137"/>
      <c r="J3" s="137"/>
      <c r="K3" s="137"/>
      <c r="L3" s="137"/>
      <c r="M3" s="137"/>
      <c r="N3" s="137"/>
      <c r="O3" s="137"/>
      <c r="P3" s="138"/>
    </row>
    <row r="4" spans="1:16" ht="18.75" customHeight="1">
      <c r="A4" s="105" t="str">
        <f>"单位名称："&amp;"新平彝族傣族自治县第一小学"</f>
        <v>单位名称：新平彝族傣族自治县第一小学</v>
      </c>
      <c r="B4" s="105"/>
      <c r="C4" s="105"/>
      <c r="D4" s="14"/>
      <c r="E4" s="14"/>
      <c r="F4" s="14"/>
      <c r="G4" s="14"/>
      <c r="H4" s="14"/>
      <c r="I4" s="14"/>
      <c r="J4" s="14"/>
      <c r="K4" s="14"/>
      <c r="L4" s="14"/>
      <c r="M4" s="14"/>
      <c r="N4" s="15"/>
      <c r="P4" s="15" t="s">
        <v>28</v>
      </c>
    </row>
    <row r="5" spans="1:16" ht="22.5" customHeight="1">
      <c r="A5" s="139" t="s">
        <v>364</v>
      </c>
      <c r="B5" s="139" t="s">
        <v>141</v>
      </c>
      <c r="C5" s="139"/>
      <c r="D5" s="139"/>
      <c r="E5" s="140" t="s">
        <v>365</v>
      </c>
      <c r="F5" s="141"/>
      <c r="G5" s="141"/>
      <c r="H5" s="141"/>
      <c r="I5" s="141"/>
      <c r="J5" s="141"/>
      <c r="K5" s="141"/>
      <c r="L5" s="141"/>
      <c r="M5" s="141"/>
      <c r="N5" s="141"/>
      <c r="O5" s="142"/>
      <c r="P5" s="143"/>
    </row>
    <row r="6" spans="1:16" ht="27.95" customHeight="1">
      <c r="A6" s="139"/>
      <c r="B6" s="20" t="s">
        <v>31</v>
      </c>
      <c r="C6" s="20" t="s">
        <v>34</v>
      </c>
      <c r="D6" s="20" t="s">
        <v>340</v>
      </c>
      <c r="E6" s="21" t="s">
        <v>366</v>
      </c>
      <c r="F6" s="21" t="s">
        <v>367</v>
      </c>
      <c r="G6" s="21" t="s">
        <v>368</v>
      </c>
      <c r="H6" s="21" t="s">
        <v>369</v>
      </c>
      <c r="I6" s="21" t="s">
        <v>370</v>
      </c>
      <c r="J6" s="21" t="s">
        <v>371</v>
      </c>
      <c r="K6" s="21" t="s">
        <v>372</v>
      </c>
      <c r="L6" s="21" t="s">
        <v>373</v>
      </c>
      <c r="M6" s="21" t="s">
        <v>374</v>
      </c>
      <c r="N6" s="21" t="s">
        <v>375</v>
      </c>
      <c r="O6" s="23" t="s">
        <v>376</v>
      </c>
      <c r="P6" s="24" t="s">
        <v>377</v>
      </c>
    </row>
    <row r="7" spans="1:16" ht="18.75" customHeight="1">
      <c r="A7" s="22">
        <v>1</v>
      </c>
      <c r="B7" s="22">
        <v>2</v>
      </c>
      <c r="C7" s="22">
        <v>3</v>
      </c>
      <c r="D7" s="23">
        <v>4</v>
      </c>
      <c r="E7" s="22">
        <v>5</v>
      </c>
      <c r="F7" s="23">
        <v>6</v>
      </c>
      <c r="G7" s="22">
        <v>7</v>
      </c>
      <c r="H7" s="23">
        <v>8</v>
      </c>
      <c r="I7" s="22">
        <v>9</v>
      </c>
      <c r="J7" s="23">
        <v>10</v>
      </c>
      <c r="K7" s="22">
        <v>11</v>
      </c>
      <c r="L7" s="23">
        <v>12</v>
      </c>
      <c r="M7" s="22">
        <v>13</v>
      </c>
      <c r="N7" s="23">
        <v>14</v>
      </c>
      <c r="O7" s="23">
        <v>15</v>
      </c>
      <c r="P7" s="25">
        <v>16</v>
      </c>
    </row>
    <row r="8" spans="1:16" ht="18.75" customHeight="1">
      <c r="A8" s="19"/>
      <c r="B8" s="19"/>
      <c r="C8" s="19"/>
      <c r="D8" s="19"/>
      <c r="E8" s="19"/>
      <c r="F8" s="19"/>
      <c r="G8" s="19"/>
      <c r="H8" s="19"/>
      <c r="I8" s="19"/>
      <c r="J8" s="19"/>
      <c r="K8" s="19"/>
      <c r="L8" s="19"/>
      <c r="M8" s="19"/>
      <c r="N8" s="19"/>
      <c r="O8" s="23"/>
      <c r="P8" s="25"/>
    </row>
    <row r="9" spans="1:16" ht="18.75" customHeight="1">
      <c r="A9" s="17" t="s">
        <v>31</v>
      </c>
      <c r="B9" s="19"/>
      <c r="C9" s="19"/>
      <c r="D9" s="19"/>
      <c r="E9" s="19"/>
      <c r="F9" s="19"/>
      <c r="G9" s="19"/>
      <c r="H9" s="19"/>
      <c r="I9" s="19"/>
      <c r="J9" s="19"/>
      <c r="K9" s="19"/>
      <c r="L9" s="19"/>
      <c r="M9" s="19"/>
      <c r="N9" s="19"/>
      <c r="O9" s="23"/>
      <c r="P9" s="25"/>
    </row>
    <row r="10" spans="1:16" ht="15" customHeight="1">
      <c r="A10" t="s">
        <v>378</v>
      </c>
    </row>
  </sheetData>
  <mergeCells count="5">
    <mergeCell ref="A3:P3"/>
    <mergeCell ref="A4:C4"/>
    <mergeCell ref="B5:D5"/>
    <mergeCell ref="E5:P5"/>
    <mergeCell ref="A5:A6"/>
  </mergeCells>
  <phoneticPr fontId="22" type="noConversion"/>
  <pageMargins left="0.35416666666666702" right="0.31458333333333299" top="1" bottom="1" header="0.5" footer="0.5"/>
  <pageSetup scale="80" pageOrder="overThenDown" orientation="landscape"/>
</worksheet>
</file>

<file path=xl/worksheets/sheet14.xml><?xml version="1.0" encoding="utf-8"?>
<worksheet xmlns="http://schemas.openxmlformats.org/spreadsheetml/2006/main" xmlns:r="http://schemas.openxmlformats.org/officeDocument/2006/relationships">
  <sheetPr>
    <outlinePr summaryRight="0"/>
  </sheetPr>
  <dimension ref="A2:J9"/>
  <sheetViews>
    <sheetView showZeros="0" workbookViewId="0">
      <selection activeCell="P17" sqref="P17"/>
    </sheetView>
  </sheetViews>
  <sheetFormatPr defaultColWidth="8.875" defaultRowHeight="15" customHeight="1"/>
  <cols>
    <col min="1" max="10" width="13.125" customWidth="1"/>
  </cols>
  <sheetData>
    <row r="2" spans="1:10" ht="18.75" customHeight="1">
      <c r="A2" s="14"/>
      <c r="B2" s="14"/>
      <c r="C2" s="14"/>
      <c r="D2" s="14"/>
      <c r="E2" s="14"/>
      <c r="F2" s="14"/>
      <c r="G2" s="14"/>
      <c r="H2" s="14"/>
      <c r="I2" s="14"/>
      <c r="J2" s="15" t="s">
        <v>379</v>
      </c>
    </row>
    <row r="3" spans="1:10" ht="52.15" customHeight="1">
      <c r="A3" s="144" t="s">
        <v>380</v>
      </c>
      <c r="B3" s="145"/>
      <c r="C3" s="145"/>
      <c r="D3" s="145"/>
      <c r="E3" s="145"/>
      <c r="F3" s="145"/>
      <c r="G3" s="145"/>
      <c r="H3" s="145"/>
      <c r="I3" s="145"/>
      <c r="J3" s="145"/>
    </row>
    <row r="4" spans="1:10" ht="21.4" customHeight="1">
      <c r="A4" s="105" t="str">
        <f>"单位名称："&amp;"新平彝族傣族自治县第一小学"</f>
        <v>单位名称：新平彝族傣族自治县第一小学</v>
      </c>
      <c r="B4" s="105"/>
      <c r="C4" s="105"/>
      <c r="D4" s="18"/>
      <c r="E4" s="18"/>
      <c r="F4" s="18"/>
      <c r="G4" s="18"/>
      <c r="H4" s="18"/>
      <c r="I4" s="18"/>
      <c r="J4" s="18"/>
    </row>
    <row r="5" spans="1:10" ht="27.2" customHeight="1">
      <c r="A5" s="16" t="s">
        <v>214</v>
      </c>
      <c r="B5" s="16" t="s">
        <v>215</v>
      </c>
      <c r="C5" s="16" t="s">
        <v>216</v>
      </c>
      <c r="D5" s="16" t="s">
        <v>217</v>
      </c>
      <c r="E5" s="16" t="s">
        <v>218</v>
      </c>
      <c r="F5" s="16" t="s">
        <v>219</v>
      </c>
      <c r="G5" s="16" t="s">
        <v>220</v>
      </c>
      <c r="H5" s="16" t="s">
        <v>221</v>
      </c>
      <c r="I5" s="16" t="s">
        <v>222</v>
      </c>
      <c r="J5" s="16" t="s">
        <v>223</v>
      </c>
    </row>
    <row r="6" spans="1:10" ht="18.75" customHeight="1">
      <c r="A6" s="16" t="s">
        <v>45</v>
      </c>
      <c r="B6" s="16" t="s">
        <v>46</v>
      </c>
      <c r="C6" s="16" t="s">
        <v>47</v>
      </c>
      <c r="D6" s="16" t="s">
        <v>48</v>
      </c>
      <c r="E6" s="16" t="s">
        <v>49</v>
      </c>
      <c r="F6" s="16" t="s">
        <v>50</v>
      </c>
      <c r="G6" s="16" t="s">
        <v>51</v>
      </c>
      <c r="H6" s="16" t="s">
        <v>52</v>
      </c>
      <c r="I6" s="16" t="s">
        <v>53</v>
      </c>
      <c r="J6" s="16" t="s">
        <v>69</v>
      </c>
    </row>
    <row r="7" spans="1:10" ht="18.75" customHeight="1">
      <c r="A7" s="19"/>
      <c r="B7" s="19"/>
      <c r="C7" s="19"/>
      <c r="D7" s="19"/>
      <c r="E7" s="19"/>
      <c r="F7" s="19"/>
      <c r="G7" s="19"/>
      <c r="H7" s="19"/>
      <c r="I7" s="19"/>
      <c r="J7" s="19"/>
    </row>
    <row r="8" spans="1:10" ht="18.75" customHeight="1">
      <c r="A8" s="19"/>
      <c r="B8" s="19"/>
      <c r="C8" s="19"/>
      <c r="D8" s="19"/>
      <c r="E8" s="19"/>
      <c r="F8" s="19"/>
      <c r="G8" s="19"/>
      <c r="H8" s="19"/>
      <c r="I8" s="19"/>
      <c r="J8" s="19"/>
    </row>
    <row r="9" spans="1:10" ht="15" customHeight="1">
      <c r="A9" t="s">
        <v>381</v>
      </c>
    </row>
  </sheetData>
  <mergeCells count="2">
    <mergeCell ref="A3:J3"/>
    <mergeCell ref="A4:C4"/>
  </mergeCells>
  <phoneticPr fontId="22" type="noConversion"/>
  <pageMargins left="0.31458333333333299" right="0.31458333333333299" top="1" bottom="1" header="0.5" footer="0.5"/>
  <pageSetup scale="90" pageOrder="overThenDown" orientation="landscape"/>
</worksheet>
</file>

<file path=xl/worksheets/sheet15.xml><?xml version="1.0" encoding="utf-8"?>
<worksheet xmlns="http://schemas.openxmlformats.org/spreadsheetml/2006/main" xmlns:r="http://schemas.openxmlformats.org/officeDocument/2006/relationships">
  <sheetPr>
    <outlinePr summaryRight="0"/>
  </sheetPr>
  <dimension ref="A2:H9"/>
  <sheetViews>
    <sheetView showZeros="0" workbookViewId="0">
      <selection activeCell="L7" sqref="L7"/>
    </sheetView>
  </sheetViews>
  <sheetFormatPr defaultColWidth="8.875" defaultRowHeight="15" customHeight="1"/>
  <cols>
    <col min="1" max="8" width="16.625" customWidth="1"/>
  </cols>
  <sheetData>
    <row r="2" spans="1:8" ht="18.75" customHeight="1">
      <c r="A2" s="14"/>
      <c r="B2" s="14"/>
      <c r="C2" s="14"/>
      <c r="D2" s="14"/>
      <c r="E2" s="14"/>
      <c r="F2" s="14"/>
      <c r="G2" s="14"/>
      <c r="H2" s="15" t="s">
        <v>382</v>
      </c>
    </row>
    <row r="3" spans="1:8" ht="41.45" customHeight="1">
      <c r="A3" s="146" t="s">
        <v>383</v>
      </c>
      <c r="B3" s="146"/>
      <c r="C3" s="146"/>
      <c r="D3" s="146"/>
      <c r="E3" s="146"/>
      <c r="F3" s="146"/>
      <c r="G3" s="146"/>
      <c r="H3" s="146"/>
    </row>
    <row r="4" spans="1:8" ht="18.75" customHeight="1">
      <c r="A4" s="105" t="str">
        <f>"单位名称："&amp;"新平彝族傣族自治县第一小学"</f>
        <v>单位名称：新平彝族傣族自治县第一小学</v>
      </c>
      <c r="B4" s="105"/>
      <c r="C4" s="105"/>
      <c r="D4" s="14"/>
      <c r="E4" s="14"/>
      <c r="F4" s="14"/>
      <c r="G4" s="14"/>
      <c r="H4" s="14"/>
    </row>
    <row r="5" spans="1:8" ht="18.75" customHeight="1">
      <c r="A5" s="109" t="s">
        <v>134</v>
      </c>
      <c r="B5" s="109" t="s">
        <v>384</v>
      </c>
      <c r="C5" s="109" t="s">
        <v>385</v>
      </c>
      <c r="D5" s="109" t="s">
        <v>386</v>
      </c>
      <c r="E5" s="109" t="s">
        <v>336</v>
      </c>
      <c r="F5" s="109" t="s">
        <v>387</v>
      </c>
      <c r="G5" s="109"/>
      <c r="H5" s="109"/>
    </row>
    <row r="6" spans="1:8" ht="18.75" customHeight="1">
      <c r="A6" s="109"/>
      <c r="B6" s="109"/>
      <c r="C6" s="109"/>
      <c r="D6" s="109"/>
      <c r="E6" s="109"/>
      <c r="F6" s="16" t="s">
        <v>337</v>
      </c>
      <c r="G6" s="16" t="s">
        <v>388</v>
      </c>
      <c r="H6" s="16" t="s">
        <v>389</v>
      </c>
    </row>
    <row r="7" spans="1:8" ht="18.75" customHeight="1">
      <c r="A7" s="16" t="s">
        <v>45</v>
      </c>
      <c r="B7" s="16" t="s">
        <v>46</v>
      </c>
      <c r="C7" s="16" t="s">
        <v>47</v>
      </c>
      <c r="D7" s="16" t="s">
        <v>48</v>
      </c>
      <c r="E7" s="16" t="s">
        <v>49</v>
      </c>
      <c r="F7" s="16" t="s">
        <v>50</v>
      </c>
      <c r="G7" s="16" t="s">
        <v>51</v>
      </c>
      <c r="H7" s="16" t="s">
        <v>52</v>
      </c>
    </row>
    <row r="8" spans="1:8" ht="18.75" customHeight="1">
      <c r="A8" s="110" t="s">
        <v>31</v>
      </c>
      <c r="B8" s="110"/>
      <c r="C8" s="110"/>
      <c r="D8" s="110"/>
      <c r="E8" s="110"/>
      <c r="F8" s="17"/>
      <c r="G8" s="8"/>
      <c r="H8" s="8"/>
    </row>
    <row r="9" spans="1:8" ht="15" customHeight="1">
      <c r="A9" t="s">
        <v>390</v>
      </c>
    </row>
  </sheetData>
  <mergeCells count="9">
    <mergeCell ref="A3:H3"/>
    <mergeCell ref="A4:C4"/>
    <mergeCell ref="F5:H5"/>
    <mergeCell ref="A8:E8"/>
    <mergeCell ref="A5:A6"/>
    <mergeCell ref="B5:B6"/>
    <mergeCell ref="C5:C6"/>
    <mergeCell ref="D5:D6"/>
    <mergeCell ref="E5:E6"/>
  </mergeCells>
  <phoneticPr fontId="22" type="noConversion"/>
  <pageMargins left="0.47222222222222199" right="0.23611111111111099" top="1" bottom="1" header="0.5" footer="0.5"/>
  <pageSetup scale="90" pageOrder="overThenDown" orientation="landscape"/>
</worksheet>
</file>

<file path=xl/worksheets/sheet16.xml><?xml version="1.0" encoding="utf-8"?>
<worksheet xmlns="http://schemas.openxmlformats.org/spreadsheetml/2006/main" xmlns:r="http://schemas.openxmlformats.org/officeDocument/2006/relationships">
  <sheetPr>
    <outlinePr summaryRight="0"/>
  </sheetPr>
  <dimension ref="A2:K12"/>
  <sheetViews>
    <sheetView showZeros="0" workbookViewId="0">
      <selection activeCell="N18" sqref="N18"/>
    </sheetView>
  </sheetViews>
  <sheetFormatPr defaultColWidth="8.875" defaultRowHeight="15" customHeight="1"/>
  <cols>
    <col min="1" max="11" width="12.75" customWidth="1"/>
  </cols>
  <sheetData>
    <row r="2" spans="1:11" ht="18.75" customHeight="1">
      <c r="A2" s="1"/>
      <c r="B2" s="1"/>
      <c r="C2" s="1"/>
      <c r="D2" s="1"/>
      <c r="E2" s="1"/>
      <c r="F2" s="1"/>
      <c r="G2" s="1"/>
      <c r="H2" s="2"/>
      <c r="I2" s="2"/>
      <c r="J2" s="2"/>
      <c r="K2" s="2" t="s">
        <v>391</v>
      </c>
    </row>
    <row r="3" spans="1:11" ht="45" customHeight="1">
      <c r="A3" s="85" t="s">
        <v>392</v>
      </c>
      <c r="B3" s="85"/>
      <c r="C3" s="85"/>
      <c r="D3" s="85"/>
      <c r="E3" s="85"/>
      <c r="F3" s="85"/>
      <c r="G3" s="85"/>
      <c r="H3" s="85"/>
      <c r="I3" s="85"/>
      <c r="J3" s="85"/>
      <c r="K3" s="85"/>
    </row>
    <row r="4" spans="1:11" ht="18.75" customHeight="1">
      <c r="A4" s="86" t="str">
        <f>"单位名称："&amp;"新平彝族傣族自治县第一小学"</f>
        <v>单位名称：新平彝族傣族自治县第一小学</v>
      </c>
      <c r="B4" s="86"/>
      <c r="C4" s="86"/>
      <c r="D4" s="86"/>
      <c r="E4" s="86"/>
      <c r="F4" s="86"/>
      <c r="G4" s="86"/>
      <c r="H4" s="3"/>
      <c r="I4" s="3"/>
      <c r="J4" s="3"/>
      <c r="K4" s="3" t="s">
        <v>28</v>
      </c>
    </row>
    <row r="5" spans="1:11" ht="18.75" customHeight="1">
      <c r="A5" s="93" t="s">
        <v>187</v>
      </c>
      <c r="B5" s="93" t="s">
        <v>136</v>
      </c>
      <c r="C5" s="93" t="s">
        <v>188</v>
      </c>
      <c r="D5" s="93" t="s">
        <v>137</v>
      </c>
      <c r="E5" s="93" t="s">
        <v>138</v>
      </c>
      <c r="F5" s="93" t="s">
        <v>139</v>
      </c>
      <c r="G5" s="93" t="s">
        <v>140</v>
      </c>
      <c r="H5" s="93" t="s">
        <v>31</v>
      </c>
      <c r="I5" s="93" t="s">
        <v>393</v>
      </c>
      <c r="J5" s="93"/>
      <c r="K5" s="93"/>
    </row>
    <row r="6" spans="1:11" ht="18.75" customHeight="1">
      <c r="A6" s="93"/>
      <c r="B6" s="93"/>
      <c r="C6" s="93"/>
      <c r="D6" s="93"/>
      <c r="E6" s="93"/>
      <c r="F6" s="93"/>
      <c r="G6" s="93"/>
      <c r="H6" s="93"/>
      <c r="I6" s="93" t="s">
        <v>34</v>
      </c>
      <c r="J6" s="93" t="s">
        <v>35</v>
      </c>
      <c r="K6" s="93" t="s">
        <v>36</v>
      </c>
    </row>
    <row r="7" spans="1:11" ht="22.7" customHeight="1">
      <c r="A7" s="93"/>
      <c r="B7" s="93"/>
      <c r="C7" s="93"/>
      <c r="D7" s="93"/>
      <c r="E7" s="93"/>
      <c r="F7" s="93"/>
      <c r="G7" s="93"/>
      <c r="H7" s="93"/>
      <c r="I7" s="93"/>
      <c r="J7" s="93"/>
      <c r="K7" s="93"/>
    </row>
    <row r="8" spans="1:11" ht="18.75" customHeight="1">
      <c r="A8" s="11" t="s">
        <v>45</v>
      </c>
      <c r="B8" s="11">
        <v>2</v>
      </c>
      <c r="C8" s="11">
        <v>3</v>
      </c>
      <c r="D8" s="11">
        <v>4</v>
      </c>
      <c r="E8" s="11">
        <v>5</v>
      </c>
      <c r="F8" s="11">
        <v>6</v>
      </c>
      <c r="G8" s="11">
        <v>7</v>
      </c>
      <c r="H8" s="11">
        <v>8</v>
      </c>
      <c r="I8" s="11">
        <v>9</v>
      </c>
      <c r="J8" s="11">
        <v>10</v>
      </c>
      <c r="K8" s="11">
        <v>11</v>
      </c>
    </row>
    <row r="9" spans="1:11" ht="20.25" customHeight="1">
      <c r="A9" s="12"/>
      <c r="B9" s="13"/>
      <c r="C9" s="12"/>
      <c r="D9" s="12"/>
      <c r="E9" s="12"/>
      <c r="F9" s="12"/>
      <c r="G9" s="12"/>
      <c r="H9" s="8"/>
      <c r="I9" s="8"/>
      <c r="J9" s="8"/>
      <c r="K9" s="8"/>
    </row>
    <row r="10" spans="1:11" ht="20.25" customHeight="1">
      <c r="A10" s="12"/>
      <c r="B10" s="13"/>
      <c r="C10" s="12"/>
      <c r="D10" s="12"/>
      <c r="E10" s="12"/>
      <c r="F10" s="12"/>
      <c r="G10" s="12"/>
      <c r="H10" s="8"/>
      <c r="I10" s="8"/>
      <c r="J10" s="8"/>
      <c r="K10" s="8"/>
    </row>
    <row r="11" spans="1:11" ht="20.25" customHeight="1">
      <c r="A11" s="147" t="s">
        <v>31</v>
      </c>
      <c r="B11" s="147"/>
      <c r="C11" s="147"/>
      <c r="D11" s="147"/>
      <c r="E11" s="147"/>
      <c r="F11" s="147"/>
      <c r="G11" s="147"/>
      <c r="H11" s="8"/>
      <c r="I11" s="8"/>
      <c r="J11" s="8"/>
      <c r="K11" s="8"/>
    </row>
    <row r="12" spans="1:11" ht="15" customHeight="1">
      <c r="A12" t="s">
        <v>394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22" type="noConversion"/>
  <pageMargins left="0.75" right="0.27500000000000002" top="1" bottom="1" header="0.5" footer="0.5"/>
  <pageSetup scale="90" pageOrder="overThenDown" orientation="landscape"/>
</worksheet>
</file>

<file path=xl/worksheets/sheet17.xml><?xml version="1.0" encoding="utf-8"?>
<worksheet xmlns="http://schemas.openxmlformats.org/spreadsheetml/2006/main" xmlns:r="http://schemas.openxmlformats.org/officeDocument/2006/relationships">
  <sheetPr>
    <outlinePr summaryRight="0"/>
  </sheetPr>
  <dimension ref="A2:G14"/>
  <sheetViews>
    <sheetView showZeros="0" workbookViewId="0">
      <selection activeCell="M9" sqref="M9"/>
    </sheetView>
  </sheetViews>
  <sheetFormatPr defaultColWidth="8.875" defaultRowHeight="15" customHeight="1"/>
  <cols>
    <col min="1" max="1" width="21.25" customWidth="1"/>
    <col min="2" max="2" width="12.625" customWidth="1"/>
    <col min="3" max="3" width="35.75" customWidth="1"/>
    <col min="4" max="4" width="10.625" customWidth="1"/>
    <col min="5" max="5" width="12.875" customWidth="1"/>
    <col min="6" max="6" width="11.875" customWidth="1"/>
    <col min="7" max="7" width="17.125" customWidth="1"/>
  </cols>
  <sheetData>
    <row r="2" spans="1:7" ht="18.75" customHeight="1">
      <c r="A2" s="1"/>
      <c r="B2" s="1"/>
      <c r="C2" s="1"/>
      <c r="D2" s="1"/>
      <c r="E2" s="2"/>
      <c r="F2" s="2"/>
      <c r="G2" s="2" t="s">
        <v>395</v>
      </c>
    </row>
    <row r="3" spans="1:7" ht="45" customHeight="1">
      <c r="A3" s="98" t="s">
        <v>396</v>
      </c>
      <c r="B3" s="98"/>
      <c r="C3" s="98"/>
      <c r="D3" s="98"/>
      <c r="E3" s="98"/>
      <c r="F3" s="98"/>
      <c r="G3" s="98"/>
    </row>
    <row r="4" spans="1:7" ht="24.2" customHeight="1">
      <c r="A4" s="86" t="str">
        <f>"单位名称："&amp;"新平彝族傣族自治县第一小学"</f>
        <v>单位名称：新平彝族傣族自治县第一小学</v>
      </c>
      <c r="B4" s="86"/>
      <c r="C4" s="86"/>
      <c r="D4" s="86"/>
      <c r="E4" s="3"/>
      <c r="F4" s="3"/>
      <c r="G4" s="3" t="s">
        <v>28</v>
      </c>
    </row>
    <row r="5" spans="1:7" ht="18.75" customHeight="1">
      <c r="A5" s="148" t="s">
        <v>188</v>
      </c>
      <c r="B5" s="148" t="s">
        <v>187</v>
      </c>
      <c r="C5" s="148" t="s">
        <v>136</v>
      </c>
      <c r="D5" s="148" t="s">
        <v>397</v>
      </c>
      <c r="E5" s="148" t="s">
        <v>34</v>
      </c>
      <c r="F5" s="148"/>
      <c r="G5" s="148"/>
    </row>
    <row r="6" spans="1:7" ht="18.75" customHeight="1">
      <c r="A6" s="148"/>
      <c r="B6" s="148"/>
      <c r="C6" s="148"/>
      <c r="D6" s="148"/>
      <c r="E6" s="148">
        <v>2025</v>
      </c>
      <c r="F6" s="148">
        <v>2026</v>
      </c>
      <c r="G6" s="148">
        <v>2027</v>
      </c>
    </row>
    <row r="7" spans="1:7" ht="22.7" customHeight="1">
      <c r="A7" s="148"/>
      <c r="B7" s="148"/>
      <c r="C7" s="148"/>
      <c r="D7" s="148"/>
      <c r="E7" s="148"/>
      <c r="F7" s="148"/>
      <c r="G7" s="148"/>
    </row>
    <row r="8" spans="1:7" ht="18.75" customHeight="1">
      <c r="A8" s="4" t="s">
        <v>45</v>
      </c>
      <c r="B8" s="4">
        <v>2</v>
      </c>
      <c r="C8" s="4">
        <v>3</v>
      </c>
      <c r="D8" s="4">
        <v>4</v>
      </c>
      <c r="E8" s="4">
        <v>5</v>
      </c>
      <c r="F8" s="4">
        <v>6</v>
      </c>
      <c r="G8" s="4">
        <v>7</v>
      </c>
    </row>
    <row r="9" spans="1:7" ht="24" customHeight="1">
      <c r="A9" s="5" t="s">
        <v>55</v>
      </c>
      <c r="B9" s="5" t="s">
        <v>192</v>
      </c>
      <c r="C9" s="6" t="s">
        <v>191</v>
      </c>
      <c r="D9" s="5" t="s">
        <v>398</v>
      </c>
      <c r="E9" s="7">
        <v>311200</v>
      </c>
      <c r="F9" s="7"/>
      <c r="G9" s="7"/>
    </row>
    <row r="10" spans="1:7" ht="24" customHeight="1">
      <c r="A10" s="5" t="s">
        <v>55</v>
      </c>
      <c r="B10" s="5" t="s">
        <v>197</v>
      </c>
      <c r="C10" s="6" t="s">
        <v>196</v>
      </c>
      <c r="D10" s="5" t="s">
        <v>398</v>
      </c>
      <c r="E10" s="7">
        <v>91800</v>
      </c>
      <c r="F10" s="7"/>
      <c r="G10" s="7"/>
    </row>
    <row r="11" spans="1:7" ht="24" customHeight="1">
      <c r="A11" s="5" t="s">
        <v>55</v>
      </c>
      <c r="B11" s="5" t="s">
        <v>192</v>
      </c>
      <c r="C11" s="6" t="s">
        <v>201</v>
      </c>
      <c r="D11" s="5" t="s">
        <v>398</v>
      </c>
      <c r="E11" s="7">
        <v>920128.31</v>
      </c>
      <c r="F11" s="7"/>
      <c r="G11" s="7"/>
    </row>
    <row r="12" spans="1:7" ht="24" customHeight="1">
      <c r="A12" s="5" t="s">
        <v>55</v>
      </c>
      <c r="B12" s="5" t="s">
        <v>192</v>
      </c>
      <c r="C12" s="6" t="s">
        <v>203</v>
      </c>
      <c r="D12" s="5" t="s">
        <v>398</v>
      </c>
      <c r="E12" s="7">
        <v>34100</v>
      </c>
      <c r="F12" s="7"/>
      <c r="G12" s="7"/>
    </row>
    <row r="13" spans="1:7" ht="24" customHeight="1">
      <c r="A13" s="5" t="s">
        <v>55</v>
      </c>
      <c r="B13" s="5" t="s">
        <v>206</v>
      </c>
      <c r="C13" s="6" t="s">
        <v>205</v>
      </c>
      <c r="D13" s="5" t="s">
        <v>398</v>
      </c>
      <c r="E13" s="8">
        <v>1638560</v>
      </c>
      <c r="F13" s="7"/>
      <c r="G13" s="7"/>
    </row>
    <row r="14" spans="1:7" ht="24" customHeight="1">
      <c r="A14" s="102" t="s">
        <v>31</v>
      </c>
      <c r="B14" s="102"/>
      <c r="C14" s="102"/>
      <c r="D14" s="102"/>
      <c r="E14" s="7">
        <v>1357228.31</v>
      </c>
      <c r="F14" s="7"/>
      <c r="G14" s="7"/>
    </row>
  </sheetData>
  <mergeCells count="11">
    <mergeCell ref="A3:G3"/>
    <mergeCell ref="A4:D4"/>
    <mergeCell ref="E5:G5"/>
    <mergeCell ref="A14:D14"/>
    <mergeCell ref="A5:A7"/>
    <mergeCell ref="B5:B7"/>
    <mergeCell ref="C5:C7"/>
    <mergeCell ref="D5:D7"/>
    <mergeCell ref="E6:E7"/>
    <mergeCell ref="F6:F7"/>
    <mergeCell ref="G6:G7"/>
  </mergeCells>
  <phoneticPr fontId="22" type="noConversion"/>
  <pageMargins left="0.75" right="0.75" top="1" bottom="1" header="0.5" footer="0.5"/>
  <pageSetup pageOrder="overThenDown"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2025-03-07T02:25:20Z</cp:lastPrinted>
  <dcterms:created xsi:type="dcterms:W3CDTF">2025-02-23T08:04:00Z</dcterms:created>
  <dcterms:modified xsi:type="dcterms:W3CDTF">2025-03-07T02:36:33Z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BE460F9A2E93436D8220FEA1158FC472_13</vt:lpwstr>
  </property>
  <property fmtid="{D5CDD505-2E9C-101B-9397-08002B2CF9AE}" pid="3" name="KSOProductBuildVer">
    <vt:lpwstr>2052-12.1.0.20305</vt:lpwstr>
  </property>
</Properties>
</file>