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65" firstSheet="7"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部门基本支出预算表04!$A$8:$W$101</definedName>
    <definedName name="_xlnm._FilterDatabase" localSheetId="7" hidden="1">'部门项目支出预算表05-1'!$A$8:$W$106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<sst xmlns="http://schemas.openxmlformats.org/spreadsheetml/2006/main" count="2323" uniqueCount="662">
  <si>
    <t>预算01-1表</t>
  </si>
  <si>
    <t>2025年财务收支预算总表</t>
  </si>
  <si>
    <t>单位名称：新平彝族傣族自治县人民政府桂山街道办事处</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</si>
  <si>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</si>
  <si>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</si>
  <si>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</si>
  <si>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</si>
  <si>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</si>
  <si>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</si>
  <si>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</si>
  <si>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</si>
  <si>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</si>
  <si>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</si>
  <si>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</si>
  <si>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</si>
  <si>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</si>
  <si>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</si>
  <si>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八、交通运输支出</t>
  </si>
  <si>
    <t>4、附属单位上缴收入</t>
  </si>
  <si>
    <t>5、其他收入</t>
  </si>
  <si>
    <t>十一、其他支出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</si>
  <si>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</si>
  <si>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</si>
  <si>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</si>
  <si>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</si>
  <si>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</si>
  <si>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</si>
  <si>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</si>
  <si>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</si>
  <si>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</si>
  <si>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</si>
  <si>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</si>
  <si>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</si>
  <si>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</si>
  <si>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</si>
  <si>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</si>
  <si>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</si>
  <si>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</si>
  <si>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</si>
  <si>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</si>
  <si>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</si>
  <si>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</si>
  <si>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</si>
  <si>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</si>
  <si>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</si>
  <si>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</si>
  <si>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</si>
  <si>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</si>
  <si>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551</t>
  </si>
  <si>
    <t>桂山街道</t>
  </si>
  <si>
    <t>551005</t>
  </si>
  <si>
    <t>新平彝族傣族自治县人民政府桂山街道党群服务中心</t>
  </si>
  <si>
    <t>551001</t>
  </si>
  <si>
    <t>新平彝族傣族自治县人民政府桂山街道办事处</t>
  </si>
  <si>
    <t>551011</t>
  </si>
  <si>
    <t>新平彝族傣族自治县人民政府桂山街道综合行政执法队</t>
  </si>
  <si>
    <t>551012</t>
  </si>
  <si>
    <t>新平彝族傣族自治县人民政府桂山街道城镇建设发展服务中心</t>
  </si>
  <si>
    <t>551013</t>
  </si>
  <si>
    <t>新平彝族傣族自治县人民政府桂山街道社区治理服务中心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</si>
  <si>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</si>
  <si>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</si>
  <si>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</si>
  <si>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</si>
  <si>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</si>
  <si>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</si>
  <si>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</si>
  <si>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</si>
  <si>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</si>
  <si>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</si>
  <si>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</si>
  <si>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</si>
  <si>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</si>
  <si>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</si>
  <si>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</si>
  <si>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</si>
  <si>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</si>
  <si>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2010108</t>
  </si>
  <si>
    <t>代表工作</t>
  </si>
  <si>
    <t>其他人大事务支出</t>
  </si>
  <si>
    <t>政协事务</t>
  </si>
  <si>
    <t>一般行政管理事务</t>
  </si>
  <si>
    <t>20103</t>
  </si>
  <si>
    <t>政府办公厅（室）及相关机构事务</t>
  </si>
  <si>
    <t>2010301</t>
  </si>
  <si>
    <t>行政运行</t>
  </si>
  <si>
    <t>2010350</t>
  </si>
  <si>
    <t>事业运行</t>
  </si>
  <si>
    <t>其他政府办公厅（室）及相关机构事务支出</t>
  </si>
  <si>
    <t>纪检监察事务</t>
  </si>
  <si>
    <t>群众团体事务</t>
  </si>
  <si>
    <t>其他群众团体事务支出</t>
  </si>
  <si>
    <t>20132</t>
  </si>
  <si>
    <t>组织事务</t>
  </si>
  <si>
    <t>2013202</t>
  </si>
  <si>
    <t>2013299</t>
  </si>
  <si>
    <t>其他组织事务支出</t>
  </si>
  <si>
    <t>统战事务</t>
  </si>
  <si>
    <t>宗教事务</t>
  </si>
  <si>
    <t>20136</t>
  </si>
  <si>
    <t>其他共产党事务支出</t>
  </si>
  <si>
    <t>2013650</t>
  </si>
  <si>
    <t>20139</t>
  </si>
  <si>
    <t>社会工作事务</t>
  </si>
  <si>
    <t>2013904</t>
  </si>
  <si>
    <t>专项业务</t>
  </si>
  <si>
    <t>203</t>
  </si>
  <si>
    <t>国防支出</t>
  </si>
  <si>
    <t>20399</t>
  </si>
  <si>
    <t>其他国防支出</t>
  </si>
  <si>
    <t>2039999</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</si>
  <si>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</si>
  <si>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</si>
  <si>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</si>
  <si>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</si>
  <si>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</si>
  <si>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</si>
  <si>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</si>
  <si>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</si>
  <si>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</si>
  <si>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</si>
  <si>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</si>
  <si>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</si>
  <si>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</si>
  <si>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</si>
  <si>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</si>
  <si>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</si>
  <si>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</si>
  <si>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</si>
  <si>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</si>
  <si>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</si>
  <si>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</si>
  <si>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</si>
  <si>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</si>
  <si>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</si>
  <si>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</si>
  <si>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</si>
  <si>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</si>
  <si>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</si>
  <si>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</si>
  <si>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</si>
  <si>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</si>
  <si>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</si>
  <si>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</si>
  <si>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</si>
  <si>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</si>
  <si>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</si>
  <si>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</si>
  <si>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</si>
  <si>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21202</t>
  </si>
  <si>
    <t>城乡社区规划与管理</t>
  </si>
  <si>
    <t>2120201</t>
  </si>
  <si>
    <t>城乡社区公共设施</t>
  </si>
  <si>
    <t>小城镇基础设施建设</t>
  </si>
  <si>
    <t>其他城乡社区支出</t>
  </si>
  <si>
    <t>213</t>
  </si>
  <si>
    <t>农林水支出</t>
  </si>
  <si>
    <t>林业和草原</t>
  </si>
  <si>
    <t>森林生态效益补偿</t>
  </si>
  <si>
    <t>林业草原防灾减灾</t>
  </si>
  <si>
    <t>21303</t>
  </si>
  <si>
    <t>水利</t>
  </si>
  <si>
    <t>2130316</t>
  </si>
  <si>
    <t>农村水利</t>
  </si>
  <si>
    <t>21307</t>
  </si>
  <si>
    <t>农村综合改革</t>
  </si>
  <si>
    <t>2130705</t>
  </si>
  <si>
    <t>对村民委员会和村党支部的补助</t>
  </si>
  <si>
    <t>交通运输支出</t>
  </si>
  <si>
    <t>公路水路运输</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</si>
  <si>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</si>
  <si>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</si>
  <si>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</si>
  <si>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</si>
  <si>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</si>
  <si>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</si>
  <si>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</si>
  <si>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</si>
  <si>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</si>
  <si>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</si>
  <si>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</si>
  <si>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</si>
  <si>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</si>
  <si>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229</t>
  </si>
  <si>
    <t>22960</t>
  </si>
  <si>
    <t>彩票公益金安排的支出</t>
  </si>
  <si>
    <t>2296003</t>
  </si>
  <si>
    <t>用于体育事业的彩票公益金支出</t>
  </si>
  <si>
    <t>2296006</t>
  </si>
  <si>
    <t>用于残疾人事业的彩票公益金支出</t>
  </si>
  <si>
    <t>2296099</t>
  </si>
  <si>
    <t>用于其他社会公益事业的彩票公益金支出</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</si>
  <si>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</si>
  <si>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</si>
  <si>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</si>
  <si>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</si>
  <si>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</si>
  <si>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</si>
  <si>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</si>
  <si>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</si>
  <si>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</si>
  <si>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七、交通运输支出</t>
  </si>
  <si>
    <t>十、其他支出</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</si>
  <si>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</si>
  <si>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</si>
  <si>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</si>
  <si>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</si>
  <si>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</si>
  <si>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</si>
  <si>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</si>
  <si>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</si>
  <si>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</si>
  <si>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</si>
  <si>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</si>
  <si>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</si>
  <si>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</si>
  <si>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</si>
  <si>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</si>
  <si>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</si>
  <si>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</si>
  <si>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</si>
  <si>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</si>
  <si>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</si>
  <si>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</si>
  <si>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</si>
  <si>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</si>
  <si>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</si>
  <si>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</si>
  <si>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</si>
  <si>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</si>
  <si>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</si>
  <si>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</si>
  <si>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</si>
  <si>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</si>
  <si>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</si>
  <si>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</si>
  <si>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</si>
  <si>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</si>
  <si>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</si>
  <si>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</si>
  <si>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</si>
  <si>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530427231100001278945</t>
  </si>
  <si>
    <t>事业人员工资支出</t>
  </si>
  <si>
    <t>基本工资</t>
  </si>
  <si>
    <t>津贴补贴</t>
  </si>
  <si>
    <t>绩效工资</t>
  </si>
  <si>
    <t>530427231100001278946</t>
  </si>
  <si>
    <t>工会经费</t>
  </si>
  <si>
    <t>530427231100002085067</t>
  </si>
  <si>
    <t>社会保障缴费资金</t>
  </si>
  <si>
    <t>其他社会保障缴费</t>
  </si>
  <si>
    <t>530427231100001278950</t>
  </si>
  <si>
    <t>一般公用经费</t>
  </si>
  <si>
    <t>福利费</t>
  </si>
  <si>
    <t>530427231100001429893</t>
  </si>
  <si>
    <t>奖励性绩效工资(地方)</t>
  </si>
  <si>
    <t>机关事业单位基本养老保险缴费</t>
  </si>
  <si>
    <t>530427231100001278948</t>
  </si>
  <si>
    <t>社会保障缴费</t>
  </si>
  <si>
    <t>职工基本医疗保险缴费</t>
  </si>
  <si>
    <t>公务员医疗补助缴费</t>
  </si>
  <si>
    <t>530427231100001278949</t>
  </si>
  <si>
    <t>530427210000000015225</t>
  </si>
  <si>
    <t>530427231100001430190</t>
  </si>
  <si>
    <t>公务员基础绩效奖</t>
  </si>
  <si>
    <t>奖金</t>
  </si>
  <si>
    <t>530427210000000015232</t>
  </si>
  <si>
    <t>530427210000000015226</t>
  </si>
  <si>
    <t>530427241100002362312</t>
  </si>
  <si>
    <t>公务用车运行维护经费</t>
  </si>
  <si>
    <t>公务用车运行维护费</t>
  </si>
  <si>
    <t>530427241100002364271</t>
  </si>
  <si>
    <t>一般公用运转经费</t>
  </si>
  <si>
    <t>办公费</t>
  </si>
  <si>
    <t>530427210000000015223</t>
  </si>
  <si>
    <t>行政人员工资支出</t>
  </si>
  <si>
    <t>530427251100003871929</t>
  </si>
  <si>
    <t>事业一般公用运转经费</t>
  </si>
  <si>
    <t>530427231100002260164</t>
  </si>
  <si>
    <t>530427241100002262345</t>
  </si>
  <si>
    <t>部门临聘人员支出</t>
  </si>
  <si>
    <t>其他工资福利支出</t>
  </si>
  <si>
    <t>530427231100001430210</t>
  </si>
  <si>
    <t>退休干部公用经费</t>
  </si>
  <si>
    <t>530427210000000015230</t>
  </si>
  <si>
    <t>行政人员公务交通补贴</t>
  </si>
  <si>
    <t>其他交通费用</t>
  </si>
  <si>
    <t>530427210000000015231</t>
  </si>
  <si>
    <t>530427251100003729400</t>
  </si>
  <si>
    <t>530427241100002134298</t>
  </si>
  <si>
    <t>530427241100002134319</t>
  </si>
  <si>
    <t>530427241100002134301</t>
  </si>
  <si>
    <t>530427241100002300756</t>
  </si>
  <si>
    <t>530427241100002134300</t>
  </si>
  <si>
    <t>530427241100002134303</t>
  </si>
  <si>
    <t>530427251100003726951</t>
  </si>
  <si>
    <t>530427251100003726963</t>
  </si>
  <si>
    <t>530427251100003730243</t>
  </si>
  <si>
    <t>530427251100003726960</t>
  </si>
  <si>
    <t>530427251100003726965</t>
  </si>
  <si>
    <t>530427251100003726962</t>
  </si>
  <si>
    <t>530427251100003726961</t>
  </si>
  <si>
    <t>530427251100003727382</t>
  </si>
  <si>
    <t>530427251100003847931</t>
  </si>
  <si>
    <t>530427251100003727381</t>
  </si>
  <si>
    <t>530427251100003727383</t>
  </si>
  <si>
    <t>530427251100003727365</t>
  </si>
  <si>
    <t>530427251100003727366</t>
  </si>
  <si>
    <t>530427251100003727367</t>
  </si>
  <si>
    <t>预算05-1表</t>
  </si>
  <si>
    <t>2025年部门项目支出预算表</t>
  </si>
  <si>
    <t>项目分类</t>
  </si>
  <si>
    <t>项目单位</t>
  </si>
  <si>
    <t>本年拨款</t>
  </si>
  <si>
    <t>其中：本次下达</t>
  </si>
  <si>
    <t>村（社区）、小组干部岗位补助及运转工作经费</t>
  </si>
  <si>
    <t>312 民生类</t>
  </si>
  <si>
    <t>530427251100003806653</t>
  </si>
  <si>
    <t>生活补助</t>
  </si>
  <si>
    <t>2023一2025年计算机更新项目资金</t>
  </si>
  <si>
    <t>313 事业发展类</t>
  </si>
  <si>
    <t>530427241100003184930</t>
  </si>
  <si>
    <t>办公设备购置</t>
  </si>
  <si>
    <t>桂山街道人大代表活动经费</t>
  </si>
  <si>
    <t>311 专项业务类</t>
  </si>
  <si>
    <t>530427241100002314542</t>
  </si>
  <si>
    <t>会议费</t>
  </si>
  <si>
    <t>桂山街道综合文化站免费开放经费</t>
  </si>
  <si>
    <t>530427251100003783346</t>
  </si>
  <si>
    <t>桂山街道耕地流出整改工作经费</t>
  </si>
  <si>
    <t>530427241100003040851</t>
  </si>
  <si>
    <t>培训费</t>
  </si>
  <si>
    <t>劳务费</t>
  </si>
  <si>
    <t>小（二型）水库和小坝塘管护人员补助经费</t>
  </si>
  <si>
    <t>530427251100003806125</t>
  </si>
  <si>
    <t>困难党员关爱行动补助经费</t>
  </si>
  <si>
    <t>530427251100003806299</t>
  </si>
  <si>
    <t>其他村（社区）人员岗位补助经费</t>
  </si>
  <si>
    <t>530427251100003807013</t>
  </si>
  <si>
    <t>机关事业单位死亡职工遗属生活困难补助资金</t>
  </si>
  <si>
    <t>530427251100003806085</t>
  </si>
  <si>
    <t>（单位资金）桂山街道综治维稳工作经费</t>
  </si>
  <si>
    <t>530427251100003877035</t>
  </si>
  <si>
    <t>委托业务费</t>
  </si>
  <si>
    <t>（单位资金）桂山街道烟草秩序维护工作经费</t>
  </si>
  <si>
    <t>530427251100003877115</t>
  </si>
  <si>
    <t>（单位资金）基层武装部规范化建设工作保障经费</t>
  </si>
  <si>
    <t>530427251100003842591</t>
  </si>
  <si>
    <t>桂山街道春节、七一拟慰问困难党员经费</t>
  </si>
  <si>
    <t>530427241100002413526</t>
  </si>
  <si>
    <t>桂山街道“两新”组织党建工作经费</t>
  </si>
  <si>
    <t>530427251100003986351</t>
  </si>
  <si>
    <t>行政单位公用经费</t>
  </si>
  <si>
    <t>530427241100002263846</t>
  </si>
  <si>
    <t>差旅费</t>
  </si>
  <si>
    <t>邮电费</t>
  </si>
  <si>
    <t>印刷费</t>
  </si>
  <si>
    <t>水费</t>
  </si>
  <si>
    <t>电费</t>
  </si>
  <si>
    <t>其他商品和服务支出</t>
  </si>
  <si>
    <t>桂山街道离退休人员党支部书记、委员补贴及党建工作经费</t>
  </si>
  <si>
    <t>530427241100002301260</t>
  </si>
  <si>
    <t>桂山街道2024年县人大代表建议办理专项经费</t>
  </si>
  <si>
    <t>313事业发展类</t>
  </si>
  <si>
    <t>530427241100003101131</t>
  </si>
  <si>
    <t>基础设施建设</t>
  </si>
  <si>
    <t>桂山街道政协十届三次会议提案办理专项经费</t>
  </si>
  <si>
    <t>530427241100003093894</t>
  </si>
  <si>
    <t>桂山街道2023年清廉单元创建工作资金</t>
  </si>
  <si>
    <t>530427241100002780266</t>
  </si>
  <si>
    <t>桂山街道（市级）人大代表活动征地规范化建设补助资金</t>
  </si>
  <si>
    <t>530427241100003093870</t>
  </si>
  <si>
    <t>桂山街道西部计划志愿者省级补助资金</t>
  </si>
  <si>
    <t>312民生类</t>
  </si>
  <si>
    <t>530427241100003215920</t>
  </si>
  <si>
    <t>桂山街道宗教专项治理经费</t>
  </si>
  <si>
    <t>311专项业务类</t>
  </si>
  <si>
    <t>530427241100003049898</t>
  </si>
  <si>
    <t>桂山街道市级体彩公益金项目经费</t>
  </si>
  <si>
    <t>530427241100003051560</t>
  </si>
  <si>
    <t>桂山街道贫困残疾人无障碍改造补助资金</t>
  </si>
  <si>
    <t>530427221100000776997</t>
  </si>
  <si>
    <t>桂山街道城乡绿化美化奖补资金</t>
  </si>
  <si>
    <t>530427241100002889572</t>
  </si>
  <si>
    <t>桂山街道2024年省级农村公路日常养护项目资金</t>
  </si>
  <si>
    <t>530427241100003213445</t>
  </si>
  <si>
    <t>桂山街道省级森林防火经费</t>
  </si>
  <si>
    <t>530427241100002818222</t>
  </si>
  <si>
    <t>桂山街道亚尼社区窝尼新村绿美乡村提升项目资金</t>
  </si>
  <si>
    <t>530427241100003207471</t>
  </si>
  <si>
    <t>桂山街道市级“三三”制森林草原防火补助经费</t>
  </si>
  <si>
    <t>530427241100003024471</t>
  </si>
  <si>
    <t>桂山街道省级公益林森林生态效益补偿资金</t>
  </si>
  <si>
    <t>530427241100002978117</t>
  </si>
  <si>
    <t>桂山街道2024年省级（第三批）专项彩票公益资金</t>
  </si>
  <si>
    <t>530427241100003086025</t>
  </si>
  <si>
    <t>530427241100002314161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</si>
  <si>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</si>
  <si>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</si>
  <si>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</si>
  <si>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</si>
  <si>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</si>
  <si>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</si>
  <si>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</si>
  <si>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</si>
  <si>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</si>
  <si>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</si>
  <si>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</si>
  <si>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</si>
  <si>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我街道辖5个社区，44个居民小组党支部，42个居民小组，资金预算1980000元，全面贯彻习近平新时代中国特色社会主义思想和党的十九大、十九届四中、五中全会精神，落实《中国共产党农村工作条例》和《中国共产党农村基层组织工作条例》关于“村党组织全面领导各类组织和各项工作”要求，适应新时代农村工作的需要，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坚持提升党组织组织力，统筹整合上级给村（社区）的政策、资金、资源、项目。</t>
  </si>
  <si>
    <t>产出指标</t>
  </si>
  <si>
    <t>数量指标</t>
  </si>
  <si>
    <t>社区数量</t>
  </si>
  <si>
    <t>=</t>
  </si>
  <si>
    <t>个</t>
  </si>
  <si>
    <t>定量指标</t>
  </si>
  <si>
    <t>反映社区数量</t>
  </si>
  <si>
    <t>居民小组党支部数量</t>
  </si>
  <si>
    <t>44</t>
  </si>
  <si>
    <t>反映居民小组党支部数量</t>
  </si>
  <si>
    <t>质量指标</t>
  </si>
  <si>
    <t>岗位补助兑付精准率</t>
  </si>
  <si>
    <t>100</t>
  </si>
  <si>
    <t>%</t>
  </si>
  <si>
    <t>反映岗位补助兑付精准率</t>
  </si>
  <si>
    <t>时效指标</t>
  </si>
  <si>
    <t>项目实施时间</t>
  </si>
  <si>
    <t>12</t>
  </si>
  <si>
    <t>月</t>
  </si>
  <si>
    <t>反映项目实施时间</t>
  </si>
  <si>
    <t>效益指标</t>
  </si>
  <si>
    <t>社会效益</t>
  </si>
  <si>
    <t>社区、居民小组正常运转</t>
  </si>
  <si>
    <t>得到保障</t>
  </si>
  <si>
    <t>是/否</t>
  </si>
  <si>
    <t>定性指标</t>
  </si>
  <si>
    <t>反映社区、居民小组正常运转保障情况</t>
  </si>
  <si>
    <t>满意度指标</t>
  </si>
  <si>
    <t>服务对象满意度</t>
  </si>
  <si>
    <t>受益对象满意度</t>
  </si>
  <si>
    <t>&gt;=</t>
  </si>
  <si>
    <t>95</t>
  </si>
  <si>
    <t>受益对象满意度反映</t>
  </si>
  <si>
    <t xml:space="preserve">为深入学习贯彻习近平新时代中国特色社会主义思想和习近平总书记考察云南重要讲话精神，加强党对人大工作的领导，丰富人民代表大会制度的工作实践，不断增强市域治理能力，根据《云南省县级以上地方各级人民代表大会代表建议、批评和意见处理办法》、云人办发〔2019〕49号：云南省人大常委会办公厅印发《关于加强云南省人大代表履职管理的意见》的通知等文件精神，及时向同级人大代表通报重要工作情况，保障代表知情知政权。推进和规范人大代表活动阵地建设，安排必要经费保障代表活动阵地运转，为代表密切联系群众创造有利条件。将人大代表和人大干部培训纳入同级党委组织部门的整体培训计划，统筹开展人大代表初任培训、履职培训、专题培训，每年举办一期人大代表履职能力培训班，保证每届代表任期内参加不少于2次的集中学习培训，提高培训工作的系统化专业化规范化水平。根据年初预算定额标准口径安排，本年度我街道预算人大代表活动经费项目2.50万元。我街道按照工作实际情况测算，2025年计划开展人大代表乡村振兴、社区建设、社区集体经济发展、烤烟生产、民生项目等内容开展调研、视察、监督等活动6次，共250人次参加，用餐标准按照0.01万元/人/天测算。我街道立足党的二十大提出的“两个机关”职能定位，密切同人大代表和人民群众联系，提高依法履职的能力和水平，推动新时代人大制度和人大工作完善发展，为促进县域经济社会高质量跨越式发展，建成更高水平全面小康社会提供更加有力的民主法治保障。
</t>
  </si>
  <si>
    <t>开展调研、视察活动</t>
  </si>
  <si>
    <t>次</t>
  </si>
  <si>
    <t>反映开展调研、视察活动次数</t>
  </si>
  <si>
    <t>调研、视察活动出勤率</t>
  </si>
  <si>
    <t>反映调研、视察活动出勤率</t>
  </si>
  <si>
    <t>项目实施期限</t>
  </si>
  <si>
    <t>反映项目实施期限</t>
  </si>
  <si>
    <t>人大代表履职能力</t>
  </si>
  <si>
    <t>提升</t>
  </si>
  <si>
    <t>反映人大代表履职能力</t>
  </si>
  <si>
    <t>反映受益对象满意度</t>
  </si>
  <si>
    <t>切实做好桂山街道综合文化站图书室、电子阅览室免费开放工作，发挥文化资源共享的培训作用，丰富群众文化生活，使群众农闲之时能开展有意义的文艺、健身及娱乐等活动，根据上级文件有关精神，上级财政拨付综合文化站免费开放方面具有指定用途的资金中央下达补助资金4万元，省级配套补助0.7万元，市级配套补助0.12万元，县级配套补助0.18万元，合计5万元。计划安排：
1、公共文化体系建设、宣传经费1.5万元；2、春节系列活动1.0万元；3、文艺培训、讲座、展览1.0万元；4、戏曲进乡村、文化惠民演出、群众文体娱乐活动1.2万元；5、文明讲堂、读书活动0.3万元。
面向群众，面向基层，实施公益文化服务，保障人民群众基本文化权益，大力开展公共文化活动，为桂山街道精神文明建设做贡献。</t>
  </si>
  <si>
    <t>开展文艺培训</t>
  </si>
  <si>
    <t>期</t>
  </si>
  <si>
    <t>反映开展文艺培训数量</t>
  </si>
  <si>
    <t>开展读书活动</t>
  </si>
  <si>
    <t>反映开展读书活动期数</t>
  </si>
  <si>
    <t>参训人数出勤率</t>
  </si>
  <si>
    <t>反映参训人数出勤率</t>
  </si>
  <si>
    <t>项目实施时限</t>
  </si>
  <si>
    <t>反映项目实施时限</t>
  </si>
  <si>
    <t>免费开放覆盖率</t>
  </si>
  <si>
    <t>90</t>
  </si>
  <si>
    <t>反映免费开放覆盖率</t>
  </si>
  <si>
    <t>目前我街道已全部完成进出平衡56.04亩，就地复垦56.73亩，整改完成率100.01%。为深入贯彻落实党中央、国务院和省市县委关于耕地保护工作的决策部署，根据2023年县级下达2021-2022年耕地流出问题整改图斑情况，由县级财力预算安排支出，合计8.4914万元。计划主要用于5个社区耕地流出问题整改工作产生的费用。计划主要用于5个社区耕地流出问题整改工作产生的费用。通过项目的实施，耕地流出整改措施将显著增加植被覆盖度，减少地表蒸发，提高土壤入渗率，有助于涵养水源和防止土地沙化。预计项目区林草覆盖率将得到提升，生态环境得到显著改善。通过减少水土流失和增加植被覆盖，项目区自然灾害如干旱、洪涝等的发生频率和程度预计将降低。</t>
  </si>
  <si>
    <t>运输渣土车</t>
  </si>
  <si>
    <t>17</t>
  </si>
  <si>
    <t>反映预算部门（单位）开展工作的具体情况。完成率=实际完成指/目标值×100%。</t>
  </si>
  <si>
    <t>挖机台班</t>
  </si>
  <si>
    <t>&lt;=</t>
  </si>
  <si>
    <t>整改完成率</t>
  </si>
  <si>
    <t>反映预算部门（单位）开展整改工作的具体情况。完成率=实际完成指/目标值×100%。</t>
  </si>
  <si>
    <t>项目开展时间</t>
  </si>
  <si>
    <t>反映开展项目工作时间。完成率=实际完成指/目标值×100%。</t>
  </si>
  <si>
    <t>生态环境得到显著改善</t>
  </si>
  <si>
    <t>改善</t>
  </si>
  <si>
    <t>整改措施将显著增加植被覆盖度，减少地表蒸发，提高土壤入渗率，有助于涵养水源和防止土地沙化。预计项目区林草覆盖率将得到提升，生态环境得到显著改善。</t>
  </si>
  <si>
    <t>社会公众满意度</t>
  </si>
  <si>
    <t>反映项目实施后社会公众对项目实施的满意程度。满意度=满意问卷数/调查问卷总数×100%</t>
  </si>
  <si>
    <t>水库和小坝塘管护人员补助项目是为了保障水库和小坝塘的日常维护和管理工作的正常进行，提高水利设施的使用效益和安全性，同时为当地居民提供更好的生产和生活条件。根据县级定额年初安排，通过测算，2024年我部门预算申报机关事业单位小（二型）水库和小坝塘管护人员补助经费0.96万元，具体资金测算为：小（二型）水库补助标准3人*0.01万元/人/月，小计：0.36万元；小坝塘补助标准10人*0.005万元/人/月，小计：0.60万元。通过项目的实施，加强巡查、维护和管理工作，及时发现和解决问题，减少事故的发生。管护人员的专业知识和技能能够有效应对突发情况，保障水库和小坝塘的安全运行。提高水库和小坝塘的安全性：通过加强巡查、维护和管理工作，及时发现和解决问题，减少事故的发生。管护人员的专业知识和技能能够有效应对突发情况，保障水库和小坝塘的安全运行。提高水资源利用效率：管护人员的巡查和管理工作能够及时发现和解决水库和小坝塘的漏水、渗漏等问题，减少水资源的浪费。同时，通过合理的调度和管理，提高水库和小坝塘的灌溉效率，促进农田灌溉的发展。保障农田灌溉需求：水库和小坝塘是农田灌溉的重要水源，通过加强对水库和小坝塘的巡查和维护，确保其正常运行和供水能力，能够满足农田灌溉的需求，促进农业生产的发展。提升管理水平和效果：通过招募和培训专业的管护人员，提高其管理水平和工作效果。管护人员的专业知识和技能能够有效应对水库和小坝塘的管理问题，提高管理工作的质量和效率。促进经济社会发展：水库和小坝塘的安全运行和有效利用对于经济社会发展具有重要意义。通过管护人员项目的实施，能够保障水库和小坝塘的安全性和效益，提供稳定的水资源供应，促进农业生产、工业发展和生态保护等方面的发展。</t>
  </si>
  <si>
    <t>小（二型）水库管护人员数量</t>
  </si>
  <si>
    <t>人</t>
  </si>
  <si>
    <t>反映小二型水库管理人数</t>
  </si>
  <si>
    <t>小坝塘管护人员数量</t>
  </si>
  <si>
    <t>10</t>
  </si>
  <si>
    <t>反映小坝塘管护人员数量</t>
  </si>
  <si>
    <t>补助资金发放准确率</t>
  </si>
  <si>
    <t>反映补助资金发放准确率</t>
  </si>
  <si>
    <t>隐患事故</t>
  </si>
  <si>
    <t>减少</t>
  </si>
  <si>
    <t>反映隐患事故控制情况</t>
  </si>
  <si>
    <t>基于对困难党员生活状况的关注和帮助他们解决实际困难的需求。在党的二十大报告中，强调了加强对困难群众的关心和帮助，体现了党组织的关怀和温暖。困难党员由于个人或家庭原因，生活上存在一定的困难和问题，需要党组织的关心和帮助。通过扶助金的发放，可以为困难党员解决生活中的实际困难，提高他们的生活质量，增强党组织的凝聚力和战斗力。同时，也可以通过项目的实施，探索建立困难党员关爱机制，推动党组织建设和发展。因此，困难党员关爱行动补助经费项目是贯彻落实党的十九大精神，关注困难党员的生活状况，切实解决他们的实际困难，体现党组织的关怀和温暖，增强党组织的凝聚力和战斗力的重要举措。困难党员“关爱行动”项目所需补助经费 9.84万元，其中具体资金测算为：补助对象从 70 周岁及以上农村困难老党员扩大到 60 周岁及以上农村困难老党员 205 人*0.048万元/人/年。改善困难党员生活：通过提供经济援助和关怀服务，帮助困难党员解决生活中的困难和问题，改善其生活条件。这包括提供基本生活物资、医疗救助、教育支持等，使困难党员能够过上更加稳定和幸福的生活。增强困难党员的获得感和幸福感：通过关爱行动，让困难党员感受到党组织的关心和温暖，增强其对党的归属感和认同感。这有助于提高困难党员的精神面貌，增强其对生活的信心和积极性。</t>
  </si>
  <si>
    <t>困难党员补助人数</t>
  </si>
  <si>
    <t>205</t>
  </si>
  <si>
    <t>反映困难党员补助人数</t>
  </si>
  <si>
    <t>补助发放准确率</t>
  </si>
  <si>
    <t>反映补助发放准确率</t>
  </si>
  <si>
    <t>项目开展时限</t>
  </si>
  <si>
    <t>反映项目开展时限</t>
  </si>
  <si>
    <t>困难老党员生活</t>
  </si>
  <si>
    <t>得到改善</t>
  </si>
  <si>
    <t>反映困难老党员生活改善情况</t>
  </si>
  <si>
    <t>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2024年村（社区）、小组干部补助及运转经费纳入特定类项目预算管理。全面贯彻习近平新时代中国特色社会主义思想和党的十九大、十九届四中、五中全会精神，落实《中国共产党农村工作条例》和《中国共产党农村基层组织工作条例》关于“村党组织全面领导各类组织和各项工作”要求，适应新时代农村工作的需要，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t>
  </si>
  <si>
    <t>居民小组数量</t>
  </si>
  <si>
    <t>42</t>
  </si>
  <si>
    <t>反映居民小组数量</t>
  </si>
  <si>
    <t>兑付精准率</t>
  </si>
  <si>
    <t>反映兑付精准率，补贴兑现准确率=补贴兑付额/应付额*100%</t>
  </si>
  <si>
    <t>村（社区）、居民小组运转</t>
  </si>
  <si>
    <t>反映村（社区）、居民小组运转保障情况</t>
  </si>
  <si>
    <t>遗属生活困难补助项目是为了保障遗属的基本生活需求，特别是对于那些失去亲人且生活困难的遗属提供一定的经济支持。此项目旨在帮助遗属度过难关，减轻他们的经济压力，并体现社会对遗属的关爱和尊重。为妥善解决机关事业单位工作人员死亡后遗属生活困难问题，1980年，民政部、财政部印发《国家机关事业单位工作人员死亡后遗属生活困难补助暂行规定》（民发〔1980〕5号），建立了全国统一的补助制度，明确国家机关事业单位工作人员死亡以后，遗属生活困难的，死者所在单位可以根据“困难大的多补助，困难小的少补助，不困难的不补助”的原则，给予定期或临时补助。补助对象是指依靠死者生前供养的父母和配偶、子女和弟妹等直系亲属和其他亲属。根据县级定额年初安排，通过测算，2025年我部门机关事业单位死亡职工遗属生活困难补助3.4632万元，具体资金测算为：城街道补助标准3人*0.0956万元/人/*12月，小计：3.4416万元；补发2024年标准4人*0.0009万元/人/*6月，小计：0.0216万元。合计预算机关事业单位死亡职工遗属生活困难补助3.4632万元。保障职工权益：保障因工死亡职工的家属的基本生活权益。包括提供经济援助，确保他们的基本生活需求得到满足，如生活费、子女教育费等。同时，提供必要的心理支持和社会关怀，帮助他们度过失去亲人的困难时期。
落实社会保障：机关事业单位作为雇主，有责任为职工提供相应的社会保障。因此，该项目的主体责任是落实机关事业单位的社会保障责任，确保职工因工死亡后留下的家属得到必要的帮助和支持。促进公平正义：通过提供补助项目，减轻因工死亡职工家属的经济负担，实现对他们的公平待遇。这有助于缩小贫富差距，促进社会的公平和谐发展。维护社会稳定：通过为因工死亡职工家属提供生活困难补助，减轻他们的经济压力，有助于减少社会不稳定因素的产生，维护社会的和谐与稳定。</t>
  </si>
  <si>
    <t>机关事业单位职工遗属人数</t>
  </si>
  <si>
    <t>反映机关事业单位职工遗属人数</t>
  </si>
  <si>
    <t>资金发放准确率</t>
  </si>
  <si>
    <t>反映资金发放准确率</t>
  </si>
  <si>
    <t>机关事业单位职工遗属生活</t>
  </si>
  <si>
    <t>反映机关事业单位职工遗属生活改善情况</t>
  </si>
  <si>
    <t>法律顾问是依法决策的参谋者、依法办事的促进者、法律风险的防范者、合法权益的维护者。健全法律顾问制度，是全面深化改革的重要举措，是推进法治新平建设的客观需要，是提高法治思维能力的必然要求，是提高依法办事能力的有效抓手，是促进经济社会发展和维护合法权益的重要保障。在全县各级党政机关和有关单位建立一支政治素质高、法治素养好、工作能力强的专门法律顾问队伍，对于坚持依法治县、依法执政、依法行政共同推进，坚持法治新平、法治政府、法治社会一体建设，具有十分重要的意义。我街道在收到单位资金合计3.00万元纳入预算管理，年度执行中，通过预算指标控制单位资金支出，主要用于：续聘任法律顾问，协议合同价3.00万元/年。将法律顾问工作作为法治建设的一项重要内容，建立健全由单位主要领导或者副职分管法律顾问工作的领导体制。分管领导经常听取法律顾问工作思路、业务进展、取得成效、存在问题等方面情况汇报，切实解决法律顾问工作中的困难和问题，为法律顾问开展工作创造条件。同时进一步加强对法律顾问工作所依托的党内法规机构和政府法制机构建设的领导，使党内法规机构和政府法制机构与其承担的职责和任务相适应。通过项目的实施，实现法律顾问全覆盖，为全面推进依法治县、建设法治新平提供重要保障。</t>
  </si>
  <si>
    <t>聘用法律顾问律师</t>
  </si>
  <si>
    <t>1.0</t>
  </si>
  <si>
    <t>反映聘用法律顾问律师数量</t>
  </si>
  <si>
    <t>法律顾问覆盖率</t>
  </si>
  <si>
    <t>反映法律顾问覆盖率</t>
  </si>
  <si>
    <t>聘用法律顾问时间</t>
  </si>
  <si>
    <t>反映聘用法律顾问时间</t>
  </si>
  <si>
    <t>保障建设法治新平</t>
  </si>
  <si>
    <t>提供</t>
  </si>
  <si>
    <t>反映为建设法治新平提供保障</t>
  </si>
  <si>
    <t>根据《中华人民共和国预算法》及其实施条例，《国务院关于进 步深化预算管理制度改革的意见》（国发〔2021〕5号）和《云南省财政厅关于印发＜云南省预算管理一体化改革实施方案〉》（云财办〔2021〕36号）规定，为加强预算单位资金管理， 硬化预算约束， 确保一体化改革顺利实施完成， 我街道严格按照上级部门要求， 科学合理编制预算， 推进全口径预算管理， 将收支全部纳入预算管理。我街道在收到单位资金合计5.00万元纳入预算管理，年度执行中，通过预算指标控制单位资金支出，主要用于：开展两期烤烟中耕管理现场培训会，预计625人次参训。标准不高于每人0.008万元。专业技术人员会向烟农讲解烤烟封顶打杈的重要性和适时性的问题。封顶打杈是烟草特有的一项田间作业，是调控烟株营养和烟叶品质的重要措施，也是种好烤烟的重要技术环节。烟农需要掌握封顶打杈的时机和技巧，合理使用化学药剂进行抑芽，控制侧芽生长，严格药剂使用浓度、用量和施用方法，防止药害的产生及对烟叶品质造成影响。通过培训，烟农可以掌握烤烟中耕管理的技术要点和注意事项，提高自己的种植技能和管理水平。促进烤烟生长和品质提升：通过科学合理的中耕培土、施肥、除草和防治病虫害等措施，可以有效地促进烤烟的生长和发育，提高烟叶的产量和品质。增加烟农的收益：通过培训，烟农可以掌握烤烟栽培、管理、收割和干燥等技术，提高烤烟的产量和质量，增加自己的收益。推动烤烟产业的发展：通过培训，烟农可以掌握烤烟生产的关键环节和注意事项，提高生产效率和管理水平，为推动当地烤烟产业的发展提供技术支持和人才保障。</t>
  </si>
  <si>
    <t>烤烟分拣培训参训人数</t>
  </si>
  <si>
    <t>625</t>
  </si>
  <si>
    <t>人次</t>
  </si>
  <si>
    <t>反映烤烟分拣培训参训人数</t>
  </si>
  <si>
    <t>烤烟分拣培训参训出勤率</t>
  </si>
  <si>
    <t>反映烤烟分拣培训参训出勤率</t>
  </si>
  <si>
    <t>烤烟分拣培训会会期</t>
  </si>
  <si>
    <t>天</t>
  </si>
  <si>
    <t>反映烤烟分拣培训会会期</t>
  </si>
  <si>
    <t>烤烟产业发展</t>
  </si>
  <si>
    <t>推动</t>
  </si>
  <si>
    <t>反映烤烟产业发展推动情况</t>
  </si>
  <si>
    <t>在党的二十大报告中，强调了加强对困难群众的关心和帮助，体现了党组织的关怀和温暖。困难党员由于个人或家庭原因，生活上存在一定的困难和问题，需要党组织的关心和帮助。根据县级定额年初安排，通过测算，2025年我部门预算申报春节、七一拟慰问困难党员经费1.952万元，具体资金测算为：补助对象从70周岁及以上农村困难老党员扩大到60周岁及以上农村困难老党员16人*0.122万元/人/年，其中：春节慰问困难党员补助0.072万元/人；七一慰问困难党员补助0.05万元/人。通过慰问活动，困难党员可以感受到党组织的关心和帮助，增强他们对党的归属感和认同感。同时，通过了解困难党员的实际需求并给予帮助，可以让他们感受到党的关怀和支持，增强他们的获得感。可以向困难党员传递党的关怀和温暖。这不仅可以让困难党员感受到党的关心和支持，还可以传递正能量，鼓励他们积极面对生活中的困难和挑战。同时，也可以让更多的人了解党的关怀和支持，增强党组织的凝聚力和影响力。</t>
  </si>
  <si>
    <t>春节慰问困难党员人数</t>
  </si>
  <si>
    <t>16</t>
  </si>
  <si>
    <t>春节慰问农村困难老党员16人。</t>
  </si>
  <si>
    <t>七一慰问困难党员人数</t>
  </si>
  <si>
    <t>七一慰问农村困难老党员16人。</t>
  </si>
  <si>
    <t>慰问兑现准确率</t>
  </si>
  <si>
    <t>反映补助准确发放的情况。</t>
  </si>
  <si>
    <t>发放及时率</t>
  </si>
  <si>
    <t>99</t>
  </si>
  <si>
    <t>反映发放单位及时发放补助资金的情况。</t>
  </si>
  <si>
    <t>提供经济补助</t>
  </si>
  <si>
    <t>反映补助促进受助对象生活状况改善的情况。</t>
  </si>
  <si>
    <t>反映获补助受益对象的满意程度。</t>
  </si>
  <si>
    <t>桂山街道共有两新党委1个，党支部13个。按照要求，本年预算专项财政配套资金10000.00元，主要用于：1.开展两新党员教育培训1期75人，每人按照40元标准，75人×40元=3000元；2.开展特色文化活动所需4000元，其中购买物资2000元（比如抽纸、伞、杯子、米、油），举办寒冬送暖活动，购买爱心早餐2000元（比如豆浆、稀饭、包子、鸡蛋、手套、围巾、热水袋）；“两新”困难党员慰问品人均120元，发放25人，所需3000元。以上两项活动合计7000元。通过项目实施，推动“两新”组织党建工作不断推进，把生产经营（业务）骨干培养成党员、把党员培养成生产经营（业务）骨干、把生产经营（业务）骨干党员培养成管理人员，努力提高党员队伍综合素质，推动“两新”组织党建工作与重点工作双推进。</t>
  </si>
  <si>
    <t>培训参加人次</t>
  </si>
  <si>
    <t>75</t>
  </si>
  <si>
    <t>反映预算部门（单位）组织开展各类培训的人次。</t>
  </si>
  <si>
    <t>云岭先锋杂志</t>
  </si>
  <si>
    <t>25</t>
  </si>
  <si>
    <t>培训出勤率</t>
  </si>
  <si>
    <t>反映预算部门（单位）组织开展各类培训中参训人员的出勤情况。
培训出勤率=（实际出勤学员数量/参加培训学员数量）*100%。</t>
  </si>
  <si>
    <t>党组织服务功能</t>
  </si>
  <si>
    <t>增强</t>
  </si>
  <si>
    <t>反映预算部门开展项目的社会效益。</t>
  </si>
  <si>
    <t>根据国家、省市县对基层“三保”的要求，为坚持和加强党对农村工作的全面领导，支持基层政府保基本民生、保工资、保运转，以达到保障群众切身利益的基本要求，推动政府履职能力提升，确保党的路线、方针、政策和决策部署在基层得到全面贯彻落实，2024年行政单位公用经费纳入特定类项目预算管理。坚持和加强党对农村工作的全面领导，支持基层政府保基本民生、保工资、保运转，以达到保障群众切身利益的基本要求，推动政府履职能力提升，确保党的路线、方针、政策和决策部署在基层得到全面贯彻落实。</t>
  </si>
  <si>
    <t>涉及行政单位</t>
  </si>
  <si>
    <t>反映涉及行政单位数量</t>
  </si>
  <si>
    <t>资金拨付及时率</t>
  </si>
  <si>
    <t>反映资金拨付及时率</t>
  </si>
  <si>
    <t>保障单位正常运转</t>
  </si>
  <si>
    <t>保障</t>
  </si>
  <si>
    <t>反映保障单位正常运转</t>
  </si>
  <si>
    <t>根据县级定额年初安排，通过测算，2024年我部门预算申报离退休人员党支部书记、委员补贴及党建工作经费8.492万元，具体资金测算为：离退休人员党支部书记、委员补贴：离退休党支部书记8人**0.01 万元/人/月，小计：0.96万元；委员 16 人*0.008 万元/人/月，小计：1.536万元。补发2024年2.696万元，合计：5.192万元。离退休人员党支部党建工作经费：按县级分配，5 个社区离退休党支部*0.5 万元/个，小计 2.50 万元；2个离退休党支部 0.30万元。1个0.20万元，三项合计：3.30 万元，，资金主要用于：1.党员教育培训：经费用于组织党员教育培训活动，包括理论学习、党史学习、党章党规学习等。2.文化娱乐活动：经费用于组织离退休党员的文化娱乐活动，如文艺演出、书画展览、文化讲座等。3.社会服务项目：经费用于开展离退休党员的社会服务项目，如志愿者活动、社区服务、慰问困难党员等。4.党员管理和组织建设：经费用于党员管理和组织建设方面的支出，如党员证发放、党费收缴、党员档案管理等。5.党建宣传和宣传物资：经费用于党建宣传和宣传物资的制作和发放，如宣传册、标语横幅、宣传展板等。通过组织党员参加理论学习班、党史学习班等培训活动，提高党员的理论水平和政治素质，增强党员的党性觉悟和忠诚度。通过组织党员参与志愿者活动、社区服务、慰问困难党员等社会服务项目，增强党员的社会责任感和奉献精神，展现党员的先锋模范作用等</t>
  </si>
  <si>
    <t>离退休党支部书记补贴人数</t>
  </si>
  <si>
    <t>8</t>
  </si>
  <si>
    <t>反映获补贴人员的数量情况。</t>
  </si>
  <si>
    <t>离退休党支部委员补贴人数</t>
  </si>
  <si>
    <t>党建工作覆盖支部数量</t>
  </si>
  <si>
    <t>反映预算部门开展项目工作情况。</t>
  </si>
  <si>
    <t>党支部退休人员补贴准确率</t>
  </si>
  <si>
    <t>反映补贴准确发放的情况。
补贴兑现准确率=补贴兑付额/应付额*100%</t>
  </si>
  <si>
    <t>党建工作开展时间</t>
  </si>
  <si>
    <t>反映预算部门开展项目时间情况。</t>
  </si>
  <si>
    <t>党组织的正常运转</t>
  </si>
  <si>
    <t>反映预算部门资金保障情况。</t>
  </si>
  <si>
    <t>反映服务对象的满意程度。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</si>
  <si>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</si>
  <si>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</si>
  <si>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</si>
  <si>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</si>
  <si>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</si>
  <si>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</si>
  <si>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</si>
  <si>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</si>
  <si>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</si>
  <si>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</si>
  <si>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</si>
  <si>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</si>
  <si>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</si>
  <si>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</si>
  <si>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</si>
  <si>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台式计算机</t>
  </si>
  <si>
    <t>台</t>
  </si>
  <si>
    <t>公务用车保险服务</t>
  </si>
  <si>
    <t>项</t>
  </si>
  <si>
    <t>公务用车保养维护费</t>
  </si>
  <si>
    <t>机动车燃油费</t>
  </si>
  <si>
    <t>A3印刷纸</t>
  </si>
  <si>
    <t>件</t>
  </si>
  <si>
    <t>A4印刷纸</t>
  </si>
  <si>
    <t>预算08表</t>
  </si>
  <si>
    <t>2025年部门政府购买服务预算表</t>
  </si>
  <si>
    <t>政府购买服务项目</t>
  </si>
  <si>
    <t>政府购买服务目录</t>
  </si>
  <si>
    <t>备注：我部门无此事项。</t>
  </si>
  <si>
    <t>预算09-1表</t>
  </si>
  <si>
    <t>2025年对下转移支付预算表</t>
  </si>
  <si>
    <t>单位名称（项目）</t>
  </si>
  <si>
    <t>乡镇、街道</t>
  </si>
  <si>
    <t>政府性基金</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</si>
  <si>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</si>
  <si>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</si>
  <si>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</si>
  <si>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</si>
  <si>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</si>
  <si>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</si>
  <si>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</si>
  <si>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</si>
  <si>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</si>
  <si>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</si>
  <si>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</si>
  <si>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</si>
  <si>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</si>
  <si>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</si>
  <si>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</si>
  <si>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</si>
  <si>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</si>
  <si>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</si>
  <si>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</si>
  <si>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</si>
  <si>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</si>
  <si>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</si>
  <si>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</si>
  <si>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设备</t>
  </si>
  <si>
    <t>A02010105 台式计算机</t>
  </si>
  <si>
    <t>预算11表</t>
  </si>
  <si>
    <t>2025年上级转移支付补助项目支出预算表</t>
  </si>
  <si>
    <t>上级补助</t>
  </si>
  <si>
    <t>预算12表</t>
  </si>
  <si>
    <t>2025年部门项目支出中期规划预算表</t>
  </si>
  <si>
    <t>项目级次</t>
  </si>
  <si>
    <t>2025年</t>
  </si>
  <si>
    <t>2026年</t>
  </si>
  <si>
    <t>2027年</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</si>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</sst>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_ "/>
    <numFmt numFmtId="182" formatCode="#,##0.00_ "/>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宋体"/>
      <charset val="134"/>
      <scheme val="minor"/>
    </font>
    <font>
      <sz val="10"/>
      <name val="宋体"/>
      <charset val="134"/>
    </font>
    <font>
      <sz val="9"/>
      <name val="宋体"/>
      <charset val="134"/>
    </font>
    <font>
      <sz val="9"/>
      <color theme="1"/>
      <name val="宋体"/>
      <charset val="134"/>
    </font>
    <font>
      <b/>
      <sz val="23"/>
      <color rgb="FF000000"/>
      <name val="宋体"/>
      <charset val="134"/>
    </font>
    <font>
      <sz val="11"/>
      <name val="宋体"/>
      <charset val="134"/>
      <scheme val="minor"/>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9"/>
      <color theme="1"/>
      <name val="宋体"/>
      <charset val="134"/>
      <scheme val="minor"/>
    </font>
    <font>
      <sz val="11"/>
      <color rgb="FFFF0000"/>
      <name val="宋体"/>
      <charset val="134"/>
      <scheme val="minor"/>
    </font>
    <font>
      <b/>
      <sz val="23"/>
      <name val="宋体"/>
      <charset val="134"/>
    </font>
    <font>
      <sz val="11"/>
      <name val="宋体"/>
      <charset val="134"/>
    </font>
    <font>
      <sz val="9.75"/>
      <name val="SimSun"/>
      <charset val="134"/>
    </font>
    <font>
      <b/>
      <sz val="18"/>
      <color rgb="FF000000"/>
      <name val="SimSun"/>
      <charset val="134"/>
    </font>
    <font>
      <sz val="12"/>
      <color rgb="FF000000"/>
      <name val="宋体"/>
      <charset val="134"/>
    </font>
    <font>
      <b/>
      <sz val="21"/>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2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3" borderId="25" applyNumberFormat="0" applyAlignment="0" applyProtection="0">
      <alignment vertical="center"/>
    </xf>
    <xf numFmtId="0" fontId="37" fillId="4" borderId="26" applyNumberFormat="0" applyAlignment="0" applyProtection="0">
      <alignment vertical="center"/>
    </xf>
    <xf numFmtId="0" fontId="38" fillId="4" borderId="25" applyNumberFormat="0" applyAlignment="0" applyProtection="0">
      <alignment vertical="center"/>
    </xf>
    <xf numFmtId="0" fontId="39" fillId="5" borderId="27" applyNumberFormat="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49" fontId="7" fillId="0" borderId="7">
      <alignment horizontal="left" vertical="center" wrapText="1"/>
    </xf>
    <xf numFmtId="180" fontId="7" fillId="0" borderId="7">
      <alignment horizontal="right" vertical="center"/>
    </xf>
    <xf numFmtId="0" fontId="7" fillId="0" borderId="0">
      <alignment vertical="top"/>
      <protection locked="0"/>
    </xf>
  </cellStyleXfs>
  <cellXfs count="295">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5" fillId="0" borderId="8" xfId="0" applyFont="1" applyFill="1" applyBorder="1" applyAlignment="1">
      <alignment horizontal="left" vertical="center" wrapText="1"/>
    </xf>
    <xf numFmtId="0" fontId="6" fillId="0" borderId="9" xfId="0" applyFont="1" applyBorder="1" applyAlignment="1">
      <alignment horizontal="left" vertical="center"/>
    </xf>
    <xf numFmtId="179" fontId="7" fillId="0" borderId="8" xfId="53" applyFont="1" applyBorder="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79" fontId="8" fillId="0" borderId="7" xfId="53" applyFont="1">
      <alignment horizontal="right" vertical="center"/>
    </xf>
    <xf numFmtId="0" fontId="9"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179" fontId="8"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7" fillId="0" borderId="0" xfId="55" applyBorder="1">
      <alignment horizontal="left" vertical="center" wrapText="1"/>
    </xf>
    <xf numFmtId="49" fontId="7" fillId="0" borderId="0" xfId="55" applyBorder="1" applyAlignment="1">
      <alignment horizontal="right" vertical="center" wrapText="1"/>
    </xf>
    <xf numFmtId="49" fontId="11" fillId="0" borderId="0" xfId="55" applyFont="1" applyBorder="1" applyAlignment="1">
      <alignment horizontal="center" vertical="center" wrapText="1"/>
    </xf>
    <xf numFmtId="0" fontId="7" fillId="0" borderId="10" xfId="55" applyNumberFormat="1" applyBorder="1" applyAlignment="1">
      <alignment horizontal="left" vertical="center" wrapText="1"/>
    </xf>
    <xf numFmtId="0" fontId="7" fillId="0" borderId="11" xfId="55" applyNumberFormat="1" applyBorder="1" applyAlignment="1">
      <alignment horizontal="left" vertical="center" wrapText="1"/>
    </xf>
    <xf numFmtId="49" fontId="12" fillId="0" borderId="7" xfId="55" applyFont="1" applyAlignment="1">
      <alignment horizontal="center" vertical="center" wrapText="1"/>
    </xf>
    <xf numFmtId="49" fontId="13" fillId="0" borderId="7" xfId="55" applyFont="1" applyAlignment="1">
      <alignment horizontal="center" vertical="center" wrapText="1"/>
    </xf>
    <xf numFmtId="49" fontId="5" fillId="0" borderId="7" xfId="55" applyFont="1" applyAlignment="1">
      <alignment horizontal="left" vertical="center" wrapText="1"/>
    </xf>
    <xf numFmtId="49" fontId="5" fillId="0" borderId="7" xfId="0" applyNumberFormat="1" applyFont="1" applyFill="1" applyBorder="1" applyAlignment="1">
      <alignment horizontal="left" vertical="center" wrapText="1"/>
    </xf>
    <xf numFmtId="179" fontId="5" fillId="0" borderId="7" xfId="0" applyNumberFormat="1" applyFont="1" applyFill="1" applyBorder="1" applyAlignment="1">
      <alignment horizontal="left" vertical="center" wrapText="1"/>
    </xf>
    <xf numFmtId="179" fontId="7" fillId="0" borderId="7" xfId="53">
      <alignment horizontal="right" vertical="center"/>
    </xf>
    <xf numFmtId="179" fontId="7" fillId="0" borderId="7" xfId="53" applyAlignment="1">
      <alignment horizontal="right" vertical="center" wrapText="1"/>
    </xf>
    <xf numFmtId="178" fontId="7" fillId="0" borderId="7" xfId="52">
      <alignment horizontal="right" vertical="center"/>
    </xf>
    <xf numFmtId="0" fontId="14" fillId="0" borderId="0" xfId="0" applyFont="1" applyAlignment="1">
      <alignment horizontal="center" vertical="center"/>
    </xf>
    <xf numFmtId="0" fontId="9"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4" fillId="0" borderId="14"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9"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4" fontId="3" fillId="0" borderId="16"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0" fontId="3" fillId="0" borderId="5" xfId="0" applyFont="1" applyBorder="1" applyAlignment="1">
      <alignment horizontal="center" vertical="center"/>
    </xf>
    <xf numFmtId="49" fontId="7"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left" vertical="center" wrapText="1"/>
    </xf>
    <xf numFmtId="179" fontId="7" fillId="0" borderId="7" xfId="0" applyNumberFormat="1" applyFont="1" applyFill="1" applyBorder="1" applyAlignment="1">
      <alignment horizontal="center" vertical="center" wrapText="1"/>
    </xf>
    <xf numFmtId="179" fontId="7" fillId="0" borderId="7" xfId="0" applyNumberFormat="1" applyFont="1" applyFill="1" applyBorder="1" applyAlignment="1">
      <alignment horizontal="right" vertical="center" wrapText="1"/>
    </xf>
    <xf numFmtId="179" fontId="7" fillId="0" borderId="19" xfId="53" applyBorder="1" applyAlignment="1">
      <alignment horizontal="right" vertical="center" wrapText="1"/>
    </xf>
    <xf numFmtId="179" fontId="7" fillId="0" borderId="20" xfId="53" applyBorder="1" applyAlignment="1">
      <alignment horizontal="right" vertical="center" wrapText="1"/>
    </xf>
    <xf numFmtId="0" fontId="3" fillId="0" borderId="6" xfId="0" applyFont="1" applyBorder="1" applyAlignment="1">
      <alignment horizontal="center" vertical="center"/>
    </xf>
    <xf numFmtId="0" fontId="3" fillId="0" borderId="16" xfId="0" applyFont="1" applyBorder="1" applyAlignment="1">
      <alignment horizontal="center" vertical="center"/>
    </xf>
    <xf numFmtId="179" fontId="7" fillId="0" borderId="20" xfId="0" applyNumberFormat="1" applyFont="1" applyFill="1" applyBorder="1" applyAlignment="1">
      <alignment horizontal="right" vertical="center" wrapText="1"/>
    </xf>
    <xf numFmtId="0" fontId="3" fillId="0" borderId="16" xfId="0" applyFont="1" applyBorder="1" applyAlignment="1">
      <alignment horizontal="right" vertical="center"/>
    </xf>
    <xf numFmtId="0" fontId="4" fillId="0" borderId="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9" fontId="8" fillId="0" borderId="8" xfId="53"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179" fontId="7" fillId="0" borderId="19" xfId="53" applyFill="1" applyBorder="1">
      <alignment horizontal="right" vertical="center"/>
    </xf>
    <xf numFmtId="0" fontId="4" fillId="0" borderId="9" xfId="0" applyFont="1" applyFill="1" applyBorder="1" applyAlignment="1">
      <alignment horizontal="center" vertical="center"/>
    </xf>
    <xf numFmtId="179" fontId="7" fillId="0" borderId="4" xfId="53" applyFill="1" applyBorder="1">
      <alignment horizontal="right" vertical="center"/>
    </xf>
    <xf numFmtId="0" fontId="7" fillId="0" borderId="7" xfId="0" applyNumberFormat="1" applyFont="1" applyFill="1" applyBorder="1" applyAlignment="1">
      <alignment horizontal="left" vertical="center" wrapText="1" indent="1"/>
    </xf>
    <xf numFmtId="0" fontId="7" fillId="0" borderId="7" xfId="0" applyFont="1" applyFill="1" applyBorder="1" applyAlignment="1">
      <alignment horizontal="left" vertical="center" wrapText="1" indent="1"/>
    </xf>
    <xf numFmtId="179" fontId="7" fillId="0" borderId="20" xfId="53" applyFill="1" applyBorder="1">
      <alignment horizontal="right" vertical="center"/>
    </xf>
    <xf numFmtId="0" fontId="4" fillId="0" borderId="8" xfId="0" applyFont="1" applyFill="1" applyBorder="1" applyAlignment="1">
      <alignment horizontal="center" vertical="center"/>
    </xf>
    <xf numFmtId="0" fontId="7" fillId="0" borderId="7" xfId="0" applyNumberFormat="1" applyFont="1" applyFill="1" applyBorder="1" applyAlignment="1">
      <alignment horizontal="left" vertical="center" wrapText="1" indent="2"/>
    </xf>
    <xf numFmtId="0" fontId="7" fillId="0" borderId="7" xfId="0" applyFont="1" applyFill="1" applyBorder="1" applyAlignment="1">
      <alignment horizontal="left" vertical="center" wrapText="1" indent="2"/>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179" fontId="8" fillId="0" borderId="6" xfId="53" applyFont="1" applyFill="1" applyBorder="1">
      <alignment horizontal="right" vertical="center"/>
    </xf>
    <xf numFmtId="0" fontId="0" fillId="0" borderId="0" xfId="0" applyFill="1"/>
    <xf numFmtId="0" fontId="4" fillId="0" borderId="9" xfId="0" applyFont="1" applyBorder="1" applyAlignment="1">
      <alignment horizontal="center" vertical="center" wrapText="1"/>
    </xf>
    <xf numFmtId="49" fontId="7" fillId="0" borderId="8" xfId="0" applyNumberFormat="1" applyFont="1" applyFill="1" applyBorder="1" applyAlignment="1">
      <alignment horizontal="left" vertical="center" wrapText="1"/>
    </xf>
    <xf numFmtId="181" fontId="7" fillId="0" borderId="8"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179" fontId="7" fillId="0" borderId="8" xfId="53" applyBorder="1" applyAlignment="1">
      <alignment horizontal="left" vertical="center" wrapText="1"/>
    </xf>
    <xf numFmtId="179" fontId="7" fillId="0" borderId="8" xfId="0" applyNumberFormat="1" applyFont="1" applyFill="1" applyBorder="1" applyAlignment="1">
      <alignment horizontal="left" vertical="center" wrapText="1"/>
    </xf>
    <xf numFmtId="179" fontId="7" fillId="0" borderId="8" xfId="0" applyNumberFormat="1" applyFont="1" applyFill="1" applyBorder="1" applyAlignment="1">
      <alignment horizontal="center" vertical="center" wrapText="1"/>
    </xf>
    <xf numFmtId="179" fontId="7" fillId="0" borderId="8" xfId="53" applyBorder="1" applyAlignment="1">
      <alignment horizontal="right" vertical="center" wrapText="1"/>
    </xf>
    <xf numFmtId="49" fontId="7" fillId="0" borderId="8" xfId="55" applyFont="1" applyBorder="1" applyAlignment="1">
      <alignment horizontal="left" vertical="center" wrapText="1"/>
    </xf>
    <xf numFmtId="181" fontId="16" fillId="0" borderId="8" xfId="0" applyNumberFormat="1" applyFont="1" applyBorder="1" applyAlignment="1">
      <alignment horizontal="left" vertical="center" wrapText="1"/>
    </xf>
    <xf numFmtId="181" fontId="16" fillId="0" borderId="8" xfId="0" applyNumberFormat="1" applyFont="1" applyBorder="1" applyAlignment="1">
      <alignment horizontal="left" vertical="center"/>
    </xf>
    <xf numFmtId="49" fontId="7" fillId="0" borderId="16" xfId="0" applyNumberFormat="1" applyFont="1" applyFill="1" applyBorder="1" applyAlignment="1">
      <alignment horizontal="left" vertical="center" wrapText="1"/>
    </xf>
    <xf numFmtId="179" fontId="7" fillId="0" borderId="6" xfId="53" applyBorder="1" applyAlignment="1">
      <alignment horizontal="left" vertical="center" wrapText="1"/>
    </xf>
    <xf numFmtId="179" fontId="7" fillId="0" borderId="6" xfId="0" applyNumberFormat="1" applyFont="1" applyFill="1" applyBorder="1" applyAlignment="1">
      <alignment horizontal="left" vertical="center" wrapText="1"/>
    </xf>
    <xf numFmtId="179" fontId="7" fillId="0" borderId="6" xfId="0" applyNumberFormat="1" applyFont="1" applyFill="1" applyBorder="1" applyAlignment="1">
      <alignment horizontal="center" vertical="center" wrapText="1"/>
    </xf>
    <xf numFmtId="179" fontId="7" fillId="0" borderId="6" xfId="53" applyBorder="1" applyAlignment="1">
      <alignment horizontal="right" vertical="center" wrapText="1"/>
    </xf>
    <xf numFmtId="0" fontId="17" fillId="0" borderId="0" xfId="0" applyFont="1"/>
    <xf numFmtId="0" fontId="10" fillId="0" borderId="0" xfId="0" applyFont="1"/>
    <xf numFmtId="49" fontId="6" fillId="0" borderId="0" xfId="0" applyNumberFormat="1" applyFont="1"/>
    <xf numFmtId="0" fontId="18" fillId="0" borderId="0" xfId="0" applyFont="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19" fillId="0" borderId="5" xfId="0" applyFont="1" applyBorder="1" applyAlignment="1" applyProtection="1">
      <alignment horizontal="center" vertical="center" wrapText="1"/>
      <protection locked="0"/>
    </xf>
    <xf numFmtId="0" fontId="19" fillId="0" borderId="5" xfId="0" applyFont="1" applyBorder="1" applyAlignment="1">
      <alignment horizontal="center" vertical="center" wrapText="1"/>
    </xf>
    <xf numFmtId="0" fontId="19" fillId="0" borderId="6" xfId="0" applyFont="1" applyBorder="1" applyAlignment="1" applyProtection="1">
      <alignment horizontal="center" vertical="center" wrapText="1"/>
      <protection locked="0"/>
    </xf>
    <xf numFmtId="0" fontId="19"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5" fillId="0" borderId="8" xfId="0" applyFont="1" applyFill="1" applyBorder="1" applyAlignment="1" applyProtection="1">
      <alignment horizontal="left" vertical="center" wrapText="1"/>
      <protection locked="0"/>
    </xf>
    <xf numFmtId="0" fontId="19" fillId="0" borderId="0" xfId="0" applyFont="1"/>
    <xf numFmtId="0" fontId="19" fillId="0" borderId="7" xfId="0" applyFont="1" applyBorder="1" applyAlignment="1">
      <alignment horizontal="center" vertical="center"/>
    </xf>
    <xf numFmtId="0" fontId="19" fillId="0" borderId="7" xfId="0" applyFont="1" applyBorder="1" applyAlignment="1">
      <alignment horizontal="center" vertical="center" wrapText="1"/>
    </xf>
    <xf numFmtId="4" fontId="7" fillId="0" borderId="8" xfId="0" applyNumberFormat="1" applyFont="1" applyBorder="1" applyAlignment="1" applyProtection="1">
      <alignment horizontal="right" vertical="center" wrapText="1"/>
      <protection locked="0"/>
    </xf>
    <xf numFmtId="0" fontId="6"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right"/>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49" fontId="5" fillId="0" borderId="8" xfId="57" applyNumberFormat="1" applyFont="1" applyFill="1" applyBorder="1" applyAlignment="1" applyProtection="1">
      <alignment vertical="center"/>
    </xf>
    <xf numFmtId="0" fontId="6" fillId="0" borderId="8" xfId="0" applyFont="1" applyBorder="1" applyAlignment="1" applyProtection="1">
      <alignment horizontal="center" vertical="center" wrapText="1"/>
      <protection locked="0"/>
    </xf>
    <xf numFmtId="0" fontId="7" fillId="0" borderId="8" xfId="0" applyFont="1" applyBorder="1" applyAlignment="1">
      <alignment horizontal="left" vertical="center"/>
    </xf>
    <xf numFmtId="181" fontId="0" fillId="0" borderId="0" xfId="0" applyNumberFormat="1"/>
    <xf numFmtId="10" fontId="0" fillId="0" borderId="0" xfId="0" applyNumberFormat="1"/>
    <xf numFmtId="4" fontId="7" fillId="0" borderId="8" xfId="0" applyNumberFormat="1" applyFont="1" applyBorder="1" applyAlignment="1" applyProtection="1">
      <alignment horizontal="right" vertical="center"/>
      <protection locked="0"/>
    </xf>
    <xf numFmtId="0" fontId="19" fillId="0" borderId="0" xfId="0" applyFont="1" applyAlignment="1">
      <alignment horizontal="left" vertical="center"/>
    </xf>
    <xf numFmtId="0" fontId="20" fillId="0" borderId="7" xfId="0" applyFont="1" applyBorder="1" applyAlignment="1">
      <alignment horizontal="center"/>
    </xf>
    <xf numFmtId="182" fontId="7" fillId="0" borderId="7" xfId="53" applyNumberFormat="1" applyFont="1" applyFill="1">
      <alignment horizontal="right" vertical="center"/>
    </xf>
    <xf numFmtId="182" fontId="7" fillId="0" borderId="9" xfId="53" applyNumberFormat="1" applyFont="1" applyBorder="1">
      <alignment horizontal="right" vertical="center"/>
    </xf>
    <xf numFmtId="182" fontId="7" fillId="0" borderId="8" xfId="53" applyNumberFormat="1" applyFont="1" applyBorder="1">
      <alignment horizontal="right" vertical="center"/>
    </xf>
    <xf numFmtId="182" fontId="10" fillId="0" borderId="8" xfId="0" applyNumberFormat="1" applyFont="1" applyBorder="1"/>
    <xf numFmtId="0" fontId="10" fillId="0" borderId="8" xfId="0" applyFont="1" applyBorder="1" applyAlignment="1">
      <alignment horizontal="center"/>
    </xf>
    <xf numFmtId="182" fontId="7" fillId="0" borderId="8" xfId="0" applyNumberFormat="1" applyFont="1" applyFill="1" applyBorder="1" applyAlignment="1">
      <alignment horizontal="right" vertical="center"/>
    </xf>
    <xf numFmtId="0" fontId="1" fillId="0" borderId="0" xfId="0" applyFont="1" applyAlignment="1">
      <alignment horizontal="center" wrapText="1"/>
    </xf>
    <xf numFmtId="0" fontId="21"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182" fontId="3" fillId="0" borderId="7" xfId="0" applyNumberFormat="1" applyFont="1" applyBorder="1" applyAlignment="1">
      <alignment horizontal="right" vertical="center"/>
    </xf>
    <xf numFmtId="182" fontId="3" fillId="0" borderId="2" xfId="0" applyNumberFormat="1" applyFont="1" applyBorder="1" applyAlignment="1">
      <alignment horizontal="right" vertical="center"/>
    </xf>
    <xf numFmtId="0" fontId="0" fillId="0" borderId="0" xfId="0" applyFill="1" applyAlignment="1">
      <alignment horizontal="center" vertical="center"/>
    </xf>
    <xf numFmtId="0" fontId="10" fillId="0" borderId="0" xfId="0" applyFont="1" applyFill="1"/>
    <xf numFmtId="0" fontId="6" fillId="0" borderId="0" xfId="0" applyFont="1" applyFill="1" applyAlignment="1">
      <alignment vertical="top"/>
    </xf>
    <xf numFmtId="0" fontId="6" fillId="0" borderId="0" xfId="0" applyFont="1" applyFill="1" applyAlignment="1">
      <alignment horizontal="right" vertical="center"/>
    </xf>
    <xf numFmtId="0" fontId="23" fillId="0" borderId="0" xfId="0" applyFont="1" applyFill="1" applyAlignment="1">
      <alignment horizontal="center" vertical="center"/>
    </xf>
    <xf numFmtId="0" fontId="7" fillId="0" borderId="0" xfId="0" applyFont="1" applyFill="1" applyAlignment="1" applyProtection="1">
      <alignment horizontal="left" vertical="center"/>
      <protection locked="0"/>
    </xf>
    <xf numFmtId="0" fontId="6" fillId="0" borderId="0" xfId="0" applyFont="1" applyFill="1" applyAlignment="1">
      <alignment horizontal="right"/>
    </xf>
    <xf numFmtId="49" fontId="19" fillId="0" borderId="2"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0" fontId="19" fillId="0" borderId="1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6" xfId="0" applyNumberFormat="1" applyFont="1" applyFill="1" applyBorder="1" applyAlignment="1">
      <alignment horizontal="center" vertical="center"/>
    </xf>
    <xf numFmtId="49" fontId="19" fillId="0" borderId="16" xfId="0" applyNumberFormat="1" applyFont="1" applyFill="1" applyBorder="1" applyAlignment="1">
      <alignment horizontal="center" vertical="center"/>
    </xf>
    <xf numFmtId="0" fontId="19" fillId="0" borderId="16" xfId="0" applyFont="1" applyFill="1" applyBorder="1" applyAlignment="1">
      <alignment horizontal="center" vertical="center"/>
    </xf>
    <xf numFmtId="49" fontId="19" fillId="0" borderId="7" xfId="0" applyNumberFormat="1" applyFont="1" applyFill="1" applyBorder="1" applyAlignment="1">
      <alignment horizontal="center" vertical="center"/>
    </xf>
    <xf numFmtId="0" fontId="19"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6" fillId="0" borderId="7" xfId="0" applyFont="1" applyBorder="1" applyAlignment="1">
      <alignment vertical="center"/>
    </xf>
    <xf numFmtId="182" fontId="26" fillId="0" borderId="7" xfId="0" applyNumberFormat="1" applyFont="1" applyBorder="1" applyAlignment="1">
      <alignment horizontal="right" vertical="center"/>
    </xf>
    <xf numFmtId="0" fontId="7" fillId="0" borderId="7" xfId="0" applyFont="1" applyFill="1" applyBorder="1" applyAlignment="1">
      <alignment horizontal="left" vertical="center"/>
    </xf>
    <xf numFmtId="182" fontId="7" fillId="0" borderId="7" xfId="53" applyNumberFormat="1">
      <alignment horizontal="right" vertical="center"/>
    </xf>
    <xf numFmtId="0" fontId="8" fillId="0" borderId="7" xfId="0" applyFont="1" applyBorder="1" applyAlignment="1">
      <alignment vertical="center"/>
    </xf>
    <xf numFmtId="182" fontId="3" fillId="0" borderId="7" xfId="0" applyNumberFormat="1" applyFont="1" applyBorder="1" applyAlignment="1" applyProtection="1">
      <alignment horizontal="right" vertical="center"/>
      <protection locked="0"/>
    </xf>
    <xf numFmtId="0" fontId="3" fillId="0" borderId="7" xfId="0" applyFont="1" applyBorder="1" applyAlignment="1">
      <alignment vertical="center"/>
    </xf>
    <xf numFmtId="0" fontId="8" fillId="0" borderId="7" xfId="0" applyFont="1" applyBorder="1" applyAlignment="1">
      <alignment horizontal="left" vertical="center"/>
    </xf>
    <xf numFmtId="0" fontId="26" fillId="0" borderId="7" xfId="0" applyFont="1" applyBorder="1" applyAlignment="1" applyProtection="1">
      <alignment horizontal="center" vertical="center"/>
      <protection locked="0"/>
    </xf>
    <xf numFmtId="182" fontId="7" fillId="0" borderId="7" xfId="53" applyNumberFormat="1" applyFill="1">
      <alignment horizontal="right" vertical="center"/>
    </xf>
    <xf numFmtId="0" fontId="26" fillId="0" borderId="7" xfId="0" applyFont="1" applyBorder="1" applyAlignment="1">
      <alignment horizontal="center" vertical="center"/>
    </xf>
    <xf numFmtId="0" fontId="10" fillId="0" borderId="0" xfId="0" applyFont="1" applyFill="1" applyAlignment="1">
      <alignment horizontal="center" vertical="center"/>
    </xf>
    <xf numFmtId="0" fontId="18" fillId="0" borderId="0" xfId="0" applyFont="1" applyFill="1" applyAlignment="1">
      <alignment horizontal="center" vertical="center"/>
    </xf>
    <xf numFmtId="0" fontId="7" fillId="0" borderId="0" xfId="0" applyFont="1" applyFill="1" applyAlignment="1" applyProtection="1">
      <alignment horizontal="left" vertical="center" wrapText="1"/>
      <protection locked="0"/>
    </xf>
    <xf numFmtId="0" fontId="19" fillId="0" borderId="0" xfId="0" applyFont="1" applyFill="1" applyAlignment="1">
      <alignment horizontal="left" vertical="center" wrapText="1"/>
    </xf>
    <xf numFmtId="0" fontId="19" fillId="0" borderId="0" xfId="0" applyFont="1" applyFill="1" applyAlignment="1">
      <alignment wrapText="1"/>
    </xf>
    <xf numFmtId="0" fontId="19" fillId="0" borderId="0" xfId="0" applyFont="1" applyFill="1"/>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82" fontId="19" fillId="0" borderId="7" xfId="0" applyNumberFormat="1" applyFont="1" applyFill="1" applyBorder="1" applyAlignment="1">
      <alignment horizontal="center" vertical="center"/>
    </xf>
    <xf numFmtId="182" fontId="19" fillId="0" borderId="7" xfId="0" applyNumberFormat="1" applyFont="1" applyFill="1" applyBorder="1" applyAlignment="1" applyProtection="1">
      <alignment horizontal="center" vertical="center"/>
      <protection locked="0"/>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 xfId="0" applyFont="1" applyFill="1" applyBorder="1" applyAlignment="1" applyProtection="1">
      <alignment horizontal="center" vertical="center" wrapText="1"/>
      <protection locked="0"/>
    </xf>
    <xf numFmtId="182" fontId="7" fillId="0" borderId="7" xfId="0" applyNumberFormat="1" applyFont="1" applyFill="1" applyBorder="1" applyAlignment="1">
      <alignment horizontal="right" vertical="center"/>
    </xf>
    <xf numFmtId="0" fontId="6" fillId="0" borderId="7" xfId="0" applyFont="1" applyFill="1" applyBorder="1" applyAlignment="1" applyProtection="1">
      <alignment horizontal="center" vertical="center" wrapText="1"/>
      <protection locked="0"/>
    </xf>
    <xf numFmtId="0" fontId="6" fillId="0" borderId="7" xfId="0" applyFont="1" applyFill="1" applyBorder="1" applyAlignment="1">
      <alignment horizontal="center" vertical="center" wrapText="1"/>
    </xf>
    <xf numFmtId="182" fontId="7" fillId="0" borderId="7" xfId="0" applyNumberFormat="1" applyFont="1" applyFill="1" applyBorder="1" applyAlignment="1" applyProtection="1">
      <alignment horizontal="right" vertical="center"/>
      <protection locked="0"/>
    </xf>
    <xf numFmtId="181" fontId="10" fillId="0" borderId="0" xfId="0" applyNumberFormat="1" applyFont="1" applyFill="1"/>
    <xf numFmtId="10" fontId="10" fillId="0" borderId="0" xfId="0" applyNumberFormat="1" applyFont="1" applyFill="1"/>
    <xf numFmtId="179" fontId="8"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1" fillId="0" borderId="2" xfId="0" applyFont="1" applyBorder="1" applyAlignment="1">
      <alignment horizontal="center" vertical="center"/>
    </xf>
    <xf numFmtId="4" fontId="3" fillId="0" borderId="7" xfId="0" applyNumberFormat="1" applyFont="1" applyBorder="1" applyAlignment="1">
      <alignment horizontal="right"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16" xfId="0" applyFont="1" applyBorder="1" applyAlignment="1">
      <alignment horizontal="center" vertical="center" wrapText="1"/>
    </xf>
    <xf numFmtId="0" fontId="27" fillId="0" borderId="1"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9" fillId="0" borderId="0" xfId="0" applyFont="1" applyAlignment="1">
      <alignment horizontal="center" vertical="top"/>
    </xf>
    <xf numFmtId="0" fontId="3" fillId="0" borderId="7" xfId="0" applyFont="1" applyBorder="1" applyAlignment="1">
      <alignment horizontal="left" vertical="center"/>
    </xf>
    <xf numFmtId="0" fontId="3" fillId="0" borderId="6" xfId="0" applyFont="1" applyBorder="1" applyAlignment="1">
      <alignment horizontal="left" vertical="center"/>
    </xf>
    <xf numFmtId="179" fontId="7" fillId="0" borderId="7" xfId="53" applyFill="1">
      <alignment horizontal="right" vertical="center"/>
    </xf>
    <xf numFmtId="0" fontId="26" fillId="0" borderId="6" xfId="0" applyFont="1" applyBorder="1" applyAlignment="1">
      <alignment horizontal="center" vertical="center"/>
    </xf>
    <xf numFmtId="4" fontId="26" fillId="0" borderId="7" xfId="0" applyNumberFormat="1" applyFont="1" applyBorder="1" applyAlignment="1">
      <alignment horizontal="righ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179" fontId="26" fillId="0" borderId="7" xfId="0" applyNumberFormat="1" applyFont="1" applyBorder="1" applyAlignment="1">
      <alignment horizontal="right" vertical="center"/>
    </xf>
    <xf numFmtId="0" fontId="8" fillId="0" borderId="6" xfId="0" applyFont="1" applyBorder="1" applyAlignment="1">
      <alignment horizontal="left" vertical="center"/>
    </xf>
    <xf numFmtId="0" fontId="26"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pageSetUpPr fitToPage="1"/>
  </sheetPr>
  <dimension ref="A1:D25"/>
  <sheetViews>
    <sheetView showZeros="0" workbookViewId="0">
      <pane ySplit="1" topLeftCell="A2" activePane="bottomLeft" state="frozen"/>
      <selection/>
      <selection pane="bottomLeft" activeCell="F22" sqref="F2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18" t="s">
        <v>0</v>
      </c>
    </row>
    <row r="3" ht="36" customHeight="1" spans="1:4">
      <c r="A3" s="51" t="s">
        <v>1</v>
      </c>
      <c r="B3" s="284"/>
      <c r="C3" s="284"/>
      <c r="D3" s="284"/>
    </row>
    <row r="4" ht="20.95" customHeight="1" spans="1:4">
      <c r="A4" s="100" t="s">
        <v>2</v>
      </c>
      <c r="B4" s="224"/>
      <c r="C4" s="224"/>
      <c r="D4" s="117"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285" t="s">
        <v>9</v>
      </c>
      <c r="B8" s="271">
        <v>18549234.21</v>
      </c>
      <c r="C8" s="228" t="str">
        <f>"一"&amp;"、"&amp;"一般公共服务支出"</f>
        <v>一、一般公共服务支出</v>
      </c>
      <c r="D8" s="48">
        <v>6992365.73</v>
      </c>
    </row>
    <row r="9" ht="25.4" customHeight="1" spans="1:4">
      <c r="A9" s="285" t="s">
        <v>10</v>
      </c>
      <c r="B9" s="271">
        <v>2850508.91</v>
      </c>
      <c r="C9" s="228" t="str">
        <f>"二"&amp;"、"&amp;"国防支出"</f>
        <v>二、国防支出</v>
      </c>
      <c r="D9" s="48">
        <v>32000</v>
      </c>
    </row>
    <row r="10" ht="25.4" customHeight="1" spans="1:4">
      <c r="A10" s="285" t="s">
        <v>11</v>
      </c>
      <c r="B10" s="271"/>
      <c r="C10" s="228" t="str">
        <f>"三"&amp;"、"&amp;"文化旅游体育与传媒支出"</f>
        <v>三、文化旅游体育与传媒支出</v>
      </c>
      <c r="D10" s="48">
        <v>1800</v>
      </c>
    </row>
    <row r="11" ht="25.4" customHeight="1" spans="1:4">
      <c r="A11" s="285" t="s">
        <v>12</v>
      </c>
      <c r="B11" s="99"/>
      <c r="C11" s="228" t="str">
        <f>"四"&amp;"、"&amp;"社会保障和就业支出"</f>
        <v>四、社会保障和就业支出</v>
      </c>
      <c r="D11" s="48">
        <v>2289259.2</v>
      </c>
    </row>
    <row r="12" ht="25.4" customHeight="1" spans="1:4">
      <c r="A12" s="285" t="s">
        <v>13</v>
      </c>
      <c r="B12" s="271">
        <v>112000</v>
      </c>
      <c r="C12" s="228" t="str">
        <f>"五"&amp;"、"&amp;"卫生健康支出"</f>
        <v>五、卫生健康支出</v>
      </c>
      <c r="D12" s="48">
        <v>946769.96</v>
      </c>
    </row>
    <row r="13" ht="25.4" customHeight="1" spans="1:4">
      <c r="A13" s="285" t="s">
        <v>14</v>
      </c>
      <c r="B13" s="99"/>
      <c r="C13" s="228" t="str">
        <f>"六"&amp;"、"&amp;"城乡社区支出"</f>
        <v>六、城乡社区支出</v>
      </c>
      <c r="D13" s="48">
        <v>3499951.32</v>
      </c>
    </row>
    <row r="14" ht="25.4" customHeight="1" spans="1:4">
      <c r="A14" s="285" t="s">
        <v>15</v>
      </c>
      <c r="B14" s="99"/>
      <c r="C14" s="228" t="str">
        <f>"七"&amp;"、"&amp;"农林水支出"</f>
        <v>七、农林水支出</v>
      </c>
      <c r="D14" s="48">
        <v>3293674</v>
      </c>
    </row>
    <row r="15" ht="25.4" customHeight="1" spans="1:4">
      <c r="A15" s="285" t="s">
        <v>16</v>
      </c>
      <c r="B15" s="99">
        <v>80000</v>
      </c>
      <c r="C15" s="228" t="s">
        <v>17</v>
      </c>
      <c r="D15" s="48">
        <v>86800</v>
      </c>
    </row>
    <row r="16" ht="25.4" customHeight="1" spans="1:4">
      <c r="A16" s="286" t="s">
        <v>18</v>
      </c>
      <c r="B16" s="99"/>
      <c r="C16" s="228" t="str">
        <f>"九"&amp;"、"&amp;"自然资源海洋气象等支出"</f>
        <v>九、自然资源海洋气象等支出</v>
      </c>
      <c r="D16" s="48">
        <v>84914</v>
      </c>
    </row>
    <row r="17" ht="25.4" customHeight="1" spans="1:4">
      <c r="A17" s="286" t="s">
        <v>19</v>
      </c>
      <c r="B17" s="271">
        <v>32000</v>
      </c>
      <c r="C17" s="228" t="str">
        <f>"十"&amp;"、"&amp;"住房保障支出"</f>
        <v>十、住房保障支出</v>
      </c>
      <c r="D17" s="48">
        <v>1433700</v>
      </c>
    </row>
    <row r="18" ht="25.4" customHeight="1" spans="1:4">
      <c r="A18" s="286"/>
      <c r="B18" s="271"/>
      <c r="C18" s="228" t="s">
        <v>20</v>
      </c>
      <c r="D18" s="287">
        <v>2850508.91</v>
      </c>
    </row>
    <row r="19" ht="25.4" customHeight="1" spans="1:4">
      <c r="A19" s="288" t="s">
        <v>21</v>
      </c>
      <c r="B19" s="289">
        <v>21511743.12</v>
      </c>
      <c r="C19" s="236" t="s">
        <v>22</v>
      </c>
      <c r="D19" s="289">
        <v>21511743.12</v>
      </c>
    </row>
    <row r="20" ht="25.4" customHeight="1" spans="1:4">
      <c r="A20" s="290" t="s">
        <v>23</v>
      </c>
      <c r="B20" s="289"/>
      <c r="C20" s="291" t="s">
        <v>24</v>
      </c>
      <c r="D20" s="292"/>
    </row>
    <row r="21" ht="25.4" customHeight="1" spans="1:4">
      <c r="A21" s="293" t="s">
        <v>25</v>
      </c>
      <c r="B21" s="271"/>
      <c r="C21" s="233" t="s">
        <v>25</v>
      </c>
      <c r="D21" s="99"/>
    </row>
    <row r="22" ht="25.4" customHeight="1" spans="1:4">
      <c r="A22" s="293" t="s">
        <v>26</v>
      </c>
      <c r="B22" s="271"/>
      <c r="C22" s="233" t="s">
        <v>27</v>
      </c>
      <c r="D22" s="99"/>
    </row>
    <row r="23" ht="25.4" customHeight="1" spans="1:4">
      <c r="A23" s="294" t="s">
        <v>28</v>
      </c>
      <c r="B23" s="289">
        <v>21511743.12</v>
      </c>
      <c r="C23" s="236" t="s">
        <v>29</v>
      </c>
      <c r="D23" s="289">
        <v>21511743.12</v>
      </c>
    </row>
    <row r="25" customHeight="1" spans="2:2">
      <c r="B25" s="188"/>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pageSetUpPr fitToPage="1"/>
  </sheetPr>
  <dimension ref="A1:F14"/>
  <sheetViews>
    <sheetView showZeros="0" tabSelected="1" workbookViewId="0">
      <pane ySplit="1" topLeftCell="A2" activePane="bottomLeft" state="frozen"/>
      <selection/>
      <selection pane="bottomLeft" activeCell="B19" sqref="B19"/>
    </sheetView>
  </sheetViews>
  <sheetFormatPr defaultColWidth="9.10833333333333" defaultRowHeight="14.25" customHeight="1" outlineLevelCol="5"/>
  <cols>
    <col min="1" max="1" width="33.125" customWidth="1"/>
    <col min="2" max="2" width="28.55" customWidth="1"/>
    <col min="3" max="3" width="34.625" customWidth="1"/>
    <col min="4" max="6" width="33.4416666666667" customWidth="1"/>
  </cols>
  <sheetData>
    <row r="1" customHeight="1" spans="1:6">
      <c r="A1" s="1"/>
      <c r="B1" s="1"/>
      <c r="C1" s="1"/>
      <c r="D1" s="1"/>
      <c r="E1" s="1"/>
      <c r="F1" s="1"/>
    </row>
    <row r="2" ht="15.75" customHeight="1" spans="6:6">
      <c r="F2" s="61" t="s">
        <v>592</v>
      </c>
    </row>
    <row r="3" ht="28.5" customHeight="1" spans="1:6">
      <c r="A3" s="29" t="s">
        <v>593</v>
      </c>
      <c r="B3" s="29"/>
      <c r="C3" s="29"/>
      <c r="D3" s="29"/>
      <c r="E3" s="29"/>
      <c r="F3" s="29"/>
    </row>
    <row r="4" ht="15.05" customHeight="1" spans="1:6">
      <c r="A4" s="119" t="str">
        <f>'部门财务收支预算总表01-1'!A4</f>
        <v>单位名称：新平彝族傣族自治县人民政府桂山街道办事处</v>
      </c>
      <c r="B4" s="119"/>
      <c r="C4" s="120"/>
      <c r="D4" s="64"/>
      <c r="E4" s="64"/>
      <c r="F4" s="121" t="s">
        <v>3</v>
      </c>
    </row>
    <row r="5" ht="18.85" customHeight="1" spans="1:6">
      <c r="A5" s="122" t="s">
        <v>226</v>
      </c>
      <c r="B5" s="122" t="s">
        <v>62</v>
      </c>
      <c r="C5" s="122" t="s">
        <v>63</v>
      </c>
      <c r="D5" s="123" t="s">
        <v>594</v>
      </c>
      <c r="E5" s="124"/>
      <c r="F5" s="124"/>
    </row>
    <row r="6" ht="29.95" customHeight="1" spans="1:6">
      <c r="A6" s="125"/>
      <c r="B6" s="125"/>
      <c r="C6" s="125"/>
      <c r="D6" s="123" t="s">
        <v>34</v>
      </c>
      <c r="E6" s="124" t="s">
        <v>71</v>
      </c>
      <c r="F6" s="124" t="s">
        <v>72</v>
      </c>
    </row>
    <row r="7" ht="16.55" customHeight="1" spans="1:6">
      <c r="A7" s="124">
        <v>1</v>
      </c>
      <c r="B7" s="124">
        <v>2</v>
      </c>
      <c r="C7" s="124">
        <v>3</v>
      </c>
      <c r="D7" s="124">
        <v>4</v>
      </c>
      <c r="E7" s="124">
        <v>5</v>
      </c>
      <c r="F7" s="124">
        <v>6</v>
      </c>
    </row>
    <row r="8" ht="16.55" customHeight="1" spans="1:6">
      <c r="A8" s="126" t="s">
        <v>53</v>
      </c>
      <c r="B8" s="127">
        <v>229</v>
      </c>
      <c r="C8" s="128" t="s">
        <v>70</v>
      </c>
      <c r="D8" s="129">
        <v>2850508.91</v>
      </c>
      <c r="E8" s="130"/>
      <c r="F8" s="131">
        <v>2850508.91</v>
      </c>
    </row>
    <row r="9" ht="16.55" customHeight="1" spans="1:6">
      <c r="A9" s="126" t="s">
        <v>53</v>
      </c>
      <c r="B9" s="132">
        <v>22960</v>
      </c>
      <c r="C9" s="133" t="s">
        <v>185</v>
      </c>
      <c r="D9" s="134">
        <v>2850508.91</v>
      </c>
      <c r="E9" s="135"/>
      <c r="F9" s="131">
        <v>2850508.91</v>
      </c>
    </row>
    <row r="10" ht="16.55" customHeight="1" spans="1:6">
      <c r="A10" s="126" t="s">
        <v>53</v>
      </c>
      <c r="B10" s="136">
        <v>2296003</v>
      </c>
      <c r="C10" s="137" t="s">
        <v>187</v>
      </c>
      <c r="D10" s="134">
        <v>150000</v>
      </c>
      <c r="E10" s="135"/>
      <c r="F10" s="131">
        <v>150000</v>
      </c>
    </row>
    <row r="11" ht="16.55" customHeight="1" spans="1:6">
      <c r="A11" s="126" t="s">
        <v>53</v>
      </c>
      <c r="B11" s="136">
        <v>2296006</v>
      </c>
      <c r="C11" s="137" t="s">
        <v>189</v>
      </c>
      <c r="D11" s="134">
        <v>508.91</v>
      </c>
      <c r="E11" s="135"/>
      <c r="F11" s="131">
        <v>508.91</v>
      </c>
    </row>
    <row r="12" ht="16.55" customHeight="1" spans="1:6">
      <c r="A12" s="126" t="s">
        <v>53</v>
      </c>
      <c r="B12" s="136">
        <v>2296099</v>
      </c>
      <c r="C12" s="137" t="s">
        <v>191</v>
      </c>
      <c r="D12" s="134">
        <v>2700000</v>
      </c>
      <c r="E12" s="135"/>
      <c r="F12" s="131">
        <v>2700000</v>
      </c>
    </row>
    <row r="13" ht="17.2" customHeight="1" spans="1:6">
      <c r="A13" s="138" t="s">
        <v>192</v>
      </c>
      <c r="B13" s="139"/>
      <c r="C13" s="139"/>
      <c r="D13" s="129">
        <v>2850508.91</v>
      </c>
      <c r="E13" s="140"/>
      <c r="F13" s="129">
        <v>2850508.91</v>
      </c>
    </row>
    <row r="14" customHeight="1" spans="1:6">
      <c r="A14" s="141"/>
      <c r="B14" s="141"/>
      <c r="C14" s="141"/>
      <c r="D14" s="141"/>
      <c r="E14" s="141"/>
      <c r="F14" s="141"/>
    </row>
  </sheetData>
  <mergeCells count="7">
    <mergeCell ref="A3:F3"/>
    <mergeCell ref="A4:B4"/>
    <mergeCell ref="D5:F5"/>
    <mergeCell ref="A13:C13"/>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pageSetUpPr fitToPage="1"/>
  </sheetPr>
  <dimension ref="A1:Q19"/>
  <sheetViews>
    <sheetView showZeros="0" workbookViewId="0">
      <pane ySplit="1" topLeftCell="A2" activePane="bottomLeft" state="frozen"/>
      <selection/>
      <selection pane="bottomLeft" activeCell="C18" sqref="A9:C18"/>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60"/>
      <c r="P2" s="60"/>
      <c r="Q2" s="117" t="s">
        <v>595</v>
      </c>
    </row>
    <row r="3" ht="27.85" customHeight="1" spans="1:17">
      <c r="A3" s="62" t="s">
        <v>596</v>
      </c>
      <c r="B3" s="29"/>
      <c r="C3" s="29"/>
      <c r="D3" s="29"/>
      <c r="E3" s="29"/>
      <c r="F3" s="29"/>
      <c r="G3" s="29"/>
      <c r="H3" s="29"/>
      <c r="I3" s="29"/>
      <c r="J3" s="29"/>
      <c r="K3" s="52"/>
      <c r="L3" s="29"/>
      <c r="M3" s="29"/>
      <c r="N3" s="29"/>
      <c r="O3" s="52"/>
      <c r="P3" s="52"/>
      <c r="Q3" s="29"/>
    </row>
    <row r="4" ht="18.85" customHeight="1" spans="1:17">
      <c r="A4" s="100" t="str">
        <f>'部门财务收支预算总表01-1'!A4</f>
        <v>单位名称：新平彝族傣族自治县人民政府桂山街道办事处</v>
      </c>
      <c r="B4" s="7"/>
      <c r="C4" s="7"/>
      <c r="D4" s="7"/>
      <c r="E4" s="7"/>
      <c r="F4" s="7"/>
      <c r="G4" s="7"/>
      <c r="H4" s="7"/>
      <c r="I4" s="7"/>
      <c r="J4" s="7"/>
      <c r="O4" s="70"/>
      <c r="P4" s="70"/>
      <c r="Q4" s="118" t="s">
        <v>217</v>
      </c>
    </row>
    <row r="5" ht="15.75" customHeight="1" spans="1:17">
      <c r="A5" s="10" t="s">
        <v>597</v>
      </c>
      <c r="B5" s="76" t="s">
        <v>598</v>
      </c>
      <c r="C5" s="76" t="s">
        <v>599</v>
      </c>
      <c r="D5" s="76" t="s">
        <v>600</v>
      </c>
      <c r="E5" s="76" t="s">
        <v>601</v>
      </c>
      <c r="F5" s="76" t="s">
        <v>602</v>
      </c>
      <c r="G5" s="77" t="s">
        <v>233</v>
      </c>
      <c r="H5" s="77"/>
      <c r="I5" s="77"/>
      <c r="J5" s="77"/>
      <c r="K5" s="78"/>
      <c r="L5" s="77"/>
      <c r="M5" s="77"/>
      <c r="N5" s="77"/>
      <c r="O5" s="93"/>
      <c r="P5" s="78"/>
      <c r="Q5" s="94"/>
    </row>
    <row r="6" ht="17.2" customHeight="1" spans="1:17">
      <c r="A6" s="15"/>
      <c r="B6" s="79"/>
      <c r="C6" s="79"/>
      <c r="D6" s="79"/>
      <c r="E6" s="79"/>
      <c r="F6" s="79"/>
      <c r="G6" s="79" t="s">
        <v>34</v>
      </c>
      <c r="H6" s="79" t="s">
        <v>37</v>
      </c>
      <c r="I6" s="79" t="s">
        <v>603</v>
      </c>
      <c r="J6" s="79" t="s">
        <v>604</v>
      </c>
      <c r="K6" s="80" t="s">
        <v>605</v>
      </c>
      <c r="L6" s="95" t="s">
        <v>606</v>
      </c>
      <c r="M6" s="95"/>
      <c r="N6" s="95"/>
      <c r="O6" s="96"/>
      <c r="P6" s="97"/>
      <c r="Q6" s="81"/>
    </row>
    <row r="7" ht="54" customHeight="1" spans="1:17">
      <c r="A7" s="18"/>
      <c r="B7" s="81"/>
      <c r="C7" s="81"/>
      <c r="D7" s="81"/>
      <c r="E7" s="81"/>
      <c r="F7" s="81"/>
      <c r="G7" s="81"/>
      <c r="H7" s="81" t="s">
        <v>36</v>
      </c>
      <c r="I7" s="81"/>
      <c r="J7" s="81"/>
      <c r="K7" s="82"/>
      <c r="L7" s="81" t="s">
        <v>36</v>
      </c>
      <c r="M7" s="81" t="s">
        <v>47</v>
      </c>
      <c r="N7" s="81" t="s">
        <v>240</v>
      </c>
      <c r="O7" s="98" t="s">
        <v>43</v>
      </c>
      <c r="P7" s="82" t="s">
        <v>44</v>
      </c>
      <c r="Q7" s="81" t="s">
        <v>45</v>
      </c>
    </row>
    <row r="8" ht="20.95" customHeight="1" spans="1:17">
      <c r="A8" s="19">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ht="20.95" customHeight="1" spans="1:17">
      <c r="A9" s="103" t="s">
        <v>319</v>
      </c>
      <c r="B9" s="104" t="s">
        <v>607</v>
      </c>
      <c r="C9" s="105" t="str">
        <f t="shared" ref="C9:C13" si="0">"A02010105"&amp;"  "&amp;"台式计算机"</f>
        <v>A02010105  台式计算机</v>
      </c>
      <c r="D9" s="106" t="s">
        <v>608</v>
      </c>
      <c r="E9" s="104">
        <v>18</v>
      </c>
      <c r="F9" s="49">
        <v>41400</v>
      </c>
      <c r="G9" s="107">
        <v>41400</v>
      </c>
      <c r="H9" s="108">
        <v>41400</v>
      </c>
      <c r="I9" s="114"/>
      <c r="J9" s="114"/>
      <c r="K9" s="114"/>
      <c r="L9" s="114"/>
      <c r="M9" s="114"/>
      <c r="N9" s="114"/>
      <c r="O9" s="114"/>
      <c r="P9" s="114"/>
      <c r="Q9" s="114"/>
    </row>
    <row r="10" ht="20.95" customHeight="1" spans="1:17">
      <c r="A10" s="103"/>
      <c r="B10" s="104" t="s">
        <v>607</v>
      </c>
      <c r="C10" s="105" t="str">
        <f t="shared" si="0"/>
        <v>A02010105  台式计算机</v>
      </c>
      <c r="D10" s="106" t="s">
        <v>608</v>
      </c>
      <c r="E10" s="104">
        <v>1</v>
      </c>
      <c r="F10" s="49">
        <v>5000</v>
      </c>
      <c r="G10" s="107">
        <v>5000</v>
      </c>
      <c r="H10" s="109">
        <v>5000</v>
      </c>
      <c r="I10" s="115"/>
      <c r="J10" s="115"/>
      <c r="K10" s="115"/>
      <c r="L10" s="115"/>
      <c r="M10" s="115"/>
      <c r="N10" s="115"/>
      <c r="O10" s="115"/>
      <c r="P10" s="115"/>
      <c r="Q10" s="115"/>
    </row>
    <row r="11" ht="20.95" customHeight="1" spans="1:17">
      <c r="A11" s="103"/>
      <c r="B11" s="104" t="s">
        <v>607</v>
      </c>
      <c r="C11" s="105" t="str">
        <f t="shared" si="0"/>
        <v>A02010105  台式计算机</v>
      </c>
      <c r="D11" s="106" t="s">
        <v>608</v>
      </c>
      <c r="E11" s="104">
        <v>10</v>
      </c>
      <c r="F11" s="49">
        <v>23000</v>
      </c>
      <c r="G11" s="107">
        <v>23000</v>
      </c>
      <c r="H11" s="109">
        <v>23000</v>
      </c>
      <c r="I11" s="115"/>
      <c r="J11" s="115"/>
      <c r="K11" s="115"/>
      <c r="L11" s="115"/>
      <c r="M11" s="115"/>
      <c r="N11" s="115"/>
      <c r="O11" s="115"/>
      <c r="P11" s="115"/>
      <c r="Q11" s="115"/>
    </row>
    <row r="12" ht="20.95" customHeight="1" spans="1:17">
      <c r="A12" s="103"/>
      <c r="B12" s="104" t="s">
        <v>607</v>
      </c>
      <c r="C12" s="105" t="str">
        <f t="shared" si="0"/>
        <v>A02010105  台式计算机</v>
      </c>
      <c r="D12" s="106" t="s">
        <v>608</v>
      </c>
      <c r="E12" s="104">
        <v>1</v>
      </c>
      <c r="F12" s="49">
        <v>5000</v>
      </c>
      <c r="G12" s="107">
        <v>5000</v>
      </c>
      <c r="H12" s="109">
        <v>5000</v>
      </c>
      <c r="I12" s="115"/>
      <c r="J12" s="115"/>
      <c r="K12" s="115"/>
      <c r="L12" s="115"/>
      <c r="M12" s="115"/>
      <c r="N12" s="115"/>
      <c r="O12" s="115"/>
      <c r="P12" s="115"/>
      <c r="Q12" s="115"/>
    </row>
    <row r="13" ht="20.95" customHeight="1" spans="1:17">
      <c r="A13" s="110"/>
      <c r="B13" s="104" t="s">
        <v>607</v>
      </c>
      <c r="C13" s="105" t="str">
        <f t="shared" si="0"/>
        <v>A02010105  台式计算机</v>
      </c>
      <c r="D13" s="106" t="s">
        <v>608</v>
      </c>
      <c r="E13" s="104">
        <v>27</v>
      </c>
      <c r="F13" s="49">
        <v>62100</v>
      </c>
      <c r="G13" s="107">
        <v>62100</v>
      </c>
      <c r="H13" s="109">
        <v>62100</v>
      </c>
      <c r="I13" s="115"/>
      <c r="J13" s="115"/>
      <c r="K13" s="115"/>
      <c r="L13" s="115"/>
      <c r="M13" s="115"/>
      <c r="N13" s="115"/>
      <c r="O13" s="115"/>
      <c r="P13" s="115"/>
      <c r="Q13" s="115"/>
    </row>
    <row r="14" ht="20.95" customHeight="1" spans="1:17">
      <c r="A14" s="103" t="s">
        <v>269</v>
      </c>
      <c r="B14" s="104" t="s">
        <v>609</v>
      </c>
      <c r="C14" s="105" t="str">
        <f>"C1804010201"&amp;"  "&amp;"机动车保险服务"</f>
        <v>C1804010201  机动车保险服务</v>
      </c>
      <c r="D14" s="106" t="s">
        <v>610</v>
      </c>
      <c r="E14" s="104">
        <v>1</v>
      </c>
      <c r="F14" s="49">
        <v>18000</v>
      </c>
      <c r="G14" s="49">
        <v>18000</v>
      </c>
      <c r="H14" s="109">
        <v>18000</v>
      </c>
      <c r="I14" s="115"/>
      <c r="J14" s="115"/>
      <c r="K14" s="115"/>
      <c r="L14" s="115"/>
      <c r="M14" s="115"/>
      <c r="N14" s="115"/>
      <c r="O14" s="115"/>
      <c r="P14" s="115"/>
      <c r="Q14" s="115"/>
    </row>
    <row r="15" ht="20.95" customHeight="1" spans="1:17">
      <c r="A15" s="103"/>
      <c r="B15" s="104" t="s">
        <v>611</v>
      </c>
      <c r="C15" s="105" t="str">
        <f>"C23120301"&amp;"  "&amp;"车辆维修和保养服务"</f>
        <v>C23120301  车辆维修和保养服务</v>
      </c>
      <c r="D15" s="106" t="s">
        <v>610</v>
      </c>
      <c r="E15" s="104">
        <v>1</v>
      </c>
      <c r="F15" s="49">
        <v>60000</v>
      </c>
      <c r="G15" s="49">
        <v>60000</v>
      </c>
      <c r="H15" s="109">
        <v>60000</v>
      </c>
      <c r="I15" s="115"/>
      <c r="J15" s="115"/>
      <c r="K15" s="115"/>
      <c r="L15" s="115"/>
      <c r="M15" s="115"/>
      <c r="N15" s="115"/>
      <c r="O15" s="115"/>
      <c r="P15" s="115"/>
      <c r="Q15" s="115"/>
    </row>
    <row r="16" ht="20.95" customHeight="1" spans="1:17">
      <c r="A16" s="110"/>
      <c r="B16" s="104" t="s">
        <v>612</v>
      </c>
      <c r="C16" s="105" t="str">
        <f>"C23120302"&amp;"  "&amp;"车辆加油、添加燃料服务"</f>
        <v>C23120302  车辆加油、添加燃料服务</v>
      </c>
      <c r="D16" s="106" t="s">
        <v>610</v>
      </c>
      <c r="E16" s="104">
        <v>1</v>
      </c>
      <c r="F16" s="49">
        <v>60000</v>
      </c>
      <c r="G16" s="49">
        <v>60000</v>
      </c>
      <c r="H16" s="109">
        <v>60000</v>
      </c>
      <c r="I16" s="115"/>
      <c r="J16" s="115"/>
      <c r="K16" s="115"/>
      <c r="L16" s="115"/>
      <c r="M16" s="115"/>
      <c r="N16" s="115"/>
      <c r="O16" s="115"/>
      <c r="P16" s="115"/>
      <c r="Q16" s="115"/>
    </row>
    <row r="17" ht="20.95" customHeight="1" spans="1:17">
      <c r="A17" s="103" t="s">
        <v>272</v>
      </c>
      <c r="B17" s="111" t="s">
        <v>613</v>
      </c>
      <c r="C17" s="105" t="str">
        <f>"A05040101"&amp;"  "&amp;"复印纸"</f>
        <v>A05040101  复印纸</v>
      </c>
      <c r="D17" s="106" t="s">
        <v>614</v>
      </c>
      <c r="E17" s="104">
        <v>12</v>
      </c>
      <c r="F17" s="107">
        <v>1980</v>
      </c>
      <c r="G17" s="107">
        <v>1980</v>
      </c>
      <c r="H17" s="112">
        <v>1980</v>
      </c>
      <c r="I17" s="115"/>
      <c r="J17" s="115"/>
      <c r="K17" s="115"/>
      <c r="L17" s="115"/>
      <c r="M17" s="115"/>
      <c r="N17" s="115"/>
      <c r="O17" s="115"/>
      <c r="P17" s="115"/>
      <c r="Q17" s="115"/>
    </row>
    <row r="18" ht="20.95" customHeight="1" spans="1:17">
      <c r="A18" s="110"/>
      <c r="B18" s="111" t="s">
        <v>615</v>
      </c>
      <c r="C18" s="105" t="str">
        <f>"A05040101"&amp;"  "&amp;"复印纸"</f>
        <v>A05040101  复印纸</v>
      </c>
      <c r="D18" s="106" t="s">
        <v>614</v>
      </c>
      <c r="E18" s="104">
        <v>68</v>
      </c>
      <c r="F18" s="107">
        <v>11220</v>
      </c>
      <c r="G18" s="107">
        <v>11220</v>
      </c>
      <c r="H18" s="112">
        <v>11220</v>
      </c>
      <c r="I18" s="115"/>
      <c r="J18" s="115"/>
      <c r="K18" s="115"/>
      <c r="L18" s="115"/>
      <c r="M18" s="115"/>
      <c r="N18" s="115"/>
      <c r="O18" s="115"/>
      <c r="P18" s="115"/>
      <c r="Q18" s="115"/>
    </row>
    <row r="19" ht="20.95" customHeight="1" spans="1:17">
      <c r="A19" s="86" t="s">
        <v>192</v>
      </c>
      <c r="B19" s="87"/>
      <c r="C19" s="87"/>
      <c r="D19" s="87"/>
      <c r="E19" s="113"/>
      <c r="F19" s="28">
        <v>287700</v>
      </c>
      <c r="G19" s="28">
        <v>287700</v>
      </c>
      <c r="H19" s="28">
        <v>287700</v>
      </c>
      <c r="I19" s="116"/>
      <c r="J19" s="116"/>
      <c r="K19" s="116"/>
      <c r="L19" s="116"/>
      <c r="M19" s="116"/>
      <c r="N19" s="116"/>
      <c r="O19" s="116"/>
      <c r="P19" s="116"/>
      <c r="Q19" s="116"/>
    </row>
  </sheetData>
  <mergeCells count="19">
    <mergeCell ref="A3:Q3"/>
    <mergeCell ref="A4:F4"/>
    <mergeCell ref="G5:Q5"/>
    <mergeCell ref="L6:Q6"/>
    <mergeCell ref="A19:E19"/>
    <mergeCell ref="A5:A7"/>
    <mergeCell ref="A9:A13"/>
    <mergeCell ref="A14:A16"/>
    <mergeCell ref="A17:A18"/>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pageSetUpPr fitToPage="1"/>
  </sheetPr>
  <dimension ref="A1:N12"/>
  <sheetViews>
    <sheetView showZeros="0" workbookViewId="0">
      <pane ySplit="1" topLeftCell="A2" activePane="bottomLeft" state="frozen"/>
      <selection/>
      <selection pane="bottomLeft" activeCell="C18" sqref="C18"/>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2"/>
      <c r="B2" s="72"/>
      <c r="C2" s="72"/>
      <c r="D2" s="72"/>
      <c r="E2" s="72"/>
      <c r="F2" s="72"/>
      <c r="G2" s="72"/>
      <c r="H2" s="73"/>
      <c r="I2" s="72"/>
      <c r="J2" s="72"/>
      <c r="K2" s="72"/>
      <c r="L2" s="60"/>
      <c r="M2" s="89"/>
      <c r="N2" s="90" t="s">
        <v>616</v>
      </c>
    </row>
    <row r="3" ht="27.85" customHeight="1" spans="1:14">
      <c r="A3" s="62" t="s">
        <v>617</v>
      </c>
      <c r="B3" s="74"/>
      <c r="C3" s="74"/>
      <c r="D3" s="74"/>
      <c r="E3" s="74"/>
      <c r="F3" s="74"/>
      <c r="G3" s="74"/>
      <c r="H3" s="75"/>
      <c r="I3" s="74"/>
      <c r="J3" s="74"/>
      <c r="K3" s="74"/>
      <c r="L3" s="52"/>
      <c r="M3" s="75"/>
      <c r="N3" s="74"/>
    </row>
    <row r="4" ht="18.85" customHeight="1" spans="1:14">
      <c r="A4" s="63" t="str">
        <f>'部门财务收支预算总表01-1'!A4</f>
        <v>单位名称：新平彝族傣族自治县人民政府桂山街道办事处</v>
      </c>
      <c r="B4" s="64"/>
      <c r="C4" s="64"/>
      <c r="D4" s="64"/>
      <c r="E4" s="64"/>
      <c r="F4" s="64"/>
      <c r="G4" s="64"/>
      <c r="H4" s="73"/>
      <c r="I4" s="72"/>
      <c r="J4" s="72"/>
      <c r="K4" s="72"/>
      <c r="L4" s="70"/>
      <c r="M4" s="91"/>
      <c r="N4" s="92" t="s">
        <v>217</v>
      </c>
    </row>
    <row r="5" ht="15.75" customHeight="1" spans="1:14">
      <c r="A5" s="10" t="s">
        <v>597</v>
      </c>
      <c r="B5" s="76" t="s">
        <v>618</v>
      </c>
      <c r="C5" s="76" t="s">
        <v>619</v>
      </c>
      <c r="D5" s="77" t="s">
        <v>233</v>
      </c>
      <c r="E5" s="77"/>
      <c r="F5" s="77"/>
      <c r="G5" s="77"/>
      <c r="H5" s="78"/>
      <c r="I5" s="77"/>
      <c r="J5" s="77"/>
      <c r="K5" s="77"/>
      <c r="L5" s="93"/>
      <c r="M5" s="78"/>
      <c r="N5" s="94"/>
    </row>
    <row r="6" ht="17.2" customHeight="1" spans="1:14">
      <c r="A6" s="15"/>
      <c r="B6" s="79"/>
      <c r="C6" s="79"/>
      <c r="D6" s="79" t="s">
        <v>34</v>
      </c>
      <c r="E6" s="79" t="s">
        <v>37</v>
      </c>
      <c r="F6" s="79" t="s">
        <v>603</v>
      </c>
      <c r="G6" s="79" t="s">
        <v>604</v>
      </c>
      <c r="H6" s="80" t="s">
        <v>605</v>
      </c>
      <c r="I6" s="95" t="s">
        <v>606</v>
      </c>
      <c r="J6" s="95"/>
      <c r="K6" s="95"/>
      <c r="L6" s="96"/>
      <c r="M6" s="97"/>
      <c r="N6" s="81"/>
    </row>
    <row r="7" ht="54" customHeight="1" spans="1:14">
      <c r="A7" s="18"/>
      <c r="B7" s="81"/>
      <c r="C7" s="81"/>
      <c r="D7" s="81"/>
      <c r="E7" s="81"/>
      <c r="F7" s="81"/>
      <c r="G7" s="81"/>
      <c r="H7" s="82"/>
      <c r="I7" s="81" t="s">
        <v>36</v>
      </c>
      <c r="J7" s="81" t="s">
        <v>47</v>
      </c>
      <c r="K7" s="81" t="s">
        <v>240</v>
      </c>
      <c r="L7" s="98" t="s">
        <v>43</v>
      </c>
      <c r="M7" s="82" t="s">
        <v>44</v>
      </c>
      <c r="N7" s="81" t="s">
        <v>45</v>
      </c>
    </row>
    <row r="8" ht="15.05" customHeight="1" spans="1:14">
      <c r="A8" s="18">
        <v>1</v>
      </c>
      <c r="B8" s="81">
        <v>2</v>
      </c>
      <c r="C8" s="81">
        <v>3</v>
      </c>
      <c r="D8" s="82">
        <v>4</v>
      </c>
      <c r="E8" s="82">
        <v>5</v>
      </c>
      <c r="F8" s="82">
        <v>6</v>
      </c>
      <c r="G8" s="82">
        <v>7</v>
      </c>
      <c r="H8" s="82">
        <v>8</v>
      </c>
      <c r="I8" s="82">
        <v>9</v>
      </c>
      <c r="J8" s="82">
        <v>10</v>
      </c>
      <c r="K8" s="82">
        <v>11</v>
      </c>
      <c r="L8" s="82">
        <v>12</v>
      </c>
      <c r="M8" s="82">
        <v>13</v>
      </c>
      <c r="N8" s="82">
        <v>14</v>
      </c>
    </row>
    <row r="9" ht="20.95" customHeight="1" spans="1:14">
      <c r="A9" s="83"/>
      <c r="B9" s="84"/>
      <c r="C9" s="84"/>
      <c r="D9" s="85"/>
      <c r="E9" s="85"/>
      <c r="F9" s="85"/>
      <c r="G9" s="85"/>
      <c r="H9" s="85"/>
      <c r="I9" s="85"/>
      <c r="J9" s="85"/>
      <c r="K9" s="85"/>
      <c r="L9" s="99"/>
      <c r="M9" s="85"/>
      <c r="N9" s="85"/>
    </row>
    <row r="10" ht="20.95" customHeight="1" spans="1:14">
      <c r="A10" s="83"/>
      <c r="B10" s="84"/>
      <c r="C10" s="84"/>
      <c r="D10" s="85"/>
      <c r="E10" s="85"/>
      <c r="F10" s="85"/>
      <c r="G10" s="85"/>
      <c r="H10" s="85"/>
      <c r="I10" s="85"/>
      <c r="J10" s="85"/>
      <c r="K10" s="85"/>
      <c r="L10" s="99"/>
      <c r="M10" s="85"/>
      <c r="N10" s="85"/>
    </row>
    <row r="11" ht="20.95" customHeight="1" spans="1:14">
      <c r="A11" s="86" t="s">
        <v>192</v>
      </c>
      <c r="B11" s="87"/>
      <c r="C11" s="88"/>
      <c r="D11" s="85"/>
      <c r="E11" s="85"/>
      <c r="F11" s="85"/>
      <c r="G11" s="85"/>
      <c r="H11" s="85"/>
      <c r="I11" s="85"/>
      <c r="J11" s="85"/>
      <c r="K11" s="85"/>
      <c r="L11" s="99"/>
      <c r="M11" s="85"/>
      <c r="N11" s="85"/>
    </row>
    <row r="12" customFormat="1" customHeight="1" spans="1:1">
      <c r="A12" t="s">
        <v>620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pageSetUpPr fitToPage="1"/>
  </sheetPr>
  <dimension ref="A1:P10"/>
  <sheetViews>
    <sheetView showZeros="0" zoomScale="70" zoomScaleNormal="70" workbookViewId="0">
      <pane ySplit="1" topLeftCell="A2" activePane="bottomLeft" state="frozen"/>
      <selection/>
      <selection pane="bottomLeft" activeCell="E45" sqref="E45"/>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61"/>
      <c r="P2" s="60" t="s">
        <v>621</v>
      </c>
    </row>
    <row r="3" ht="27.85" customHeight="1" spans="1:16">
      <c r="A3" s="62" t="s">
        <v>622</v>
      </c>
      <c r="B3" s="29"/>
      <c r="C3" s="29"/>
      <c r="D3" s="29"/>
      <c r="E3" s="29"/>
      <c r="F3" s="29"/>
      <c r="G3" s="29"/>
      <c r="H3" s="29"/>
      <c r="I3" s="29"/>
      <c r="J3" s="29"/>
      <c r="K3" s="29"/>
      <c r="L3" s="29"/>
      <c r="M3" s="29"/>
      <c r="N3" s="29"/>
      <c r="O3" s="29"/>
      <c r="P3" s="29"/>
    </row>
    <row r="4" ht="18" customHeight="1" spans="1:16">
      <c r="A4" s="63" t="str">
        <f>'部门财务收支预算总表01-1'!A4</f>
        <v>单位名称：新平彝族傣族自治县人民政府桂山街道办事处</v>
      </c>
      <c r="B4" s="64"/>
      <c r="C4" s="64"/>
      <c r="D4" s="65"/>
      <c r="P4" s="70" t="s">
        <v>217</v>
      </c>
    </row>
    <row r="5" ht="19.5" customHeight="1" spans="1:16">
      <c r="A5" s="16" t="s">
        <v>623</v>
      </c>
      <c r="B5" s="11" t="s">
        <v>233</v>
      </c>
      <c r="C5" s="12"/>
      <c r="D5" s="12"/>
      <c r="E5" s="66" t="s">
        <v>624</v>
      </c>
      <c r="F5" s="66"/>
      <c r="G5" s="66"/>
      <c r="H5" s="66"/>
      <c r="I5" s="66"/>
      <c r="J5" s="66"/>
      <c r="K5" s="66"/>
      <c r="L5" s="66"/>
      <c r="M5" s="66"/>
      <c r="N5" s="66"/>
      <c r="O5" s="66"/>
      <c r="P5" s="66"/>
    </row>
    <row r="6" ht="40.6" customHeight="1" spans="1:16">
      <c r="A6" s="19"/>
      <c r="B6" s="30" t="s">
        <v>34</v>
      </c>
      <c r="C6" s="10" t="s">
        <v>37</v>
      </c>
      <c r="D6" s="67" t="s">
        <v>625</v>
      </c>
      <c r="E6" s="68" t="s">
        <v>49</v>
      </c>
      <c r="F6" s="68" t="s">
        <v>626</v>
      </c>
      <c r="G6" s="68" t="s">
        <v>627</v>
      </c>
      <c r="H6" s="68" t="s">
        <v>628</v>
      </c>
      <c r="I6" s="68" t="s">
        <v>629</v>
      </c>
      <c r="J6" s="68" t="s">
        <v>630</v>
      </c>
      <c r="K6" s="68" t="s">
        <v>631</v>
      </c>
      <c r="L6" s="68" t="s">
        <v>632</v>
      </c>
      <c r="M6" s="68" t="s">
        <v>633</v>
      </c>
      <c r="N6" s="68" t="s">
        <v>634</v>
      </c>
      <c r="O6" s="68" t="s">
        <v>635</v>
      </c>
      <c r="P6" s="68" t="s">
        <v>636</v>
      </c>
    </row>
    <row r="7" ht="19.5" customHeight="1" spans="1:16">
      <c r="A7" s="69">
        <v>1</v>
      </c>
      <c r="B7" s="69">
        <v>2</v>
      </c>
      <c r="C7" s="69">
        <v>3</v>
      </c>
      <c r="D7" s="11">
        <v>4</v>
      </c>
      <c r="E7" s="69">
        <v>5</v>
      </c>
      <c r="F7" s="11">
        <v>6</v>
      </c>
      <c r="G7" s="69">
        <v>7</v>
      </c>
      <c r="H7" s="11">
        <v>8</v>
      </c>
      <c r="I7" s="69">
        <v>9</v>
      </c>
      <c r="J7" s="11">
        <v>10</v>
      </c>
      <c r="K7" s="69">
        <v>11</v>
      </c>
      <c r="L7" s="11">
        <v>12</v>
      </c>
      <c r="M7" s="69">
        <v>13</v>
      </c>
      <c r="N7" s="11">
        <v>14</v>
      </c>
      <c r="O7" s="69">
        <v>15</v>
      </c>
      <c r="P7" s="71">
        <v>16</v>
      </c>
    </row>
    <row r="8" ht="28.5" customHeight="1" spans="1:16">
      <c r="A8" s="31"/>
      <c r="B8" s="28"/>
      <c r="C8" s="28"/>
      <c r="D8" s="28"/>
      <c r="E8" s="28"/>
      <c r="F8" s="28"/>
      <c r="G8" s="28"/>
      <c r="H8" s="28"/>
      <c r="I8" s="28"/>
      <c r="J8" s="28"/>
      <c r="K8" s="28"/>
      <c r="L8" s="28"/>
      <c r="M8" s="28"/>
      <c r="N8" s="28"/>
      <c r="O8" s="28"/>
      <c r="P8" s="28"/>
    </row>
    <row r="9" ht="29.95" customHeight="1" spans="1:16">
      <c r="A9" s="31"/>
      <c r="B9" s="28"/>
      <c r="C9" s="28"/>
      <c r="D9" s="28"/>
      <c r="E9" s="28"/>
      <c r="F9" s="28"/>
      <c r="G9" s="28"/>
      <c r="H9" s="28"/>
      <c r="I9" s="28"/>
      <c r="J9" s="28"/>
      <c r="K9" s="28"/>
      <c r="L9" s="28"/>
      <c r="M9" s="28"/>
      <c r="N9" s="28"/>
      <c r="O9" s="28"/>
      <c r="P9" s="28"/>
    </row>
    <row r="10" customFormat="1" customHeight="1" spans="1:1">
      <c r="A10" t="s">
        <v>620</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pageSetUpPr fitToPage="1"/>
  </sheetPr>
  <dimension ref="A1:J9"/>
  <sheetViews>
    <sheetView showZeros="0" workbookViewId="0">
      <pane ySplit="1" topLeftCell="A2" activePane="bottomLeft" state="frozen"/>
      <selection/>
      <selection pane="bottomLeft" activeCell="A9" sqref="$A9:$XFD9"/>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60" t="s">
        <v>637</v>
      </c>
    </row>
    <row r="3" ht="28.5" customHeight="1" spans="1:10">
      <c r="A3" s="51" t="s">
        <v>638</v>
      </c>
      <c r="B3" s="29"/>
      <c r="C3" s="29"/>
      <c r="D3" s="29"/>
      <c r="E3" s="29"/>
      <c r="F3" s="52"/>
      <c r="G3" s="29"/>
      <c r="H3" s="52"/>
      <c r="I3" s="52"/>
      <c r="J3" s="29"/>
    </row>
    <row r="4" ht="17.2" customHeight="1" spans="1:1">
      <c r="A4" s="5" t="str">
        <f>'部门财务收支预算总表01-1'!A4</f>
        <v>单位名称：新平彝族傣族自治县人民政府桂山街道办事处</v>
      </c>
    </row>
    <row r="5" ht="44.2" customHeight="1" spans="1:10">
      <c r="A5" s="53" t="s">
        <v>399</v>
      </c>
      <c r="B5" s="53" t="s">
        <v>400</v>
      </c>
      <c r="C5" s="53" t="s">
        <v>401</v>
      </c>
      <c r="D5" s="53" t="s">
        <v>402</v>
      </c>
      <c r="E5" s="53" t="s">
        <v>403</v>
      </c>
      <c r="F5" s="54" t="s">
        <v>404</v>
      </c>
      <c r="G5" s="53" t="s">
        <v>405</v>
      </c>
      <c r="H5" s="54" t="s">
        <v>406</v>
      </c>
      <c r="I5" s="54" t="s">
        <v>407</v>
      </c>
      <c r="J5" s="53" t="s">
        <v>408</v>
      </c>
    </row>
    <row r="6" ht="14.25" customHeight="1" spans="1:10">
      <c r="A6" s="53">
        <v>1</v>
      </c>
      <c r="B6" s="53">
        <v>2</v>
      </c>
      <c r="C6" s="53">
        <v>3</v>
      </c>
      <c r="D6" s="53">
        <v>4</v>
      </c>
      <c r="E6" s="53">
        <v>5</v>
      </c>
      <c r="F6" s="54">
        <v>6</v>
      </c>
      <c r="G6" s="53">
        <v>7</v>
      </c>
      <c r="H6" s="54">
        <v>8</v>
      </c>
      <c r="I6" s="54">
        <v>9</v>
      </c>
      <c r="J6" s="53">
        <v>10</v>
      </c>
    </row>
    <row r="7" ht="42.05" customHeight="1" spans="1:10">
      <c r="A7" s="55"/>
      <c r="B7" s="56"/>
      <c r="C7" s="56"/>
      <c r="D7" s="56"/>
      <c r="E7" s="57"/>
      <c r="F7" s="58"/>
      <c r="G7" s="57"/>
      <c r="H7" s="58"/>
      <c r="I7" s="58"/>
      <c r="J7" s="57"/>
    </row>
    <row r="8" ht="42.05" customHeight="1" spans="1:10">
      <c r="A8" s="55"/>
      <c r="B8" s="59"/>
      <c r="C8" s="59"/>
      <c r="D8" s="59"/>
      <c r="E8" s="55"/>
      <c r="F8" s="59"/>
      <c r="G8" s="55"/>
      <c r="H8" s="59"/>
      <c r="I8" s="59"/>
      <c r="J8" s="55"/>
    </row>
    <row r="9" customFormat="1" ht="14.25" customHeight="1" spans="1:1">
      <c r="A9" t="s">
        <v>620</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pageSetUpPr fitToPage="1"/>
  </sheetPr>
  <dimension ref="A1:H13"/>
  <sheetViews>
    <sheetView showZeros="0" workbookViewId="0">
      <pane ySplit="1" topLeftCell="A2" activePane="bottomLeft" state="frozen"/>
      <selection/>
      <selection pane="bottomLeft" activeCell="C22" sqref="C22"/>
    </sheetView>
  </sheetViews>
  <sheetFormatPr defaultColWidth="8.89166666666667" defaultRowHeight="15.05" customHeight="1" outlineLevelCol="7"/>
  <cols>
    <col min="1" max="1" width="30.625" customWidth="1"/>
    <col min="2" max="2" width="15.875" customWidth="1"/>
    <col min="3" max="3" width="26.375" customWidth="1"/>
    <col min="4" max="4" width="27" customWidth="1"/>
    <col min="5" max="5" width="14.4416666666667" customWidth="1"/>
    <col min="6" max="6" width="17.2166666666667" customWidth="1"/>
    <col min="7" max="7" width="17.3333333333333" customWidth="1"/>
    <col min="8" max="8" width="28.3333333333333" customWidth="1"/>
  </cols>
  <sheetData>
    <row r="1" customHeight="1" spans="1:8">
      <c r="A1" s="37"/>
      <c r="B1" s="37"/>
      <c r="C1" s="37"/>
      <c r="D1" s="37"/>
      <c r="E1" s="37"/>
      <c r="F1" s="37"/>
      <c r="G1" s="37"/>
      <c r="H1" s="37"/>
    </row>
    <row r="2" ht="18.85" customHeight="1" spans="1:8">
      <c r="A2" s="38"/>
      <c r="B2" s="38"/>
      <c r="C2" s="38"/>
      <c r="D2" s="38"/>
      <c r="E2" s="38"/>
      <c r="F2" s="38"/>
      <c r="G2" s="38"/>
      <c r="H2" s="39" t="s">
        <v>639</v>
      </c>
    </row>
    <row r="3" ht="30.6" customHeight="1" spans="1:8">
      <c r="A3" s="40" t="s">
        <v>640</v>
      </c>
      <c r="B3" s="40"/>
      <c r="C3" s="40"/>
      <c r="D3" s="40"/>
      <c r="E3" s="40"/>
      <c r="F3" s="40"/>
      <c r="G3" s="40"/>
      <c r="H3" s="40"/>
    </row>
    <row r="4" ht="18.85" customHeight="1" spans="1:8">
      <c r="A4" s="41" t="str">
        <f>'部门财务收支预算总表01-1'!A4</f>
        <v>单位名称：新平彝族傣族自治县人民政府桂山街道办事处</v>
      </c>
      <c r="B4" s="42"/>
      <c r="C4" s="38"/>
      <c r="D4" s="38"/>
      <c r="E4" s="38"/>
      <c r="F4" s="38"/>
      <c r="G4" s="38"/>
      <c r="H4" s="38"/>
    </row>
    <row r="5" ht="18.85" customHeight="1" spans="1:8">
      <c r="A5" s="43" t="s">
        <v>226</v>
      </c>
      <c r="B5" s="43" t="s">
        <v>641</v>
      </c>
      <c r="C5" s="43" t="s">
        <v>642</v>
      </c>
      <c r="D5" s="43" t="s">
        <v>643</v>
      </c>
      <c r="E5" s="43" t="s">
        <v>644</v>
      </c>
      <c r="F5" s="43" t="s">
        <v>645</v>
      </c>
      <c r="G5" s="43"/>
      <c r="H5" s="43"/>
    </row>
    <row r="6" ht="18.85" customHeight="1" spans="1:8">
      <c r="A6" s="43"/>
      <c r="B6" s="43"/>
      <c r="C6" s="43"/>
      <c r="D6" s="43"/>
      <c r="E6" s="43"/>
      <c r="F6" s="43" t="s">
        <v>601</v>
      </c>
      <c r="G6" s="43" t="s">
        <v>646</v>
      </c>
      <c r="H6" s="43" t="s">
        <v>647</v>
      </c>
    </row>
    <row r="7" ht="18.85" customHeight="1" spans="1:8">
      <c r="A7" s="44" t="s">
        <v>209</v>
      </c>
      <c r="B7" s="44" t="s">
        <v>210</v>
      </c>
      <c r="C7" s="44" t="s">
        <v>211</v>
      </c>
      <c r="D7" s="44" t="s">
        <v>212</v>
      </c>
      <c r="E7" s="44" t="s">
        <v>213</v>
      </c>
      <c r="F7" s="44" t="s">
        <v>214</v>
      </c>
      <c r="G7" s="44" t="s">
        <v>648</v>
      </c>
      <c r="H7" s="44" t="s">
        <v>580</v>
      </c>
    </row>
    <row r="8" ht="29.95" customHeight="1" spans="1:8">
      <c r="A8" s="45" t="s">
        <v>53</v>
      </c>
      <c r="B8" s="45" t="s">
        <v>649</v>
      </c>
      <c r="C8" s="45" t="s">
        <v>650</v>
      </c>
      <c r="D8" s="46" t="s">
        <v>607</v>
      </c>
      <c r="E8" s="47" t="s">
        <v>608</v>
      </c>
      <c r="F8" s="46">
        <v>18</v>
      </c>
      <c r="G8" s="48">
        <v>2300</v>
      </c>
      <c r="H8" s="49">
        <v>41400</v>
      </c>
    </row>
    <row r="9" ht="20.15" customHeight="1" spans="1:8">
      <c r="A9" s="45" t="s">
        <v>53</v>
      </c>
      <c r="B9" s="45" t="s">
        <v>649</v>
      </c>
      <c r="C9" s="45" t="s">
        <v>650</v>
      </c>
      <c r="D9" s="46" t="s">
        <v>607</v>
      </c>
      <c r="E9" s="47" t="s">
        <v>608</v>
      </c>
      <c r="F9" s="46">
        <v>1</v>
      </c>
      <c r="G9" s="48">
        <v>5000</v>
      </c>
      <c r="H9" s="49">
        <v>5000</v>
      </c>
    </row>
    <row r="10" ht="20.15" customHeight="1" spans="1:8">
      <c r="A10" s="45" t="s">
        <v>53</v>
      </c>
      <c r="B10" s="45" t="s">
        <v>649</v>
      </c>
      <c r="C10" s="45" t="s">
        <v>650</v>
      </c>
      <c r="D10" s="46" t="s">
        <v>607</v>
      </c>
      <c r="E10" s="47" t="s">
        <v>608</v>
      </c>
      <c r="F10" s="46">
        <v>10</v>
      </c>
      <c r="G10" s="48">
        <v>2300</v>
      </c>
      <c r="H10" s="49">
        <v>23000</v>
      </c>
    </row>
    <row r="11" ht="20.15" customHeight="1" spans="1:8">
      <c r="A11" s="45" t="s">
        <v>53</v>
      </c>
      <c r="B11" s="45" t="s">
        <v>649</v>
      </c>
      <c r="C11" s="45" t="s">
        <v>650</v>
      </c>
      <c r="D11" s="46" t="s">
        <v>607</v>
      </c>
      <c r="E11" s="47" t="s">
        <v>608</v>
      </c>
      <c r="F11" s="46">
        <v>1</v>
      </c>
      <c r="G11" s="48">
        <v>5000</v>
      </c>
      <c r="H11" s="49">
        <v>5000</v>
      </c>
    </row>
    <row r="12" ht="20.15" customHeight="1" spans="1:8">
      <c r="A12" s="45" t="s">
        <v>53</v>
      </c>
      <c r="B12" s="45" t="s">
        <v>649</v>
      </c>
      <c r="C12" s="45" t="s">
        <v>650</v>
      </c>
      <c r="D12" s="46" t="s">
        <v>607</v>
      </c>
      <c r="E12" s="47" t="s">
        <v>608</v>
      </c>
      <c r="F12" s="46">
        <v>27</v>
      </c>
      <c r="G12" s="48">
        <v>2300</v>
      </c>
      <c r="H12" s="49">
        <v>62100</v>
      </c>
    </row>
    <row r="13" ht="20.15" customHeight="1" spans="1:8">
      <c r="A13" s="43" t="s">
        <v>34</v>
      </c>
      <c r="B13" s="43"/>
      <c r="C13" s="43"/>
      <c r="D13" s="43"/>
      <c r="E13" s="43"/>
      <c r="F13" s="50"/>
      <c r="G13" s="48"/>
      <c r="H13" s="48"/>
    </row>
  </sheetData>
  <mergeCells count="9">
    <mergeCell ref="A3:H3"/>
    <mergeCell ref="A4:B4"/>
    <mergeCell ref="F5:H5"/>
    <mergeCell ref="A13:E13"/>
    <mergeCell ref="A5:A6"/>
    <mergeCell ref="B5:B6"/>
    <mergeCell ref="C5:C6"/>
    <mergeCell ref="D5:D6"/>
    <mergeCell ref="E5:E6"/>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pageSetUpPr fitToPage="1"/>
  </sheetPr>
  <dimension ref="A1:K12"/>
  <sheetViews>
    <sheetView showZeros="0" workbookViewId="0">
      <pane ySplit="1" topLeftCell="A2" activePane="bottomLeft" state="frozen"/>
      <selection/>
      <selection pane="bottomLeft" activeCell="H27" sqref="H27"/>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651</v>
      </c>
    </row>
    <row r="3" ht="27.85" customHeight="1" spans="1:11">
      <c r="A3" s="29" t="s">
        <v>652</v>
      </c>
      <c r="B3" s="29"/>
      <c r="C3" s="29"/>
      <c r="D3" s="29"/>
      <c r="E3" s="29"/>
      <c r="F3" s="29"/>
      <c r="G3" s="29"/>
      <c r="H3" s="29"/>
      <c r="I3" s="29"/>
      <c r="J3" s="29"/>
      <c r="K3" s="29"/>
    </row>
    <row r="4" ht="13.6" customHeight="1" spans="1:11">
      <c r="A4" s="5" t="str">
        <f>'部门财务收支预算总表01-1'!A4</f>
        <v>单位名称：新平彝族傣族自治县人民政府桂山街道办事处</v>
      </c>
      <c r="B4" s="6"/>
      <c r="C4" s="6"/>
      <c r="D4" s="6"/>
      <c r="E4" s="6"/>
      <c r="F4" s="6"/>
      <c r="G4" s="6"/>
      <c r="H4" s="7"/>
      <c r="I4" s="7"/>
      <c r="J4" s="7"/>
      <c r="K4" s="8" t="s">
        <v>217</v>
      </c>
    </row>
    <row r="5" ht="21.8" customHeight="1" spans="1:11">
      <c r="A5" s="9" t="s">
        <v>311</v>
      </c>
      <c r="B5" s="9" t="s">
        <v>228</v>
      </c>
      <c r="C5" s="9" t="s">
        <v>312</v>
      </c>
      <c r="D5" s="10" t="s">
        <v>229</v>
      </c>
      <c r="E5" s="10" t="s">
        <v>230</v>
      </c>
      <c r="F5" s="10" t="s">
        <v>231</v>
      </c>
      <c r="G5" s="10" t="s">
        <v>232</v>
      </c>
      <c r="H5" s="16" t="s">
        <v>34</v>
      </c>
      <c r="I5" s="11" t="s">
        <v>653</v>
      </c>
      <c r="J5" s="12"/>
      <c r="K5" s="13"/>
    </row>
    <row r="6" ht="21.8" customHeight="1" spans="1:11">
      <c r="A6" s="14"/>
      <c r="B6" s="14"/>
      <c r="C6" s="14"/>
      <c r="D6" s="15"/>
      <c r="E6" s="15"/>
      <c r="F6" s="15"/>
      <c r="G6" s="15"/>
      <c r="H6" s="30"/>
      <c r="I6" s="10" t="s">
        <v>37</v>
      </c>
      <c r="J6" s="10" t="s">
        <v>38</v>
      </c>
      <c r="K6" s="10" t="s">
        <v>39</v>
      </c>
    </row>
    <row r="7" ht="40.6" customHeight="1" spans="1:11">
      <c r="A7" s="17"/>
      <c r="B7" s="17"/>
      <c r="C7" s="17"/>
      <c r="D7" s="18"/>
      <c r="E7" s="18"/>
      <c r="F7" s="18"/>
      <c r="G7" s="18"/>
      <c r="H7" s="19"/>
      <c r="I7" s="18" t="s">
        <v>36</v>
      </c>
      <c r="J7" s="18"/>
      <c r="K7" s="18"/>
    </row>
    <row r="8" ht="15.05" customHeight="1" spans="1:11">
      <c r="A8" s="20">
        <v>1</v>
      </c>
      <c r="B8" s="20">
        <v>2</v>
      </c>
      <c r="C8" s="20">
        <v>3</v>
      </c>
      <c r="D8" s="20">
        <v>4</v>
      </c>
      <c r="E8" s="20">
        <v>5</v>
      </c>
      <c r="F8" s="20">
        <v>6</v>
      </c>
      <c r="G8" s="20">
        <v>7</v>
      </c>
      <c r="H8" s="20">
        <v>8</v>
      </c>
      <c r="I8" s="20">
        <v>9</v>
      </c>
      <c r="J8" s="36">
        <v>10</v>
      </c>
      <c r="K8" s="36">
        <v>11</v>
      </c>
    </row>
    <row r="9" ht="30.6" customHeight="1" spans="1:11">
      <c r="A9" s="31"/>
      <c r="B9" s="21"/>
      <c r="C9" s="31"/>
      <c r="D9" s="31"/>
      <c r="E9" s="31"/>
      <c r="F9" s="31"/>
      <c r="G9" s="31"/>
      <c r="H9" s="32"/>
      <c r="I9" s="32"/>
      <c r="J9" s="32"/>
      <c r="K9" s="32"/>
    </row>
    <row r="10" ht="30.6" customHeight="1" spans="1:11">
      <c r="A10" s="21"/>
      <c r="B10" s="21"/>
      <c r="C10" s="21"/>
      <c r="D10" s="21"/>
      <c r="E10" s="21"/>
      <c r="F10" s="21"/>
      <c r="G10" s="21"/>
      <c r="H10" s="32"/>
      <c r="I10" s="32"/>
      <c r="J10" s="32"/>
      <c r="K10" s="32"/>
    </row>
    <row r="11" ht="18.85" customHeight="1" spans="1:11">
      <c r="A11" s="33" t="s">
        <v>192</v>
      </c>
      <c r="B11" s="34"/>
      <c r="C11" s="34"/>
      <c r="D11" s="34"/>
      <c r="E11" s="34"/>
      <c r="F11" s="34"/>
      <c r="G11" s="35"/>
      <c r="H11" s="32"/>
      <c r="I11" s="32"/>
      <c r="J11" s="32"/>
      <c r="K11" s="32"/>
    </row>
    <row r="12" customHeight="1" spans="1:1">
      <c r="A12" t="s">
        <v>620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pageSetUpPr fitToPage="1"/>
  </sheetPr>
  <dimension ref="A1:G41"/>
  <sheetViews>
    <sheetView showZeros="0" workbookViewId="0">
      <pane ySplit="1" topLeftCell="A2" activePane="bottomLeft" state="frozen"/>
      <selection/>
      <selection pane="bottomLeft" activeCell="F44" sqref="F44"/>
    </sheetView>
  </sheetViews>
  <sheetFormatPr defaultColWidth="9.10833333333333" defaultRowHeight="14.25" customHeight="1" outlineLevelCol="6"/>
  <cols>
    <col min="1" max="1" width="30.625" customWidth="1"/>
    <col min="2" max="2" width="28" customWidth="1"/>
    <col min="3" max="3" width="39.625" customWidth="1"/>
    <col min="4" max="4" width="17" customWidth="1"/>
    <col min="5" max="7" width="27" customWidth="1"/>
  </cols>
  <sheetData>
    <row r="1" customHeight="1" spans="1:7">
      <c r="A1" s="1"/>
      <c r="B1" s="1"/>
      <c r="C1" s="1"/>
      <c r="D1" s="1"/>
      <c r="E1" s="1"/>
      <c r="F1" s="1"/>
      <c r="G1" s="1"/>
    </row>
    <row r="2" ht="13.6" customHeight="1" spans="4:7">
      <c r="D2" s="2"/>
      <c r="G2" s="3" t="s">
        <v>654</v>
      </c>
    </row>
    <row r="3" ht="27.85" customHeight="1" spans="1:7">
      <c r="A3" s="4" t="s">
        <v>655</v>
      </c>
      <c r="B3" s="4"/>
      <c r="C3" s="4"/>
      <c r="D3" s="4"/>
      <c r="E3" s="4"/>
      <c r="F3" s="4"/>
      <c r="G3" s="4"/>
    </row>
    <row r="4" ht="13.6" customHeight="1" spans="1:7">
      <c r="A4" s="5" t="str">
        <f>'部门财务收支预算总表01-1'!A4</f>
        <v>单位名称：新平彝族傣族自治县人民政府桂山街道办事处</v>
      </c>
      <c r="B4" s="6"/>
      <c r="C4" s="6"/>
      <c r="D4" s="6"/>
      <c r="E4" s="7"/>
      <c r="F4" s="7"/>
      <c r="G4" s="8" t="s">
        <v>217</v>
      </c>
    </row>
    <row r="5" ht="21.8" customHeight="1" spans="1:7">
      <c r="A5" s="9" t="s">
        <v>312</v>
      </c>
      <c r="B5" s="9" t="s">
        <v>311</v>
      </c>
      <c r="C5" s="9" t="s">
        <v>228</v>
      </c>
      <c r="D5" s="10" t="s">
        <v>656</v>
      </c>
      <c r="E5" s="11" t="s">
        <v>37</v>
      </c>
      <c r="F5" s="12"/>
      <c r="G5" s="13"/>
    </row>
    <row r="6" ht="21.8" customHeight="1" spans="1:7">
      <c r="A6" s="14"/>
      <c r="B6" s="14"/>
      <c r="C6" s="14"/>
      <c r="D6" s="15"/>
      <c r="E6" s="16" t="s">
        <v>657</v>
      </c>
      <c r="F6" s="10" t="s">
        <v>658</v>
      </c>
      <c r="G6" s="10" t="s">
        <v>659</v>
      </c>
    </row>
    <row r="7" ht="40.6" customHeight="1" spans="1:7">
      <c r="A7" s="17"/>
      <c r="B7" s="17"/>
      <c r="C7" s="17"/>
      <c r="D7" s="18"/>
      <c r="E7" s="19"/>
      <c r="F7" s="18" t="s">
        <v>36</v>
      </c>
      <c r="G7" s="18"/>
    </row>
    <row r="8" ht="15.05" customHeight="1" spans="1:7">
      <c r="A8" s="20">
        <v>1</v>
      </c>
      <c r="B8" s="20">
        <v>2</v>
      </c>
      <c r="C8" s="20">
        <v>3</v>
      </c>
      <c r="D8" s="20">
        <v>4</v>
      </c>
      <c r="E8" s="20">
        <v>5</v>
      </c>
      <c r="F8" s="20">
        <v>6</v>
      </c>
      <c r="G8" s="20">
        <v>7</v>
      </c>
    </row>
    <row r="9" ht="20" customHeight="1" spans="1:7">
      <c r="A9" s="21" t="s">
        <v>53</v>
      </c>
      <c r="B9" s="22" t="s">
        <v>316</v>
      </c>
      <c r="C9" s="23" t="s">
        <v>315</v>
      </c>
      <c r="D9" s="21" t="s">
        <v>660</v>
      </c>
      <c r="E9" s="24">
        <v>1902000</v>
      </c>
      <c r="F9" s="24">
        <v>1902000</v>
      </c>
      <c r="G9" s="24">
        <v>1902000</v>
      </c>
    </row>
    <row r="10" ht="20" customHeight="1" spans="1:7">
      <c r="A10" s="21" t="s">
        <v>53</v>
      </c>
      <c r="B10" s="22" t="s">
        <v>316</v>
      </c>
      <c r="C10" s="22" t="s">
        <v>319</v>
      </c>
      <c r="D10" s="21" t="s">
        <v>660</v>
      </c>
      <c r="E10" s="24">
        <v>136500</v>
      </c>
      <c r="F10" s="24">
        <v>136500</v>
      </c>
      <c r="G10" s="24">
        <v>136500</v>
      </c>
    </row>
    <row r="11" ht="20" customHeight="1" spans="1:7">
      <c r="A11" s="21" t="s">
        <v>53</v>
      </c>
      <c r="B11" s="22" t="s">
        <v>320</v>
      </c>
      <c r="C11" s="22" t="s">
        <v>323</v>
      </c>
      <c r="D11" s="21" t="s">
        <v>660</v>
      </c>
      <c r="E11" s="24">
        <v>25000</v>
      </c>
      <c r="F11" s="24">
        <v>25000</v>
      </c>
      <c r="G11" s="24">
        <v>25000</v>
      </c>
    </row>
    <row r="12" ht="20" customHeight="1" spans="1:7">
      <c r="A12" s="21" t="s">
        <v>53</v>
      </c>
      <c r="B12" s="22" t="s">
        <v>320</v>
      </c>
      <c r="C12" s="22" t="s">
        <v>327</v>
      </c>
      <c r="D12" s="21" t="s">
        <v>660</v>
      </c>
      <c r="E12" s="24">
        <v>1800</v>
      </c>
      <c r="F12" s="24">
        <v>1800</v>
      </c>
      <c r="G12" s="24">
        <v>1800</v>
      </c>
    </row>
    <row r="13" ht="20" customHeight="1" spans="1:7">
      <c r="A13" s="21" t="s">
        <v>53</v>
      </c>
      <c r="B13" s="22" t="s">
        <v>320</v>
      </c>
      <c r="C13" s="22" t="s">
        <v>329</v>
      </c>
      <c r="D13" s="21" t="s">
        <v>660</v>
      </c>
      <c r="E13" s="24">
        <v>84914</v>
      </c>
      <c r="F13" s="24">
        <v>84914</v>
      </c>
      <c r="G13" s="24">
        <v>84914</v>
      </c>
    </row>
    <row r="14" ht="20" customHeight="1" spans="1:7">
      <c r="A14" s="21" t="s">
        <v>53</v>
      </c>
      <c r="B14" s="22" t="s">
        <v>316</v>
      </c>
      <c r="C14" s="22" t="s">
        <v>333</v>
      </c>
      <c r="D14" s="21" t="s">
        <v>660</v>
      </c>
      <c r="E14" s="24">
        <v>7200</v>
      </c>
      <c r="F14" s="24">
        <v>7200</v>
      </c>
      <c r="G14" s="24">
        <v>7200</v>
      </c>
    </row>
    <row r="15" ht="20" customHeight="1" spans="1:7">
      <c r="A15" s="21" t="s">
        <v>53</v>
      </c>
      <c r="B15" s="22" t="s">
        <v>316</v>
      </c>
      <c r="C15" s="22" t="s">
        <v>335</v>
      </c>
      <c r="D15" s="21" t="s">
        <v>660</v>
      </c>
      <c r="E15" s="24">
        <v>73800</v>
      </c>
      <c r="F15" s="24">
        <v>73800</v>
      </c>
      <c r="G15" s="24">
        <v>73800</v>
      </c>
    </row>
    <row r="16" ht="20" customHeight="1" spans="1:7">
      <c r="A16" s="21" t="s">
        <v>53</v>
      </c>
      <c r="B16" s="22" t="s">
        <v>316</v>
      </c>
      <c r="C16" s="22" t="s">
        <v>337</v>
      </c>
      <c r="D16" s="21" t="s">
        <v>660</v>
      </c>
      <c r="E16" s="24">
        <v>1278500</v>
      </c>
      <c r="F16" s="24">
        <v>1278500</v>
      </c>
      <c r="G16" s="24">
        <v>1278500</v>
      </c>
    </row>
    <row r="17" ht="20" customHeight="1" spans="1:7">
      <c r="A17" s="21" t="s">
        <v>53</v>
      </c>
      <c r="B17" s="22" t="s">
        <v>316</v>
      </c>
      <c r="C17" s="22" t="s">
        <v>339</v>
      </c>
      <c r="D17" s="21" t="s">
        <v>660</v>
      </c>
      <c r="E17" s="24">
        <v>34632</v>
      </c>
      <c r="F17" s="24">
        <v>34632</v>
      </c>
      <c r="G17" s="24">
        <v>34632</v>
      </c>
    </row>
    <row r="18" ht="20" customHeight="1" spans="1:7">
      <c r="A18" s="21" t="s">
        <v>53</v>
      </c>
      <c r="B18" s="22" t="s">
        <v>320</v>
      </c>
      <c r="C18" s="22" t="s">
        <v>341</v>
      </c>
      <c r="D18" s="21" t="s">
        <v>660</v>
      </c>
      <c r="E18" s="24">
        <v>30000</v>
      </c>
      <c r="F18" s="24">
        <v>30000</v>
      </c>
      <c r="G18" s="24">
        <v>30000</v>
      </c>
    </row>
    <row r="19" ht="20" customHeight="1" spans="1:7">
      <c r="A19" s="21" t="s">
        <v>53</v>
      </c>
      <c r="B19" s="22" t="s">
        <v>320</v>
      </c>
      <c r="C19" s="22" t="s">
        <v>344</v>
      </c>
      <c r="D19" s="21" t="s">
        <v>660</v>
      </c>
      <c r="E19" s="24">
        <v>50000</v>
      </c>
      <c r="F19" s="24">
        <v>50000</v>
      </c>
      <c r="G19" s="24">
        <v>50000</v>
      </c>
    </row>
    <row r="20" ht="20" customHeight="1" spans="1:7">
      <c r="A20" s="21" t="s">
        <v>53</v>
      </c>
      <c r="B20" s="22" t="s">
        <v>320</v>
      </c>
      <c r="C20" s="22" t="s">
        <v>346</v>
      </c>
      <c r="D20" s="21" t="s">
        <v>660</v>
      </c>
      <c r="E20" s="24">
        <v>32000</v>
      </c>
      <c r="F20" s="24">
        <v>32000</v>
      </c>
      <c r="G20" s="24">
        <v>32000</v>
      </c>
    </row>
    <row r="21" ht="20" customHeight="1" spans="1:7">
      <c r="A21" s="21" t="s">
        <v>53</v>
      </c>
      <c r="B21" s="22" t="s">
        <v>320</v>
      </c>
      <c r="C21" s="22" t="s">
        <v>348</v>
      </c>
      <c r="D21" s="21" t="s">
        <v>660</v>
      </c>
      <c r="E21" s="24">
        <v>19040</v>
      </c>
      <c r="F21" s="24">
        <v>19040</v>
      </c>
      <c r="G21" s="24">
        <v>19040</v>
      </c>
    </row>
    <row r="22" ht="20" customHeight="1" spans="1:7">
      <c r="A22" s="21" t="s">
        <v>53</v>
      </c>
      <c r="B22" s="22" t="s">
        <v>320</v>
      </c>
      <c r="C22" s="22" t="s">
        <v>350</v>
      </c>
      <c r="D22" s="21" t="s">
        <v>660</v>
      </c>
      <c r="E22" s="24">
        <v>10000</v>
      </c>
      <c r="F22" s="24">
        <v>10000</v>
      </c>
      <c r="G22" s="24">
        <v>10000</v>
      </c>
    </row>
    <row r="23" ht="20" customHeight="1" spans="1:7">
      <c r="A23" s="21" t="s">
        <v>53</v>
      </c>
      <c r="B23" s="22" t="s">
        <v>320</v>
      </c>
      <c r="C23" s="22" t="s">
        <v>352</v>
      </c>
      <c r="D23" s="21" t="s">
        <v>660</v>
      </c>
      <c r="E23" s="24">
        <v>923000</v>
      </c>
      <c r="F23" s="24">
        <v>923000</v>
      </c>
      <c r="G23" s="24">
        <v>923000</v>
      </c>
    </row>
    <row r="24" ht="20" customHeight="1" spans="1:7">
      <c r="A24" s="21" t="s">
        <v>53</v>
      </c>
      <c r="B24" s="22" t="s">
        <v>320</v>
      </c>
      <c r="C24" s="22" t="s">
        <v>360</v>
      </c>
      <c r="D24" s="21" t="s">
        <v>660</v>
      </c>
      <c r="E24" s="24">
        <v>62960</v>
      </c>
      <c r="F24" s="24">
        <v>62960</v>
      </c>
      <c r="G24" s="24">
        <v>62960</v>
      </c>
    </row>
    <row r="25" ht="20" customHeight="1" spans="1:7">
      <c r="A25" s="21" t="s">
        <v>53</v>
      </c>
      <c r="B25" s="22" t="s">
        <v>363</v>
      </c>
      <c r="C25" s="22" t="s">
        <v>362</v>
      </c>
      <c r="D25" s="21" t="s">
        <v>660</v>
      </c>
      <c r="E25" s="24">
        <v>50000</v>
      </c>
      <c r="F25" s="24"/>
      <c r="G25" s="24"/>
    </row>
    <row r="26" ht="20" customHeight="1" spans="1:7">
      <c r="A26" s="21" t="s">
        <v>53</v>
      </c>
      <c r="B26" s="22" t="s">
        <v>363</v>
      </c>
      <c r="C26" s="22" t="s">
        <v>366</v>
      </c>
      <c r="D26" s="21" t="s">
        <v>660</v>
      </c>
      <c r="E26" s="24">
        <v>50000</v>
      </c>
      <c r="F26" s="24"/>
      <c r="G26" s="24"/>
    </row>
    <row r="27" ht="20" customHeight="1" spans="1:7">
      <c r="A27" s="21" t="s">
        <v>53</v>
      </c>
      <c r="B27" s="22" t="s">
        <v>363</v>
      </c>
      <c r="C27" s="22" t="s">
        <v>368</v>
      </c>
      <c r="D27" s="21" t="s">
        <v>660</v>
      </c>
      <c r="E27" s="24">
        <v>50000</v>
      </c>
      <c r="F27" s="24"/>
      <c r="G27" s="24"/>
    </row>
    <row r="28" ht="20" customHeight="1" spans="1:7">
      <c r="A28" s="21" t="s">
        <v>53</v>
      </c>
      <c r="B28" s="22" t="s">
        <v>363</v>
      </c>
      <c r="C28" s="22" t="s">
        <v>370</v>
      </c>
      <c r="D28" s="21" t="s">
        <v>660</v>
      </c>
      <c r="E28" s="24">
        <v>8000</v>
      </c>
      <c r="F28" s="24"/>
      <c r="G28" s="24"/>
    </row>
    <row r="29" ht="20" customHeight="1" spans="1:7">
      <c r="A29" s="21" t="s">
        <v>53</v>
      </c>
      <c r="B29" s="22" t="s">
        <v>373</v>
      </c>
      <c r="C29" s="22" t="s">
        <v>372</v>
      </c>
      <c r="D29" s="21" t="s">
        <v>660</v>
      </c>
      <c r="E29" s="24">
        <v>1101.25</v>
      </c>
      <c r="F29" s="24"/>
      <c r="G29" s="24"/>
    </row>
    <row r="30" ht="20" customHeight="1" spans="1:7">
      <c r="A30" s="21" t="s">
        <v>53</v>
      </c>
      <c r="B30" s="22" t="s">
        <v>376</v>
      </c>
      <c r="C30" s="22" t="s">
        <v>375</v>
      </c>
      <c r="D30" s="21" t="s">
        <v>660</v>
      </c>
      <c r="E30" s="24">
        <v>42100</v>
      </c>
      <c r="F30" s="24"/>
      <c r="G30" s="24"/>
    </row>
    <row r="31" ht="20" customHeight="1" spans="1:7">
      <c r="A31" s="21" t="s">
        <v>53</v>
      </c>
      <c r="B31" s="22" t="s">
        <v>363</v>
      </c>
      <c r="C31" s="22" t="s">
        <v>378</v>
      </c>
      <c r="D31" s="21" t="s">
        <v>660</v>
      </c>
      <c r="E31" s="24">
        <v>150000</v>
      </c>
      <c r="F31" s="24"/>
      <c r="G31" s="24"/>
    </row>
    <row r="32" ht="20" customHeight="1" spans="1:7">
      <c r="A32" s="21" t="s">
        <v>53</v>
      </c>
      <c r="B32" s="22" t="s">
        <v>363</v>
      </c>
      <c r="C32" s="22" t="s">
        <v>380</v>
      </c>
      <c r="D32" s="21" t="s">
        <v>660</v>
      </c>
      <c r="E32" s="24">
        <v>508.91</v>
      </c>
      <c r="F32" s="24"/>
      <c r="G32" s="24"/>
    </row>
    <row r="33" ht="20" customHeight="1" spans="1:7">
      <c r="A33" s="21" t="s">
        <v>53</v>
      </c>
      <c r="B33" s="22" t="s">
        <v>363</v>
      </c>
      <c r="C33" s="22" t="s">
        <v>382</v>
      </c>
      <c r="D33" s="21" t="s">
        <v>660</v>
      </c>
      <c r="E33" s="24">
        <v>357500</v>
      </c>
      <c r="F33" s="24"/>
      <c r="G33" s="24"/>
    </row>
    <row r="34" ht="20" customHeight="1" spans="1:7">
      <c r="A34" s="21" t="s">
        <v>53</v>
      </c>
      <c r="B34" s="22" t="s">
        <v>363</v>
      </c>
      <c r="C34" s="22" t="s">
        <v>384</v>
      </c>
      <c r="D34" s="21" t="s">
        <v>660</v>
      </c>
      <c r="E34" s="24">
        <v>86800</v>
      </c>
      <c r="F34" s="24"/>
      <c r="G34" s="24"/>
    </row>
    <row r="35" ht="20" customHeight="1" spans="1:7">
      <c r="A35" s="21" t="s">
        <v>53</v>
      </c>
      <c r="B35" s="22" t="s">
        <v>363</v>
      </c>
      <c r="C35" s="22" t="s">
        <v>386</v>
      </c>
      <c r="D35" s="21" t="s">
        <v>660</v>
      </c>
      <c r="E35" s="24">
        <v>8380</v>
      </c>
      <c r="F35" s="24"/>
      <c r="G35" s="24"/>
    </row>
    <row r="36" ht="20" customHeight="1" spans="1:7">
      <c r="A36" s="21" t="s">
        <v>53</v>
      </c>
      <c r="B36" s="22" t="s">
        <v>363</v>
      </c>
      <c r="C36" s="22" t="s">
        <v>388</v>
      </c>
      <c r="D36" s="21" t="s">
        <v>660</v>
      </c>
      <c r="E36" s="24">
        <v>300000</v>
      </c>
      <c r="F36" s="24"/>
      <c r="G36" s="24"/>
    </row>
    <row r="37" ht="20" customHeight="1" spans="1:7">
      <c r="A37" s="21" t="s">
        <v>53</v>
      </c>
      <c r="B37" s="22" t="s">
        <v>363</v>
      </c>
      <c r="C37" s="22" t="s">
        <v>390</v>
      </c>
      <c r="D37" s="21" t="s">
        <v>660</v>
      </c>
      <c r="E37" s="24">
        <v>4444</v>
      </c>
      <c r="F37" s="24"/>
      <c r="G37" s="24"/>
    </row>
    <row r="38" ht="20" customHeight="1" spans="1:7">
      <c r="A38" s="21" t="s">
        <v>53</v>
      </c>
      <c r="B38" s="22" t="s">
        <v>363</v>
      </c>
      <c r="C38" s="22" t="s">
        <v>392</v>
      </c>
      <c r="D38" s="21" t="s">
        <v>660</v>
      </c>
      <c r="E38" s="24">
        <v>93150</v>
      </c>
      <c r="F38" s="24"/>
      <c r="G38" s="24"/>
    </row>
    <row r="39" ht="20" customHeight="1" spans="1:7">
      <c r="A39" s="21" t="s">
        <v>53</v>
      </c>
      <c r="B39" s="22" t="s">
        <v>363</v>
      </c>
      <c r="C39" s="22" t="s">
        <v>394</v>
      </c>
      <c r="D39" s="21" t="s">
        <v>660</v>
      </c>
      <c r="E39" s="24">
        <v>2700000</v>
      </c>
      <c r="F39" s="24"/>
      <c r="G39" s="24"/>
    </row>
    <row r="40" ht="20" customHeight="1" spans="1:7">
      <c r="A40" s="21" t="s">
        <v>53</v>
      </c>
      <c r="B40" s="22" t="s">
        <v>373</v>
      </c>
      <c r="C40" s="22" t="s">
        <v>335</v>
      </c>
      <c r="D40" s="21" t="s">
        <v>660</v>
      </c>
      <c r="E40" s="24">
        <v>20760</v>
      </c>
      <c r="F40" s="24"/>
      <c r="G40" s="24"/>
    </row>
    <row r="41" ht="18.85" customHeight="1" spans="1:7">
      <c r="A41" s="25" t="s">
        <v>34</v>
      </c>
      <c r="B41" s="26" t="s">
        <v>661</v>
      </c>
      <c r="C41" s="26"/>
      <c r="D41" s="27"/>
      <c r="E41" s="28">
        <v>8594090.16</v>
      </c>
      <c r="F41" s="28">
        <v>4671346</v>
      </c>
      <c r="G41" s="28">
        <v>4671346</v>
      </c>
    </row>
  </sheetData>
  <mergeCells count="11">
    <mergeCell ref="A3:G3"/>
    <mergeCell ref="A4:D4"/>
    <mergeCell ref="E5:G5"/>
    <mergeCell ref="A41:D41"/>
    <mergeCell ref="A5:A7"/>
    <mergeCell ref="B5:B7"/>
    <mergeCell ref="C5:C7"/>
    <mergeCell ref="D5:D7"/>
    <mergeCell ref="E6:E7"/>
    <mergeCell ref="F6:F7"/>
    <mergeCell ref="G6:G7"/>
  </mergeCells>
  <pageMargins left="0.75" right="0.75" top="1" bottom="1" header="0.5" footer="0.5"/>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pageSetUpPr fitToPage="1"/>
  </sheetPr>
  <dimension ref="A1:S15"/>
  <sheetViews>
    <sheetView showZeros="0" workbookViewId="0">
      <pane ySplit="1" topLeftCell="A2" activePane="bottomLeft" state="frozen"/>
      <selection/>
      <selection pane="bottomLeft" activeCell="D24" sqref="D24"/>
    </sheetView>
  </sheetViews>
  <sheetFormatPr defaultColWidth="8" defaultRowHeight="14.25" customHeight="1"/>
  <cols>
    <col min="1" max="1" width="21.1083333333333" customWidth="1"/>
    <col min="2" max="2" width="44.125"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260"/>
      <c r="J2" s="274"/>
      <c r="R2" s="3" t="s">
        <v>30</v>
      </c>
    </row>
    <row r="3" ht="36" customHeight="1" spans="1:19">
      <c r="A3" s="261" t="s">
        <v>31</v>
      </c>
      <c r="B3" s="29"/>
      <c r="C3" s="29"/>
      <c r="D3" s="29"/>
      <c r="E3" s="29"/>
      <c r="F3" s="29"/>
      <c r="G3" s="29"/>
      <c r="H3" s="29"/>
      <c r="I3" s="29"/>
      <c r="J3" s="52"/>
      <c r="K3" s="29"/>
      <c r="L3" s="29"/>
      <c r="M3" s="29"/>
      <c r="N3" s="29"/>
      <c r="O3" s="29"/>
      <c r="P3" s="29"/>
      <c r="Q3" s="29"/>
      <c r="R3" s="29"/>
      <c r="S3" s="29"/>
    </row>
    <row r="4" ht="20.3" customHeight="1" spans="1:19">
      <c r="A4" s="100" t="str">
        <f>'部门财务收支预算总表01-1'!A4</f>
        <v>单位名称：新平彝族傣族自治县人民政府桂山街道办事处</v>
      </c>
      <c r="B4" s="7"/>
      <c r="C4" s="7"/>
      <c r="D4" s="7"/>
      <c r="E4" s="7"/>
      <c r="F4" s="7"/>
      <c r="G4" s="7"/>
      <c r="H4" s="7"/>
      <c r="I4" s="7"/>
      <c r="J4" s="275"/>
      <c r="K4" s="7"/>
      <c r="L4" s="7"/>
      <c r="M4" s="7"/>
      <c r="N4" s="8"/>
      <c r="O4" s="8"/>
      <c r="P4" s="8"/>
      <c r="Q4" s="8"/>
      <c r="R4" s="8" t="s">
        <v>3</v>
      </c>
      <c r="S4" s="8" t="s">
        <v>3</v>
      </c>
    </row>
    <row r="5" ht="18.85" customHeight="1" spans="1:19">
      <c r="A5" s="262" t="s">
        <v>32</v>
      </c>
      <c r="B5" s="263" t="s">
        <v>33</v>
      </c>
      <c r="C5" s="263" t="s">
        <v>34</v>
      </c>
      <c r="D5" s="264" t="s">
        <v>35</v>
      </c>
      <c r="E5" s="265"/>
      <c r="F5" s="265"/>
      <c r="G5" s="265"/>
      <c r="H5" s="265"/>
      <c r="I5" s="265"/>
      <c r="J5" s="276"/>
      <c r="K5" s="265"/>
      <c r="L5" s="265"/>
      <c r="M5" s="265"/>
      <c r="N5" s="277"/>
      <c r="O5" s="277" t="s">
        <v>23</v>
      </c>
      <c r="P5" s="277"/>
      <c r="Q5" s="277"/>
      <c r="R5" s="277"/>
      <c r="S5" s="277"/>
    </row>
    <row r="6" ht="18" customHeight="1" spans="1:19">
      <c r="A6" s="266"/>
      <c r="B6" s="267"/>
      <c r="C6" s="267"/>
      <c r="D6" s="267" t="s">
        <v>36</v>
      </c>
      <c r="E6" s="267" t="s">
        <v>37</v>
      </c>
      <c r="F6" s="267" t="s">
        <v>38</v>
      </c>
      <c r="G6" s="267" t="s">
        <v>39</v>
      </c>
      <c r="H6" s="267" t="s">
        <v>40</v>
      </c>
      <c r="I6" s="278" t="s">
        <v>41</v>
      </c>
      <c r="J6" s="279"/>
      <c r="K6" s="278" t="s">
        <v>42</v>
      </c>
      <c r="L6" s="278" t="s">
        <v>43</v>
      </c>
      <c r="M6" s="278" t="s">
        <v>44</v>
      </c>
      <c r="N6" s="280" t="s">
        <v>45</v>
      </c>
      <c r="O6" s="281" t="s">
        <v>36</v>
      </c>
      <c r="P6" s="281" t="s">
        <v>37</v>
      </c>
      <c r="Q6" s="281" t="s">
        <v>38</v>
      </c>
      <c r="R6" s="281" t="s">
        <v>39</v>
      </c>
      <c r="S6" s="281" t="s">
        <v>46</v>
      </c>
    </row>
    <row r="7" ht="29.3" customHeight="1" spans="1:19">
      <c r="A7" s="268"/>
      <c r="B7" s="269"/>
      <c r="C7" s="269"/>
      <c r="D7" s="269"/>
      <c r="E7" s="269"/>
      <c r="F7" s="269"/>
      <c r="G7" s="269"/>
      <c r="H7" s="269"/>
      <c r="I7" s="282" t="s">
        <v>36</v>
      </c>
      <c r="J7" s="282" t="s">
        <v>47</v>
      </c>
      <c r="K7" s="282" t="s">
        <v>42</v>
      </c>
      <c r="L7" s="282" t="s">
        <v>43</v>
      </c>
      <c r="M7" s="282" t="s">
        <v>44</v>
      </c>
      <c r="N7" s="282" t="s">
        <v>45</v>
      </c>
      <c r="O7" s="282"/>
      <c r="P7" s="282"/>
      <c r="Q7" s="282"/>
      <c r="R7" s="282"/>
      <c r="S7" s="282"/>
    </row>
    <row r="8" ht="16.55" customHeight="1" spans="1:19">
      <c r="A8" s="270">
        <v>1</v>
      </c>
      <c r="B8" s="20">
        <v>2</v>
      </c>
      <c r="C8" s="20">
        <v>3</v>
      </c>
      <c r="D8" s="20">
        <v>4</v>
      </c>
      <c r="E8" s="270">
        <v>5</v>
      </c>
      <c r="F8" s="20">
        <v>6</v>
      </c>
      <c r="G8" s="20">
        <v>7</v>
      </c>
      <c r="H8" s="270">
        <v>8</v>
      </c>
      <c r="I8" s="20">
        <v>9</v>
      </c>
      <c r="J8" s="36">
        <v>10</v>
      </c>
      <c r="K8" s="36">
        <v>11</v>
      </c>
      <c r="L8" s="283">
        <v>12</v>
      </c>
      <c r="M8" s="36">
        <v>13</v>
      </c>
      <c r="N8" s="36">
        <v>14</v>
      </c>
      <c r="O8" s="36">
        <v>15</v>
      </c>
      <c r="P8" s="36">
        <v>16</v>
      </c>
      <c r="Q8" s="36">
        <v>17</v>
      </c>
      <c r="R8" s="36">
        <v>18</v>
      </c>
      <c r="S8" s="36">
        <v>19</v>
      </c>
    </row>
    <row r="9" ht="16.55" customHeight="1" spans="1:19">
      <c r="A9" s="128" t="s">
        <v>48</v>
      </c>
      <c r="B9" s="128" t="s">
        <v>49</v>
      </c>
      <c r="C9" s="48">
        <v>21511743.12</v>
      </c>
      <c r="D9" s="48">
        <v>21511743.12</v>
      </c>
      <c r="E9" s="48">
        <v>18549234.21</v>
      </c>
      <c r="F9" s="20"/>
      <c r="G9" s="20"/>
      <c r="H9" s="270"/>
      <c r="I9" s="20"/>
      <c r="J9" s="36"/>
      <c r="K9" s="36"/>
      <c r="L9" s="48">
        <v>80000</v>
      </c>
      <c r="M9" s="48"/>
      <c r="N9" s="48">
        <v>32000</v>
      </c>
      <c r="O9" s="36"/>
      <c r="P9" s="36"/>
      <c r="Q9" s="36"/>
      <c r="R9" s="36"/>
      <c r="S9" s="36"/>
    </row>
    <row r="10" ht="16.55" customHeight="1" spans="1:19">
      <c r="A10" s="133" t="s">
        <v>50</v>
      </c>
      <c r="B10" s="133" t="s">
        <v>51</v>
      </c>
      <c r="C10" s="48">
        <v>2008916.68</v>
      </c>
      <c r="D10" s="48">
        <v>2008916.68</v>
      </c>
      <c r="E10" s="48">
        <v>2008916.68</v>
      </c>
      <c r="F10" s="20"/>
      <c r="G10" s="20"/>
      <c r="H10" s="270"/>
      <c r="I10" s="20"/>
      <c r="J10" s="36"/>
      <c r="K10" s="36"/>
      <c r="L10" s="48"/>
      <c r="M10" s="48"/>
      <c r="N10" s="48"/>
      <c r="O10" s="36"/>
      <c r="P10" s="36"/>
      <c r="Q10" s="36"/>
      <c r="R10" s="36"/>
      <c r="S10" s="36"/>
    </row>
    <row r="11" ht="16.55" customHeight="1" spans="1:19">
      <c r="A11" s="133" t="s">
        <v>52</v>
      </c>
      <c r="B11" s="133" t="s">
        <v>53</v>
      </c>
      <c r="C11" s="48">
        <v>14855429.2</v>
      </c>
      <c r="D11" s="48">
        <v>14855429.2</v>
      </c>
      <c r="E11" s="48">
        <v>11892920.29</v>
      </c>
      <c r="F11" s="271">
        <v>2850508.91</v>
      </c>
      <c r="G11" s="20"/>
      <c r="H11" s="270"/>
      <c r="I11" s="20"/>
      <c r="J11" s="36"/>
      <c r="K11" s="36"/>
      <c r="L11" s="48">
        <v>80000</v>
      </c>
      <c r="M11" s="48"/>
      <c r="N11" s="48">
        <v>32000</v>
      </c>
      <c r="O11" s="36"/>
      <c r="P11" s="36"/>
      <c r="Q11" s="36"/>
      <c r="R11" s="36"/>
      <c r="S11" s="36"/>
    </row>
    <row r="12" ht="16.55" customHeight="1" spans="1:19">
      <c r="A12" s="133" t="s">
        <v>54</v>
      </c>
      <c r="B12" s="133" t="s">
        <v>55</v>
      </c>
      <c r="C12" s="48">
        <v>1221533.08</v>
      </c>
      <c r="D12" s="48">
        <v>1221533.08</v>
      </c>
      <c r="E12" s="48">
        <v>1221533.08</v>
      </c>
      <c r="F12" s="20"/>
      <c r="G12" s="20"/>
      <c r="H12" s="270"/>
      <c r="I12" s="20"/>
      <c r="J12" s="36"/>
      <c r="K12" s="36"/>
      <c r="L12" s="48"/>
      <c r="M12" s="48"/>
      <c r="N12" s="48"/>
      <c r="O12" s="36"/>
      <c r="P12" s="36"/>
      <c r="Q12" s="36"/>
      <c r="R12" s="36"/>
      <c r="S12" s="36"/>
    </row>
    <row r="13" ht="16.55" customHeight="1" spans="1:19">
      <c r="A13" s="133" t="s">
        <v>56</v>
      </c>
      <c r="B13" s="133" t="s">
        <v>57</v>
      </c>
      <c r="C13" s="48">
        <v>3017914.6</v>
      </c>
      <c r="D13" s="48">
        <v>3017914.6</v>
      </c>
      <c r="E13" s="48">
        <v>3017914.6</v>
      </c>
      <c r="F13" s="20"/>
      <c r="G13" s="20"/>
      <c r="H13" s="270"/>
      <c r="I13" s="20"/>
      <c r="J13" s="36"/>
      <c r="K13" s="36"/>
      <c r="L13" s="283"/>
      <c r="M13" s="36"/>
      <c r="N13" s="36"/>
      <c r="O13" s="36"/>
      <c r="P13" s="36"/>
      <c r="Q13" s="36"/>
      <c r="R13" s="36"/>
      <c r="S13" s="36"/>
    </row>
    <row r="14" ht="16.55" customHeight="1" spans="1:19">
      <c r="A14" s="133" t="s">
        <v>58</v>
      </c>
      <c r="B14" s="133" t="s">
        <v>59</v>
      </c>
      <c r="C14" s="48">
        <v>407949.56</v>
      </c>
      <c r="D14" s="48">
        <v>407949.56</v>
      </c>
      <c r="E14" s="48">
        <v>407949.56</v>
      </c>
      <c r="F14" s="20"/>
      <c r="G14" s="20"/>
      <c r="H14" s="270"/>
      <c r="I14" s="20"/>
      <c r="J14" s="36"/>
      <c r="K14" s="36"/>
      <c r="L14" s="283"/>
      <c r="M14" s="36"/>
      <c r="N14" s="36"/>
      <c r="O14" s="36"/>
      <c r="P14" s="36"/>
      <c r="Q14" s="36"/>
      <c r="R14" s="36"/>
      <c r="S14" s="36"/>
    </row>
    <row r="15" ht="16.55" customHeight="1" spans="1:19">
      <c r="A15" s="272" t="s">
        <v>34</v>
      </c>
      <c r="B15" s="273"/>
      <c r="C15" s="48">
        <v>21511743.12</v>
      </c>
      <c r="D15" s="48">
        <v>21511743.12</v>
      </c>
      <c r="E15" s="48">
        <v>18549234.21</v>
      </c>
      <c r="F15" s="271">
        <v>2850508.91</v>
      </c>
      <c r="G15" s="99"/>
      <c r="H15" s="99"/>
      <c r="I15" s="99"/>
      <c r="J15" s="99"/>
      <c r="K15" s="99"/>
      <c r="L15" s="48">
        <v>80000</v>
      </c>
      <c r="M15" s="48"/>
      <c r="N15" s="48">
        <v>32000</v>
      </c>
      <c r="O15" s="99"/>
      <c r="P15" s="99"/>
      <c r="Q15" s="99"/>
      <c r="R15" s="99"/>
      <c r="S15" s="99"/>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pageSetUpPr fitToPage="1"/>
  </sheetPr>
  <dimension ref="A1:O83"/>
  <sheetViews>
    <sheetView showZeros="0" workbookViewId="0">
      <selection activeCell="D30" sqref="D30"/>
    </sheetView>
  </sheetViews>
  <sheetFormatPr defaultColWidth="9.10833333333333" defaultRowHeight="14.25" customHeight="1"/>
  <cols>
    <col min="1" max="1" width="14.2166666666667" style="205" customWidth="1"/>
    <col min="2" max="2" width="32.55" style="205" customWidth="1"/>
    <col min="3" max="6" width="18.8916666666667" style="205" customWidth="1"/>
    <col min="7" max="7" width="21.2166666666667" style="205" customWidth="1"/>
    <col min="8" max="9" width="18.8916666666667" style="205" customWidth="1"/>
    <col min="10" max="10" width="17.8916666666667" style="205" customWidth="1"/>
    <col min="11" max="15" width="18.8916666666667" style="205" customWidth="1"/>
    <col min="16" max="16384" width="9.10833333333333" style="205"/>
  </cols>
  <sheetData>
    <row r="1" customHeight="1" spans="1:15">
      <c r="A1" s="237"/>
      <c r="B1" s="237"/>
      <c r="C1" s="237"/>
      <c r="D1" s="237"/>
      <c r="E1" s="237"/>
      <c r="F1" s="237"/>
      <c r="G1" s="237"/>
      <c r="H1" s="237"/>
      <c r="I1" s="237"/>
      <c r="J1" s="237"/>
      <c r="K1" s="237"/>
      <c r="L1" s="237"/>
      <c r="M1" s="237"/>
      <c r="N1" s="237"/>
      <c r="O1" s="237"/>
    </row>
    <row r="2" ht="15.75" customHeight="1" spans="15:15">
      <c r="O2" s="207" t="s">
        <v>60</v>
      </c>
    </row>
    <row r="3" ht="28.5" customHeight="1" spans="1:15">
      <c r="A3" s="238" t="s">
        <v>61</v>
      </c>
      <c r="B3" s="238"/>
      <c r="C3" s="238"/>
      <c r="D3" s="238"/>
      <c r="E3" s="238"/>
      <c r="F3" s="238"/>
      <c r="G3" s="238"/>
      <c r="H3" s="238"/>
      <c r="I3" s="238"/>
      <c r="J3" s="238"/>
      <c r="K3" s="238"/>
      <c r="L3" s="238"/>
      <c r="M3" s="238"/>
      <c r="N3" s="238"/>
      <c r="O3" s="238"/>
    </row>
    <row r="4" ht="15.05" customHeight="1" spans="1:15">
      <c r="A4" s="239" t="str">
        <f>'部门财务收支预算总表01-1'!A4</f>
        <v>单位名称：新平彝族傣族自治县人民政府桂山街道办事处</v>
      </c>
      <c r="B4" s="240"/>
      <c r="C4" s="241"/>
      <c r="D4" s="241"/>
      <c r="E4" s="241"/>
      <c r="F4" s="241"/>
      <c r="G4" s="242"/>
      <c r="H4" s="241"/>
      <c r="I4" s="241"/>
      <c r="J4" s="242"/>
      <c r="K4" s="241"/>
      <c r="L4" s="241"/>
      <c r="M4" s="242"/>
      <c r="N4" s="242"/>
      <c r="O4" s="210" t="s">
        <v>3</v>
      </c>
    </row>
    <row r="5" ht="18.85" customHeight="1" spans="1:15">
      <c r="A5" s="243" t="s">
        <v>62</v>
      </c>
      <c r="B5" s="243" t="s">
        <v>63</v>
      </c>
      <c r="C5" s="244" t="s">
        <v>34</v>
      </c>
      <c r="D5" s="220" t="s">
        <v>37</v>
      </c>
      <c r="E5" s="220"/>
      <c r="F5" s="220"/>
      <c r="G5" s="245" t="s">
        <v>38</v>
      </c>
      <c r="H5" s="243" t="s">
        <v>39</v>
      </c>
      <c r="I5" s="243" t="s">
        <v>64</v>
      </c>
      <c r="J5" s="250" t="s">
        <v>65</v>
      </c>
      <c r="K5" s="251" t="s">
        <v>66</v>
      </c>
      <c r="L5" s="251" t="s">
        <v>67</v>
      </c>
      <c r="M5" s="251" t="s">
        <v>68</v>
      </c>
      <c r="N5" s="251" t="s">
        <v>69</v>
      </c>
      <c r="O5" s="252" t="s">
        <v>70</v>
      </c>
    </row>
    <row r="6" ht="29.95" customHeight="1" spans="1:15">
      <c r="A6" s="246"/>
      <c r="B6" s="246"/>
      <c r="C6" s="246"/>
      <c r="D6" s="220" t="s">
        <v>36</v>
      </c>
      <c r="E6" s="220" t="s">
        <v>71</v>
      </c>
      <c r="F6" s="220" t="s">
        <v>72</v>
      </c>
      <c r="G6" s="246"/>
      <c r="H6" s="246"/>
      <c r="I6" s="246"/>
      <c r="J6" s="220" t="s">
        <v>36</v>
      </c>
      <c r="K6" s="253" t="s">
        <v>66</v>
      </c>
      <c r="L6" s="253" t="s">
        <v>67</v>
      </c>
      <c r="M6" s="253" t="s">
        <v>68</v>
      </c>
      <c r="N6" s="253" t="s">
        <v>69</v>
      </c>
      <c r="O6" s="253" t="s">
        <v>70</v>
      </c>
    </row>
    <row r="7" ht="16.55" customHeight="1" spans="1:15">
      <c r="A7" s="220">
        <v>1</v>
      </c>
      <c r="B7" s="220">
        <v>2</v>
      </c>
      <c r="C7" s="220">
        <v>3</v>
      </c>
      <c r="D7" s="220">
        <v>4</v>
      </c>
      <c r="E7" s="220">
        <v>5</v>
      </c>
      <c r="F7" s="220">
        <v>6</v>
      </c>
      <c r="G7" s="220">
        <v>7</v>
      </c>
      <c r="H7" s="247">
        <v>8</v>
      </c>
      <c r="I7" s="247">
        <v>9</v>
      </c>
      <c r="J7" s="247">
        <v>10</v>
      </c>
      <c r="K7" s="247">
        <v>11</v>
      </c>
      <c r="L7" s="247">
        <v>12</v>
      </c>
      <c r="M7" s="247">
        <v>13</v>
      </c>
      <c r="N7" s="247">
        <v>14</v>
      </c>
      <c r="O7" s="220">
        <v>15</v>
      </c>
    </row>
    <row r="8" ht="16.55" customHeight="1" spans="1:15">
      <c r="A8" s="128" t="s">
        <v>73</v>
      </c>
      <c r="B8" s="128" t="s">
        <v>74</v>
      </c>
      <c r="C8" s="192">
        <v>6992365.73</v>
      </c>
      <c r="D8" s="192">
        <v>6912365.73</v>
      </c>
      <c r="E8" s="192">
        <v>5440104.48</v>
      </c>
      <c r="F8" s="192">
        <v>1472261.25</v>
      </c>
      <c r="G8" s="248"/>
      <c r="H8" s="249"/>
      <c r="I8" s="249"/>
      <c r="J8" s="254">
        <v>80000</v>
      </c>
      <c r="K8" s="254"/>
      <c r="L8" s="254"/>
      <c r="M8" s="254">
        <v>80000</v>
      </c>
      <c r="N8" s="254"/>
      <c r="O8" s="254"/>
    </row>
    <row r="9" ht="16.55" customHeight="1" spans="1:15">
      <c r="A9" s="133" t="s">
        <v>75</v>
      </c>
      <c r="B9" s="133" t="s">
        <v>76</v>
      </c>
      <c r="C9" s="192">
        <v>83000</v>
      </c>
      <c r="D9" s="192">
        <v>83000</v>
      </c>
      <c r="E9" s="192"/>
      <c r="F9" s="192">
        <v>83000</v>
      </c>
      <c r="G9" s="248"/>
      <c r="H9" s="249"/>
      <c r="I9" s="249"/>
      <c r="J9" s="254"/>
      <c r="K9" s="254"/>
      <c r="L9" s="254"/>
      <c r="M9" s="254"/>
      <c r="N9" s="254"/>
      <c r="O9" s="254"/>
    </row>
    <row r="10" ht="16.55" customHeight="1" spans="1:15">
      <c r="A10" s="137" t="s">
        <v>77</v>
      </c>
      <c r="B10" s="137" t="s">
        <v>78</v>
      </c>
      <c r="C10" s="192">
        <v>33000</v>
      </c>
      <c r="D10" s="192">
        <v>33000</v>
      </c>
      <c r="E10" s="192"/>
      <c r="F10" s="192">
        <v>33000</v>
      </c>
      <c r="G10" s="248"/>
      <c r="H10" s="249"/>
      <c r="I10" s="249"/>
      <c r="J10" s="254"/>
      <c r="K10" s="254"/>
      <c r="L10" s="254"/>
      <c r="M10" s="254"/>
      <c r="N10" s="254"/>
      <c r="O10" s="254"/>
    </row>
    <row r="11" ht="16.55" customHeight="1" spans="1:15">
      <c r="A11" s="137">
        <v>2010199</v>
      </c>
      <c r="B11" s="137" t="s">
        <v>79</v>
      </c>
      <c r="C11" s="192">
        <v>50000</v>
      </c>
      <c r="D11" s="192">
        <v>50000</v>
      </c>
      <c r="E11" s="192"/>
      <c r="F11" s="192">
        <v>50000</v>
      </c>
      <c r="G11" s="248"/>
      <c r="H11" s="249"/>
      <c r="I11" s="249"/>
      <c r="J11" s="254"/>
      <c r="K11" s="254"/>
      <c r="L11" s="254"/>
      <c r="M11" s="254"/>
      <c r="N11" s="254"/>
      <c r="O11" s="254"/>
    </row>
    <row r="12" ht="16.55" customHeight="1" spans="1:15">
      <c r="A12" s="133">
        <v>20102</v>
      </c>
      <c r="B12" s="133" t="s">
        <v>80</v>
      </c>
      <c r="C12" s="192">
        <v>50000</v>
      </c>
      <c r="D12" s="192">
        <v>50000</v>
      </c>
      <c r="E12" s="192"/>
      <c r="F12" s="192">
        <v>50000</v>
      </c>
      <c r="G12" s="248"/>
      <c r="H12" s="249"/>
      <c r="I12" s="249"/>
      <c r="J12" s="254"/>
      <c r="K12" s="254"/>
      <c r="L12" s="254"/>
      <c r="M12" s="254"/>
      <c r="N12" s="254"/>
      <c r="O12" s="254"/>
    </row>
    <row r="13" ht="16.55" customHeight="1" spans="1:15">
      <c r="A13" s="137">
        <v>2010202</v>
      </c>
      <c r="B13" s="137" t="s">
        <v>81</v>
      </c>
      <c r="C13" s="192">
        <v>50000</v>
      </c>
      <c r="D13" s="192">
        <v>50000</v>
      </c>
      <c r="E13" s="192"/>
      <c r="F13" s="192">
        <v>50000</v>
      </c>
      <c r="G13" s="248"/>
      <c r="H13" s="249"/>
      <c r="I13" s="249"/>
      <c r="J13" s="254"/>
      <c r="K13" s="254"/>
      <c r="L13" s="254"/>
      <c r="M13" s="254"/>
      <c r="N13" s="254"/>
      <c r="O13" s="254"/>
    </row>
    <row r="14" ht="16.55" customHeight="1" spans="1:15">
      <c r="A14" s="133" t="s">
        <v>82</v>
      </c>
      <c r="B14" s="133" t="s">
        <v>83</v>
      </c>
      <c r="C14" s="192">
        <v>4982068</v>
      </c>
      <c r="D14" s="192">
        <v>4902068</v>
      </c>
      <c r="E14" s="192">
        <v>3842568</v>
      </c>
      <c r="F14" s="192">
        <v>1059500</v>
      </c>
      <c r="G14" s="248"/>
      <c r="H14" s="249"/>
      <c r="I14" s="249"/>
      <c r="J14" s="254">
        <v>80000</v>
      </c>
      <c r="K14" s="254"/>
      <c r="L14" s="254"/>
      <c r="M14" s="254">
        <v>80000</v>
      </c>
      <c r="N14" s="254"/>
      <c r="O14" s="254"/>
    </row>
    <row r="15" ht="16.55" customHeight="1" spans="1:15">
      <c r="A15" s="137" t="s">
        <v>84</v>
      </c>
      <c r="B15" s="137" t="s">
        <v>85</v>
      </c>
      <c r="C15" s="192">
        <v>4744568</v>
      </c>
      <c r="D15" s="192">
        <v>4744568</v>
      </c>
      <c r="E15" s="192">
        <v>3685068</v>
      </c>
      <c r="F15" s="192">
        <v>1059500</v>
      </c>
      <c r="G15" s="248"/>
      <c r="H15" s="249"/>
      <c r="I15" s="249"/>
      <c r="J15" s="254"/>
      <c r="K15" s="254"/>
      <c r="L15" s="254"/>
      <c r="M15" s="254"/>
      <c r="N15" s="254"/>
      <c r="O15" s="254"/>
    </row>
    <row r="16" ht="16.55" customHeight="1" spans="1:15">
      <c r="A16" s="137" t="s">
        <v>86</v>
      </c>
      <c r="B16" s="137" t="s">
        <v>87</v>
      </c>
      <c r="C16" s="192">
        <v>157500</v>
      </c>
      <c r="D16" s="192">
        <v>157500</v>
      </c>
      <c r="E16" s="192">
        <v>157500</v>
      </c>
      <c r="F16" s="192"/>
      <c r="G16" s="248"/>
      <c r="H16" s="249"/>
      <c r="I16" s="249"/>
      <c r="J16" s="254"/>
      <c r="K16" s="254"/>
      <c r="L16" s="254"/>
      <c r="M16" s="254"/>
      <c r="N16" s="254"/>
      <c r="O16" s="254"/>
    </row>
    <row r="17" ht="16.55" customHeight="1" spans="1:15">
      <c r="A17" s="137">
        <v>2010399</v>
      </c>
      <c r="B17" s="137" t="s">
        <v>88</v>
      </c>
      <c r="C17" s="192">
        <v>80000</v>
      </c>
      <c r="D17" s="192"/>
      <c r="E17" s="192"/>
      <c r="F17" s="192"/>
      <c r="G17" s="248"/>
      <c r="H17" s="249"/>
      <c r="I17" s="249"/>
      <c r="J17" s="254">
        <v>80000</v>
      </c>
      <c r="K17" s="254"/>
      <c r="L17" s="254"/>
      <c r="M17" s="254">
        <v>80000</v>
      </c>
      <c r="N17" s="254"/>
      <c r="O17" s="254"/>
    </row>
    <row r="18" ht="16.55" customHeight="1" spans="1:15">
      <c r="A18" s="133">
        <v>20111</v>
      </c>
      <c r="B18" s="133" t="s">
        <v>89</v>
      </c>
      <c r="C18" s="192">
        <v>50000</v>
      </c>
      <c r="D18" s="192">
        <v>50000</v>
      </c>
      <c r="E18" s="192"/>
      <c r="F18" s="192">
        <v>50000</v>
      </c>
      <c r="G18" s="248"/>
      <c r="H18" s="249"/>
      <c r="I18" s="249"/>
      <c r="J18" s="254"/>
      <c r="K18" s="254"/>
      <c r="L18" s="254"/>
      <c r="M18" s="254"/>
      <c r="N18" s="254"/>
      <c r="O18" s="254"/>
    </row>
    <row r="19" ht="16.55" customHeight="1" spans="1:15">
      <c r="A19" s="137">
        <v>2011102</v>
      </c>
      <c r="B19" s="137" t="s">
        <v>81</v>
      </c>
      <c r="C19" s="192">
        <v>50000</v>
      </c>
      <c r="D19" s="192">
        <v>50000</v>
      </c>
      <c r="E19" s="192"/>
      <c r="F19" s="192">
        <v>50000</v>
      </c>
      <c r="G19" s="248"/>
      <c r="H19" s="249"/>
      <c r="I19" s="249"/>
      <c r="J19" s="254"/>
      <c r="K19" s="254"/>
      <c r="L19" s="254"/>
      <c r="M19" s="254"/>
      <c r="N19" s="254"/>
      <c r="O19" s="254"/>
    </row>
    <row r="20" ht="16.55" customHeight="1" spans="1:15">
      <c r="A20" s="133">
        <v>20129</v>
      </c>
      <c r="B20" s="133" t="s">
        <v>90</v>
      </c>
      <c r="C20" s="192">
        <v>1101.25</v>
      </c>
      <c r="D20" s="192">
        <v>1101.25</v>
      </c>
      <c r="E20" s="192"/>
      <c r="F20" s="192">
        <v>1101.25</v>
      </c>
      <c r="G20" s="248"/>
      <c r="H20" s="249"/>
      <c r="I20" s="249"/>
      <c r="J20" s="254"/>
      <c r="K20" s="254"/>
      <c r="L20" s="254"/>
      <c r="M20" s="254"/>
      <c r="N20" s="254"/>
      <c r="O20" s="254"/>
    </row>
    <row r="21" ht="16.55" customHeight="1" spans="1:15">
      <c r="A21" s="137">
        <v>2012999</v>
      </c>
      <c r="B21" s="137" t="s">
        <v>91</v>
      </c>
      <c r="C21" s="192">
        <v>1101.25</v>
      </c>
      <c r="D21" s="192">
        <v>1101.25</v>
      </c>
      <c r="E21" s="192"/>
      <c r="F21" s="192">
        <v>1101.25</v>
      </c>
      <c r="G21" s="248"/>
      <c r="H21" s="249"/>
      <c r="I21" s="249"/>
      <c r="J21" s="254"/>
      <c r="K21" s="254"/>
      <c r="L21" s="254"/>
      <c r="M21" s="254"/>
      <c r="N21" s="254"/>
      <c r="O21" s="254"/>
    </row>
    <row r="22" ht="16.55" customHeight="1" spans="1:15">
      <c r="A22" s="133" t="s">
        <v>92</v>
      </c>
      <c r="B22" s="133" t="s">
        <v>93</v>
      </c>
      <c r="C22" s="192">
        <v>186560</v>
      </c>
      <c r="D22" s="192">
        <v>186560</v>
      </c>
      <c r="E22" s="192"/>
      <c r="F22" s="192">
        <v>186560</v>
      </c>
      <c r="G22" s="248"/>
      <c r="H22" s="249"/>
      <c r="I22" s="249"/>
      <c r="J22" s="254"/>
      <c r="K22" s="254"/>
      <c r="L22" s="254"/>
      <c r="M22" s="254"/>
      <c r="N22" s="254"/>
      <c r="O22" s="254"/>
    </row>
    <row r="23" ht="16.55" customHeight="1" spans="1:15">
      <c r="A23" s="137" t="s">
        <v>94</v>
      </c>
      <c r="B23" s="137" t="s">
        <v>81</v>
      </c>
      <c r="C23" s="192">
        <v>10000</v>
      </c>
      <c r="D23" s="192">
        <v>10000</v>
      </c>
      <c r="E23" s="192"/>
      <c r="F23" s="192">
        <v>10000</v>
      </c>
      <c r="G23" s="248"/>
      <c r="H23" s="249"/>
      <c r="I23" s="249"/>
      <c r="J23" s="254"/>
      <c r="K23" s="254"/>
      <c r="L23" s="254"/>
      <c r="M23" s="254"/>
      <c r="N23" s="254"/>
      <c r="O23" s="254"/>
    </row>
    <row r="24" ht="16.55" customHeight="1" spans="1:15">
      <c r="A24" s="137" t="s">
        <v>95</v>
      </c>
      <c r="B24" s="137" t="s">
        <v>96</v>
      </c>
      <c r="C24" s="192">
        <v>176560</v>
      </c>
      <c r="D24" s="192">
        <v>176560</v>
      </c>
      <c r="E24" s="192"/>
      <c r="F24" s="192">
        <v>176560</v>
      </c>
      <c r="G24" s="248"/>
      <c r="H24" s="249"/>
      <c r="I24" s="249"/>
      <c r="J24" s="254"/>
      <c r="K24" s="254"/>
      <c r="L24" s="254"/>
      <c r="M24" s="254"/>
      <c r="N24" s="254"/>
      <c r="O24" s="254"/>
    </row>
    <row r="25" ht="16.55" customHeight="1" spans="1:15">
      <c r="A25" s="133">
        <v>20134</v>
      </c>
      <c r="B25" s="133" t="s">
        <v>97</v>
      </c>
      <c r="C25" s="192">
        <v>42100</v>
      </c>
      <c r="D25" s="192">
        <v>42100</v>
      </c>
      <c r="E25" s="192"/>
      <c r="F25" s="192">
        <v>42100</v>
      </c>
      <c r="G25" s="248"/>
      <c r="H25" s="249"/>
      <c r="I25" s="249"/>
      <c r="J25" s="254"/>
      <c r="K25" s="254"/>
      <c r="L25" s="254"/>
      <c r="M25" s="254"/>
      <c r="N25" s="254"/>
      <c r="O25" s="254"/>
    </row>
    <row r="26" ht="16.55" customHeight="1" spans="1:15">
      <c r="A26" s="137">
        <v>2013404</v>
      </c>
      <c r="B26" s="137" t="s">
        <v>98</v>
      </c>
      <c r="C26" s="192">
        <v>42100</v>
      </c>
      <c r="D26" s="192">
        <v>42100</v>
      </c>
      <c r="E26" s="192"/>
      <c r="F26" s="192">
        <v>42100</v>
      </c>
      <c r="G26" s="248"/>
      <c r="H26" s="249"/>
      <c r="I26" s="249"/>
      <c r="J26" s="254"/>
      <c r="K26" s="254"/>
      <c r="L26" s="254"/>
      <c r="M26" s="254"/>
      <c r="N26" s="254"/>
      <c r="O26" s="254"/>
    </row>
    <row r="27" ht="16.55" customHeight="1" spans="1:15">
      <c r="A27" s="133" t="s">
        <v>99</v>
      </c>
      <c r="B27" s="133" t="s">
        <v>100</v>
      </c>
      <c r="C27" s="192">
        <v>1338579.2</v>
      </c>
      <c r="D27" s="192">
        <v>1338579.2</v>
      </c>
      <c r="E27" s="192">
        <v>1338579.2</v>
      </c>
      <c r="F27" s="192"/>
      <c r="G27" s="248"/>
      <c r="H27" s="249"/>
      <c r="I27" s="249"/>
      <c r="J27" s="254"/>
      <c r="K27" s="254"/>
      <c r="L27" s="254"/>
      <c r="M27" s="254"/>
      <c r="N27" s="254"/>
      <c r="O27" s="254"/>
    </row>
    <row r="28" ht="16.55" customHeight="1" spans="1:15">
      <c r="A28" s="137" t="s">
        <v>101</v>
      </c>
      <c r="B28" s="137" t="s">
        <v>87</v>
      </c>
      <c r="C28" s="192">
        <v>1338579.2</v>
      </c>
      <c r="D28" s="192">
        <v>1338579.2</v>
      </c>
      <c r="E28" s="192">
        <v>1338579.2</v>
      </c>
      <c r="F28" s="192"/>
      <c r="G28" s="248"/>
      <c r="H28" s="249"/>
      <c r="I28" s="249"/>
      <c r="J28" s="254"/>
      <c r="K28" s="254"/>
      <c r="L28" s="254"/>
      <c r="M28" s="254"/>
      <c r="N28" s="254"/>
      <c r="O28" s="254"/>
    </row>
    <row r="29" ht="16.55" customHeight="1" spans="1:15">
      <c r="A29" s="133" t="s">
        <v>102</v>
      </c>
      <c r="B29" s="133" t="s">
        <v>103</v>
      </c>
      <c r="C29" s="192">
        <v>258957.28</v>
      </c>
      <c r="D29" s="192">
        <v>258957.28</v>
      </c>
      <c r="E29" s="192">
        <v>258957.28</v>
      </c>
      <c r="F29" s="192"/>
      <c r="G29" s="248"/>
      <c r="H29" s="249"/>
      <c r="I29" s="249"/>
      <c r="J29" s="254"/>
      <c r="K29" s="254"/>
      <c r="L29" s="254"/>
      <c r="M29" s="254"/>
      <c r="N29" s="254"/>
      <c r="O29" s="254"/>
    </row>
    <row r="30" ht="16.55" customHeight="1" spans="1:15">
      <c r="A30" s="137" t="s">
        <v>104</v>
      </c>
      <c r="B30" s="137" t="s">
        <v>105</v>
      </c>
      <c r="C30" s="192">
        <v>258957.28</v>
      </c>
      <c r="D30" s="192">
        <v>258957.28</v>
      </c>
      <c r="E30" s="192">
        <v>258957.28</v>
      </c>
      <c r="F30" s="192"/>
      <c r="G30" s="248"/>
      <c r="H30" s="249"/>
      <c r="I30" s="249"/>
      <c r="J30" s="254"/>
      <c r="K30" s="254"/>
      <c r="L30" s="254"/>
      <c r="M30" s="254"/>
      <c r="N30" s="254"/>
      <c r="O30" s="254"/>
    </row>
    <row r="31" ht="16.55" customHeight="1" spans="1:15">
      <c r="A31" s="128" t="s">
        <v>106</v>
      </c>
      <c r="B31" s="128" t="s">
        <v>107</v>
      </c>
      <c r="C31" s="192">
        <v>32000</v>
      </c>
      <c r="D31" s="192"/>
      <c r="E31" s="192"/>
      <c r="F31" s="192"/>
      <c r="G31" s="248"/>
      <c r="H31" s="249"/>
      <c r="I31" s="249"/>
      <c r="J31" s="254">
        <v>32000</v>
      </c>
      <c r="K31" s="254"/>
      <c r="L31" s="254"/>
      <c r="M31" s="254"/>
      <c r="N31" s="254"/>
      <c r="O31" s="254">
        <v>32000</v>
      </c>
    </row>
    <row r="32" ht="16.55" customHeight="1" spans="1:15">
      <c r="A32" s="133" t="s">
        <v>108</v>
      </c>
      <c r="B32" s="133" t="s">
        <v>109</v>
      </c>
      <c r="C32" s="192">
        <v>32000</v>
      </c>
      <c r="D32" s="192"/>
      <c r="E32" s="192"/>
      <c r="F32" s="192"/>
      <c r="G32" s="248"/>
      <c r="H32" s="249"/>
      <c r="I32" s="249"/>
      <c r="J32" s="254">
        <v>32000</v>
      </c>
      <c r="K32" s="254"/>
      <c r="L32" s="254"/>
      <c r="M32" s="254"/>
      <c r="N32" s="254"/>
      <c r="O32" s="254">
        <v>32000</v>
      </c>
    </row>
    <row r="33" ht="16.55" customHeight="1" spans="1:15">
      <c r="A33" s="137" t="s">
        <v>110</v>
      </c>
      <c r="B33" s="137" t="s">
        <v>109</v>
      </c>
      <c r="C33" s="192">
        <v>32000</v>
      </c>
      <c r="D33" s="192"/>
      <c r="E33" s="192"/>
      <c r="F33" s="192"/>
      <c r="G33" s="248"/>
      <c r="H33" s="249"/>
      <c r="I33" s="249"/>
      <c r="J33" s="254">
        <v>32000</v>
      </c>
      <c r="K33" s="254"/>
      <c r="L33" s="254"/>
      <c r="M33" s="254"/>
      <c r="N33" s="254"/>
      <c r="O33" s="254">
        <v>32000</v>
      </c>
    </row>
    <row r="34" ht="16.55" customHeight="1" spans="1:15">
      <c r="A34" s="128" t="s">
        <v>111</v>
      </c>
      <c r="B34" s="128" t="s">
        <v>112</v>
      </c>
      <c r="C34" s="192">
        <v>1800</v>
      </c>
      <c r="D34" s="192">
        <v>1800</v>
      </c>
      <c r="E34" s="192"/>
      <c r="F34" s="192">
        <v>1800</v>
      </c>
      <c r="G34" s="248"/>
      <c r="H34" s="249"/>
      <c r="I34" s="249"/>
      <c r="J34" s="249"/>
      <c r="K34" s="249"/>
      <c r="L34" s="249"/>
      <c r="M34" s="249"/>
      <c r="N34" s="249"/>
      <c r="O34" s="248"/>
    </row>
    <row r="35" ht="16.55" customHeight="1" spans="1:15">
      <c r="A35" s="133" t="s">
        <v>113</v>
      </c>
      <c r="B35" s="133" t="s">
        <v>114</v>
      </c>
      <c r="C35" s="192">
        <v>1800</v>
      </c>
      <c r="D35" s="192">
        <v>1800</v>
      </c>
      <c r="E35" s="192"/>
      <c r="F35" s="192">
        <v>1800</v>
      </c>
      <c r="G35" s="248"/>
      <c r="H35" s="249"/>
      <c r="I35" s="249"/>
      <c r="J35" s="249"/>
      <c r="K35" s="249"/>
      <c r="L35" s="249"/>
      <c r="M35" s="249"/>
      <c r="N35" s="249"/>
      <c r="O35" s="248"/>
    </row>
    <row r="36" ht="16.55" customHeight="1" spans="1:15">
      <c r="A36" s="137" t="s">
        <v>115</v>
      </c>
      <c r="B36" s="137" t="s">
        <v>116</v>
      </c>
      <c r="C36" s="192">
        <v>1800</v>
      </c>
      <c r="D36" s="192">
        <v>1800</v>
      </c>
      <c r="E36" s="192"/>
      <c r="F36" s="192">
        <v>1800</v>
      </c>
      <c r="G36" s="248"/>
      <c r="H36" s="249"/>
      <c r="I36" s="249"/>
      <c r="J36" s="249"/>
      <c r="K36" s="249"/>
      <c r="L36" s="249"/>
      <c r="M36" s="249"/>
      <c r="N36" s="249"/>
      <c r="O36" s="248"/>
    </row>
    <row r="37" ht="16.55" customHeight="1" spans="1:15">
      <c r="A37" s="128" t="s">
        <v>117</v>
      </c>
      <c r="B37" s="128" t="s">
        <v>118</v>
      </c>
      <c r="C37" s="192">
        <v>2289259.2</v>
      </c>
      <c r="D37" s="192">
        <v>2289259.2</v>
      </c>
      <c r="E37" s="192">
        <v>2254627.2</v>
      </c>
      <c r="F37" s="192">
        <v>34632</v>
      </c>
      <c r="G37" s="248"/>
      <c r="H37" s="249"/>
      <c r="I37" s="249"/>
      <c r="J37" s="249"/>
      <c r="K37" s="249"/>
      <c r="L37" s="249"/>
      <c r="M37" s="249"/>
      <c r="N37" s="249"/>
      <c r="O37" s="248"/>
    </row>
    <row r="38" ht="16.55" customHeight="1" spans="1:15">
      <c r="A38" s="133" t="s">
        <v>119</v>
      </c>
      <c r="B38" s="133" t="s">
        <v>120</v>
      </c>
      <c r="C38" s="192">
        <v>2254627.2</v>
      </c>
      <c r="D38" s="192">
        <v>2254627.2</v>
      </c>
      <c r="E38" s="192">
        <v>2254627.2</v>
      </c>
      <c r="F38" s="192"/>
      <c r="G38" s="248"/>
      <c r="H38" s="249"/>
      <c r="I38" s="249"/>
      <c r="J38" s="249"/>
      <c r="K38" s="249"/>
      <c r="L38" s="249"/>
      <c r="M38" s="249"/>
      <c r="N38" s="249"/>
      <c r="O38" s="248"/>
    </row>
    <row r="39" ht="16.55" customHeight="1" spans="1:15">
      <c r="A39" s="137" t="s">
        <v>121</v>
      </c>
      <c r="B39" s="137" t="s">
        <v>122</v>
      </c>
      <c r="C39" s="192">
        <v>459450</v>
      </c>
      <c r="D39" s="192">
        <v>459450</v>
      </c>
      <c r="E39" s="192">
        <v>459450</v>
      </c>
      <c r="F39" s="192"/>
      <c r="G39" s="248"/>
      <c r="H39" s="249"/>
      <c r="I39" s="249"/>
      <c r="J39" s="249"/>
      <c r="K39" s="249"/>
      <c r="L39" s="249"/>
      <c r="M39" s="249"/>
      <c r="N39" s="249"/>
      <c r="O39" s="248"/>
    </row>
    <row r="40" ht="16.55" customHeight="1" spans="1:15">
      <c r="A40" s="137" t="s">
        <v>123</v>
      </c>
      <c r="B40" s="137" t="s">
        <v>124</v>
      </c>
      <c r="C40" s="192">
        <v>458550</v>
      </c>
      <c r="D40" s="192">
        <v>458550</v>
      </c>
      <c r="E40" s="192">
        <v>458550</v>
      </c>
      <c r="F40" s="192"/>
      <c r="G40" s="248"/>
      <c r="H40" s="249"/>
      <c r="I40" s="249"/>
      <c r="J40" s="249"/>
      <c r="K40" s="249"/>
      <c r="L40" s="249"/>
      <c r="M40" s="249"/>
      <c r="N40" s="249"/>
      <c r="O40" s="248"/>
    </row>
    <row r="41" ht="16.55" customHeight="1" spans="1:15">
      <c r="A41" s="137" t="s">
        <v>125</v>
      </c>
      <c r="B41" s="137" t="s">
        <v>126</v>
      </c>
      <c r="C41" s="192">
        <v>1336627.2</v>
      </c>
      <c r="D41" s="192">
        <v>1336627.2</v>
      </c>
      <c r="E41" s="192">
        <v>1336627.2</v>
      </c>
      <c r="F41" s="192"/>
      <c r="G41" s="248"/>
      <c r="H41" s="249"/>
      <c r="I41" s="249"/>
      <c r="J41" s="249"/>
      <c r="K41" s="249"/>
      <c r="L41" s="249"/>
      <c r="M41" s="249"/>
      <c r="N41" s="249"/>
      <c r="O41" s="248"/>
    </row>
    <row r="42" ht="16.55" customHeight="1" spans="1:15">
      <c r="A42" s="133" t="s">
        <v>127</v>
      </c>
      <c r="B42" s="133" t="s">
        <v>128</v>
      </c>
      <c r="C42" s="192">
        <v>34632</v>
      </c>
      <c r="D42" s="192">
        <v>34632</v>
      </c>
      <c r="E42" s="192"/>
      <c r="F42" s="192">
        <v>34632</v>
      </c>
      <c r="G42" s="248"/>
      <c r="H42" s="249"/>
      <c r="I42" s="249"/>
      <c r="J42" s="249"/>
      <c r="K42" s="249"/>
      <c r="L42" s="249"/>
      <c r="M42" s="249"/>
      <c r="N42" s="249"/>
      <c r="O42" s="248"/>
    </row>
    <row r="43" ht="16.55" customHeight="1" spans="1:15">
      <c r="A43" s="137" t="s">
        <v>129</v>
      </c>
      <c r="B43" s="137" t="s">
        <v>130</v>
      </c>
      <c r="C43" s="192">
        <v>34632</v>
      </c>
      <c r="D43" s="192">
        <v>34632</v>
      </c>
      <c r="E43" s="192"/>
      <c r="F43" s="192">
        <v>34632</v>
      </c>
      <c r="G43" s="248"/>
      <c r="H43" s="249"/>
      <c r="I43" s="249"/>
      <c r="J43" s="249"/>
      <c r="K43" s="249"/>
      <c r="L43" s="249"/>
      <c r="M43" s="249"/>
      <c r="N43" s="249"/>
      <c r="O43" s="248"/>
    </row>
    <row r="44" ht="16.55" customHeight="1" spans="1:15">
      <c r="A44" s="128" t="s">
        <v>131</v>
      </c>
      <c r="B44" s="128" t="s">
        <v>132</v>
      </c>
      <c r="C44" s="192">
        <v>946769.96</v>
      </c>
      <c r="D44" s="192">
        <v>946769.96</v>
      </c>
      <c r="E44" s="192">
        <v>946769.96</v>
      </c>
      <c r="F44" s="192"/>
      <c r="G44" s="248"/>
      <c r="H44" s="249"/>
      <c r="I44" s="249"/>
      <c r="J44" s="249"/>
      <c r="K44" s="249"/>
      <c r="L44" s="249"/>
      <c r="M44" s="249"/>
      <c r="N44" s="249"/>
      <c r="O44" s="248"/>
    </row>
    <row r="45" ht="16.55" customHeight="1" spans="1:15">
      <c r="A45" s="133" t="s">
        <v>133</v>
      </c>
      <c r="B45" s="133" t="s">
        <v>134</v>
      </c>
      <c r="C45" s="192">
        <v>946769.96</v>
      </c>
      <c r="D45" s="192">
        <v>946769.96</v>
      </c>
      <c r="E45" s="192">
        <v>946769.96</v>
      </c>
      <c r="F45" s="192"/>
      <c r="G45" s="248"/>
      <c r="H45" s="249"/>
      <c r="I45" s="249"/>
      <c r="J45" s="249"/>
      <c r="K45" s="249"/>
      <c r="L45" s="249"/>
      <c r="M45" s="249"/>
      <c r="N45" s="249"/>
      <c r="O45" s="248"/>
    </row>
    <row r="46" ht="16.55" customHeight="1" spans="1:15">
      <c r="A46" s="137" t="s">
        <v>135</v>
      </c>
      <c r="B46" s="137" t="s">
        <v>136</v>
      </c>
      <c r="C46" s="192">
        <v>13767</v>
      </c>
      <c r="D46" s="192">
        <v>13767</v>
      </c>
      <c r="E46" s="192">
        <v>13767</v>
      </c>
      <c r="F46" s="192"/>
      <c r="G46" s="248"/>
      <c r="H46" s="249"/>
      <c r="I46" s="249"/>
      <c r="J46" s="249"/>
      <c r="K46" s="249"/>
      <c r="L46" s="249"/>
      <c r="M46" s="249"/>
      <c r="N46" s="249"/>
      <c r="O46" s="248"/>
    </row>
    <row r="47" ht="16.55" customHeight="1" spans="1:15">
      <c r="A47" s="137" t="s">
        <v>137</v>
      </c>
      <c r="B47" s="137" t="s">
        <v>138</v>
      </c>
      <c r="C47" s="192">
        <v>530001.68</v>
      </c>
      <c r="D47" s="192">
        <v>530001.68</v>
      </c>
      <c r="E47" s="192">
        <v>530001.68</v>
      </c>
      <c r="F47" s="192"/>
      <c r="G47" s="248"/>
      <c r="H47" s="249"/>
      <c r="I47" s="249"/>
      <c r="J47" s="249"/>
      <c r="K47" s="249"/>
      <c r="L47" s="249"/>
      <c r="M47" s="249"/>
      <c r="N47" s="249"/>
      <c r="O47" s="248"/>
    </row>
    <row r="48" ht="16.55" customHeight="1" spans="1:15">
      <c r="A48" s="137" t="s">
        <v>139</v>
      </c>
      <c r="B48" s="137" t="s">
        <v>140</v>
      </c>
      <c r="C48" s="192">
        <v>386854.92</v>
      </c>
      <c r="D48" s="192">
        <v>386854.92</v>
      </c>
      <c r="E48" s="192">
        <v>386854.92</v>
      </c>
      <c r="F48" s="192"/>
      <c r="G48" s="248"/>
      <c r="H48" s="249"/>
      <c r="I48" s="249"/>
      <c r="J48" s="249"/>
      <c r="K48" s="249"/>
      <c r="L48" s="249"/>
      <c r="M48" s="249"/>
      <c r="N48" s="249"/>
      <c r="O48" s="248"/>
    </row>
    <row r="49" ht="16.55" customHeight="1" spans="1:15">
      <c r="A49" s="137" t="s">
        <v>141</v>
      </c>
      <c r="B49" s="137" t="s">
        <v>142</v>
      </c>
      <c r="C49" s="192">
        <v>16146.36</v>
      </c>
      <c r="D49" s="192">
        <v>16146.36</v>
      </c>
      <c r="E49" s="192">
        <v>16146.36</v>
      </c>
      <c r="F49" s="192"/>
      <c r="G49" s="248"/>
      <c r="H49" s="249"/>
      <c r="I49" s="249"/>
      <c r="J49" s="249"/>
      <c r="K49" s="249"/>
      <c r="L49" s="249"/>
      <c r="M49" s="249"/>
      <c r="N49" s="249"/>
      <c r="O49" s="248"/>
    </row>
    <row r="50" ht="16.55" customHeight="1" spans="1:15">
      <c r="A50" s="128" t="s">
        <v>143</v>
      </c>
      <c r="B50" s="128" t="s">
        <v>144</v>
      </c>
      <c r="C50" s="192">
        <v>3499951.32</v>
      </c>
      <c r="D50" s="192">
        <v>3499951.32</v>
      </c>
      <c r="E50" s="192">
        <v>2842451.32</v>
      </c>
      <c r="F50" s="192">
        <v>657500</v>
      </c>
      <c r="G50" s="248"/>
      <c r="H50" s="249"/>
      <c r="I50" s="249"/>
      <c r="J50" s="249"/>
      <c r="K50" s="249"/>
      <c r="L50" s="249"/>
      <c r="M50" s="249"/>
      <c r="N50" s="249"/>
      <c r="O50" s="248"/>
    </row>
    <row r="51" ht="16.55" customHeight="1" spans="1:15">
      <c r="A51" s="133" t="s">
        <v>145</v>
      </c>
      <c r="B51" s="133" t="s">
        <v>146</v>
      </c>
      <c r="C51" s="192">
        <v>829615.52</v>
      </c>
      <c r="D51" s="192">
        <v>829615.52</v>
      </c>
      <c r="E51" s="192">
        <v>829615.52</v>
      </c>
      <c r="F51" s="192"/>
      <c r="G51" s="248"/>
      <c r="H51" s="249"/>
      <c r="I51" s="249"/>
      <c r="J51" s="249"/>
      <c r="K51" s="249"/>
      <c r="L51" s="249"/>
      <c r="M51" s="249"/>
      <c r="N51" s="249"/>
      <c r="O51" s="248"/>
    </row>
    <row r="52" ht="16.55" customHeight="1" spans="1:15">
      <c r="A52" s="137" t="s">
        <v>147</v>
      </c>
      <c r="B52" s="137" t="s">
        <v>148</v>
      </c>
      <c r="C52" s="192">
        <v>829615.52</v>
      </c>
      <c r="D52" s="192">
        <v>829615.52</v>
      </c>
      <c r="E52" s="192">
        <v>829615.52</v>
      </c>
      <c r="F52" s="192"/>
      <c r="G52" s="248"/>
      <c r="H52" s="249"/>
      <c r="I52" s="249"/>
      <c r="J52" s="249"/>
      <c r="K52" s="249"/>
      <c r="L52" s="249"/>
      <c r="M52" s="249"/>
      <c r="N52" s="249"/>
      <c r="O52" s="248"/>
    </row>
    <row r="53" ht="16.55" customHeight="1" spans="1:15">
      <c r="A53" s="133" t="s">
        <v>149</v>
      </c>
      <c r="B53" s="133" t="s">
        <v>150</v>
      </c>
      <c r="C53" s="192">
        <v>2012835.8</v>
      </c>
      <c r="D53" s="192">
        <v>2012835.8</v>
      </c>
      <c r="E53" s="192">
        <v>2012835.8</v>
      </c>
      <c r="F53" s="192"/>
      <c r="G53" s="248"/>
      <c r="H53" s="249"/>
      <c r="I53" s="249"/>
      <c r="J53" s="249"/>
      <c r="K53" s="249"/>
      <c r="L53" s="249"/>
      <c r="M53" s="249"/>
      <c r="N53" s="249"/>
      <c r="O53" s="248"/>
    </row>
    <row r="54" ht="16.55" customHeight="1" spans="1:15">
      <c r="A54" s="137" t="s">
        <v>151</v>
      </c>
      <c r="B54" s="137" t="s">
        <v>150</v>
      </c>
      <c r="C54" s="192">
        <v>2012835.8</v>
      </c>
      <c r="D54" s="192">
        <v>2012835.8</v>
      </c>
      <c r="E54" s="192">
        <v>2012835.8</v>
      </c>
      <c r="F54" s="192"/>
      <c r="G54" s="248"/>
      <c r="H54" s="249"/>
      <c r="I54" s="249"/>
      <c r="J54" s="249"/>
      <c r="K54" s="249"/>
      <c r="L54" s="249"/>
      <c r="M54" s="249"/>
      <c r="N54" s="249"/>
      <c r="O54" s="248"/>
    </row>
    <row r="55" ht="16.55" customHeight="1" spans="1:15">
      <c r="A55" s="133">
        <v>21203</v>
      </c>
      <c r="B55" s="133" t="s">
        <v>152</v>
      </c>
      <c r="C55" s="192">
        <v>357500</v>
      </c>
      <c r="D55" s="192">
        <v>357500</v>
      </c>
      <c r="E55" s="192"/>
      <c r="F55" s="192">
        <v>357500</v>
      </c>
      <c r="G55" s="248"/>
      <c r="H55" s="249"/>
      <c r="I55" s="249"/>
      <c r="J55" s="249"/>
      <c r="K55" s="249"/>
      <c r="L55" s="249"/>
      <c r="M55" s="249"/>
      <c r="N55" s="249"/>
      <c r="O55" s="248"/>
    </row>
    <row r="56" ht="16.55" customHeight="1" spans="1:15">
      <c r="A56" s="137">
        <v>2120303</v>
      </c>
      <c r="B56" s="137" t="s">
        <v>153</v>
      </c>
      <c r="C56" s="192">
        <v>357500</v>
      </c>
      <c r="D56" s="192">
        <v>357500</v>
      </c>
      <c r="E56" s="192"/>
      <c r="F56" s="192">
        <v>357500</v>
      </c>
      <c r="G56" s="248"/>
      <c r="H56" s="249"/>
      <c r="I56" s="249"/>
      <c r="J56" s="249"/>
      <c r="K56" s="249"/>
      <c r="L56" s="249"/>
      <c r="M56" s="249"/>
      <c r="N56" s="249"/>
      <c r="O56" s="248"/>
    </row>
    <row r="57" ht="16.55" customHeight="1" spans="1:15">
      <c r="A57" s="133">
        <v>21299</v>
      </c>
      <c r="B57" s="133" t="s">
        <v>154</v>
      </c>
      <c r="C57" s="192">
        <v>300000</v>
      </c>
      <c r="D57" s="192">
        <v>300000</v>
      </c>
      <c r="E57" s="192"/>
      <c r="F57" s="192">
        <v>300000</v>
      </c>
      <c r="G57" s="248"/>
      <c r="H57" s="249"/>
      <c r="I57" s="249"/>
      <c r="J57" s="249"/>
      <c r="K57" s="249"/>
      <c r="L57" s="249"/>
      <c r="M57" s="249"/>
      <c r="N57" s="249"/>
      <c r="O57" s="248"/>
    </row>
    <row r="58" ht="16.55" customHeight="1" spans="1:15">
      <c r="A58" s="137">
        <v>2129999</v>
      </c>
      <c r="B58" s="137" t="s">
        <v>154</v>
      </c>
      <c r="C58" s="192">
        <v>300000</v>
      </c>
      <c r="D58" s="192">
        <v>300000</v>
      </c>
      <c r="E58" s="192"/>
      <c r="F58" s="192">
        <v>300000</v>
      </c>
      <c r="G58" s="248"/>
      <c r="H58" s="249"/>
      <c r="I58" s="249"/>
      <c r="J58" s="249"/>
      <c r="K58" s="249"/>
      <c r="L58" s="249"/>
      <c r="M58" s="249"/>
      <c r="N58" s="249"/>
      <c r="O58" s="248"/>
    </row>
    <row r="59" ht="16.55" customHeight="1" spans="1:15">
      <c r="A59" s="128" t="s">
        <v>155</v>
      </c>
      <c r="B59" s="128" t="s">
        <v>156</v>
      </c>
      <c r="C59" s="192">
        <v>3293674</v>
      </c>
      <c r="D59" s="192">
        <v>3293674</v>
      </c>
      <c r="E59" s="192"/>
      <c r="F59" s="192">
        <v>3293674</v>
      </c>
      <c r="G59" s="248"/>
      <c r="H59" s="249"/>
      <c r="I59" s="249"/>
      <c r="J59" s="249"/>
      <c r="K59" s="249"/>
      <c r="L59" s="249"/>
      <c r="M59" s="249"/>
      <c r="N59" s="249"/>
      <c r="O59" s="248"/>
    </row>
    <row r="60" ht="16.55" customHeight="1" spans="1:15">
      <c r="A60" s="133">
        <v>21302</v>
      </c>
      <c r="B60" s="133" t="s">
        <v>157</v>
      </c>
      <c r="C60" s="192">
        <v>105974</v>
      </c>
      <c r="D60" s="192">
        <v>105974</v>
      </c>
      <c r="E60" s="192"/>
      <c r="F60" s="192">
        <v>105974</v>
      </c>
      <c r="G60" s="248"/>
      <c r="H60" s="249"/>
      <c r="I60" s="249"/>
      <c r="J60" s="249"/>
      <c r="K60" s="249"/>
      <c r="L60" s="249"/>
      <c r="M60" s="249"/>
      <c r="N60" s="249"/>
      <c r="O60" s="248"/>
    </row>
    <row r="61" ht="16.55" customHeight="1" spans="1:15">
      <c r="A61" s="137">
        <v>2130209</v>
      </c>
      <c r="B61" s="137" t="s">
        <v>158</v>
      </c>
      <c r="C61" s="192">
        <v>93150</v>
      </c>
      <c r="D61" s="192">
        <v>93150</v>
      </c>
      <c r="E61" s="192"/>
      <c r="F61" s="192">
        <v>93150</v>
      </c>
      <c r="G61" s="248"/>
      <c r="H61" s="249"/>
      <c r="I61" s="249"/>
      <c r="J61" s="249"/>
      <c r="K61" s="249"/>
      <c r="L61" s="249"/>
      <c r="M61" s="249"/>
      <c r="N61" s="249"/>
      <c r="O61" s="248"/>
    </row>
    <row r="62" ht="16.55" customHeight="1" spans="1:15">
      <c r="A62" s="137">
        <v>2130234</v>
      </c>
      <c r="B62" s="137" t="s">
        <v>159</v>
      </c>
      <c r="C62" s="192">
        <v>12824</v>
      </c>
      <c r="D62" s="192">
        <v>12824</v>
      </c>
      <c r="E62" s="192"/>
      <c r="F62" s="192">
        <v>12824</v>
      </c>
      <c r="G62" s="248"/>
      <c r="H62" s="249"/>
      <c r="I62" s="249"/>
      <c r="J62" s="249"/>
      <c r="K62" s="249"/>
      <c r="L62" s="249"/>
      <c r="M62" s="249"/>
      <c r="N62" s="249"/>
      <c r="O62" s="248"/>
    </row>
    <row r="63" ht="16.55" customHeight="1" spans="1:15">
      <c r="A63" s="133" t="s">
        <v>160</v>
      </c>
      <c r="B63" s="133" t="s">
        <v>161</v>
      </c>
      <c r="C63" s="192">
        <v>7200</v>
      </c>
      <c r="D63" s="192">
        <v>7200</v>
      </c>
      <c r="E63" s="192"/>
      <c r="F63" s="192">
        <v>7200</v>
      </c>
      <c r="G63" s="248"/>
      <c r="H63" s="249"/>
      <c r="I63" s="249"/>
      <c r="J63" s="249"/>
      <c r="K63" s="249"/>
      <c r="L63" s="249"/>
      <c r="M63" s="249"/>
      <c r="N63" s="249"/>
      <c r="O63" s="248"/>
    </row>
    <row r="64" ht="16.55" customHeight="1" spans="1:15">
      <c r="A64" s="137" t="s">
        <v>162</v>
      </c>
      <c r="B64" s="137" t="s">
        <v>163</v>
      </c>
      <c r="C64" s="192">
        <v>7200</v>
      </c>
      <c r="D64" s="192">
        <v>7200</v>
      </c>
      <c r="E64" s="192"/>
      <c r="F64" s="192">
        <v>7200</v>
      </c>
      <c r="G64" s="248"/>
      <c r="H64" s="249"/>
      <c r="I64" s="249"/>
      <c r="J64" s="249"/>
      <c r="K64" s="249"/>
      <c r="L64" s="249"/>
      <c r="M64" s="249"/>
      <c r="N64" s="249"/>
      <c r="O64" s="248"/>
    </row>
    <row r="65" ht="16.55" customHeight="1" spans="1:15">
      <c r="A65" s="133" t="s">
        <v>164</v>
      </c>
      <c r="B65" s="133" t="s">
        <v>165</v>
      </c>
      <c r="C65" s="192">
        <v>3180500</v>
      </c>
      <c r="D65" s="192">
        <v>3180500</v>
      </c>
      <c r="E65" s="192"/>
      <c r="F65" s="192">
        <v>3180500</v>
      </c>
      <c r="G65" s="248"/>
      <c r="H65" s="249"/>
      <c r="I65" s="249"/>
      <c r="J65" s="249"/>
      <c r="K65" s="249"/>
      <c r="L65" s="249"/>
      <c r="M65" s="249"/>
      <c r="N65" s="249"/>
      <c r="O65" s="248"/>
    </row>
    <row r="66" ht="16.55" customHeight="1" spans="1:15">
      <c r="A66" s="137" t="s">
        <v>166</v>
      </c>
      <c r="B66" s="137" t="s">
        <v>167</v>
      </c>
      <c r="C66" s="192">
        <v>3180500</v>
      </c>
      <c r="D66" s="192">
        <v>3180500</v>
      </c>
      <c r="E66" s="192"/>
      <c r="F66" s="192">
        <v>3180500</v>
      </c>
      <c r="G66" s="248"/>
      <c r="H66" s="249"/>
      <c r="I66" s="249"/>
      <c r="J66" s="249"/>
      <c r="K66" s="249"/>
      <c r="L66" s="249"/>
      <c r="M66" s="249"/>
      <c r="N66" s="249"/>
      <c r="O66" s="248"/>
    </row>
    <row r="67" ht="16.55" customHeight="1" spans="1:15">
      <c r="A67" s="128">
        <v>214</v>
      </c>
      <c r="B67" s="128" t="s">
        <v>168</v>
      </c>
      <c r="C67" s="192">
        <v>86800</v>
      </c>
      <c r="D67" s="192">
        <v>86800</v>
      </c>
      <c r="E67" s="192"/>
      <c r="F67" s="192">
        <v>86800</v>
      </c>
      <c r="G67" s="248"/>
      <c r="H67" s="249"/>
      <c r="I67" s="249"/>
      <c r="J67" s="249"/>
      <c r="K67" s="249"/>
      <c r="L67" s="249"/>
      <c r="M67" s="249"/>
      <c r="N67" s="249"/>
      <c r="O67" s="248"/>
    </row>
    <row r="68" ht="16.55" customHeight="1" spans="1:15">
      <c r="A68" s="133">
        <v>21401</v>
      </c>
      <c r="B68" s="133" t="s">
        <v>169</v>
      </c>
      <c r="C68" s="192">
        <v>86800</v>
      </c>
      <c r="D68" s="192">
        <v>86800</v>
      </c>
      <c r="E68" s="192"/>
      <c r="F68" s="192">
        <v>86800</v>
      </c>
      <c r="G68" s="248"/>
      <c r="H68" s="249"/>
      <c r="I68" s="249"/>
      <c r="J68" s="249"/>
      <c r="K68" s="249"/>
      <c r="L68" s="249"/>
      <c r="M68" s="249"/>
      <c r="N68" s="249"/>
      <c r="O68" s="248"/>
    </row>
    <row r="69" ht="16.55" customHeight="1" spans="1:15">
      <c r="A69" s="137">
        <v>2140106</v>
      </c>
      <c r="B69" s="137" t="s">
        <v>170</v>
      </c>
      <c r="C69" s="192">
        <v>86800</v>
      </c>
      <c r="D69" s="192">
        <v>86800</v>
      </c>
      <c r="E69" s="192"/>
      <c r="F69" s="192">
        <v>86800</v>
      </c>
      <c r="G69" s="248"/>
      <c r="H69" s="249"/>
      <c r="I69" s="249"/>
      <c r="J69" s="249"/>
      <c r="K69" s="249"/>
      <c r="L69" s="249"/>
      <c r="M69" s="249"/>
      <c r="N69" s="249"/>
      <c r="O69" s="248"/>
    </row>
    <row r="70" ht="16.55" customHeight="1" spans="1:15">
      <c r="A70" s="128" t="s">
        <v>171</v>
      </c>
      <c r="B70" s="128" t="s">
        <v>172</v>
      </c>
      <c r="C70" s="192">
        <v>84914</v>
      </c>
      <c r="D70" s="192">
        <v>84914</v>
      </c>
      <c r="E70" s="192"/>
      <c r="F70" s="192">
        <v>84914</v>
      </c>
      <c r="G70" s="248"/>
      <c r="H70" s="249"/>
      <c r="I70" s="249"/>
      <c r="J70" s="249"/>
      <c r="K70" s="249"/>
      <c r="L70" s="249"/>
      <c r="M70" s="249"/>
      <c r="N70" s="249"/>
      <c r="O70" s="248"/>
    </row>
    <row r="71" ht="16.55" customHeight="1" spans="1:15">
      <c r="A71" s="133" t="s">
        <v>173</v>
      </c>
      <c r="B71" s="133" t="s">
        <v>174</v>
      </c>
      <c r="C71" s="192">
        <v>84914</v>
      </c>
      <c r="D71" s="192">
        <v>84914</v>
      </c>
      <c r="E71" s="192"/>
      <c r="F71" s="192">
        <v>84914</v>
      </c>
      <c r="G71" s="248"/>
      <c r="H71" s="249"/>
      <c r="I71" s="249"/>
      <c r="J71" s="249"/>
      <c r="K71" s="249"/>
      <c r="L71" s="249"/>
      <c r="M71" s="249"/>
      <c r="N71" s="249"/>
      <c r="O71" s="248"/>
    </row>
    <row r="72" ht="16.55" customHeight="1" spans="1:15">
      <c r="A72" s="137" t="s">
        <v>175</v>
      </c>
      <c r="B72" s="137" t="s">
        <v>176</v>
      </c>
      <c r="C72" s="192">
        <v>84914</v>
      </c>
      <c r="D72" s="192">
        <v>84914</v>
      </c>
      <c r="E72" s="192"/>
      <c r="F72" s="192">
        <v>84914</v>
      </c>
      <c r="G72" s="248"/>
      <c r="H72" s="249"/>
      <c r="I72" s="249"/>
      <c r="J72" s="249"/>
      <c r="K72" s="249"/>
      <c r="L72" s="249"/>
      <c r="M72" s="249"/>
      <c r="N72" s="249"/>
      <c r="O72" s="248"/>
    </row>
    <row r="73" ht="16.55" customHeight="1" spans="1:15">
      <c r="A73" s="128" t="s">
        <v>177</v>
      </c>
      <c r="B73" s="128" t="s">
        <v>178</v>
      </c>
      <c r="C73" s="192">
        <v>1433700</v>
      </c>
      <c r="D73" s="192">
        <v>1433700</v>
      </c>
      <c r="E73" s="192">
        <v>1433700</v>
      </c>
      <c r="F73" s="192"/>
      <c r="G73" s="248"/>
      <c r="H73" s="249"/>
      <c r="I73" s="249"/>
      <c r="J73" s="249"/>
      <c r="K73" s="249"/>
      <c r="L73" s="249"/>
      <c r="M73" s="249"/>
      <c r="N73" s="249"/>
      <c r="O73" s="248"/>
    </row>
    <row r="74" ht="16.55" customHeight="1" spans="1:15">
      <c r="A74" s="133" t="s">
        <v>179</v>
      </c>
      <c r="B74" s="133" t="s">
        <v>180</v>
      </c>
      <c r="C74" s="192">
        <v>1433700</v>
      </c>
      <c r="D74" s="192">
        <v>1433700</v>
      </c>
      <c r="E74" s="192">
        <v>1433700</v>
      </c>
      <c r="F74" s="192"/>
      <c r="G74" s="248"/>
      <c r="H74" s="249"/>
      <c r="I74" s="249"/>
      <c r="J74" s="249"/>
      <c r="K74" s="249"/>
      <c r="L74" s="249"/>
      <c r="M74" s="249"/>
      <c r="N74" s="249"/>
      <c r="O74" s="248"/>
    </row>
    <row r="75" ht="16.55" customHeight="1" spans="1:15">
      <c r="A75" s="137" t="s">
        <v>181</v>
      </c>
      <c r="B75" s="137" t="s">
        <v>182</v>
      </c>
      <c r="C75" s="192">
        <v>1433700</v>
      </c>
      <c r="D75" s="192">
        <v>1433700</v>
      </c>
      <c r="E75" s="192">
        <v>1433700</v>
      </c>
      <c r="F75" s="192"/>
      <c r="G75" s="248"/>
      <c r="H75" s="249"/>
      <c r="I75" s="249"/>
      <c r="J75" s="249"/>
      <c r="K75" s="249"/>
      <c r="L75" s="249"/>
      <c r="M75" s="249"/>
      <c r="N75" s="249"/>
      <c r="O75" s="248"/>
    </row>
    <row r="76" ht="16.55" customHeight="1" spans="1:15">
      <c r="A76" s="128" t="s">
        <v>183</v>
      </c>
      <c r="B76" s="128" t="s">
        <v>70</v>
      </c>
      <c r="C76" s="192">
        <v>2850508.91</v>
      </c>
      <c r="D76" s="248"/>
      <c r="E76" s="192"/>
      <c r="F76" s="192"/>
      <c r="G76" s="192">
        <v>2850508.91</v>
      </c>
      <c r="H76" s="249"/>
      <c r="I76" s="249"/>
      <c r="J76" s="249"/>
      <c r="K76" s="249"/>
      <c r="L76" s="249"/>
      <c r="M76" s="249"/>
      <c r="N76" s="249"/>
      <c r="O76" s="248"/>
    </row>
    <row r="77" ht="16.55" customHeight="1" spans="1:15">
      <c r="A77" s="133" t="s">
        <v>184</v>
      </c>
      <c r="B77" s="133" t="s">
        <v>185</v>
      </c>
      <c r="C77" s="192">
        <v>2850508.91</v>
      </c>
      <c r="D77" s="248"/>
      <c r="E77" s="192"/>
      <c r="F77" s="192"/>
      <c r="G77" s="192">
        <v>2850508.91</v>
      </c>
      <c r="H77" s="249"/>
      <c r="I77" s="249"/>
      <c r="J77" s="249"/>
      <c r="K77" s="249"/>
      <c r="L77" s="249"/>
      <c r="M77" s="249"/>
      <c r="N77" s="249"/>
      <c r="O77" s="248"/>
    </row>
    <row r="78" ht="16.55" customHeight="1" spans="1:15">
      <c r="A78" s="137" t="s">
        <v>186</v>
      </c>
      <c r="B78" s="137" t="s">
        <v>187</v>
      </c>
      <c r="C78" s="192">
        <v>150000</v>
      </c>
      <c r="D78" s="248"/>
      <c r="E78" s="192"/>
      <c r="F78" s="192"/>
      <c r="G78" s="192">
        <v>150000</v>
      </c>
      <c r="H78" s="249"/>
      <c r="I78" s="249"/>
      <c r="J78" s="249"/>
      <c r="K78" s="249"/>
      <c r="L78" s="249"/>
      <c r="M78" s="249"/>
      <c r="N78" s="249"/>
      <c r="O78" s="248"/>
    </row>
    <row r="79" ht="16.55" customHeight="1" spans="1:15">
      <c r="A79" s="137" t="s">
        <v>188</v>
      </c>
      <c r="B79" s="137" t="s">
        <v>189</v>
      </c>
      <c r="C79" s="192">
        <v>508.91</v>
      </c>
      <c r="D79" s="248"/>
      <c r="E79" s="192"/>
      <c r="F79" s="192"/>
      <c r="G79" s="192">
        <v>508.91</v>
      </c>
      <c r="H79" s="249"/>
      <c r="I79" s="249"/>
      <c r="J79" s="249"/>
      <c r="K79" s="249"/>
      <c r="L79" s="249"/>
      <c r="M79" s="249"/>
      <c r="N79" s="249"/>
      <c r="O79" s="248"/>
    </row>
    <row r="80" ht="16.55" customHeight="1" spans="1:15">
      <c r="A80" s="137" t="s">
        <v>190</v>
      </c>
      <c r="B80" s="137" t="s">
        <v>191</v>
      </c>
      <c r="C80" s="192">
        <v>2700000</v>
      </c>
      <c r="D80" s="248"/>
      <c r="E80" s="192"/>
      <c r="F80" s="192"/>
      <c r="G80" s="192">
        <v>2700000</v>
      </c>
      <c r="H80" s="249"/>
      <c r="I80" s="249"/>
      <c r="J80" s="249"/>
      <c r="K80" s="249"/>
      <c r="L80" s="249"/>
      <c r="M80" s="249"/>
      <c r="N80" s="249"/>
      <c r="O80" s="248"/>
    </row>
    <row r="81" ht="17.2" customHeight="1" spans="1:15">
      <c r="A81" s="255" t="s">
        <v>192</v>
      </c>
      <c r="B81" s="256" t="s">
        <v>192</v>
      </c>
      <c r="C81" s="254">
        <v>21511743.12</v>
      </c>
      <c r="D81" s="254">
        <v>18549234.21</v>
      </c>
      <c r="E81" s="254">
        <v>12917652.96</v>
      </c>
      <c r="F81" s="254">
        <v>5631581.25</v>
      </c>
      <c r="G81" s="257">
        <v>2850508.91</v>
      </c>
      <c r="H81" s="254"/>
      <c r="I81" s="254"/>
      <c r="J81" s="254">
        <v>112000</v>
      </c>
      <c r="K81" s="254"/>
      <c r="L81" s="254"/>
      <c r="M81" s="257">
        <v>80000</v>
      </c>
      <c r="N81" s="254"/>
      <c r="O81" s="254">
        <v>32000</v>
      </c>
    </row>
    <row r="82" customHeight="1" spans="6:6">
      <c r="F82" s="258"/>
    </row>
    <row r="83" customHeight="1" spans="4:6">
      <c r="D83" s="259"/>
      <c r="E83" s="259"/>
      <c r="F83" s="259"/>
    </row>
  </sheetData>
  <mergeCells count="11">
    <mergeCell ref="A3:O3"/>
    <mergeCell ref="A4:L4"/>
    <mergeCell ref="D5:F5"/>
    <mergeCell ref="J5:O5"/>
    <mergeCell ref="A81:B81"/>
    <mergeCell ref="A5:A6"/>
    <mergeCell ref="B5:B6"/>
    <mergeCell ref="C5:C6"/>
    <mergeCell ref="G5:G6"/>
    <mergeCell ref="H5:H6"/>
    <mergeCell ref="I5:I6"/>
  </mergeCells>
  <pageMargins left="0.75" right="0.75" top="1" bottom="1" header="0.5" footer="0.5"/>
  <pageSetup paperSize="9" scale="3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pageSetUpPr fitToPage="1"/>
  </sheetPr>
  <dimension ref="A1:D20"/>
  <sheetViews>
    <sheetView showZeros="0" workbookViewId="0">
      <pane ySplit="1" topLeftCell="A2" activePane="bottomLeft" state="frozen"/>
      <selection/>
      <selection pane="bottomLeft" activeCell="C24" sqref="C24"/>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 min="6" max="6" width="11.5"/>
  </cols>
  <sheetData>
    <row r="1" customHeight="1" spans="1:4">
      <c r="A1" s="1"/>
      <c r="B1" s="1"/>
      <c r="C1" s="1"/>
      <c r="D1" s="1"/>
    </row>
    <row r="2" customHeight="1" spans="4:4">
      <c r="D2" s="117" t="s">
        <v>193</v>
      </c>
    </row>
    <row r="3" ht="31.6" customHeight="1" spans="1:4">
      <c r="A3" s="51" t="s">
        <v>194</v>
      </c>
      <c r="B3" s="223"/>
      <c r="C3" s="223"/>
      <c r="D3" s="223"/>
    </row>
    <row r="4" ht="17.2" customHeight="1" spans="1:4">
      <c r="A4" s="5" t="str">
        <f>'部门财务收支预算总表01-1'!A4</f>
        <v>单位名称：新平彝族傣族自治县人民政府桂山街道办事处</v>
      </c>
      <c r="B4" s="224"/>
      <c r="C4" s="224"/>
      <c r="D4" s="118" t="s">
        <v>3</v>
      </c>
    </row>
    <row r="5" ht="24.75" customHeight="1" spans="1:4">
      <c r="A5" s="11" t="s">
        <v>4</v>
      </c>
      <c r="B5" s="13"/>
      <c r="C5" s="11" t="s">
        <v>5</v>
      </c>
      <c r="D5" s="13"/>
    </row>
    <row r="6" ht="15.75" customHeight="1" spans="1:4">
      <c r="A6" s="16" t="s">
        <v>6</v>
      </c>
      <c r="B6" s="225" t="s">
        <v>7</v>
      </c>
      <c r="C6" s="16" t="s">
        <v>195</v>
      </c>
      <c r="D6" s="225" t="s">
        <v>7</v>
      </c>
    </row>
    <row r="7" ht="14.1" customHeight="1" spans="1:4">
      <c r="A7" s="19"/>
      <c r="B7" s="18"/>
      <c r="C7" s="19"/>
      <c r="D7" s="18"/>
    </row>
    <row r="8" ht="29.15" customHeight="1" spans="1:4">
      <c r="A8" s="226" t="s">
        <v>196</v>
      </c>
      <c r="B8" s="227">
        <v>21399743.12</v>
      </c>
      <c r="C8" s="228" t="str">
        <f>"一"&amp;"、"&amp;"一般公共服务支出"</f>
        <v>一、一般公共服务支出</v>
      </c>
      <c r="D8" s="229">
        <v>6912365.73</v>
      </c>
    </row>
    <row r="9" ht="29.15" customHeight="1" spans="1:4">
      <c r="A9" s="230" t="s">
        <v>197</v>
      </c>
      <c r="B9" s="202">
        <v>18549234.21</v>
      </c>
      <c r="C9" s="228" t="str">
        <f>"二"&amp;"、"&amp;"文化旅游体育与传媒支出"</f>
        <v>二、文化旅游体育与传媒支出</v>
      </c>
      <c r="D9" s="229">
        <v>1800</v>
      </c>
    </row>
    <row r="10" ht="29.15" customHeight="1" spans="1:4">
      <c r="A10" s="230" t="s">
        <v>198</v>
      </c>
      <c r="B10" s="202">
        <v>2850508.91</v>
      </c>
      <c r="C10" s="228" t="str">
        <f>"三"&amp;"、"&amp;"社会保障和就业支出"</f>
        <v>三、社会保障和就业支出</v>
      </c>
      <c r="D10" s="229">
        <v>2289259.2</v>
      </c>
    </row>
    <row r="11" ht="29.15" customHeight="1" spans="1:4">
      <c r="A11" s="230" t="s">
        <v>199</v>
      </c>
      <c r="B11" s="231"/>
      <c r="C11" s="228" t="str">
        <f>"四"&amp;"、"&amp;"卫生健康支出"</f>
        <v>四、卫生健康支出</v>
      </c>
      <c r="D11" s="229">
        <v>946769.96</v>
      </c>
    </row>
    <row r="12" ht="29.15" customHeight="1" spans="1:4">
      <c r="A12" s="232" t="s">
        <v>200</v>
      </c>
      <c r="B12" s="227"/>
      <c r="C12" s="228" t="str">
        <f>"五"&amp;"、"&amp;"城乡社区支出"</f>
        <v>五、城乡社区支出</v>
      </c>
      <c r="D12" s="229">
        <v>3499951.32</v>
      </c>
    </row>
    <row r="13" ht="29.15" customHeight="1" spans="1:4">
      <c r="A13" s="230" t="s">
        <v>197</v>
      </c>
      <c r="B13" s="202"/>
      <c r="C13" s="228" t="str">
        <f>"六"&amp;"、"&amp;"农林水支出"</f>
        <v>六、农林水支出</v>
      </c>
      <c r="D13" s="229">
        <v>3293674</v>
      </c>
    </row>
    <row r="14" ht="29.15" customHeight="1" spans="1:4">
      <c r="A14" s="233" t="s">
        <v>198</v>
      </c>
      <c r="B14" s="202"/>
      <c r="C14" s="228" t="s">
        <v>201</v>
      </c>
      <c r="D14" s="229">
        <v>86800</v>
      </c>
    </row>
    <row r="15" ht="29.15" customHeight="1" spans="1:4">
      <c r="A15" s="233" t="s">
        <v>199</v>
      </c>
      <c r="B15" s="227"/>
      <c r="C15" s="228" t="str">
        <f>"八"&amp;"、"&amp;"自然资源海洋气象等支出"</f>
        <v>八、自然资源海洋气象等支出</v>
      </c>
      <c r="D15" s="229">
        <v>84914</v>
      </c>
    </row>
    <row r="16" ht="29.15" customHeight="1" spans="1:4">
      <c r="A16" s="233"/>
      <c r="B16" s="227"/>
      <c r="C16" s="228" t="str">
        <f>"九"&amp;"、"&amp;"住房保障支出"</f>
        <v>九、住房保障支出</v>
      </c>
      <c r="D16" s="229">
        <v>1433700</v>
      </c>
    </row>
    <row r="17" ht="29.15" customHeight="1" spans="1:4">
      <c r="A17" s="234"/>
      <c r="B17" s="227"/>
      <c r="C17" s="228" t="s">
        <v>202</v>
      </c>
      <c r="D17" s="235">
        <v>2850508.91</v>
      </c>
    </row>
    <row r="18" ht="29.15" customHeight="1" spans="1:4">
      <c r="A18" s="234" t="s">
        <v>203</v>
      </c>
      <c r="B18" s="227">
        <v>21399743.12</v>
      </c>
      <c r="C18" s="236" t="s">
        <v>29</v>
      </c>
      <c r="D18" s="227">
        <v>21399743.12</v>
      </c>
    </row>
    <row r="20" customHeight="1" spans="2:2">
      <c r="B20" s="188"/>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pageSetUpPr fitToPage="1"/>
  </sheetPr>
  <dimension ref="A1:I72"/>
  <sheetViews>
    <sheetView showZeros="0" workbookViewId="0">
      <pane ySplit="1" topLeftCell="A2" activePane="bottomLeft" state="frozen"/>
      <selection/>
      <selection pane="bottomLeft" activeCell="I47" sqref="I47"/>
    </sheetView>
  </sheetViews>
  <sheetFormatPr defaultColWidth="9.10833333333333" defaultRowHeight="14.25" customHeight="1"/>
  <cols>
    <col min="1" max="1" width="20.1083333333333" style="141" customWidth="1"/>
    <col min="2" max="2" width="37.3333333333333" style="141" customWidth="1"/>
    <col min="3" max="3" width="24.2166666666667" style="141" customWidth="1"/>
    <col min="4" max="6" width="25" style="141" customWidth="1"/>
    <col min="7" max="7" width="24.2166666666667" style="141" customWidth="1"/>
    <col min="8" max="9" width="12.625" style="141"/>
    <col min="10" max="10" width="11.5" style="141"/>
    <col min="11" max="16384" width="9.10833333333333" style="141"/>
  </cols>
  <sheetData>
    <row r="1" customHeight="1" spans="1:7">
      <c r="A1" s="204"/>
      <c r="B1" s="204"/>
      <c r="C1" s="204"/>
      <c r="D1" s="204"/>
      <c r="E1" s="204"/>
      <c r="F1" s="204"/>
      <c r="G1" s="204"/>
    </row>
    <row r="2" ht="11.95" customHeight="1" spans="1:9">
      <c r="A2" s="205"/>
      <c r="B2" s="205"/>
      <c r="C2" s="205"/>
      <c r="D2" s="206"/>
      <c r="E2" s="205"/>
      <c r="F2" s="207"/>
      <c r="G2" s="207" t="s">
        <v>204</v>
      </c>
      <c r="H2" s="205"/>
      <c r="I2" s="205"/>
    </row>
    <row r="3" ht="38.95" customHeight="1" spans="1:9">
      <c r="A3" s="208" t="s">
        <v>205</v>
      </c>
      <c r="B3" s="208"/>
      <c r="C3" s="208"/>
      <c r="D3" s="208"/>
      <c r="E3" s="208"/>
      <c r="F3" s="208"/>
      <c r="G3" s="208"/>
      <c r="H3" s="205"/>
      <c r="I3" s="205"/>
    </row>
    <row r="4" ht="18" customHeight="1" spans="1:9">
      <c r="A4" s="209" t="str">
        <f>'部门财务收支预算总表01-1'!A4</f>
        <v>单位名称：新平彝族傣族自治县人民政府桂山街道办事处</v>
      </c>
      <c r="B4" s="205"/>
      <c r="C4" s="205"/>
      <c r="D4" s="205"/>
      <c r="E4" s="205"/>
      <c r="F4" s="210"/>
      <c r="G4" s="210" t="s">
        <v>3</v>
      </c>
      <c r="H4" s="205"/>
      <c r="I4" s="205"/>
    </row>
    <row r="5" ht="20.3" customHeight="1" spans="1:9">
      <c r="A5" s="211" t="s">
        <v>206</v>
      </c>
      <c r="B5" s="212"/>
      <c r="C5" s="213" t="s">
        <v>34</v>
      </c>
      <c r="D5" s="214" t="s">
        <v>71</v>
      </c>
      <c r="E5" s="214"/>
      <c r="F5" s="215"/>
      <c r="G5" s="213" t="s">
        <v>72</v>
      </c>
      <c r="H5" s="205"/>
      <c r="I5" s="205"/>
    </row>
    <row r="6" ht="20.3" customHeight="1" spans="1:9">
      <c r="A6" s="216" t="s">
        <v>62</v>
      </c>
      <c r="B6" s="217" t="s">
        <v>63</v>
      </c>
      <c r="C6" s="218"/>
      <c r="D6" s="218" t="s">
        <v>36</v>
      </c>
      <c r="E6" s="218" t="s">
        <v>207</v>
      </c>
      <c r="F6" s="218" t="s">
        <v>208</v>
      </c>
      <c r="G6" s="218"/>
      <c r="H6" s="205"/>
      <c r="I6" s="205"/>
    </row>
    <row r="7" ht="13.6" customHeight="1" spans="1:9">
      <c r="A7" s="219" t="s">
        <v>209</v>
      </c>
      <c r="B7" s="219" t="s">
        <v>210</v>
      </c>
      <c r="C7" s="219" t="s">
        <v>211</v>
      </c>
      <c r="D7" s="220"/>
      <c r="E7" s="219" t="s">
        <v>212</v>
      </c>
      <c r="F7" s="219" t="s">
        <v>213</v>
      </c>
      <c r="G7" s="219" t="s">
        <v>214</v>
      </c>
      <c r="H7" s="205"/>
      <c r="I7" s="205"/>
    </row>
    <row r="8" ht="18" customHeight="1" spans="1:9">
      <c r="A8" s="128" t="s">
        <v>73</v>
      </c>
      <c r="B8" s="128" t="s">
        <v>74</v>
      </c>
      <c r="C8" s="192">
        <v>6912365.73</v>
      </c>
      <c r="D8" s="192">
        <v>5440104.48</v>
      </c>
      <c r="E8" s="192">
        <v>4711404.48</v>
      </c>
      <c r="F8" s="192">
        <v>728700</v>
      </c>
      <c r="G8" s="192">
        <v>1472261.25</v>
      </c>
      <c r="H8" s="205">
        <f>C8-D8-G8</f>
        <v>0</v>
      </c>
      <c r="I8" s="205">
        <f>D8-E8-F8</f>
        <v>0</v>
      </c>
    </row>
    <row r="9" ht="18" customHeight="1" spans="1:9">
      <c r="A9" s="133" t="s">
        <v>75</v>
      </c>
      <c r="B9" s="133" t="s">
        <v>76</v>
      </c>
      <c r="C9" s="192">
        <v>83000</v>
      </c>
      <c r="D9" s="192"/>
      <c r="E9" s="192"/>
      <c r="F9" s="192"/>
      <c r="G9" s="192">
        <v>83000</v>
      </c>
      <c r="H9" s="205">
        <f t="shared" ref="H9:H40" si="0">C9-D9-G9</f>
        <v>0</v>
      </c>
      <c r="I9" s="205">
        <f t="shared" ref="I9:I40" si="1">D9-E9-F9</f>
        <v>0</v>
      </c>
    </row>
    <row r="10" s="141" customFormat="1" ht="18" customHeight="1" spans="1:9">
      <c r="A10" s="137" t="s">
        <v>77</v>
      </c>
      <c r="B10" s="137" t="s">
        <v>78</v>
      </c>
      <c r="C10" s="192">
        <v>33000</v>
      </c>
      <c r="D10" s="192"/>
      <c r="E10" s="192"/>
      <c r="F10" s="192"/>
      <c r="G10" s="192">
        <v>33000</v>
      </c>
      <c r="H10" s="205">
        <f t="shared" si="0"/>
        <v>0</v>
      </c>
      <c r="I10" s="205">
        <f t="shared" si="1"/>
        <v>0</v>
      </c>
    </row>
    <row r="11" s="141" customFormat="1" ht="18" customHeight="1" spans="1:9">
      <c r="A11" s="137">
        <v>2010199</v>
      </c>
      <c r="B11" s="137" t="s">
        <v>79</v>
      </c>
      <c r="C11" s="192">
        <v>50000</v>
      </c>
      <c r="D11" s="192"/>
      <c r="E11" s="192"/>
      <c r="F11" s="192"/>
      <c r="G11" s="192">
        <v>50000</v>
      </c>
      <c r="H11" s="205">
        <f t="shared" si="0"/>
        <v>0</v>
      </c>
      <c r="I11" s="205">
        <f t="shared" si="1"/>
        <v>0</v>
      </c>
    </row>
    <row r="12" s="141" customFormat="1" ht="18" customHeight="1" spans="1:9">
      <c r="A12" s="133">
        <v>20102</v>
      </c>
      <c r="B12" s="133" t="s">
        <v>80</v>
      </c>
      <c r="C12" s="192">
        <v>50000</v>
      </c>
      <c r="D12" s="192"/>
      <c r="E12" s="192"/>
      <c r="F12" s="192"/>
      <c r="G12" s="192">
        <v>50000</v>
      </c>
      <c r="H12" s="205">
        <f t="shared" si="0"/>
        <v>0</v>
      </c>
      <c r="I12" s="205">
        <f t="shared" si="1"/>
        <v>0</v>
      </c>
    </row>
    <row r="13" s="141" customFormat="1" ht="18" customHeight="1" spans="1:9">
      <c r="A13" s="137">
        <v>2010202</v>
      </c>
      <c r="B13" s="137" t="s">
        <v>81</v>
      </c>
      <c r="C13" s="192">
        <v>50000</v>
      </c>
      <c r="D13" s="192"/>
      <c r="E13" s="192"/>
      <c r="F13" s="192"/>
      <c r="G13" s="192">
        <v>50000</v>
      </c>
      <c r="H13" s="205">
        <f t="shared" si="0"/>
        <v>0</v>
      </c>
      <c r="I13" s="205">
        <f t="shared" si="1"/>
        <v>0</v>
      </c>
    </row>
    <row r="14" ht="18" customHeight="1" spans="1:9">
      <c r="A14" s="133" t="s">
        <v>82</v>
      </c>
      <c r="B14" s="133" t="s">
        <v>83</v>
      </c>
      <c r="C14" s="192">
        <v>4902068</v>
      </c>
      <c r="D14" s="192">
        <v>3842568</v>
      </c>
      <c r="E14" s="192">
        <v>3141468</v>
      </c>
      <c r="F14" s="192">
        <v>701100</v>
      </c>
      <c r="G14" s="192">
        <v>1059500</v>
      </c>
      <c r="H14" s="205">
        <f t="shared" si="0"/>
        <v>0</v>
      </c>
      <c r="I14" s="205">
        <f t="shared" si="1"/>
        <v>0</v>
      </c>
    </row>
    <row r="15" ht="18" customHeight="1" spans="1:9">
      <c r="A15" s="137" t="s">
        <v>84</v>
      </c>
      <c r="B15" s="137" t="s">
        <v>85</v>
      </c>
      <c r="C15" s="192">
        <v>4744568</v>
      </c>
      <c r="D15" s="192">
        <v>3685068</v>
      </c>
      <c r="E15" s="192">
        <v>3141468</v>
      </c>
      <c r="F15" s="192">
        <v>543600</v>
      </c>
      <c r="G15" s="192">
        <v>1059500</v>
      </c>
      <c r="H15" s="205">
        <f t="shared" si="0"/>
        <v>0</v>
      </c>
      <c r="I15" s="205">
        <f t="shared" si="1"/>
        <v>0</v>
      </c>
    </row>
    <row r="16" ht="18" customHeight="1" spans="1:9">
      <c r="A16" s="137" t="s">
        <v>86</v>
      </c>
      <c r="B16" s="137" t="s">
        <v>87</v>
      </c>
      <c r="C16" s="192">
        <v>157500</v>
      </c>
      <c r="D16" s="192">
        <v>157500</v>
      </c>
      <c r="E16" s="192"/>
      <c r="F16" s="192">
        <v>157500</v>
      </c>
      <c r="G16" s="192"/>
      <c r="H16" s="205">
        <f t="shared" si="0"/>
        <v>0</v>
      </c>
      <c r="I16" s="205">
        <f t="shared" si="1"/>
        <v>0</v>
      </c>
    </row>
    <row r="17" s="141" customFormat="1" ht="18" customHeight="1" spans="1:9">
      <c r="A17" s="133">
        <v>20111</v>
      </c>
      <c r="B17" s="133" t="s">
        <v>89</v>
      </c>
      <c r="C17" s="192">
        <v>50000</v>
      </c>
      <c r="D17" s="192"/>
      <c r="E17" s="192"/>
      <c r="F17" s="192"/>
      <c r="G17" s="192">
        <v>50000</v>
      </c>
      <c r="H17" s="205">
        <f t="shared" si="0"/>
        <v>0</v>
      </c>
      <c r="I17" s="205">
        <f t="shared" si="1"/>
        <v>0</v>
      </c>
    </row>
    <row r="18" s="141" customFormat="1" ht="18" customHeight="1" spans="1:9">
      <c r="A18" s="137">
        <v>2011102</v>
      </c>
      <c r="B18" s="137" t="s">
        <v>81</v>
      </c>
      <c r="C18" s="192">
        <v>50000</v>
      </c>
      <c r="D18" s="192"/>
      <c r="E18" s="192"/>
      <c r="F18" s="192"/>
      <c r="G18" s="192">
        <v>50000</v>
      </c>
      <c r="H18" s="205">
        <f t="shared" si="0"/>
        <v>0</v>
      </c>
      <c r="I18" s="205">
        <f t="shared" si="1"/>
        <v>0</v>
      </c>
    </row>
    <row r="19" s="141" customFormat="1" ht="18" customHeight="1" spans="1:9">
      <c r="A19" s="133">
        <v>20129</v>
      </c>
      <c r="B19" s="133" t="s">
        <v>90</v>
      </c>
      <c r="C19" s="192">
        <v>1101.25</v>
      </c>
      <c r="D19" s="192"/>
      <c r="E19" s="192"/>
      <c r="F19" s="192"/>
      <c r="G19" s="192">
        <v>1101.25</v>
      </c>
      <c r="H19" s="205">
        <f t="shared" si="0"/>
        <v>0</v>
      </c>
      <c r="I19" s="205">
        <f t="shared" si="1"/>
        <v>0</v>
      </c>
    </row>
    <row r="20" s="141" customFormat="1" ht="18" customHeight="1" spans="1:9">
      <c r="A20" s="137">
        <v>2012999</v>
      </c>
      <c r="B20" s="137" t="s">
        <v>91</v>
      </c>
      <c r="C20" s="192">
        <v>1101.25</v>
      </c>
      <c r="D20" s="192"/>
      <c r="E20" s="192"/>
      <c r="F20" s="192"/>
      <c r="G20" s="192">
        <v>1101.25</v>
      </c>
      <c r="H20" s="205">
        <f t="shared" si="0"/>
        <v>0</v>
      </c>
      <c r="I20" s="205">
        <f t="shared" si="1"/>
        <v>0</v>
      </c>
    </row>
    <row r="21" ht="18" customHeight="1" spans="1:9">
      <c r="A21" s="133" t="s">
        <v>92</v>
      </c>
      <c r="B21" s="133" t="s">
        <v>93</v>
      </c>
      <c r="C21" s="192">
        <v>186560</v>
      </c>
      <c r="D21" s="192"/>
      <c r="E21" s="192"/>
      <c r="F21" s="192"/>
      <c r="G21" s="192">
        <v>186560</v>
      </c>
      <c r="H21" s="205">
        <f t="shared" si="0"/>
        <v>0</v>
      </c>
      <c r="I21" s="205">
        <f t="shared" si="1"/>
        <v>0</v>
      </c>
    </row>
    <row r="22" ht="18" customHeight="1" spans="1:9">
      <c r="A22" s="137" t="s">
        <v>94</v>
      </c>
      <c r="B22" s="137" t="s">
        <v>81</v>
      </c>
      <c r="C22" s="192">
        <v>10000</v>
      </c>
      <c r="D22" s="192"/>
      <c r="E22" s="192"/>
      <c r="F22" s="192"/>
      <c r="G22" s="192">
        <v>10000</v>
      </c>
      <c r="H22" s="205">
        <f t="shared" si="0"/>
        <v>0</v>
      </c>
      <c r="I22" s="205">
        <f t="shared" si="1"/>
        <v>0</v>
      </c>
    </row>
    <row r="23" s="141" customFormat="1" ht="18" customHeight="1" spans="1:9">
      <c r="A23" s="137" t="s">
        <v>95</v>
      </c>
      <c r="B23" s="137" t="s">
        <v>96</v>
      </c>
      <c r="C23" s="192">
        <v>176560</v>
      </c>
      <c r="D23" s="192"/>
      <c r="E23" s="192"/>
      <c r="F23" s="192"/>
      <c r="G23" s="192">
        <v>176560</v>
      </c>
      <c r="H23" s="205">
        <f t="shared" si="0"/>
        <v>0</v>
      </c>
      <c r="I23" s="205">
        <f t="shared" si="1"/>
        <v>0</v>
      </c>
    </row>
    <row r="24" s="141" customFormat="1" ht="18" customHeight="1" spans="1:9">
      <c r="A24" s="133">
        <v>20134</v>
      </c>
      <c r="B24" s="133" t="s">
        <v>97</v>
      </c>
      <c r="C24" s="192">
        <v>42100</v>
      </c>
      <c r="D24" s="192"/>
      <c r="E24" s="192"/>
      <c r="F24" s="192"/>
      <c r="G24" s="192">
        <v>42100</v>
      </c>
      <c r="H24" s="205">
        <f t="shared" si="0"/>
        <v>0</v>
      </c>
      <c r="I24" s="205">
        <f t="shared" si="1"/>
        <v>0</v>
      </c>
    </row>
    <row r="25" s="141" customFormat="1" ht="18" customHeight="1" spans="1:9">
      <c r="A25" s="137">
        <v>2013404</v>
      </c>
      <c r="B25" s="137" t="s">
        <v>98</v>
      </c>
      <c r="C25" s="192">
        <v>42100</v>
      </c>
      <c r="D25" s="192"/>
      <c r="E25" s="192"/>
      <c r="F25" s="192"/>
      <c r="G25" s="192">
        <v>42100</v>
      </c>
      <c r="H25" s="205">
        <f t="shared" si="0"/>
        <v>0</v>
      </c>
      <c r="I25" s="205">
        <f t="shared" si="1"/>
        <v>0</v>
      </c>
    </row>
    <row r="26" ht="18" customHeight="1" spans="1:9">
      <c r="A26" s="133" t="s">
        <v>99</v>
      </c>
      <c r="B26" s="133" t="s">
        <v>100</v>
      </c>
      <c r="C26" s="192">
        <v>1338579.2</v>
      </c>
      <c r="D26" s="192">
        <v>1338579.2</v>
      </c>
      <c r="E26" s="192">
        <v>1315579.2</v>
      </c>
      <c r="F26" s="192">
        <v>23000</v>
      </c>
      <c r="G26" s="192"/>
      <c r="H26" s="205">
        <f t="shared" si="0"/>
        <v>0</v>
      </c>
      <c r="I26" s="205">
        <f t="shared" si="1"/>
        <v>0</v>
      </c>
    </row>
    <row r="27" ht="18" customHeight="1" spans="1:9">
      <c r="A27" s="137" t="s">
        <v>101</v>
      </c>
      <c r="B27" s="137" t="s">
        <v>87</v>
      </c>
      <c r="C27" s="192">
        <v>1338579.2</v>
      </c>
      <c r="D27" s="192">
        <v>1338579.2</v>
      </c>
      <c r="E27" s="192">
        <v>1315579.2</v>
      </c>
      <c r="F27" s="192">
        <v>23000</v>
      </c>
      <c r="G27" s="192"/>
      <c r="H27" s="205">
        <f t="shared" si="0"/>
        <v>0</v>
      </c>
      <c r="I27" s="205">
        <f t="shared" si="1"/>
        <v>0</v>
      </c>
    </row>
    <row r="28" ht="18" customHeight="1" spans="1:9">
      <c r="A28" s="133" t="s">
        <v>102</v>
      </c>
      <c r="B28" s="133" t="s">
        <v>103</v>
      </c>
      <c r="C28" s="192">
        <v>258957.28</v>
      </c>
      <c r="D28" s="192">
        <v>258957.28</v>
      </c>
      <c r="E28" s="192">
        <v>254357.28</v>
      </c>
      <c r="F28" s="192">
        <v>4600</v>
      </c>
      <c r="G28" s="192"/>
      <c r="H28" s="205">
        <f t="shared" si="0"/>
        <v>0</v>
      </c>
      <c r="I28" s="205">
        <f t="shared" si="1"/>
        <v>0</v>
      </c>
    </row>
    <row r="29" ht="18" customHeight="1" spans="1:9">
      <c r="A29" s="137" t="s">
        <v>104</v>
      </c>
      <c r="B29" s="137" t="s">
        <v>105</v>
      </c>
      <c r="C29" s="192">
        <v>258957.28</v>
      </c>
      <c r="D29" s="192">
        <v>258957.28</v>
      </c>
      <c r="E29" s="192">
        <v>254357.28</v>
      </c>
      <c r="F29" s="192">
        <v>4600</v>
      </c>
      <c r="G29" s="192"/>
      <c r="H29" s="205">
        <f t="shared" si="0"/>
        <v>0</v>
      </c>
      <c r="I29" s="205">
        <f t="shared" si="1"/>
        <v>0</v>
      </c>
    </row>
    <row r="30" ht="18" customHeight="1" spans="1:9">
      <c r="A30" s="128" t="s">
        <v>111</v>
      </c>
      <c r="B30" s="128" t="s">
        <v>112</v>
      </c>
      <c r="C30" s="192">
        <v>1800</v>
      </c>
      <c r="D30" s="192"/>
      <c r="E30" s="192"/>
      <c r="F30" s="192"/>
      <c r="G30" s="192">
        <v>1800</v>
      </c>
      <c r="H30" s="205">
        <f t="shared" si="0"/>
        <v>0</v>
      </c>
      <c r="I30" s="205">
        <f t="shared" si="1"/>
        <v>0</v>
      </c>
    </row>
    <row r="31" ht="18" customHeight="1" spans="1:9">
      <c r="A31" s="133" t="s">
        <v>113</v>
      </c>
      <c r="B31" s="133" t="s">
        <v>114</v>
      </c>
      <c r="C31" s="192">
        <v>1800</v>
      </c>
      <c r="D31" s="192"/>
      <c r="E31" s="192"/>
      <c r="F31" s="192"/>
      <c r="G31" s="192">
        <v>1800</v>
      </c>
      <c r="H31" s="205">
        <f t="shared" si="0"/>
        <v>0</v>
      </c>
      <c r="I31" s="205">
        <f t="shared" si="1"/>
        <v>0</v>
      </c>
    </row>
    <row r="32" ht="18" customHeight="1" spans="1:9">
      <c r="A32" s="137" t="s">
        <v>115</v>
      </c>
      <c r="B32" s="137" t="s">
        <v>116</v>
      </c>
      <c r="C32" s="192">
        <v>1800</v>
      </c>
      <c r="D32" s="192"/>
      <c r="E32" s="192"/>
      <c r="F32" s="192"/>
      <c r="G32" s="192">
        <v>1800</v>
      </c>
      <c r="H32" s="205">
        <f t="shared" si="0"/>
        <v>0</v>
      </c>
      <c r="I32" s="205">
        <f t="shared" si="1"/>
        <v>0</v>
      </c>
    </row>
    <row r="33" ht="18" customHeight="1" spans="1:9">
      <c r="A33" s="128" t="s">
        <v>117</v>
      </c>
      <c r="B33" s="128" t="s">
        <v>118</v>
      </c>
      <c r="C33" s="192">
        <v>2289259.2</v>
      </c>
      <c r="D33" s="192">
        <v>2254627.2</v>
      </c>
      <c r="E33" s="192">
        <v>1336627.2</v>
      </c>
      <c r="F33" s="192">
        <v>918000</v>
      </c>
      <c r="G33" s="192">
        <v>34632</v>
      </c>
      <c r="H33" s="205">
        <f t="shared" si="0"/>
        <v>0</v>
      </c>
      <c r="I33" s="205">
        <f t="shared" si="1"/>
        <v>0</v>
      </c>
    </row>
    <row r="34" ht="18" customHeight="1" spans="1:9">
      <c r="A34" s="133" t="s">
        <v>119</v>
      </c>
      <c r="B34" s="133" t="s">
        <v>120</v>
      </c>
      <c r="C34" s="192">
        <v>2254627.2</v>
      </c>
      <c r="D34" s="192">
        <v>2254627.2</v>
      </c>
      <c r="E34" s="192">
        <v>1336627.2</v>
      </c>
      <c r="F34" s="192">
        <v>918000</v>
      </c>
      <c r="G34" s="192"/>
      <c r="H34" s="205">
        <f t="shared" si="0"/>
        <v>0</v>
      </c>
      <c r="I34" s="205">
        <f t="shared" si="1"/>
        <v>0</v>
      </c>
    </row>
    <row r="35" ht="18" customHeight="1" spans="1:9">
      <c r="A35" s="137" t="s">
        <v>121</v>
      </c>
      <c r="B35" s="137" t="s">
        <v>122</v>
      </c>
      <c r="C35" s="192">
        <v>459450</v>
      </c>
      <c r="D35" s="192">
        <v>459450</v>
      </c>
      <c r="E35" s="192"/>
      <c r="F35" s="192">
        <v>459450</v>
      </c>
      <c r="G35" s="192"/>
      <c r="H35" s="205">
        <f t="shared" si="0"/>
        <v>0</v>
      </c>
      <c r="I35" s="205">
        <f t="shared" si="1"/>
        <v>0</v>
      </c>
    </row>
    <row r="36" ht="18" customHeight="1" spans="1:9">
      <c r="A36" s="137" t="s">
        <v>123</v>
      </c>
      <c r="B36" s="137" t="s">
        <v>124</v>
      </c>
      <c r="C36" s="192">
        <v>458550</v>
      </c>
      <c r="D36" s="192">
        <v>458550</v>
      </c>
      <c r="E36" s="192"/>
      <c r="F36" s="192">
        <v>458550</v>
      </c>
      <c r="G36" s="192"/>
      <c r="H36" s="205">
        <f t="shared" si="0"/>
        <v>0</v>
      </c>
      <c r="I36" s="205">
        <f t="shared" si="1"/>
        <v>0</v>
      </c>
    </row>
    <row r="37" ht="18" customHeight="1" spans="1:9">
      <c r="A37" s="137" t="s">
        <v>125</v>
      </c>
      <c r="B37" s="137" t="s">
        <v>126</v>
      </c>
      <c r="C37" s="192">
        <v>1336627.2</v>
      </c>
      <c r="D37" s="192">
        <v>1336627.2</v>
      </c>
      <c r="E37" s="192">
        <v>1336627.2</v>
      </c>
      <c r="F37" s="192"/>
      <c r="G37" s="192"/>
      <c r="H37" s="205">
        <f t="shared" si="0"/>
        <v>0</v>
      </c>
      <c r="I37" s="205">
        <f t="shared" si="1"/>
        <v>0</v>
      </c>
    </row>
    <row r="38" ht="18" customHeight="1" spans="1:9">
      <c r="A38" s="133" t="s">
        <v>127</v>
      </c>
      <c r="B38" s="133" t="s">
        <v>128</v>
      </c>
      <c r="C38" s="192">
        <v>34632</v>
      </c>
      <c r="D38" s="192"/>
      <c r="E38" s="192"/>
      <c r="F38" s="192"/>
      <c r="G38" s="192">
        <v>34632</v>
      </c>
      <c r="H38" s="205">
        <f t="shared" si="0"/>
        <v>0</v>
      </c>
      <c r="I38" s="205">
        <f t="shared" si="1"/>
        <v>0</v>
      </c>
    </row>
    <row r="39" ht="18" customHeight="1" spans="1:9">
      <c r="A39" s="137" t="s">
        <v>129</v>
      </c>
      <c r="B39" s="137" t="s">
        <v>130</v>
      </c>
      <c r="C39" s="192">
        <v>34632</v>
      </c>
      <c r="D39" s="192"/>
      <c r="E39" s="192"/>
      <c r="F39" s="192"/>
      <c r="G39" s="192">
        <v>34632</v>
      </c>
      <c r="H39" s="205">
        <f t="shared" si="0"/>
        <v>0</v>
      </c>
      <c r="I39" s="205">
        <f t="shared" si="1"/>
        <v>0</v>
      </c>
    </row>
    <row r="40" ht="18" customHeight="1" spans="1:9">
      <c r="A40" s="128" t="s">
        <v>131</v>
      </c>
      <c r="B40" s="128" t="s">
        <v>132</v>
      </c>
      <c r="C40" s="192">
        <v>946769.96</v>
      </c>
      <c r="D40" s="192">
        <v>946769.96</v>
      </c>
      <c r="E40" s="192">
        <v>946769.96</v>
      </c>
      <c r="F40" s="192"/>
      <c r="G40" s="192"/>
      <c r="H40" s="205">
        <f t="shared" si="0"/>
        <v>0</v>
      </c>
      <c r="I40" s="205">
        <f t="shared" si="1"/>
        <v>0</v>
      </c>
    </row>
    <row r="41" ht="18" customHeight="1" spans="1:9">
      <c r="A41" s="133" t="s">
        <v>133</v>
      </c>
      <c r="B41" s="133" t="s">
        <v>134</v>
      </c>
      <c r="C41" s="192">
        <v>946769.96</v>
      </c>
      <c r="D41" s="192">
        <v>946769.96</v>
      </c>
      <c r="E41" s="192">
        <v>946769.96</v>
      </c>
      <c r="F41" s="192"/>
      <c r="G41" s="192"/>
      <c r="H41" s="205">
        <f t="shared" ref="H41:H72" si="2">C41-D41-G41</f>
        <v>0</v>
      </c>
      <c r="I41" s="205">
        <f t="shared" ref="I41:I72" si="3">D41-E41-F41</f>
        <v>0</v>
      </c>
    </row>
    <row r="42" ht="18" customHeight="1" spans="1:9">
      <c r="A42" s="137" t="s">
        <v>135</v>
      </c>
      <c r="B42" s="137" t="s">
        <v>136</v>
      </c>
      <c r="C42" s="192">
        <v>13767</v>
      </c>
      <c r="D42" s="192">
        <v>13767</v>
      </c>
      <c r="E42" s="192">
        <v>13767</v>
      </c>
      <c r="F42" s="192"/>
      <c r="G42" s="192"/>
      <c r="H42" s="205">
        <f t="shared" si="2"/>
        <v>0</v>
      </c>
      <c r="I42" s="205">
        <f t="shared" si="3"/>
        <v>0</v>
      </c>
    </row>
    <row r="43" ht="18" customHeight="1" spans="1:9">
      <c r="A43" s="137" t="s">
        <v>137</v>
      </c>
      <c r="B43" s="137" t="s">
        <v>138</v>
      </c>
      <c r="C43" s="192">
        <v>530001.68</v>
      </c>
      <c r="D43" s="192">
        <v>530001.68</v>
      </c>
      <c r="E43" s="192">
        <v>530001.68</v>
      </c>
      <c r="F43" s="192"/>
      <c r="G43" s="192"/>
      <c r="H43" s="205">
        <f t="shared" si="2"/>
        <v>0</v>
      </c>
      <c r="I43" s="205">
        <f t="shared" si="3"/>
        <v>0</v>
      </c>
    </row>
    <row r="44" ht="18" customHeight="1" spans="1:9">
      <c r="A44" s="137" t="s">
        <v>139</v>
      </c>
      <c r="B44" s="137" t="s">
        <v>140</v>
      </c>
      <c r="C44" s="192">
        <v>386854.92</v>
      </c>
      <c r="D44" s="192">
        <v>386854.92</v>
      </c>
      <c r="E44" s="192">
        <v>386854.92</v>
      </c>
      <c r="F44" s="192"/>
      <c r="G44" s="192"/>
      <c r="H44" s="205">
        <f t="shared" si="2"/>
        <v>0</v>
      </c>
      <c r="I44" s="205"/>
    </row>
    <row r="45" ht="18" customHeight="1" spans="1:9">
      <c r="A45" s="137" t="s">
        <v>141</v>
      </c>
      <c r="B45" s="137" t="s">
        <v>142</v>
      </c>
      <c r="C45" s="192">
        <v>16146.36</v>
      </c>
      <c r="D45" s="192">
        <v>16146.36</v>
      </c>
      <c r="E45" s="192">
        <v>16146.36</v>
      </c>
      <c r="F45" s="192"/>
      <c r="G45" s="192"/>
      <c r="H45" s="205">
        <f t="shared" si="2"/>
        <v>0</v>
      </c>
      <c r="I45" s="205"/>
    </row>
    <row r="46" ht="18" customHeight="1" spans="1:9">
      <c r="A46" s="128" t="s">
        <v>143</v>
      </c>
      <c r="B46" s="128" t="s">
        <v>144</v>
      </c>
      <c r="C46" s="192">
        <v>3499951.32</v>
      </c>
      <c r="D46" s="192">
        <v>2842451.32</v>
      </c>
      <c r="E46" s="192">
        <v>2789551.32</v>
      </c>
      <c r="F46" s="192">
        <v>52900</v>
      </c>
      <c r="G46" s="192">
        <v>657500</v>
      </c>
      <c r="H46" s="205">
        <f t="shared" si="2"/>
        <v>0</v>
      </c>
      <c r="I46" s="205"/>
    </row>
    <row r="47" ht="18" customHeight="1" spans="1:9">
      <c r="A47" s="133" t="s">
        <v>145</v>
      </c>
      <c r="B47" s="133" t="s">
        <v>146</v>
      </c>
      <c r="C47" s="192">
        <v>829615.52</v>
      </c>
      <c r="D47" s="192">
        <v>829615.52</v>
      </c>
      <c r="E47" s="192">
        <v>813515.52</v>
      </c>
      <c r="F47" s="192">
        <v>16100</v>
      </c>
      <c r="G47" s="192"/>
      <c r="H47" s="205">
        <f t="shared" si="2"/>
        <v>0</v>
      </c>
      <c r="I47" s="205"/>
    </row>
    <row r="48" ht="18" customHeight="1" spans="1:9">
      <c r="A48" s="137" t="s">
        <v>147</v>
      </c>
      <c r="B48" s="137" t="s">
        <v>148</v>
      </c>
      <c r="C48" s="192">
        <v>829615.52</v>
      </c>
      <c r="D48" s="192">
        <v>829615.52</v>
      </c>
      <c r="E48" s="192">
        <v>813515.52</v>
      </c>
      <c r="F48" s="192">
        <v>16100</v>
      </c>
      <c r="G48" s="192"/>
      <c r="H48" s="205">
        <f t="shared" si="2"/>
        <v>0</v>
      </c>
      <c r="I48" s="205"/>
    </row>
    <row r="49" ht="18" customHeight="1" spans="1:9">
      <c r="A49" s="133" t="s">
        <v>149</v>
      </c>
      <c r="B49" s="133" t="s">
        <v>150</v>
      </c>
      <c r="C49" s="192">
        <v>2012835.8</v>
      </c>
      <c r="D49" s="192">
        <v>2012835.8</v>
      </c>
      <c r="E49" s="192">
        <v>1976035.8</v>
      </c>
      <c r="F49" s="192">
        <v>36800</v>
      </c>
      <c r="G49" s="192"/>
      <c r="H49" s="205">
        <f t="shared" si="2"/>
        <v>0</v>
      </c>
      <c r="I49" s="205">
        <f t="shared" si="3"/>
        <v>0</v>
      </c>
    </row>
    <row r="50" ht="18" customHeight="1" spans="1:9">
      <c r="A50" s="137" t="s">
        <v>151</v>
      </c>
      <c r="B50" s="137" t="s">
        <v>150</v>
      </c>
      <c r="C50" s="192">
        <v>2012835.8</v>
      </c>
      <c r="D50" s="192">
        <v>2012835.8</v>
      </c>
      <c r="E50" s="192">
        <v>1976035.8</v>
      </c>
      <c r="F50" s="192">
        <v>36800</v>
      </c>
      <c r="G50" s="192"/>
      <c r="H50" s="205">
        <f t="shared" si="2"/>
        <v>0</v>
      </c>
      <c r="I50" s="205">
        <f t="shared" si="3"/>
        <v>0</v>
      </c>
    </row>
    <row r="51" s="141" customFormat="1" ht="18" customHeight="1" spans="1:9">
      <c r="A51" s="133">
        <v>21203</v>
      </c>
      <c r="B51" s="133" t="s">
        <v>152</v>
      </c>
      <c r="C51" s="192">
        <v>357500</v>
      </c>
      <c r="D51" s="192"/>
      <c r="E51" s="192"/>
      <c r="F51" s="192"/>
      <c r="G51" s="192">
        <v>357500</v>
      </c>
      <c r="H51" s="205">
        <f t="shared" si="2"/>
        <v>0</v>
      </c>
      <c r="I51" s="205">
        <f t="shared" si="3"/>
        <v>0</v>
      </c>
    </row>
    <row r="52" s="141" customFormat="1" ht="18" customHeight="1" spans="1:9">
      <c r="A52" s="137">
        <v>2120303</v>
      </c>
      <c r="B52" s="137" t="s">
        <v>153</v>
      </c>
      <c r="C52" s="192">
        <v>357500</v>
      </c>
      <c r="D52" s="192"/>
      <c r="E52" s="192"/>
      <c r="F52" s="192"/>
      <c r="G52" s="192">
        <v>357500</v>
      </c>
      <c r="H52" s="205">
        <f t="shared" si="2"/>
        <v>0</v>
      </c>
      <c r="I52" s="205">
        <f t="shared" si="3"/>
        <v>0</v>
      </c>
    </row>
    <row r="53" s="141" customFormat="1" ht="18" customHeight="1" spans="1:9">
      <c r="A53" s="133">
        <v>21299</v>
      </c>
      <c r="B53" s="133" t="s">
        <v>154</v>
      </c>
      <c r="C53" s="192">
        <v>300000</v>
      </c>
      <c r="D53" s="192"/>
      <c r="E53" s="192"/>
      <c r="F53" s="192"/>
      <c r="G53" s="192">
        <v>300000</v>
      </c>
      <c r="H53" s="205">
        <f t="shared" si="2"/>
        <v>0</v>
      </c>
      <c r="I53" s="205">
        <f t="shared" si="3"/>
        <v>0</v>
      </c>
    </row>
    <row r="54" s="141" customFormat="1" ht="18" customHeight="1" spans="1:9">
      <c r="A54" s="137">
        <v>2129999</v>
      </c>
      <c r="B54" s="137" t="s">
        <v>154</v>
      </c>
      <c r="C54" s="192">
        <v>300000</v>
      </c>
      <c r="D54" s="192"/>
      <c r="E54" s="192"/>
      <c r="F54" s="192"/>
      <c r="G54" s="192">
        <v>300000</v>
      </c>
      <c r="H54" s="205">
        <f t="shared" si="2"/>
        <v>0</v>
      </c>
      <c r="I54" s="205">
        <f t="shared" si="3"/>
        <v>0</v>
      </c>
    </row>
    <row r="55" ht="18" customHeight="1" spans="1:9">
      <c r="A55" s="128" t="s">
        <v>155</v>
      </c>
      <c r="B55" s="128" t="s">
        <v>156</v>
      </c>
      <c r="C55" s="192">
        <v>3293674</v>
      </c>
      <c r="D55" s="192"/>
      <c r="E55" s="192"/>
      <c r="F55" s="192"/>
      <c r="G55" s="192">
        <v>3293674</v>
      </c>
      <c r="H55" s="205">
        <f t="shared" si="2"/>
        <v>0</v>
      </c>
      <c r="I55" s="205">
        <f t="shared" si="3"/>
        <v>0</v>
      </c>
    </row>
    <row r="56" s="141" customFormat="1" ht="18" customHeight="1" spans="1:9">
      <c r="A56" s="133">
        <v>21302</v>
      </c>
      <c r="B56" s="133" t="s">
        <v>157</v>
      </c>
      <c r="C56" s="192">
        <v>105974</v>
      </c>
      <c r="D56" s="192"/>
      <c r="E56" s="192"/>
      <c r="F56" s="192"/>
      <c r="G56" s="192">
        <v>105974</v>
      </c>
      <c r="H56" s="205">
        <f t="shared" si="2"/>
        <v>0</v>
      </c>
      <c r="I56" s="205">
        <f t="shared" si="3"/>
        <v>0</v>
      </c>
    </row>
    <row r="57" s="141" customFormat="1" ht="18" customHeight="1" spans="1:9">
      <c r="A57" s="137">
        <v>2130209</v>
      </c>
      <c r="B57" s="137" t="s">
        <v>158</v>
      </c>
      <c r="C57" s="192">
        <v>93150</v>
      </c>
      <c r="D57" s="192"/>
      <c r="E57" s="192"/>
      <c r="F57" s="192"/>
      <c r="G57" s="192">
        <v>93150</v>
      </c>
      <c r="H57" s="205">
        <f t="shared" si="2"/>
        <v>0</v>
      </c>
      <c r="I57" s="205">
        <f t="shared" si="3"/>
        <v>0</v>
      </c>
    </row>
    <row r="58" s="141" customFormat="1" ht="18" customHeight="1" spans="1:9">
      <c r="A58" s="137">
        <v>2130234</v>
      </c>
      <c r="B58" s="137" t="s">
        <v>159</v>
      </c>
      <c r="C58" s="192">
        <v>12824</v>
      </c>
      <c r="D58" s="192"/>
      <c r="E58" s="192"/>
      <c r="F58" s="192"/>
      <c r="G58" s="192">
        <v>12824</v>
      </c>
      <c r="H58" s="205">
        <f t="shared" si="2"/>
        <v>0</v>
      </c>
      <c r="I58" s="205">
        <f t="shared" si="3"/>
        <v>0</v>
      </c>
    </row>
    <row r="59" ht="18" customHeight="1" spans="1:9">
      <c r="A59" s="133" t="s">
        <v>160</v>
      </c>
      <c r="B59" s="133" t="s">
        <v>161</v>
      </c>
      <c r="C59" s="192">
        <v>7200</v>
      </c>
      <c r="D59" s="192"/>
      <c r="E59" s="192"/>
      <c r="F59" s="192"/>
      <c r="G59" s="192">
        <v>7200</v>
      </c>
      <c r="H59" s="205">
        <f t="shared" si="2"/>
        <v>0</v>
      </c>
      <c r="I59" s="205">
        <f t="shared" si="3"/>
        <v>0</v>
      </c>
    </row>
    <row r="60" ht="18" customHeight="1" spans="1:9">
      <c r="A60" s="137" t="s">
        <v>162</v>
      </c>
      <c r="B60" s="137" t="s">
        <v>163</v>
      </c>
      <c r="C60" s="192">
        <v>7200</v>
      </c>
      <c r="D60" s="192"/>
      <c r="E60" s="192"/>
      <c r="F60" s="192"/>
      <c r="G60" s="192">
        <v>7200</v>
      </c>
      <c r="H60" s="205">
        <f t="shared" si="2"/>
        <v>0</v>
      </c>
      <c r="I60" s="205">
        <f t="shared" si="3"/>
        <v>0</v>
      </c>
    </row>
    <row r="61" ht="18" customHeight="1" spans="1:9">
      <c r="A61" s="133" t="s">
        <v>164</v>
      </c>
      <c r="B61" s="133" t="s">
        <v>165</v>
      </c>
      <c r="C61" s="192">
        <v>3180500</v>
      </c>
      <c r="D61" s="192"/>
      <c r="E61" s="192"/>
      <c r="F61" s="192"/>
      <c r="G61" s="192">
        <v>3180500</v>
      </c>
      <c r="H61" s="205">
        <f t="shared" si="2"/>
        <v>0</v>
      </c>
      <c r="I61" s="205">
        <f t="shared" si="3"/>
        <v>0</v>
      </c>
    </row>
    <row r="62" ht="18" customHeight="1" spans="1:9">
      <c r="A62" s="137" t="s">
        <v>166</v>
      </c>
      <c r="B62" s="137" t="s">
        <v>167</v>
      </c>
      <c r="C62" s="192">
        <v>3180500</v>
      </c>
      <c r="D62" s="192"/>
      <c r="E62" s="192"/>
      <c r="F62" s="192"/>
      <c r="G62" s="192">
        <v>3180500</v>
      </c>
      <c r="H62" s="205">
        <f t="shared" si="2"/>
        <v>0</v>
      </c>
      <c r="I62" s="205">
        <f t="shared" si="3"/>
        <v>0</v>
      </c>
    </row>
    <row r="63" s="141" customFormat="1" ht="18" customHeight="1" spans="1:9">
      <c r="A63" s="128">
        <v>214</v>
      </c>
      <c r="B63" s="128" t="s">
        <v>168</v>
      </c>
      <c r="C63" s="192">
        <v>86800</v>
      </c>
      <c r="D63" s="192"/>
      <c r="E63" s="192"/>
      <c r="F63" s="192"/>
      <c r="G63" s="192">
        <v>86800</v>
      </c>
      <c r="H63" s="205">
        <f t="shared" si="2"/>
        <v>0</v>
      </c>
      <c r="I63" s="205">
        <f t="shared" si="3"/>
        <v>0</v>
      </c>
    </row>
    <row r="64" s="141" customFormat="1" ht="18" customHeight="1" spans="1:9">
      <c r="A64" s="133">
        <v>21401</v>
      </c>
      <c r="B64" s="133" t="s">
        <v>169</v>
      </c>
      <c r="C64" s="192">
        <v>86800</v>
      </c>
      <c r="D64" s="192"/>
      <c r="E64" s="192"/>
      <c r="F64" s="192"/>
      <c r="G64" s="192">
        <v>86800</v>
      </c>
      <c r="H64" s="205">
        <f t="shared" si="2"/>
        <v>0</v>
      </c>
      <c r="I64" s="205">
        <f t="shared" si="3"/>
        <v>0</v>
      </c>
    </row>
    <row r="65" s="141" customFormat="1" ht="18" customHeight="1" spans="1:9">
      <c r="A65" s="137">
        <v>2140106</v>
      </c>
      <c r="B65" s="137" t="s">
        <v>170</v>
      </c>
      <c r="C65" s="192">
        <v>86800</v>
      </c>
      <c r="D65" s="192"/>
      <c r="E65" s="192"/>
      <c r="F65" s="192"/>
      <c r="G65" s="192">
        <v>86800</v>
      </c>
      <c r="H65" s="205">
        <f t="shared" si="2"/>
        <v>0</v>
      </c>
      <c r="I65" s="205">
        <f t="shared" si="3"/>
        <v>0</v>
      </c>
    </row>
    <row r="66" ht="18" customHeight="1" spans="1:9">
      <c r="A66" s="128" t="s">
        <v>171</v>
      </c>
      <c r="B66" s="128" t="s">
        <v>172</v>
      </c>
      <c r="C66" s="192">
        <v>84914</v>
      </c>
      <c r="D66" s="192"/>
      <c r="E66" s="192"/>
      <c r="F66" s="192"/>
      <c r="G66" s="192">
        <v>84914</v>
      </c>
      <c r="H66" s="205">
        <f t="shared" si="2"/>
        <v>0</v>
      </c>
      <c r="I66" s="205">
        <f t="shared" si="3"/>
        <v>0</v>
      </c>
    </row>
    <row r="67" ht="18" customHeight="1" spans="1:9">
      <c r="A67" s="133" t="s">
        <v>173</v>
      </c>
      <c r="B67" s="133" t="s">
        <v>174</v>
      </c>
      <c r="C67" s="192">
        <v>84914</v>
      </c>
      <c r="D67" s="192"/>
      <c r="E67" s="192"/>
      <c r="F67" s="192"/>
      <c r="G67" s="192">
        <v>84914</v>
      </c>
      <c r="H67" s="205">
        <f t="shared" si="2"/>
        <v>0</v>
      </c>
      <c r="I67" s="205">
        <f t="shared" si="3"/>
        <v>0</v>
      </c>
    </row>
    <row r="68" ht="18" customHeight="1" spans="1:9">
      <c r="A68" s="137" t="s">
        <v>175</v>
      </c>
      <c r="B68" s="137" t="s">
        <v>176</v>
      </c>
      <c r="C68" s="192">
        <v>84914</v>
      </c>
      <c r="D68" s="192"/>
      <c r="E68" s="192"/>
      <c r="F68" s="192"/>
      <c r="G68" s="192">
        <v>84914</v>
      </c>
      <c r="H68" s="205">
        <f t="shared" si="2"/>
        <v>0</v>
      </c>
      <c r="I68" s="205">
        <f t="shared" si="3"/>
        <v>0</v>
      </c>
    </row>
    <row r="69" ht="18" customHeight="1" spans="1:9">
      <c r="A69" s="128" t="s">
        <v>177</v>
      </c>
      <c r="B69" s="128" t="s">
        <v>178</v>
      </c>
      <c r="C69" s="192">
        <v>1433700</v>
      </c>
      <c r="D69" s="192">
        <v>1433700</v>
      </c>
      <c r="E69" s="192">
        <v>1433700</v>
      </c>
      <c r="F69" s="192"/>
      <c r="G69" s="192"/>
      <c r="H69" s="205">
        <f t="shared" si="2"/>
        <v>0</v>
      </c>
      <c r="I69" s="205">
        <f t="shared" si="3"/>
        <v>0</v>
      </c>
    </row>
    <row r="70" ht="18" customHeight="1" spans="1:9">
      <c r="A70" s="133" t="s">
        <v>179</v>
      </c>
      <c r="B70" s="133" t="s">
        <v>180</v>
      </c>
      <c r="C70" s="192">
        <v>1433700</v>
      </c>
      <c r="D70" s="192">
        <v>1433700</v>
      </c>
      <c r="E70" s="192">
        <v>1433700</v>
      </c>
      <c r="F70" s="192"/>
      <c r="G70" s="192"/>
      <c r="H70" s="205">
        <f t="shared" si="2"/>
        <v>0</v>
      </c>
      <c r="I70" s="205">
        <f t="shared" si="3"/>
        <v>0</v>
      </c>
    </row>
    <row r="71" ht="18" customHeight="1" spans="1:9">
      <c r="A71" s="137" t="s">
        <v>181</v>
      </c>
      <c r="B71" s="137" t="s">
        <v>182</v>
      </c>
      <c r="C71" s="192">
        <v>1433700</v>
      </c>
      <c r="D71" s="192">
        <v>1433700</v>
      </c>
      <c r="E71" s="192">
        <v>1433700</v>
      </c>
      <c r="F71" s="192"/>
      <c r="G71" s="192"/>
      <c r="H71" s="205">
        <f t="shared" si="2"/>
        <v>0</v>
      </c>
      <c r="I71" s="205">
        <f t="shared" si="3"/>
        <v>0</v>
      </c>
    </row>
    <row r="72" ht="18" customHeight="1" spans="1:9">
      <c r="A72" s="221" t="s">
        <v>192</v>
      </c>
      <c r="B72" s="222" t="s">
        <v>192</v>
      </c>
      <c r="C72" s="192">
        <v>18549234.21</v>
      </c>
      <c r="D72" s="192">
        <v>12917652.96</v>
      </c>
      <c r="E72" s="192">
        <v>11218052.96</v>
      </c>
      <c r="F72" s="192">
        <v>1699600</v>
      </c>
      <c r="G72" s="192">
        <v>5631581.25</v>
      </c>
      <c r="H72" s="205"/>
      <c r="I72" s="205"/>
    </row>
  </sheetData>
  <mergeCells count="7">
    <mergeCell ref="A3:G3"/>
    <mergeCell ref="A4:E4"/>
    <mergeCell ref="A5:B5"/>
    <mergeCell ref="D5:F5"/>
    <mergeCell ref="A72:B72"/>
    <mergeCell ref="C5:C6"/>
    <mergeCell ref="G5:G6"/>
  </mergeCells>
  <pageMargins left="0.75" right="0.75" top="1" bottom="1" header="0.5" footer="0.5"/>
  <pageSetup paperSize="9" scale="3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pageSetUpPr fitToPage="1"/>
  </sheetPr>
  <dimension ref="A1:F8"/>
  <sheetViews>
    <sheetView showZeros="0" workbookViewId="0">
      <pane ySplit="1" topLeftCell="A2" activePane="bottomLeft" state="frozen"/>
      <selection/>
      <selection pane="bottomLeft" activeCell="E24" sqref="E24"/>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98"/>
      <c r="B2" s="198"/>
      <c r="C2" s="72"/>
      <c r="F2" s="65" t="s">
        <v>215</v>
      </c>
    </row>
    <row r="3" ht="25.55" customHeight="1" spans="1:6">
      <c r="A3" s="199" t="s">
        <v>216</v>
      </c>
      <c r="B3" s="199"/>
      <c r="C3" s="199"/>
      <c r="D3" s="199"/>
      <c r="E3" s="199"/>
      <c r="F3" s="199"/>
    </row>
    <row r="4" ht="15.75" customHeight="1" spans="1:6">
      <c r="A4" s="5" t="str">
        <f>'部门财务收支预算总表01-1'!A4</f>
        <v>单位名称：新平彝族傣族自治县人民政府桂山街道办事处</v>
      </c>
      <c r="B4" s="198"/>
      <c r="C4" s="72"/>
      <c r="F4" s="65" t="s">
        <v>217</v>
      </c>
    </row>
    <row r="5" ht="19.5" customHeight="1" spans="1:6">
      <c r="A5" s="10" t="s">
        <v>218</v>
      </c>
      <c r="B5" s="16" t="s">
        <v>219</v>
      </c>
      <c r="C5" s="11" t="s">
        <v>220</v>
      </c>
      <c r="D5" s="12"/>
      <c r="E5" s="13"/>
      <c r="F5" s="16" t="s">
        <v>221</v>
      </c>
    </row>
    <row r="6" ht="19.5" customHeight="1" spans="1:6">
      <c r="A6" s="18"/>
      <c r="B6" s="19"/>
      <c r="C6" s="69" t="s">
        <v>36</v>
      </c>
      <c r="D6" s="69" t="s">
        <v>222</v>
      </c>
      <c r="E6" s="69" t="s">
        <v>223</v>
      </c>
      <c r="F6" s="19"/>
    </row>
    <row r="7" ht="18.85" customHeight="1" spans="1:6">
      <c r="A7" s="200">
        <v>1</v>
      </c>
      <c r="B7" s="200">
        <v>2</v>
      </c>
      <c r="C7" s="201">
        <v>3</v>
      </c>
      <c r="D7" s="200">
        <v>4</v>
      </c>
      <c r="E7" s="200">
        <v>5</v>
      </c>
      <c r="F7" s="200">
        <v>6</v>
      </c>
    </row>
    <row r="8" ht="18.85" customHeight="1" spans="1:6">
      <c r="A8" s="202">
        <v>184000</v>
      </c>
      <c r="B8" s="202"/>
      <c r="C8" s="203">
        <v>174000</v>
      </c>
      <c r="D8" s="202"/>
      <c r="E8" s="202">
        <v>174000</v>
      </c>
      <c r="F8" s="202">
        <v>10000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pageSetUpPr fitToPage="1"/>
  </sheetPr>
  <dimension ref="A1:W100"/>
  <sheetViews>
    <sheetView showZeros="0" workbookViewId="0">
      <pane ySplit="1" topLeftCell="A2" activePane="bottomLeft" state="frozen"/>
      <selection/>
      <selection pane="bottomLeft" activeCell="F21" sqref="F21"/>
    </sheetView>
  </sheetViews>
  <sheetFormatPr defaultColWidth="9.10833333333333" defaultRowHeight="14.25" customHeight="1"/>
  <cols>
    <col min="1" max="1" width="43.5" customWidth="1"/>
    <col min="2" max="2" width="19.125" customWidth="1"/>
    <col min="3" max="3" width="23.8916666666667" customWidth="1"/>
    <col min="4" max="4" width="14.55" customWidth="1"/>
    <col min="5" max="5" width="25.125" customWidth="1"/>
    <col min="6" max="6" width="14.7833333333333" customWidth="1"/>
    <col min="7" max="7" width="22.25"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1:23">
      <c r="A2" s="159"/>
      <c r="B2" s="159"/>
      <c r="C2" s="159"/>
      <c r="D2" s="160"/>
      <c r="E2" s="160"/>
      <c r="F2" s="160"/>
      <c r="G2" s="160"/>
      <c r="H2" s="159"/>
      <c r="I2" s="159"/>
      <c r="J2" s="159"/>
      <c r="K2" s="159"/>
      <c r="L2" s="159"/>
      <c r="M2" s="159"/>
      <c r="N2" s="159"/>
      <c r="O2" s="159"/>
      <c r="P2" s="159"/>
      <c r="Q2" s="159"/>
      <c r="R2" s="159"/>
      <c r="S2" s="159"/>
      <c r="T2" s="159"/>
      <c r="U2" s="177"/>
      <c r="V2" s="159"/>
      <c r="W2" s="178" t="s">
        <v>224</v>
      </c>
    </row>
    <row r="3" ht="27.85" customHeight="1" spans="1:23">
      <c r="A3" s="161" t="s">
        <v>225</v>
      </c>
      <c r="B3" s="161"/>
      <c r="C3" s="161"/>
      <c r="D3" s="161"/>
      <c r="E3" s="161"/>
      <c r="F3" s="161"/>
      <c r="G3" s="161"/>
      <c r="H3" s="161"/>
      <c r="I3" s="161"/>
      <c r="J3" s="161"/>
      <c r="K3" s="161"/>
      <c r="L3" s="161"/>
      <c r="M3" s="161"/>
      <c r="N3" s="161"/>
      <c r="O3" s="161"/>
      <c r="P3" s="161"/>
      <c r="Q3" s="161"/>
      <c r="R3" s="161"/>
      <c r="S3" s="161"/>
      <c r="T3" s="161"/>
      <c r="U3" s="161"/>
      <c r="V3" s="161"/>
      <c r="W3" s="161"/>
    </row>
    <row r="4" ht="13.6" customHeight="1" spans="1:23">
      <c r="A4" s="162" t="str">
        <f>'部门财务收支预算总表01-1'!A4</f>
        <v>单位名称：新平彝族傣族自治县人民政府桂山街道办事处</v>
      </c>
      <c r="B4" s="190"/>
      <c r="C4" s="190"/>
      <c r="D4" s="190"/>
      <c r="E4" s="190"/>
      <c r="F4" s="190"/>
      <c r="G4" s="190"/>
      <c r="H4" s="173"/>
      <c r="I4" s="173"/>
      <c r="J4" s="173"/>
      <c r="K4" s="173"/>
      <c r="L4" s="173"/>
      <c r="M4" s="173"/>
      <c r="N4" s="173"/>
      <c r="O4" s="173"/>
      <c r="P4" s="173"/>
      <c r="Q4" s="173"/>
      <c r="R4" s="159"/>
      <c r="S4" s="159"/>
      <c r="T4" s="159"/>
      <c r="U4" s="177"/>
      <c r="V4" s="159"/>
      <c r="W4" s="179" t="s">
        <v>217</v>
      </c>
    </row>
    <row r="5" ht="21.8" customHeight="1" spans="1:23">
      <c r="A5" s="164" t="s">
        <v>226</v>
      </c>
      <c r="B5" s="164" t="s">
        <v>227</v>
      </c>
      <c r="C5" s="164" t="s">
        <v>228</v>
      </c>
      <c r="D5" s="165" t="s">
        <v>229</v>
      </c>
      <c r="E5" s="165" t="s">
        <v>230</v>
      </c>
      <c r="F5" s="165" t="s">
        <v>231</v>
      </c>
      <c r="G5" s="165" t="s">
        <v>232</v>
      </c>
      <c r="H5" s="174" t="s">
        <v>233</v>
      </c>
      <c r="I5" s="174"/>
      <c r="J5" s="174"/>
      <c r="K5" s="174"/>
      <c r="L5" s="174"/>
      <c r="M5" s="174"/>
      <c r="N5" s="174"/>
      <c r="O5" s="174"/>
      <c r="P5" s="174"/>
      <c r="Q5" s="175"/>
      <c r="R5" s="174"/>
      <c r="S5" s="174"/>
      <c r="T5" s="174"/>
      <c r="U5" s="174"/>
      <c r="V5" s="174"/>
      <c r="W5" s="174"/>
    </row>
    <row r="6" ht="21.8" customHeight="1" spans="1:23">
      <c r="A6" s="166"/>
      <c r="B6" s="166"/>
      <c r="C6" s="166"/>
      <c r="D6" s="167"/>
      <c r="E6" s="167"/>
      <c r="F6" s="167"/>
      <c r="G6" s="167"/>
      <c r="H6" s="174" t="s">
        <v>34</v>
      </c>
      <c r="I6" s="175" t="s">
        <v>37</v>
      </c>
      <c r="J6" s="175"/>
      <c r="K6" s="175"/>
      <c r="L6" s="174"/>
      <c r="M6" s="174"/>
      <c r="N6" s="174" t="s">
        <v>234</v>
      </c>
      <c r="O6" s="174"/>
      <c r="P6" s="174"/>
      <c r="Q6" s="175" t="s">
        <v>40</v>
      </c>
      <c r="R6" s="174" t="s">
        <v>65</v>
      </c>
      <c r="S6" s="175"/>
      <c r="T6" s="175"/>
      <c r="U6" s="175"/>
      <c r="V6" s="175"/>
      <c r="W6" s="175"/>
    </row>
    <row r="7" ht="15.05" customHeight="1" spans="1:23">
      <c r="A7" s="168"/>
      <c r="B7" s="168"/>
      <c r="C7" s="168"/>
      <c r="D7" s="169"/>
      <c r="E7" s="169"/>
      <c r="F7" s="169"/>
      <c r="G7" s="169"/>
      <c r="H7" s="174"/>
      <c r="I7" s="175" t="s">
        <v>235</v>
      </c>
      <c r="J7" s="175" t="s">
        <v>236</v>
      </c>
      <c r="K7" s="175" t="s">
        <v>237</v>
      </c>
      <c r="L7" s="175" t="s">
        <v>238</v>
      </c>
      <c r="M7" s="175" t="s">
        <v>239</v>
      </c>
      <c r="N7" s="175" t="s">
        <v>37</v>
      </c>
      <c r="O7" s="175" t="s">
        <v>38</v>
      </c>
      <c r="P7" s="175" t="s">
        <v>39</v>
      </c>
      <c r="Q7" s="175"/>
      <c r="R7" s="175" t="s">
        <v>36</v>
      </c>
      <c r="S7" s="175" t="s">
        <v>47</v>
      </c>
      <c r="T7" s="175" t="s">
        <v>240</v>
      </c>
      <c r="U7" s="175" t="s">
        <v>43</v>
      </c>
      <c r="V7" s="175" t="s">
        <v>44</v>
      </c>
      <c r="W7" s="175" t="s">
        <v>45</v>
      </c>
    </row>
    <row r="8" ht="27.85" customHeight="1" spans="1:23">
      <c r="A8" s="168"/>
      <c r="B8" s="168"/>
      <c r="C8" s="168"/>
      <c r="D8" s="169"/>
      <c r="E8" s="169"/>
      <c r="F8" s="169"/>
      <c r="G8" s="169"/>
      <c r="H8" s="174"/>
      <c r="I8" s="175"/>
      <c r="J8" s="175"/>
      <c r="K8" s="175"/>
      <c r="L8" s="175"/>
      <c r="M8" s="175"/>
      <c r="N8" s="175"/>
      <c r="O8" s="175"/>
      <c r="P8" s="175"/>
      <c r="Q8" s="175"/>
      <c r="R8" s="175"/>
      <c r="S8" s="175"/>
      <c r="T8" s="175"/>
      <c r="U8" s="175"/>
      <c r="V8" s="175"/>
      <c r="W8" s="175"/>
    </row>
    <row r="9" ht="15.05" customHeight="1" spans="1:23">
      <c r="A9" s="191">
        <v>1</v>
      </c>
      <c r="B9" s="191">
        <v>2</v>
      </c>
      <c r="C9" s="191">
        <v>3</v>
      </c>
      <c r="D9" s="191">
        <v>4</v>
      </c>
      <c r="E9" s="191">
        <v>5</v>
      </c>
      <c r="F9" s="191">
        <v>6</v>
      </c>
      <c r="G9" s="191">
        <v>7</v>
      </c>
      <c r="H9" s="191">
        <v>8</v>
      </c>
      <c r="I9" s="191">
        <v>9</v>
      </c>
      <c r="J9" s="191">
        <v>10</v>
      </c>
      <c r="K9" s="191">
        <v>11</v>
      </c>
      <c r="L9" s="191">
        <v>12</v>
      </c>
      <c r="M9" s="191">
        <v>13</v>
      </c>
      <c r="N9" s="191">
        <v>14</v>
      </c>
      <c r="O9" s="191">
        <v>15</v>
      </c>
      <c r="P9" s="191">
        <v>16</v>
      </c>
      <c r="Q9" s="191">
        <v>17</v>
      </c>
      <c r="R9" s="191">
        <v>18</v>
      </c>
      <c r="S9" s="191">
        <v>19</v>
      </c>
      <c r="T9" s="191">
        <v>20</v>
      </c>
      <c r="U9" s="191">
        <v>21</v>
      </c>
      <c r="V9" s="191">
        <v>22</v>
      </c>
      <c r="W9" s="191">
        <v>23</v>
      </c>
    </row>
    <row r="10" ht="18" customHeight="1" spans="1:23">
      <c r="A10" s="128" t="s">
        <v>51</v>
      </c>
      <c r="B10" s="128" t="s">
        <v>241</v>
      </c>
      <c r="C10" s="128" t="s">
        <v>242</v>
      </c>
      <c r="D10" s="128">
        <v>2013650</v>
      </c>
      <c r="E10" s="128" t="s">
        <v>87</v>
      </c>
      <c r="F10" s="128">
        <v>30101</v>
      </c>
      <c r="G10" s="128" t="s">
        <v>243</v>
      </c>
      <c r="H10" s="192">
        <v>545544</v>
      </c>
      <c r="I10" s="192">
        <v>545544</v>
      </c>
      <c r="J10" s="193"/>
      <c r="K10" s="193"/>
      <c r="L10" s="192">
        <v>545544</v>
      </c>
      <c r="M10" s="193"/>
      <c r="N10" s="193"/>
      <c r="O10" s="193"/>
      <c r="P10" s="193"/>
      <c r="Q10" s="193"/>
      <c r="R10" s="193"/>
      <c r="S10" s="193"/>
      <c r="T10" s="193"/>
      <c r="U10" s="193"/>
      <c r="V10" s="193"/>
      <c r="W10" s="193"/>
    </row>
    <row r="11" ht="18" customHeight="1" spans="1:23">
      <c r="A11" s="128" t="s">
        <v>51</v>
      </c>
      <c r="B11" s="128" t="s">
        <v>241</v>
      </c>
      <c r="C11" s="128" t="s">
        <v>242</v>
      </c>
      <c r="D11" s="128">
        <v>2013650</v>
      </c>
      <c r="E11" s="128" t="s">
        <v>87</v>
      </c>
      <c r="F11" s="128">
        <v>30102</v>
      </c>
      <c r="G11" s="128" t="s">
        <v>244</v>
      </c>
      <c r="H11" s="192">
        <v>54432</v>
      </c>
      <c r="I11" s="192">
        <v>54432</v>
      </c>
      <c r="J11" s="194"/>
      <c r="K11" s="194"/>
      <c r="L11" s="192">
        <v>54432</v>
      </c>
      <c r="M11" s="194"/>
      <c r="N11" s="194"/>
      <c r="O11" s="194"/>
      <c r="P11" s="194"/>
      <c r="Q11" s="194"/>
      <c r="R11" s="194"/>
      <c r="S11" s="194"/>
      <c r="T11" s="194"/>
      <c r="U11" s="194"/>
      <c r="V11" s="194"/>
      <c r="W11" s="194"/>
    </row>
    <row r="12" ht="18" customHeight="1" spans="1:23">
      <c r="A12" s="128" t="s">
        <v>51</v>
      </c>
      <c r="B12" s="128" t="s">
        <v>241</v>
      </c>
      <c r="C12" s="128" t="s">
        <v>242</v>
      </c>
      <c r="D12" s="128">
        <v>2013650</v>
      </c>
      <c r="E12" s="128" t="s">
        <v>87</v>
      </c>
      <c r="F12" s="128">
        <v>30102</v>
      </c>
      <c r="G12" s="128" t="s">
        <v>244</v>
      </c>
      <c r="H12" s="192">
        <v>60000</v>
      </c>
      <c r="I12" s="192">
        <v>60000</v>
      </c>
      <c r="J12" s="195"/>
      <c r="K12" s="195"/>
      <c r="L12" s="192">
        <v>60000</v>
      </c>
      <c r="M12" s="195"/>
      <c r="N12" s="195"/>
      <c r="O12" s="195"/>
      <c r="P12" s="195"/>
      <c r="Q12" s="195"/>
      <c r="R12" s="195"/>
      <c r="S12" s="195"/>
      <c r="T12" s="195"/>
      <c r="U12" s="195"/>
      <c r="V12" s="195"/>
      <c r="W12" s="195"/>
    </row>
    <row r="13" ht="18" customHeight="1" spans="1:23">
      <c r="A13" s="128" t="s">
        <v>51</v>
      </c>
      <c r="B13" s="128" t="s">
        <v>241</v>
      </c>
      <c r="C13" s="128" t="s">
        <v>242</v>
      </c>
      <c r="D13" s="128">
        <v>2013650</v>
      </c>
      <c r="E13" s="128" t="s">
        <v>87</v>
      </c>
      <c r="F13" s="128">
        <v>30107</v>
      </c>
      <c r="G13" s="128" t="s">
        <v>245</v>
      </c>
      <c r="H13" s="192">
        <v>300000</v>
      </c>
      <c r="I13" s="192">
        <v>300000</v>
      </c>
      <c r="J13" s="195"/>
      <c r="K13" s="195"/>
      <c r="L13" s="192">
        <v>300000</v>
      </c>
      <c r="M13" s="195"/>
      <c r="N13" s="195"/>
      <c r="O13" s="195"/>
      <c r="P13" s="195"/>
      <c r="Q13" s="195"/>
      <c r="R13" s="195"/>
      <c r="S13" s="195"/>
      <c r="T13" s="195"/>
      <c r="U13" s="195"/>
      <c r="V13" s="195"/>
      <c r="W13" s="195"/>
    </row>
    <row r="14" ht="18" customHeight="1" spans="1:23">
      <c r="A14" s="128" t="s">
        <v>51</v>
      </c>
      <c r="B14" s="128" t="s">
        <v>241</v>
      </c>
      <c r="C14" s="128" t="s">
        <v>242</v>
      </c>
      <c r="D14" s="128">
        <v>2013650</v>
      </c>
      <c r="E14" s="128" t="s">
        <v>87</v>
      </c>
      <c r="F14" s="128">
        <v>30107</v>
      </c>
      <c r="G14" s="128" t="s">
        <v>245</v>
      </c>
      <c r="H14" s="192">
        <v>166800</v>
      </c>
      <c r="I14" s="192">
        <v>166800</v>
      </c>
      <c r="J14" s="195"/>
      <c r="K14" s="195"/>
      <c r="L14" s="192">
        <v>166800</v>
      </c>
      <c r="M14" s="195"/>
      <c r="N14" s="195"/>
      <c r="O14" s="195"/>
      <c r="P14" s="195"/>
      <c r="Q14" s="195"/>
      <c r="R14" s="195"/>
      <c r="S14" s="195"/>
      <c r="T14" s="195"/>
      <c r="U14" s="195"/>
      <c r="V14" s="195"/>
      <c r="W14" s="195"/>
    </row>
    <row r="15" ht="18" customHeight="1" spans="1:23">
      <c r="A15" s="128" t="s">
        <v>51</v>
      </c>
      <c r="B15" s="128" t="s">
        <v>246</v>
      </c>
      <c r="C15" s="128" t="s">
        <v>247</v>
      </c>
      <c r="D15" s="128">
        <v>2013650</v>
      </c>
      <c r="E15" s="128" t="s">
        <v>87</v>
      </c>
      <c r="F15" s="128">
        <v>30228</v>
      </c>
      <c r="G15" s="128" t="s">
        <v>247</v>
      </c>
      <c r="H15" s="192">
        <v>16000</v>
      </c>
      <c r="I15" s="192">
        <v>16000</v>
      </c>
      <c r="J15" s="195"/>
      <c r="K15" s="195"/>
      <c r="L15" s="192">
        <v>16000</v>
      </c>
      <c r="M15" s="195"/>
      <c r="N15" s="195"/>
      <c r="O15" s="195"/>
      <c r="P15" s="195"/>
      <c r="Q15" s="195"/>
      <c r="R15" s="195"/>
      <c r="S15" s="195"/>
      <c r="T15" s="195"/>
      <c r="U15" s="195"/>
      <c r="V15" s="195"/>
      <c r="W15" s="195"/>
    </row>
    <row r="16" ht="18" customHeight="1" spans="1:23">
      <c r="A16" s="128" t="s">
        <v>51</v>
      </c>
      <c r="B16" s="128" t="s">
        <v>248</v>
      </c>
      <c r="C16" s="128" t="s">
        <v>249</v>
      </c>
      <c r="D16" s="128">
        <v>2013650</v>
      </c>
      <c r="E16" s="128" t="s">
        <v>87</v>
      </c>
      <c r="F16" s="128">
        <v>30112</v>
      </c>
      <c r="G16" s="128" t="s">
        <v>250</v>
      </c>
      <c r="H16" s="192">
        <v>8803.2</v>
      </c>
      <c r="I16" s="192">
        <v>8803.2</v>
      </c>
      <c r="J16" s="195"/>
      <c r="K16" s="195"/>
      <c r="L16" s="192">
        <v>8803.2</v>
      </c>
      <c r="M16" s="195"/>
      <c r="N16" s="195"/>
      <c r="O16" s="195"/>
      <c r="P16" s="195"/>
      <c r="Q16" s="195"/>
      <c r="R16" s="195"/>
      <c r="S16" s="195"/>
      <c r="T16" s="195"/>
      <c r="U16" s="195"/>
      <c r="V16" s="195"/>
      <c r="W16" s="195"/>
    </row>
    <row r="17" ht="18" customHeight="1" spans="1:23">
      <c r="A17" s="128" t="s">
        <v>51</v>
      </c>
      <c r="B17" s="128" t="s">
        <v>251</v>
      </c>
      <c r="C17" s="128" t="s">
        <v>252</v>
      </c>
      <c r="D17" s="128">
        <v>2013650</v>
      </c>
      <c r="E17" s="128" t="s">
        <v>87</v>
      </c>
      <c r="F17" s="128">
        <v>30229</v>
      </c>
      <c r="G17" s="128" t="s">
        <v>253</v>
      </c>
      <c r="H17" s="192">
        <v>7000</v>
      </c>
      <c r="I17" s="192">
        <v>7000</v>
      </c>
      <c r="J17" s="195"/>
      <c r="K17" s="195"/>
      <c r="L17" s="192">
        <v>7000</v>
      </c>
      <c r="M17" s="195"/>
      <c r="N17" s="195"/>
      <c r="O17" s="195"/>
      <c r="P17" s="195"/>
      <c r="Q17" s="195"/>
      <c r="R17" s="195"/>
      <c r="S17" s="195"/>
      <c r="T17" s="195"/>
      <c r="U17" s="195"/>
      <c r="V17" s="195"/>
      <c r="W17" s="195"/>
    </row>
    <row r="18" ht="18" customHeight="1" spans="1:23">
      <c r="A18" s="128" t="s">
        <v>51</v>
      </c>
      <c r="B18" s="128" t="s">
        <v>254</v>
      </c>
      <c r="C18" s="128" t="s">
        <v>255</v>
      </c>
      <c r="D18" s="128">
        <v>2013650</v>
      </c>
      <c r="E18" s="128" t="s">
        <v>87</v>
      </c>
      <c r="F18" s="128">
        <v>30107</v>
      </c>
      <c r="G18" s="128" t="s">
        <v>245</v>
      </c>
      <c r="H18" s="192">
        <v>60000</v>
      </c>
      <c r="I18" s="192">
        <v>60000</v>
      </c>
      <c r="J18" s="195"/>
      <c r="K18" s="195"/>
      <c r="L18" s="192">
        <v>60000</v>
      </c>
      <c r="M18" s="195"/>
      <c r="N18" s="195"/>
      <c r="O18" s="195"/>
      <c r="P18" s="195"/>
      <c r="Q18" s="195"/>
      <c r="R18" s="195"/>
      <c r="S18" s="195"/>
      <c r="T18" s="195"/>
      <c r="U18" s="195"/>
      <c r="V18" s="195"/>
      <c r="W18" s="195"/>
    </row>
    <row r="19" ht="18" customHeight="1" spans="1:23">
      <c r="A19" s="128" t="s">
        <v>51</v>
      </c>
      <c r="B19" s="128" t="s">
        <v>254</v>
      </c>
      <c r="C19" s="128" t="s">
        <v>255</v>
      </c>
      <c r="D19" s="128">
        <v>2013650</v>
      </c>
      <c r="E19" s="128" t="s">
        <v>87</v>
      </c>
      <c r="F19" s="128">
        <v>30107</v>
      </c>
      <c r="G19" s="128" t="s">
        <v>245</v>
      </c>
      <c r="H19" s="192">
        <v>120000</v>
      </c>
      <c r="I19" s="192">
        <v>120000</v>
      </c>
      <c r="J19" s="195"/>
      <c r="K19" s="195"/>
      <c r="L19" s="192">
        <v>120000</v>
      </c>
      <c r="M19" s="195"/>
      <c r="N19" s="195"/>
      <c r="O19" s="195"/>
      <c r="P19" s="195"/>
      <c r="Q19" s="195"/>
      <c r="R19" s="195"/>
      <c r="S19" s="195"/>
      <c r="T19" s="195"/>
      <c r="U19" s="195"/>
      <c r="V19" s="195"/>
      <c r="W19" s="195"/>
    </row>
    <row r="20" ht="18" customHeight="1" spans="1:23">
      <c r="A20" s="128" t="s">
        <v>51</v>
      </c>
      <c r="B20" s="128" t="s">
        <v>248</v>
      </c>
      <c r="C20" s="128" t="s">
        <v>249</v>
      </c>
      <c r="D20" s="128">
        <v>2080505</v>
      </c>
      <c r="E20" s="128" t="s">
        <v>126</v>
      </c>
      <c r="F20" s="128">
        <v>30108</v>
      </c>
      <c r="G20" s="128" t="s">
        <v>256</v>
      </c>
      <c r="H20" s="192">
        <v>50303.04</v>
      </c>
      <c r="I20" s="192">
        <v>50303.04</v>
      </c>
      <c r="J20" s="195"/>
      <c r="K20" s="195"/>
      <c r="L20" s="192">
        <v>50303.04</v>
      </c>
      <c r="M20" s="195"/>
      <c r="N20" s="195"/>
      <c r="O20" s="195"/>
      <c r="P20" s="195"/>
      <c r="Q20" s="195"/>
      <c r="R20" s="195"/>
      <c r="S20" s="195"/>
      <c r="T20" s="195"/>
      <c r="U20" s="195"/>
      <c r="V20" s="195"/>
      <c r="W20" s="195"/>
    </row>
    <row r="21" ht="18" customHeight="1" spans="1:23">
      <c r="A21" s="128" t="s">
        <v>51</v>
      </c>
      <c r="B21" s="128" t="s">
        <v>248</v>
      </c>
      <c r="C21" s="128" t="s">
        <v>249</v>
      </c>
      <c r="D21" s="128">
        <v>2080505</v>
      </c>
      <c r="E21" s="128" t="s">
        <v>126</v>
      </c>
      <c r="F21" s="128">
        <v>30108</v>
      </c>
      <c r="G21" s="128" t="s">
        <v>256</v>
      </c>
      <c r="H21" s="192">
        <v>201212.16</v>
      </c>
      <c r="I21" s="192">
        <v>201212.16</v>
      </c>
      <c r="J21" s="195"/>
      <c r="K21" s="195"/>
      <c r="L21" s="192">
        <v>201212.16</v>
      </c>
      <c r="M21" s="195"/>
      <c r="N21" s="195"/>
      <c r="O21" s="195"/>
      <c r="P21" s="195"/>
      <c r="Q21" s="195"/>
      <c r="R21" s="195"/>
      <c r="S21" s="195"/>
      <c r="T21" s="195"/>
      <c r="U21" s="195"/>
      <c r="V21" s="195"/>
      <c r="W21" s="195"/>
    </row>
    <row r="22" ht="18" customHeight="1" spans="1:23">
      <c r="A22" s="128" t="s">
        <v>51</v>
      </c>
      <c r="B22" s="128" t="s">
        <v>257</v>
      </c>
      <c r="C22" s="128" t="s">
        <v>258</v>
      </c>
      <c r="D22" s="128">
        <v>2101102</v>
      </c>
      <c r="E22" s="128" t="s">
        <v>138</v>
      </c>
      <c r="F22" s="128">
        <v>30110</v>
      </c>
      <c r="G22" s="128" t="s">
        <v>259</v>
      </c>
      <c r="H22" s="192">
        <v>3530</v>
      </c>
      <c r="I22" s="192">
        <v>3530</v>
      </c>
      <c r="J22" s="195"/>
      <c r="K22" s="195"/>
      <c r="L22" s="192">
        <v>3530</v>
      </c>
      <c r="M22" s="195"/>
      <c r="N22" s="195"/>
      <c r="O22" s="195"/>
      <c r="P22" s="195"/>
      <c r="Q22" s="195"/>
      <c r="R22" s="195"/>
      <c r="S22" s="195"/>
      <c r="T22" s="195"/>
      <c r="U22" s="195"/>
      <c r="V22" s="195"/>
      <c r="W22" s="195"/>
    </row>
    <row r="23" ht="18" customHeight="1" spans="1:23">
      <c r="A23" s="128" t="s">
        <v>51</v>
      </c>
      <c r="B23" s="128" t="s">
        <v>248</v>
      </c>
      <c r="C23" s="128" t="s">
        <v>249</v>
      </c>
      <c r="D23" s="128">
        <v>2101102</v>
      </c>
      <c r="E23" s="128" t="s">
        <v>138</v>
      </c>
      <c r="F23" s="128">
        <v>30110</v>
      </c>
      <c r="G23" s="128" t="s">
        <v>259</v>
      </c>
      <c r="H23" s="192">
        <v>104378.64</v>
      </c>
      <c r="I23" s="192">
        <v>104378.64</v>
      </c>
      <c r="J23" s="195"/>
      <c r="K23" s="195"/>
      <c r="L23" s="192">
        <v>104378.64</v>
      </c>
      <c r="M23" s="195"/>
      <c r="N23" s="195"/>
      <c r="O23" s="195"/>
      <c r="P23" s="195"/>
      <c r="Q23" s="195"/>
      <c r="R23" s="195"/>
      <c r="S23" s="195"/>
      <c r="T23" s="195"/>
      <c r="U23" s="195"/>
      <c r="V23" s="195"/>
      <c r="W23" s="195"/>
    </row>
    <row r="24" ht="18" customHeight="1" spans="1:23">
      <c r="A24" s="128" t="s">
        <v>51</v>
      </c>
      <c r="B24" s="128" t="s">
        <v>248</v>
      </c>
      <c r="C24" s="128" t="s">
        <v>249</v>
      </c>
      <c r="D24" s="128">
        <v>2101103</v>
      </c>
      <c r="E24" s="128" t="s">
        <v>140</v>
      </c>
      <c r="F24" s="128">
        <v>30111</v>
      </c>
      <c r="G24" s="128" t="s">
        <v>260</v>
      </c>
      <c r="H24" s="192">
        <v>53217.6</v>
      </c>
      <c r="I24" s="192">
        <v>53217.6</v>
      </c>
      <c r="J24" s="195"/>
      <c r="K24" s="195"/>
      <c r="L24" s="192">
        <v>53217.6</v>
      </c>
      <c r="M24" s="195"/>
      <c r="N24" s="195"/>
      <c r="O24" s="195"/>
      <c r="P24" s="195"/>
      <c r="Q24" s="195"/>
      <c r="R24" s="195"/>
      <c r="S24" s="195"/>
      <c r="T24" s="195"/>
      <c r="U24" s="195"/>
      <c r="V24" s="195"/>
      <c r="W24" s="195"/>
    </row>
    <row r="25" ht="18" customHeight="1" spans="1:23">
      <c r="A25" s="128" t="s">
        <v>51</v>
      </c>
      <c r="B25" s="128" t="s">
        <v>248</v>
      </c>
      <c r="C25" s="128" t="s">
        <v>249</v>
      </c>
      <c r="D25" s="128">
        <v>2101199</v>
      </c>
      <c r="E25" s="128" t="s">
        <v>142</v>
      </c>
      <c r="F25" s="128">
        <v>30112</v>
      </c>
      <c r="G25" s="128" t="s">
        <v>250</v>
      </c>
      <c r="H25" s="192">
        <v>4562.04</v>
      </c>
      <c r="I25" s="192">
        <v>4562.04</v>
      </c>
      <c r="J25" s="195"/>
      <c r="K25" s="195"/>
      <c r="L25" s="192">
        <v>4562.04</v>
      </c>
      <c r="M25" s="195"/>
      <c r="N25" s="195"/>
      <c r="O25" s="195"/>
      <c r="P25" s="195"/>
      <c r="Q25" s="195"/>
      <c r="R25" s="195"/>
      <c r="S25" s="195"/>
      <c r="T25" s="195"/>
      <c r="U25" s="195"/>
      <c r="V25" s="195"/>
      <c r="W25" s="195"/>
    </row>
    <row r="26" ht="18" customHeight="1" spans="1:23">
      <c r="A26" s="128" t="s">
        <v>51</v>
      </c>
      <c r="B26" s="128" t="s">
        <v>261</v>
      </c>
      <c r="C26" s="128" t="s">
        <v>182</v>
      </c>
      <c r="D26" s="128">
        <v>2210201</v>
      </c>
      <c r="E26" s="128" t="s">
        <v>182</v>
      </c>
      <c r="F26" s="128">
        <v>30113</v>
      </c>
      <c r="G26" s="128" t="s">
        <v>182</v>
      </c>
      <c r="H26" s="192">
        <v>253134</v>
      </c>
      <c r="I26" s="192">
        <v>253134</v>
      </c>
      <c r="J26" s="195"/>
      <c r="K26" s="195"/>
      <c r="L26" s="192">
        <v>253134</v>
      </c>
      <c r="M26" s="195"/>
      <c r="N26" s="195"/>
      <c r="O26" s="195"/>
      <c r="P26" s="195"/>
      <c r="Q26" s="195"/>
      <c r="R26" s="195"/>
      <c r="S26" s="195"/>
      <c r="T26" s="195"/>
      <c r="U26" s="195"/>
      <c r="V26" s="195"/>
      <c r="W26" s="195"/>
    </row>
    <row r="27" ht="18" customHeight="1" spans="1:23">
      <c r="A27" s="128" t="s">
        <v>53</v>
      </c>
      <c r="B27" s="128" t="s">
        <v>262</v>
      </c>
      <c r="C27" s="128" t="s">
        <v>258</v>
      </c>
      <c r="D27" s="128">
        <v>2101102</v>
      </c>
      <c r="E27" s="128" t="s">
        <v>138</v>
      </c>
      <c r="F27" s="128">
        <v>30110</v>
      </c>
      <c r="G27" s="128" t="s">
        <v>259</v>
      </c>
      <c r="H27" s="192">
        <v>4942</v>
      </c>
      <c r="I27" s="192">
        <v>4942</v>
      </c>
      <c r="J27" s="195"/>
      <c r="K27" s="195"/>
      <c r="L27" s="192">
        <v>4942</v>
      </c>
      <c r="M27" s="195"/>
      <c r="N27" s="195"/>
      <c r="O27" s="195"/>
      <c r="P27" s="195"/>
      <c r="Q27" s="195"/>
      <c r="R27" s="195"/>
      <c r="S27" s="195"/>
      <c r="T27" s="195"/>
      <c r="U27" s="195"/>
      <c r="V27" s="195"/>
      <c r="W27" s="195"/>
    </row>
    <row r="28" ht="18" customHeight="1" spans="1:23">
      <c r="A28" s="128" t="s">
        <v>53</v>
      </c>
      <c r="B28" s="128" t="s">
        <v>262</v>
      </c>
      <c r="C28" s="128" t="s">
        <v>258</v>
      </c>
      <c r="D28" s="128">
        <v>2101101</v>
      </c>
      <c r="E28" s="128" t="s">
        <v>136</v>
      </c>
      <c r="F28" s="128">
        <v>30110</v>
      </c>
      <c r="G28" s="128" t="s">
        <v>259</v>
      </c>
      <c r="H28" s="192">
        <v>13767</v>
      </c>
      <c r="I28" s="192">
        <v>13767</v>
      </c>
      <c r="J28" s="195"/>
      <c r="K28" s="195"/>
      <c r="L28" s="192">
        <v>13767</v>
      </c>
      <c r="M28" s="195"/>
      <c r="N28" s="195"/>
      <c r="O28" s="195"/>
      <c r="P28" s="195"/>
      <c r="Q28" s="195"/>
      <c r="R28" s="195"/>
      <c r="S28" s="195"/>
      <c r="T28" s="195"/>
      <c r="U28" s="195"/>
      <c r="V28" s="195"/>
      <c r="W28" s="195"/>
    </row>
    <row r="29" ht="18" customHeight="1" spans="1:23">
      <c r="A29" s="128" t="s">
        <v>53</v>
      </c>
      <c r="B29" s="128" t="s">
        <v>263</v>
      </c>
      <c r="C29" s="128" t="s">
        <v>264</v>
      </c>
      <c r="D29" s="128">
        <v>2010301</v>
      </c>
      <c r="E29" s="128" t="s">
        <v>85</v>
      </c>
      <c r="F29" s="128">
        <v>30103</v>
      </c>
      <c r="G29" s="128" t="s">
        <v>265</v>
      </c>
      <c r="H29" s="192">
        <v>400488</v>
      </c>
      <c r="I29" s="192">
        <v>400488</v>
      </c>
      <c r="J29" s="195"/>
      <c r="K29" s="195"/>
      <c r="L29" s="192">
        <v>400488</v>
      </c>
      <c r="M29" s="195"/>
      <c r="N29" s="195"/>
      <c r="O29" s="195"/>
      <c r="P29" s="195"/>
      <c r="Q29" s="195"/>
      <c r="R29" s="195"/>
      <c r="S29" s="195"/>
      <c r="T29" s="195"/>
      <c r="U29" s="195"/>
      <c r="V29" s="195"/>
      <c r="W29" s="195"/>
    </row>
    <row r="30" ht="18" customHeight="1" spans="1:23">
      <c r="A30" s="128" t="s">
        <v>53</v>
      </c>
      <c r="B30" s="128" t="s">
        <v>266</v>
      </c>
      <c r="C30" s="128" t="s">
        <v>252</v>
      </c>
      <c r="D30" s="128">
        <v>2010301</v>
      </c>
      <c r="E30" s="128" t="s">
        <v>85</v>
      </c>
      <c r="F30" s="128">
        <v>30229</v>
      </c>
      <c r="G30" s="128" t="s">
        <v>253</v>
      </c>
      <c r="H30" s="192">
        <v>15400</v>
      </c>
      <c r="I30" s="192">
        <v>15400</v>
      </c>
      <c r="J30" s="195"/>
      <c r="K30" s="195"/>
      <c r="L30" s="192">
        <v>15400</v>
      </c>
      <c r="M30" s="195"/>
      <c r="N30" s="195"/>
      <c r="O30" s="195"/>
      <c r="P30" s="195"/>
      <c r="Q30" s="195"/>
      <c r="R30" s="195"/>
      <c r="S30" s="195"/>
      <c r="T30" s="195"/>
      <c r="U30" s="195"/>
      <c r="V30" s="195"/>
      <c r="W30" s="195"/>
    </row>
    <row r="31" ht="18" customHeight="1" spans="1:23">
      <c r="A31" s="128" t="s">
        <v>53</v>
      </c>
      <c r="B31" s="128" t="s">
        <v>267</v>
      </c>
      <c r="C31" s="128" t="s">
        <v>182</v>
      </c>
      <c r="D31" s="128">
        <v>2210201</v>
      </c>
      <c r="E31" s="128" t="s">
        <v>182</v>
      </c>
      <c r="F31" s="128">
        <v>30113</v>
      </c>
      <c r="G31" s="128" t="s">
        <v>182</v>
      </c>
      <c r="H31" s="192">
        <v>598554</v>
      </c>
      <c r="I31" s="192">
        <v>598554</v>
      </c>
      <c r="J31" s="195"/>
      <c r="K31" s="195"/>
      <c r="L31" s="192">
        <v>598554</v>
      </c>
      <c r="M31" s="195"/>
      <c r="N31" s="195"/>
      <c r="O31" s="195"/>
      <c r="P31" s="195"/>
      <c r="Q31" s="195"/>
      <c r="R31" s="195"/>
      <c r="S31" s="195"/>
      <c r="T31" s="195"/>
      <c r="U31" s="195"/>
      <c r="V31" s="195"/>
      <c r="W31" s="195"/>
    </row>
    <row r="32" ht="18" customHeight="1" spans="1:23">
      <c r="A32" s="128" t="s">
        <v>53</v>
      </c>
      <c r="B32" s="128" t="s">
        <v>268</v>
      </c>
      <c r="C32" s="128" t="s">
        <v>269</v>
      </c>
      <c r="D32" s="128">
        <v>2010301</v>
      </c>
      <c r="E32" s="128" t="s">
        <v>85</v>
      </c>
      <c r="F32" s="128">
        <v>30231</v>
      </c>
      <c r="G32" s="128" t="s">
        <v>270</v>
      </c>
      <c r="H32" s="192">
        <v>174000</v>
      </c>
      <c r="I32" s="192">
        <v>174000</v>
      </c>
      <c r="J32" s="195"/>
      <c r="K32" s="195"/>
      <c r="L32" s="192">
        <v>174000</v>
      </c>
      <c r="M32" s="195"/>
      <c r="N32" s="195"/>
      <c r="O32" s="195"/>
      <c r="P32" s="195"/>
      <c r="Q32" s="195"/>
      <c r="R32" s="195"/>
      <c r="S32" s="195"/>
      <c r="T32" s="195"/>
      <c r="U32" s="195"/>
      <c r="V32" s="195"/>
      <c r="W32" s="195"/>
    </row>
    <row r="33" ht="18" customHeight="1" spans="1:23">
      <c r="A33" s="128" t="s">
        <v>53</v>
      </c>
      <c r="B33" s="128" t="s">
        <v>271</v>
      </c>
      <c r="C33" s="128" t="s">
        <v>272</v>
      </c>
      <c r="D33" s="128">
        <v>2010301</v>
      </c>
      <c r="E33" s="128" t="s">
        <v>85</v>
      </c>
      <c r="F33" s="128">
        <v>30201</v>
      </c>
      <c r="G33" s="128" t="s">
        <v>273</v>
      </c>
      <c r="H33" s="192">
        <v>121000</v>
      </c>
      <c r="I33" s="192">
        <v>121000</v>
      </c>
      <c r="J33" s="195"/>
      <c r="K33" s="195"/>
      <c r="L33" s="192">
        <v>121000</v>
      </c>
      <c r="M33" s="195"/>
      <c r="N33" s="195"/>
      <c r="O33" s="195"/>
      <c r="P33" s="195"/>
      <c r="Q33" s="195"/>
      <c r="R33" s="195"/>
      <c r="S33" s="195"/>
      <c r="T33" s="195"/>
      <c r="U33" s="195"/>
      <c r="V33" s="195"/>
      <c r="W33" s="195"/>
    </row>
    <row r="34" ht="18" customHeight="1" spans="1:23">
      <c r="A34" s="128" t="s">
        <v>53</v>
      </c>
      <c r="B34" s="128" t="s">
        <v>274</v>
      </c>
      <c r="C34" s="128" t="s">
        <v>275</v>
      </c>
      <c r="D34" s="128">
        <v>2010301</v>
      </c>
      <c r="E34" s="128" t="s">
        <v>85</v>
      </c>
      <c r="F34" s="128">
        <v>30101</v>
      </c>
      <c r="G34" s="128" t="s">
        <v>243</v>
      </c>
      <c r="H34" s="192">
        <v>982320</v>
      </c>
      <c r="I34" s="192">
        <v>982320</v>
      </c>
      <c r="J34" s="195"/>
      <c r="K34" s="195"/>
      <c r="L34" s="192">
        <v>982320</v>
      </c>
      <c r="M34" s="195"/>
      <c r="N34" s="195"/>
      <c r="O34" s="195"/>
      <c r="P34" s="195"/>
      <c r="Q34" s="195"/>
      <c r="R34" s="195"/>
      <c r="S34" s="195"/>
      <c r="T34" s="195"/>
      <c r="U34" s="195"/>
      <c r="V34" s="195"/>
      <c r="W34" s="195"/>
    </row>
    <row r="35" ht="18" customHeight="1" spans="1:23">
      <c r="A35" s="128" t="s">
        <v>53</v>
      </c>
      <c r="B35" s="128" t="s">
        <v>274</v>
      </c>
      <c r="C35" s="128" t="s">
        <v>275</v>
      </c>
      <c r="D35" s="128">
        <v>2010301</v>
      </c>
      <c r="E35" s="128" t="s">
        <v>85</v>
      </c>
      <c r="F35" s="128">
        <v>30102</v>
      </c>
      <c r="G35" s="128" t="s">
        <v>244</v>
      </c>
      <c r="H35" s="192">
        <v>1375860</v>
      </c>
      <c r="I35" s="192">
        <v>1375860</v>
      </c>
      <c r="J35" s="195"/>
      <c r="K35" s="195"/>
      <c r="L35" s="192">
        <v>1375860</v>
      </c>
      <c r="M35" s="195"/>
      <c r="N35" s="195"/>
      <c r="O35" s="195"/>
      <c r="P35" s="195"/>
      <c r="Q35" s="195"/>
      <c r="R35" s="195"/>
      <c r="S35" s="195"/>
      <c r="T35" s="195"/>
      <c r="U35" s="195"/>
      <c r="V35" s="195"/>
      <c r="W35" s="195"/>
    </row>
    <row r="36" ht="18" customHeight="1" spans="1:23">
      <c r="A36" s="128" t="s">
        <v>53</v>
      </c>
      <c r="B36" s="128" t="s">
        <v>274</v>
      </c>
      <c r="C36" s="128" t="s">
        <v>275</v>
      </c>
      <c r="D36" s="128">
        <v>2010301</v>
      </c>
      <c r="E36" s="128" t="s">
        <v>85</v>
      </c>
      <c r="F36" s="128">
        <v>30102</v>
      </c>
      <c r="G36" s="128" t="s">
        <v>244</v>
      </c>
      <c r="H36" s="192">
        <v>126000</v>
      </c>
      <c r="I36" s="192">
        <v>126000</v>
      </c>
      <c r="J36" s="195"/>
      <c r="K36" s="195"/>
      <c r="L36" s="192">
        <v>126000</v>
      </c>
      <c r="M36" s="195"/>
      <c r="N36" s="195"/>
      <c r="O36" s="195"/>
      <c r="P36" s="195"/>
      <c r="Q36" s="195"/>
      <c r="R36" s="195"/>
      <c r="S36" s="195"/>
      <c r="T36" s="195"/>
      <c r="U36" s="195"/>
      <c r="V36" s="195"/>
      <c r="W36" s="195"/>
    </row>
    <row r="37" ht="18" customHeight="1" spans="1:23">
      <c r="A37" s="128" t="s">
        <v>53</v>
      </c>
      <c r="B37" s="128" t="s">
        <v>276</v>
      </c>
      <c r="C37" s="128" t="s">
        <v>277</v>
      </c>
      <c r="D37" s="128">
        <v>2010350</v>
      </c>
      <c r="E37" s="128" t="s">
        <v>87</v>
      </c>
      <c r="F37" s="128">
        <v>30217</v>
      </c>
      <c r="G37" s="128" t="s">
        <v>221</v>
      </c>
      <c r="H37" s="192">
        <v>10000</v>
      </c>
      <c r="I37" s="192">
        <v>10000</v>
      </c>
      <c r="J37" s="195"/>
      <c r="K37" s="195"/>
      <c r="L37" s="192">
        <v>10000</v>
      </c>
      <c r="M37" s="195"/>
      <c r="N37" s="195"/>
      <c r="O37" s="195"/>
      <c r="P37" s="195"/>
      <c r="Q37" s="195"/>
      <c r="R37" s="195"/>
      <c r="S37" s="195"/>
      <c r="T37" s="195"/>
      <c r="U37" s="195"/>
      <c r="V37" s="195"/>
      <c r="W37" s="195"/>
    </row>
    <row r="38" ht="18" customHeight="1" spans="1:23">
      <c r="A38" s="128" t="s">
        <v>53</v>
      </c>
      <c r="B38" s="128" t="s">
        <v>276</v>
      </c>
      <c r="C38" s="128" t="s">
        <v>277</v>
      </c>
      <c r="D38" s="128">
        <v>2010350</v>
      </c>
      <c r="E38" s="128" t="s">
        <v>87</v>
      </c>
      <c r="F38" s="128">
        <v>30201</v>
      </c>
      <c r="G38" s="128" t="s">
        <v>273</v>
      </c>
      <c r="H38" s="192">
        <v>147500</v>
      </c>
      <c r="I38" s="192">
        <v>147500</v>
      </c>
      <c r="J38" s="195"/>
      <c r="K38" s="195"/>
      <c r="L38" s="192">
        <v>147500</v>
      </c>
      <c r="M38" s="195"/>
      <c r="N38" s="195"/>
      <c r="O38" s="195"/>
      <c r="P38" s="195"/>
      <c r="Q38" s="195"/>
      <c r="R38" s="195"/>
      <c r="S38" s="195"/>
      <c r="T38" s="195"/>
      <c r="U38" s="195"/>
      <c r="V38" s="195"/>
      <c r="W38" s="195"/>
    </row>
    <row r="39" ht="18" customHeight="1" spans="1:23">
      <c r="A39" s="128" t="s">
        <v>53</v>
      </c>
      <c r="B39" s="128" t="s">
        <v>278</v>
      </c>
      <c r="C39" s="128" t="s">
        <v>249</v>
      </c>
      <c r="D39" s="128">
        <v>2101102</v>
      </c>
      <c r="E39" s="128" t="s">
        <v>138</v>
      </c>
      <c r="F39" s="128">
        <v>30110</v>
      </c>
      <c r="G39" s="128" t="s">
        <v>259</v>
      </c>
      <c r="H39" s="192">
        <v>208582.56</v>
      </c>
      <c r="I39" s="192">
        <v>208582.56</v>
      </c>
      <c r="J39" s="195"/>
      <c r="K39" s="195"/>
      <c r="L39" s="192">
        <v>208582.56</v>
      </c>
      <c r="M39" s="195"/>
      <c r="N39" s="195"/>
      <c r="O39" s="195"/>
      <c r="P39" s="195"/>
      <c r="Q39" s="195"/>
      <c r="R39" s="195"/>
      <c r="S39" s="195"/>
      <c r="T39" s="195"/>
      <c r="U39" s="195"/>
      <c r="V39" s="195"/>
      <c r="W39" s="195"/>
    </row>
    <row r="40" ht="18" customHeight="1" spans="1:23">
      <c r="A40" s="128" t="s">
        <v>53</v>
      </c>
      <c r="B40" s="128" t="s">
        <v>278</v>
      </c>
      <c r="C40" s="128" t="s">
        <v>249</v>
      </c>
      <c r="D40" s="128">
        <v>2080505</v>
      </c>
      <c r="E40" s="128" t="s">
        <v>126</v>
      </c>
      <c r="F40" s="128">
        <v>30108</v>
      </c>
      <c r="G40" s="128" t="s">
        <v>256</v>
      </c>
      <c r="H40" s="192">
        <v>402086.4</v>
      </c>
      <c r="I40" s="192">
        <v>402086.4</v>
      </c>
      <c r="J40" s="195"/>
      <c r="K40" s="195"/>
      <c r="L40" s="192">
        <v>402086.4</v>
      </c>
      <c r="M40" s="195"/>
      <c r="N40" s="195"/>
      <c r="O40" s="195"/>
      <c r="P40" s="195"/>
      <c r="Q40" s="195"/>
      <c r="R40" s="195"/>
      <c r="S40" s="195"/>
      <c r="T40" s="195"/>
      <c r="U40" s="195"/>
      <c r="V40" s="195"/>
      <c r="W40" s="195"/>
    </row>
    <row r="41" ht="18" customHeight="1" spans="1:23">
      <c r="A41" s="128" t="s">
        <v>53</v>
      </c>
      <c r="B41" s="128" t="s">
        <v>278</v>
      </c>
      <c r="C41" s="128" t="s">
        <v>249</v>
      </c>
      <c r="D41" s="128">
        <v>2080505</v>
      </c>
      <c r="E41" s="128" t="s">
        <v>126</v>
      </c>
      <c r="F41" s="128">
        <v>30108</v>
      </c>
      <c r="G41" s="128" t="s">
        <v>256</v>
      </c>
      <c r="H41" s="192">
        <v>100521.6</v>
      </c>
      <c r="I41" s="192">
        <v>100521.6</v>
      </c>
      <c r="J41" s="195"/>
      <c r="K41" s="195"/>
      <c r="L41" s="192">
        <v>100521.6</v>
      </c>
      <c r="M41" s="195"/>
      <c r="N41" s="195"/>
      <c r="O41" s="195"/>
      <c r="P41" s="195"/>
      <c r="Q41" s="195"/>
      <c r="R41" s="195"/>
      <c r="S41" s="195"/>
      <c r="T41" s="195"/>
      <c r="U41" s="195"/>
      <c r="V41" s="195"/>
      <c r="W41" s="195"/>
    </row>
    <row r="42" ht="18" customHeight="1" spans="1:23">
      <c r="A42" s="128" t="s">
        <v>53</v>
      </c>
      <c r="B42" s="128" t="s">
        <v>278</v>
      </c>
      <c r="C42" s="128" t="s">
        <v>249</v>
      </c>
      <c r="D42" s="128">
        <v>2101199</v>
      </c>
      <c r="E42" s="128" t="s">
        <v>142</v>
      </c>
      <c r="F42" s="128">
        <v>30112</v>
      </c>
      <c r="G42" s="128" t="s">
        <v>250</v>
      </c>
      <c r="H42" s="192">
        <v>5026.08</v>
      </c>
      <c r="I42" s="192">
        <v>5026.08</v>
      </c>
      <c r="J42" s="195"/>
      <c r="K42" s="195"/>
      <c r="L42" s="192">
        <v>5026.08</v>
      </c>
      <c r="M42" s="195"/>
      <c r="N42" s="195"/>
      <c r="O42" s="195"/>
      <c r="P42" s="195"/>
      <c r="Q42" s="195"/>
      <c r="R42" s="195"/>
      <c r="S42" s="195"/>
      <c r="T42" s="195"/>
      <c r="U42" s="195"/>
      <c r="V42" s="195"/>
      <c r="W42" s="195"/>
    </row>
    <row r="43" ht="18" customHeight="1" spans="1:23">
      <c r="A43" s="128" t="s">
        <v>53</v>
      </c>
      <c r="B43" s="128" t="s">
        <v>278</v>
      </c>
      <c r="C43" s="128" t="s">
        <v>249</v>
      </c>
      <c r="D43" s="128">
        <v>2101103</v>
      </c>
      <c r="E43" s="128" t="s">
        <v>140</v>
      </c>
      <c r="F43" s="128">
        <v>30111</v>
      </c>
      <c r="G43" s="128" t="s">
        <v>260</v>
      </c>
      <c r="H43" s="192">
        <v>167291.4</v>
      </c>
      <c r="I43" s="192">
        <v>167291.4</v>
      </c>
      <c r="J43" s="195"/>
      <c r="K43" s="195"/>
      <c r="L43" s="192">
        <v>167291.4</v>
      </c>
      <c r="M43" s="195"/>
      <c r="N43" s="195"/>
      <c r="O43" s="195"/>
      <c r="P43" s="195"/>
      <c r="Q43" s="195"/>
      <c r="R43" s="195"/>
      <c r="S43" s="195"/>
      <c r="T43" s="195"/>
      <c r="U43" s="195"/>
      <c r="V43" s="195"/>
      <c r="W43" s="195"/>
    </row>
    <row r="44" ht="18" customHeight="1" spans="1:23">
      <c r="A44" s="128" t="s">
        <v>53</v>
      </c>
      <c r="B44" s="128" t="s">
        <v>279</v>
      </c>
      <c r="C44" s="128" t="s">
        <v>280</v>
      </c>
      <c r="D44" s="128">
        <v>2010301</v>
      </c>
      <c r="E44" s="128" t="s">
        <v>85</v>
      </c>
      <c r="F44" s="128">
        <v>30199</v>
      </c>
      <c r="G44" s="128" t="s">
        <v>281</v>
      </c>
      <c r="H44" s="192">
        <v>256800</v>
      </c>
      <c r="I44" s="192">
        <v>256800</v>
      </c>
      <c r="J44" s="195"/>
      <c r="K44" s="195"/>
      <c r="L44" s="192">
        <v>256800</v>
      </c>
      <c r="M44" s="195"/>
      <c r="N44" s="195"/>
      <c r="O44" s="195"/>
      <c r="P44" s="195"/>
      <c r="Q44" s="195"/>
      <c r="R44" s="195"/>
      <c r="S44" s="195"/>
      <c r="T44" s="195"/>
      <c r="U44" s="195"/>
      <c r="V44" s="195"/>
      <c r="W44" s="195"/>
    </row>
    <row r="45" ht="18" customHeight="1" spans="1:23">
      <c r="A45" s="128" t="s">
        <v>53</v>
      </c>
      <c r="B45" s="128" t="s">
        <v>282</v>
      </c>
      <c r="C45" s="128" t="s">
        <v>283</v>
      </c>
      <c r="D45" s="128">
        <v>2080501</v>
      </c>
      <c r="E45" s="128" t="s">
        <v>122</v>
      </c>
      <c r="F45" s="128">
        <v>30201</v>
      </c>
      <c r="G45" s="128" t="s">
        <v>273</v>
      </c>
      <c r="H45" s="192">
        <v>459450</v>
      </c>
      <c r="I45" s="192">
        <v>459450</v>
      </c>
      <c r="J45" s="195"/>
      <c r="K45" s="195"/>
      <c r="L45" s="192">
        <v>459450</v>
      </c>
      <c r="M45" s="195"/>
      <c r="N45" s="195"/>
      <c r="O45" s="195"/>
      <c r="P45" s="195"/>
      <c r="Q45" s="195"/>
      <c r="R45" s="195"/>
      <c r="S45" s="195"/>
      <c r="T45" s="195"/>
      <c r="U45" s="195"/>
      <c r="V45" s="195"/>
      <c r="W45" s="195"/>
    </row>
    <row r="46" ht="18" customHeight="1" spans="1:23">
      <c r="A46" s="128" t="s">
        <v>53</v>
      </c>
      <c r="B46" s="128" t="s">
        <v>282</v>
      </c>
      <c r="C46" s="128" t="s">
        <v>283</v>
      </c>
      <c r="D46" s="128">
        <v>2080502</v>
      </c>
      <c r="E46" s="128" t="s">
        <v>124</v>
      </c>
      <c r="F46" s="128">
        <v>30201</v>
      </c>
      <c r="G46" s="128" t="s">
        <v>273</v>
      </c>
      <c r="H46" s="192">
        <v>458550</v>
      </c>
      <c r="I46" s="192">
        <v>458550</v>
      </c>
      <c r="J46" s="195"/>
      <c r="K46" s="195"/>
      <c r="L46" s="192">
        <v>458550</v>
      </c>
      <c r="M46" s="195"/>
      <c r="N46" s="195"/>
      <c r="O46" s="195"/>
      <c r="P46" s="195"/>
      <c r="Q46" s="195"/>
      <c r="R46" s="195"/>
      <c r="S46" s="195"/>
      <c r="T46" s="195"/>
      <c r="U46" s="195"/>
      <c r="V46" s="195"/>
      <c r="W46" s="195"/>
    </row>
    <row r="47" ht="18" customHeight="1" spans="1:23">
      <c r="A47" s="128" t="s">
        <v>53</v>
      </c>
      <c r="B47" s="128" t="s">
        <v>284</v>
      </c>
      <c r="C47" s="128" t="s">
        <v>285</v>
      </c>
      <c r="D47" s="128">
        <v>2010301</v>
      </c>
      <c r="E47" s="128" t="s">
        <v>85</v>
      </c>
      <c r="F47" s="128">
        <v>30239</v>
      </c>
      <c r="G47" s="128" t="s">
        <v>286</v>
      </c>
      <c r="H47" s="192">
        <v>198000</v>
      </c>
      <c r="I47" s="192">
        <v>198000</v>
      </c>
      <c r="J47" s="195"/>
      <c r="K47" s="195"/>
      <c r="L47" s="192">
        <v>198000</v>
      </c>
      <c r="M47" s="195"/>
      <c r="N47" s="195"/>
      <c r="O47" s="195"/>
      <c r="P47" s="195"/>
      <c r="Q47" s="195"/>
      <c r="R47" s="195"/>
      <c r="S47" s="195"/>
      <c r="T47" s="195"/>
      <c r="U47" s="195"/>
      <c r="V47" s="195"/>
      <c r="W47" s="195"/>
    </row>
    <row r="48" ht="18" customHeight="1" spans="1:23">
      <c r="A48" s="128" t="s">
        <v>53</v>
      </c>
      <c r="B48" s="128" t="s">
        <v>287</v>
      </c>
      <c r="C48" s="128" t="s">
        <v>247</v>
      </c>
      <c r="D48" s="128">
        <v>2010301</v>
      </c>
      <c r="E48" s="128" t="s">
        <v>85</v>
      </c>
      <c r="F48" s="128">
        <v>30228</v>
      </c>
      <c r="G48" s="128" t="s">
        <v>247</v>
      </c>
      <c r="H48" s="192">
        <v>35200</v>
      </c>
      <c r="I48" s="192">
        <v>35200</v>
      </c>
      <c r="J48" s="195"/>
      <c r="K48" s="195"/>
      <c r="L48" s="192">
        <v>35200</v>
      </c>
      <c r="M48" s="195"/>
      <c r="N48" s="195"/>
      <c r="O48" s="195"/>
      <c r="P48" s="195"/>
      <c r="Q48" s="195"/>
      <c r="R48" s="195"/>
      <c r="S48" s="195"/>
      <c r="T48" s="195"/>
      <c r="U48" s="195"/>
      <c r="V48" s="195"/>
      <c r="W48" s="195"/>
    </row>
    <row r="49" ht="18" customHeight="1" spans="1:23">
      <c r="A49" s="128" t="s">
        <v>55</v>
      </c>
      <c r="B49" s="128" t="s">
        <v>288</v>
      </c>
      <c r="C49" s="128" t="s">
        <v>249</v>
      </c>
      <c r="D49" s="128">
        <v>2080505</v>
      </c>
      <c r="E49" s="128" t="s">
        <v>126</v>
      </c>
      <c r="F49" s="128">
        <v>30108</v>
      </c>
      <c r="G49" s="128" t="s">
        <v>256</v>
      </c>
      <c r="H49" s="192">
        <v>28797.6</v>
      </c>
      <c r="I49" s="192">
        <v>28797.6</v>
      </c>
      <c r="J49" s="195"/>
      <c r="K49" s="195"/>
      <c r="L49" s="192">
        <v>28797.6</v>
      </c>
      <c r="M49" s="195"/>
      <c r="N49" s="195"/>
      <c r="O49" s="195"/>
      <c r="P49" s="195"/>
      <c r="Q49" s="195"/>
      <c r="R49" s="195"/>
      <c r="S49" s="195"/>
      <c r="T49" s="195"/>
      <c r="U49" s="195"/>
      <c r="V49" s="195"/>
      <c r="W49" s="195"/>
    </row>
    <row r="50" ht="18" customHeight="1" spans="1:23">
      <c r="A50" s="128" t="s">
        <v>55</v>
      </c>
      <c r="B50" s="128" t="s">
        <v>288</v>
      </c>
      <c r="C50" s="128" t="s">
        <v>249</v>
      </c>
      <c r="D50" s="128">
        <v>2080505</v>
      </c>
      <c r="E50" s="128" t="s">
        <v>126</v>
      </c>
      <c r="F50" s="128">
        <v>30108</v>
      </c>
      <c r="G50" s="128" t="s">
        <v>256</v>
      </c>
      <c r="H50" s="192">
        <v>115190.4</v>
      </c>
      <c r="I50" s="192">
        <v>115190.4</v>
      </c>
      <c r="J50" s="195"/>
      <c r="K50" s="195"/>
      <c r="L50" s="192">
        <v>115190.4</v>
      </c>
      <c r="M50" s="195"/>
      <c r="N50" s="195"/>
      <c r="O50" s="195"/>
      <c r="P50" s="195"/>
      <c r="Q50" s="195"/>
      <c r="R50" s="195"/>
      <c r="S50" s="195"/>
      <c r="T50" s="195"/>
      <c r="U50" s="195"/>
      <c r="V50" s="195"/>
      <c r="W50" s="195"/>
    </row>
    <row r="51" ht="18" customHeight="1" spans="1:23">
      <c r="A51" s="128" t="s">
        <v>55</v>
      </c>
      <c r="B51" s="128" t="s">
        <v>288</v>
      </c>
      <c r="C51" s="128" t="s">
        <v>249</v>
      </c>
      <c r="D51" s="128">
        <v>2101103</v>
      </c>
      <c r="E51" s="128" t="s">
        <v>140</v>
      </c>
      <c r="F51" s="128">
        <v>30111</v>
      </c>
      <c r="G51" s="128" t="s">
        <v>260</v>
      </c>
      <c r="H51" s="192">
        <v>28869.6</v>
      </c>
      <c r="I51" s="192">
        <v>28869.6</v>
      </c>
      <c r="J51" s="195"/>
      <c r="K51" s="195"/>
      <c r="L51" s="192">
        <v>28869.6</v>
      </c>
      <c r="M51" s="195"/>
      <c r="N51" s="195"/>
      <c r="O51" s="195"/>
      <c r="P51" s="195"/>
      <c r="Q51" s="195"/>
      <c r="R51" s="195"/>
      <c r="S51" s="195"/>
      <c r="T51" s="195"/>
      <c r="U51" s="195"/>
      <c r="V51" s="195"/>
      <c r="W51" s="195"/>
    </row>
    <row r="52" ht="18" customHeight="1" spans="1:23">
      <c r="A52" s="128" t="s">
        <v>55</v>
      </c>
      <c r="B52" s="128" t="s">
        <v>288</v>
      </c>
      <c r="C52" s="128" t="s">
        <v>249</v>
      </c>
      <c r="D52" s="128">
        <v>2101102</v>
      </c>
      <c r="E52" s="128" t="s">
        <v>138</v>
      </c>
      <c r="F52" s="128">
        <v>30110</v>
      </c>
      <c r="G52" s="128" t="s">
        <v>259</v>
      </c>
      <c r="H52" s="192">
        <v>59755.2</v>
      </c>
      <c r="I52" s="192">
        <v>59755.2</v>
      </c>
      <c r="J52" s="195"/>
      <c r="K52" s="195"/>
      <c r="L52" s="192">
        <v>59755.2</v>
      </c>
      <c r="M52" s="195"/>
      <c r="N52" s="195"/>
      <c r="O52" s="195"/>
      <c r="P52" s="195"/>
      <c r="Q52" s="195"/>
      <c r="R52" s="195"/>
      <c r="S52" s="195"/>
      <c r="T52" s="195"/>
      <c r="U52" s="195"/>
      <c r="V52" s="195"/>
      <c r="W52" s="195"/>
    </row>
    <row r="53" ht="18" customHeight="1" spans="1:23">
      <c r="A53" s="128" t="s">
        <v>55</v>
      </c>
      <c r="B53" s="128" t="s">
        <v>288</v>
      </c>
      <c r="C53" s="128" t="s">
        <v>249</v>
      </c>
      <c r="D53" s="128">
        <v>2120199</v>
      </c>
      <c r="E53" s="128" t="s">
        <v>148</v>
      </c>
      <c r="F53" s="128">
        <v>30112</v>
      </c>
      <c r="G53" s="128" t="s">
        <v>250</v>
      </c>
      <c r="H53" s="192">
        <v>5039.52</v>
      </c>
      <c r="I53" s="192">
        <v>5039.52</v>
      </c>
      <c r="J53" s="195"/>
      <c r="K53" s="195"/>
      <c r="L53" s="192">
        <v>5039.52</v>
      </c>
      <c r="M53" s="195"/>
      <c r="N53" s="195"/>
      <c r="O53" s="195"/>
      <c r="P53" s="195"/>
      <c r="Q53" s="195"/>
      <c r="R53" s="195"/>
      <c r="S53" s="195"/>
      <c r="T53" s="195"/>
      <c r="U53" s="195"/>
      <c r="V53" s="195"/>
      <c r="W53" s="195"/>
    </row>
    <row r="54" ht="18" customHeight="1" spans="1:23">
      <c r="A54" s="128" t="s">
        <v>55</v>
      </c>
      <c r="B54" s="128" t="s">
        <v>288</v>
      </c>
      <c r="C54" s="128" t="s">
        <v>249</v>
      </c>
      <c r="D54" s="128">
        <v>2101199</v>
      </c>
      <c r="E54" s="128" t="s">
        <v>142</v>
      </c>
      <c r="F54" s="128">
        <v>30112</v>
      </c>
      <c r="G54" s="128" t="s">
        <v>250</v>
      </c>
      <c r="H54" s="192">
        <v>1439.76</v>
      </c>
      <c r="I54" s="192">
        <v>1439.76</v>
      </c>
      <c r="J54" s="195"/>
      <c r="K54" s="195"/>
      <c r="L54" s="192">
        <v>1439.76</v>
      </c>
      <c r="M54" s="195"/>
      <c r="N54" s="195"/>
      <c r="O54" s="195"/>
      <c r="P54" s="195"/>
      <c r="Q54" s="195"/>
      <c r="R54" s="195"/>
      <c r="S54" s="195"/>
      <c r="T54" s="195"/>
      <c r="U54" s="195"/>
      <c r="V54" s="195"/>
      <c r="W54" s="195"/>
    </row>
    <row r="55" ht="18" customHeight="1" spans="1:23">
      <c r="A55" s="128" t="s">
        <v>55</v>
      </c>
      <c r="B55" s="128" t="s">
        <v>289</v>
      </c>
      <c r="C55" s="128" t="s">
        <v>242</v>
      </c>
      <c r="D55" s="128">
        <v>2120199</v>
      </c>
      <c r="E55" s="128" t="s">
        <v>148</v>
      </c>
      <c r="F55" s="128">
        <v>30101</v>
      </c>
      <c r="G55" s="128" t="s">
        <v>243</v>
      </c>
      <c r="H55" s="192">
        <v>288816</v>
      </c>
      <c r="I55" s="192">
        <v>288816</v>
      </c>
      <c r="J55" s="195"/>
      <c r="K55" s="195"/>
      <c r="L55" s="192">
        <v>288816</v>
      </c>
      <c r="M55" s="195"/>
      <c r="N55" s="195"/>
      <c r="O55" s="195"/>
      <c r="P55" s="195"/>
      <c r="Q55" s="195"/>
      <c r="R55" s="195"/>
      <c r="S55" s="195"/>
      <c r="T55" s="195"/>
      <c r="U55" s="195"/>
      <c r="V55" s="195"/>
      <c r="W55" s="195"/>
    </row>
    <row r="56" ht="18" customHeight="1" spans="1:23">
      <c r="A56" s="128" t="s">
        <v>55</v>
      </c>
      <c r="B56" s="128" t="s">
        <v>289</v>
      </c>
      <c r="C56" s="128" t="s">
        <v>242</v>
      </c>
      <c r="D56" s="128">
        <v>2120199</v>
      </c>
      <c r="E56" s="128" t="s">
        <v>148</v>
      </c>
      <c r="F56" s="128">
        <v>30102</v>
      </c>
      <c r="G56" s="128" t="s">
        <v>244</v>
      </c>
      <c r="H56" s="192">
        <v>33060</v>
      </c>
      <c r="I56" s="192">
        <v>33060</v>
      </c>
      <c r="J56" s="195"/>
      <c r="K56" s="195"/>
      <c r="L56" s="192">
        <v>33060</v>
      </c>
      <c r="M56" s="195"/>
      <c r="N56" s="195"/>
      <c r="O56" s="195"/>
      <c r="P56" s="195"/>
      <c r="Q56" s="195"/>
      <c r="R56" s="195"/>
      <c r="S56" s="195"/>
      <c r="T56" s="195"/>
      <c r="U56" s="195"/>
      <c r="V56" s="195"/>
      <c r="W56" s="195"/>
    </row>
    <row r="57" ht="18" customHeight="1" spans="1:23">
      <c r="A57" s="128" t="s">
        <v>55</v>
      </c>
      <c r="B57" s="128" t="s">
        <v>289</v>
      </c>
      <c r="C57" s="128" t="s">
        <v>242</v>
      </c>
      <c r="D57" s="128">
        <v>2120199</v>
      </c>
      <c r="E57" s="128" t="s">
        <v>148</v>
      </c>
      <c r="F57" s="128">
        <v>30102</v>
      </c>
      <c r="G57" s="128" t="s">
        <v>244</v>
      </c>
      <c r="H57" s="192">
        <v>42000</v>
      </c>
      <c r="I57" s="192">
        <v>42000</v>
      </c>
      <c r="J57" s="195"/>
      <c r="K57" s="195"/>
      <c r="L57" s="192">
        <v>42000</v>
      </c>
      <c r="M57" s="195"/>
      <c r="N57" s="195"/>
      <c r="O57" s="195"/>
      <c r="P57" s="195"/>
      <c r="Q57" s="195"/>
      <c r="R57" s="195"/>
      <c r="S57" s="195"/>
      <c r="T57" s="195"/>
      <c r="U57" s="195"/>
      <c r="V57" s="195"/>
      <c r="W57" s="195"/>
    </row>
    <row r="58" ht="18" customHeight="1" spans="1:23">
      <c r="A58" s="128" t="s">
        <v>55</v>
      </c>
      <c r="B58" s="128" t="s">
        <v>289</v>
      </c>
      <c r="C58" s="128" t="s">
        <v>242</v>
      </c>
      <c r="D58" s="128">
        <v>2120199</v>
      </c>
      <c r="E58" s="128" t="s">
        <v>148</v>
      </c>
      <c r="F58" s="128">
        <v>30107</v>
      </c>
      <c r="G58" s="128" t="s">
        <v>245</v>
      </c>
      <c r="H58" s="192">
        <v>210000</v>
      </c>
      <c r="I58" s="192">
        <v>210000</v>
      </c>
      <c r="J58" s="195"/>
      <c r="K58" s="195"/>
      <c r="L58" s="192">
        <v>210000</v>
      </c>
      <c r="M58" s="195"/>
      <c r="N58" s="195"/>
      <c r="O58" s="195"/>
      <c r="P58" s="195"/>
      <c r="Q58" s="195"/>
      <c r="R58" s="195"/>
      <c r="S58" s="195"/>
      <c r="T58" s="195"/>
      <c r="U58" s="195"/>
      <c r="V58" s="195"/>
      <c r="W58" s="195"/>
    </row>
    <row r="59" ht="18" customHeight="1" spans="1:23">
      <c r="A59" s="128" t="s">
        <v>55</v>
      </c>
      <c r="B59" s="128" t="s">
        <v>289</v>
      </c>
      <c r="C59" s="128" t="s">
        <v>242</v>
      </c>
      <c r="D59" s="128">
        <v>2120199</v>
      </c>
      <c r="E59" s="128" t="s">
        <v>148</v>
      </c>
      <c r="F59" s="128">
        <v>30107</v>
      </c>
      <c r="G59" s="128" t="s">
        <v>245</v>
      </c>
      <c r="H59" s="192">
        <v>108600</v>
      </c>
      <c r="I59" s="192">
        <v>108600</v>
      </c>
      <c r="J59" s="195"/>
      <c r="K59" s="195"/>
      <c r="L59" s="192">
        <v>108600</v>
      </c>
      <c r="M59" s="195"/>
      <c r="N59" s="195"/>
      <c r="O59" s="195"/>
      <c r="P59" s="195"/>
      <c r="Q59" s="195"/>
      <c r="R59" s="195"/>
      <c r="S59" s="195"/>
      <c r="T59" s="195"/>
      <c r="U59" s="195"/>
      <c r="V59" s="195"/>
      <c r="W59" s="195"/>
    </row>
    <row r="60" ht="18" customHeight="1" spans="1:23">
      <c r="A60" s="128" t="s">
        <v>55</v>
      </c>
      <c r="B60" s="128" t="s">
        <v>290</v>
      </c>
      <c r="C60" s="128" t="s">
        <v>255</v>
      </c>
      <c r="D60" s="128">
        <v>2120199</v>
      </c>
      <c r="E60" s="128" t="s">
        <v>148</v>
      </c>
      <c r="F60" s="128">
        <v>30107</v>
      </c>
      <c r="G60" s="128" t="s">
        <v>245</v>
      </c>
      <c r="H60" s="192">
        <v>42000</v>
      </c>
      <c r="I60" s="192">
        <v>42000</v>
      </c>
      <c r="J60" s="195"/>
      <c r="K60" s="195"/>
      <c r="L60" s="192">
        <v>42000</v>
      </c>
      <c r="M60" s="195"/>
      <c r="N60" s="195"/>
      <c r="O60" s="195"/>
      <c r="P60" s="195"/>
      <c r="Q60" s="195"/>
      <c r="R60" s="195"/>
      <c r="S60" s="195"/>
      <c r="T60" s="195"/>
      <c r="U60" s="195"/>
      <c r="V60" s="195"/>
      <c r="W60" s="195"/>
    </row>
    <row r="61" ht="18" customHeight="1" spans="1:23">
      <c r="A61" s="128" t="s">
        <v>55</v>
      </c>
      <c r="B61" s="128" t="s">
        <v>290</v>
      </c>
      <c r="C61" s="128" t="s">
        <v>255</v>
      </c>
      <c r="D61" s="128">
        <v>2120199</v>
      </c>
      <c r="E61" s="128" t="s">
        <v>148</v>
      </c>
      <c r="F61" s="128">
        <v>30107</v>
      </c>
      <c r="G61" s="128" t="s">
        <v>245</v>
      </c>
      <c r="H61" s="192">
        <v>84000</v>
      </c>
      <c r="I61" s="192">
        <v>84000</v>
      </c>
      <c r="J61" s="195"/>
      <c r="K61" s="195"/>
      <c r="L61" s="192">
        <v>84000</v>
      </c>
      <c r="M61" s="195"/>
      <c r="N61" s="195"/>
      <c r="O61" s="195"/>
      <c r="P61" s="195"/>
      <c r="Q61" s="195"/>
      <c r="R61" s="195"/>
      <c r="S61" s="195"/>
      <c r="T61" s="195"/>
      <c r="U61" s="195"/>
      <c r="V61" s="195"/>
      <c r="W61" s="195"/>
    </row>
    <row r="62" ht="18" customHeight="1" spans="1:23">
      <c r="A62" s="128" t="s">
        <v>55</v>
      </c>
      <c r="B62" s="128" t="s">
        <v>291</v>
      </c>
      <c r="C62" s="128" t="s">
        <v>182</v>
      </c>
      <c r="D62" s="128">
        <v>2210201</v>
      </c>
      <c r="E62" s="128" t="s">
        <v>182</v>
      </c>
      <c r="F62" s="128">
        <v>30113</v>
      </c>
      <c r="G62" s="128" t="s">
        <v>182</v>
      </c>
      <c r="H62" s="192">
        <v>155394</v>
      </c>
      <c r="I62" s="192">
        <v>155394</v>
      </c>
      <c r="J62" s="195"/>
      <c r="K62" s="195"/>
      <c r="L62" s="192">
        <v>155394</v>
      </c>
      <c r="M62" s="195"/>
      <c r="N62" s="195"/>
      <c r="O62" s="195"/>
      <c r="P62" s="195"/>
      <c r="Q62" s="195"/>
      <c r="R62" s="195"/>
      <c r="S62" s="195"/>
      <c r="T62" s="195"/>
      <c r="U62" s="195"/>
      <c r="V62" s="195"/>
      <c r="W62" s="195"/>
    </row>
    <row r="63" ht="18" customHeight="1" spans="1:23">
      <c r="A63" s="128" t="s">
        <v>55</v>
      </c>
      <c r="B63" s="128" t="s">
        <v>292</v>
      </c>
      <c r="C63" s="128" t="s">
        <v>252</v>
      </c>
      <c r="D63" s="128">
        <v>2120199</v>
      </c>
      <c r="E63" s="128" t="s">
        <v>148</v>
      </c>
      <c r="F63" s="128">
        <v>30229</v>
      </c>
      <c r="G63" s="128" t="s">
        <v>253</v>
      </c>
      <c r="H63" s="192">
        <v>4900</v>
      </c>
      <c r="I63" s="192">
        <v>4900</v>
      </c>
      <c r="J63" s="195"/>
      <c r="K63" s="195"/>
      <c r="L63" s="192">
        <v>4900</v>
      </c>
      <c r="M63" s="195"/>
      <c r="N63" s="195"/>
      <c r="O63" s="195"/>
      <c r="P63" s="195"/>
      <c r="Q63" s="195"/>
      <c r="R63" s="195"/>
      <c r="S63" s="195"/>
      <c r="T63" s="195"/>
      <c r="U63" s="195"/>
      <c r="V63" s="195"/>
      <c r="W63" s="195"/>
    </row>
    <row r="64" ht="18" customHeight="1" spans="1:23">
      <c r="A64" s="128" t="s">
        <v>55</v>
      </c>
      <c r="B64" s="128" t="s">
        <v>293</v>
      </c>
      <c r="C64" s="128" t="s">
        <v>258</v>
      </c>
      <c r="D64" s="128">
        <v>2101102</v>
      </c>
      <c r="E64" s="128" t="s">
        <v>138</v>
      </c>
      <c r="F64" s="128">
        <v>30110</v>
      </c>
      <c r="G64" s="128" t="s">
        <v>259</v>
      </c>
      <c r="H64" s="192">
        <v>2471</v>
      </c>
      <c r="I64" s="192">
        <v>2471</v>
      </c>
      <c r="J64" s="195"/>
      <c r="K64" s="195"/>
      <c r="L64" s="192">
        <v>2471</v>
      </c>
      <c r="M64" s="195"/>
      <c r="N64" s="195"/>
      <c r="O64" s="195"/>
      <c r="P64" s="195"/>
      <c r="Q64" s="195"/>
      <c r="R64" s="195"/>
      <c r="S64" s="195"/>
      <c r="T64" s="195"/>
      <c r="U64" s="195"/>
      <c r="V64" s="195"/>
      <c r="W64" s="195"/>
    </row>
    <row r="65" ht="18" customHeight="1" spans="1:23">
      <c r="A65" s="128" t="s">
        <v>55</v>
      </c>
      <c r="B65" s="128" t="s">
        <v>294</v>
      </c>
      <c r="C65" s="128" t="s">
        <v>247</v>
      </c>
      <c r="D65" s="128">
        <v>2120199</v>
      </c>
      <c r="E65" s="128" t="s">
        <v>148</v>
      </c>
      <c r="F65" s="128">
        <v>30228</v>
      </c>
      <c r="G65" s="128" t="s">
        <v>247</v>
      </c>
      <c r="H65" s="192">
        <v>11200</v>
      </c>
      <c r="I65" s="192">
        <v>11200</v>
      </c>
      <c r="J65" s="195"/>
      <c r="K65" s="195"/>
      <c r="L65" s="192">
        <v>11200</v>
      </c>
      <c r="M65" s="195"/>
      <c r="N65" s="195"/>
      <c r="O65" s="195"/>
      <c r="P65" s="195"/>
      <c r="Q65" s="195"/>
      <c r="R65" s="195"/>
      <c r="S65" s="195"/>
      <c r="T65" s="195"/>
      <c r="U65" s="195"/>
      <c r="V65" s="195"/>
      <c r="W65" s="195"/>
    </row>
    <row r="66" ht="18" customHeight="1" spans="1:23">
      <c r="A66" s="128" t="s">
        <v>57</v>
      </c>
      <c r="B66" s="128" t="s">
        <v>295</v>
      </c>
      <c r="C66" s="128" t="s">
        <v>258</v>
      </c>
      <c r="D66" s="128">
        <v>2101102</v>
      </c>
      <c r="E66" s="128" t="s">
        <v>138</v>
      </c>
      <c r="F66" s="128">
        <v>30110</v>
      </c>
      <c r="G66" s="128" t="s">
        <v>259</v>
      </c>
      <c r="H66" s="192">
        <v>5648</v>
      </c>
      <c r="I66" s="192">
        <v>5648</v>
      </c>
      <c r="J66" s="195"/>
      <c r="K66" s="195"/>
      <c r="L66" s="192">
        <v>5648</v>
      </c>
      <c r="M66" s="195"/>
      <c r="N66" s="195"/>
      <c r="O66" s="195"/>
      <c r="P66" s="195"/>
      <c r="Q66" s="195"/>
      <c r="R66" s="195"/>
      <c r="S66" s="195"/>
      <c r="T66" s="195"/>
      <c r="U66" s="195"/>
      <c r="V66" s="195"/>
      <c r="W66" s="195"/>
    </row>
    <row r="67" ht="18" customHeight="1" spans="1:23">
      <c r="A67" s="128" t="s">
        <v>57</v>
      </c>
      <c r="B67" s="128" t="s">
        <v>296</v>
      </c>
      <c r="C67" s="128" t="s">
        <v>247</v>
      </c>
      <c r="D67" s="128">
        <v>2120201</v>
      </c>
      <c r="E67" s="128" t="s">
        <v>150</v>
      </c>
      <c r="F67" s="128">
        <v>30228</v>
      </c>
      <c r="G67" s="128" t="s">
        <v>247</v>
      </c>
      <c r="H67" s="192">
        <v>25600</v>
      </c>
      <c r="I67" s="192">
        <v>25600</v>
      </c>
      <c r="J67" s="195"/>
      <c r="K67" s="195"/>
      <c r="L67" s="192">
        <v>25600</v>
      </c>
      <c r="M67" s="195"/>
      <c r="N67" s="195"/>
      <c r="O67" s="195"/>
      <c r="P67" s="195"/>
      <c r="Q67" s="195"/>
      <c r="R67" s="195"/>
      <c r="S67" s="195"/>
      <c r="T67" s="195"/>
      <c r="U67" s="195"/>
      <c r="V67" s="195"/>
      <c r="W67" s="195"/>
    </row>
    <row r="68" ht="18" customHeight="1" spans="1:23">
      <c r="A68" s="128" t="s">
        <v>57</v>
      </c>
      <c r="B68" s="128" t="s">
        <v>297</v>
      </c>
      <c r="C68" s="128" t="s">
        <v>249</v>
      </c>
      <c r="D68" s="128">
        <v>2120201</v>
      </c>
      <c r="E68" s="128" t="s">
        <v>150</v>
      </c>
      <c r="F68" s="128">
        <v>30112</v>
      </c>
      <c r="G68" s="128" t="s">
        <v>250</v>
      </c>
      <c r="H68" s="192">
        <v>4687.8</v>
      </c>
      <c r="I68" s="192">
        <v>4687.8</v>
      </c>
      <c r="J68" s="195"/>
      <c r="K68" s="195"/>
      <c r="L68" s="192">
        <v>4687.8</v>
      </c>
      <c r="M68" s="195"/>
      <c r="N68" s="195"/>
      <c r="O68" s="195"/>
      <c r="P68" s="195"/>
      <c r="Q68" s="195"/>
      <c r="R68" s="195"/>
      <c r="S68" s="195"/>
      <c r="T68" s="195"/>
      <c r="U68" s="195"/>
      <c r="V68" s="195"/>
      <c r="W68" s="195"/>
    </row>
    <row r="69" ht="18" customHeight="1" spans="1:23">
      <c r="A69" s="128" t="s">
        <v>57</v>
      </c>
      <c r="B69" s="128" t="s">
        <v>297</v>
      </c>
      <c r="C69" s="128" t="s">
        <v>249</v>
      </c>
      <c r="D69" s="128">
        <v>2080505</v>
      </c>
      <c r="E69" s="128" t="s">
        <v>126</v>
      </c>
      <c r="F69" s="128">
        <v>30108</v>
      </c>
      <c r="G69" s="128" t="s">
        <v>256</v>
      </c>
      <c r="H69" s="192">
        <v>74097.12</v>
      </c>
      <c r="I69" s="192">
        <v>74097.12</v>
      </c>
      <c r="J69" s="195"/>
      <c r="K69" s="195"/>
      <c r="L69" s="192">
        <v>74097.12</v>
      </c>
      <c r="M69" s="195"/>
      <c r="N69" s="195"/>
      <c r="O69" s="195"/>
      <c r="P69" s="195"/>
      <c r="Q69" s="195"/>
      <c r="R69" s="195"/>
      <c r="S69" s="195"/>
      <c r="T69" s="195"/>
      <c r="U69" s="195"/>
      <c r="V69" s="195"/>
      <c r="W69" s="195"/>
    </row>
    <row r="70" ht="18" customHeight="1" spans="1:23">
      <c r="A70" s="128" t="s">
        <v>57</v>
      </c>
      <c r="B70" s="128" t="s">
        <v>297</v>
      </c>
      <c r="C70" s="128" t="s">
        <v>249</v>
      </c>
      <c r="D70" s="128">
        <v>2101103</v>
      </c>
      <c r="E70" s="128" t="s">
        <v>140</v>
      </c>
      <c r="F70" s="128">
        <v>30111</v>
      </c>
      <c r="G70" s="128" t="s">
        <v>260</v>
      </c>
      <c r="H70" s="192">
        <v>125590.8</v>
      </c>
      <c r="I70" s="192">
        <v>125590.8</v>
      </c>
      <c r="J70" s="195"/>
      <c r="K70" s="195"/>
      <c r="L70" s="192">
        <v>125590.8</v>
      </c>
      <c r="M70" s="195"/>
      <c r="N70" s="195"/>
      <c r="O70" s="195"/>
      <c r="P70" s="195"/>
      <c r="Q70" s="195"/>
      <c r="R70" s="195"/>
      <c r="S70" s="195"/>
      <c r="T70" s="195"/>
      <c r="U70" s="195"/>
      <c r="V70" s="195"/>
      <c r="W70" s="195"/>
    </row>
    <row r="71" ht="18" customHeight="1" spans="1:23">
      <c r="A71" s="128" t="s">
        <v>57</v>
      </c>
      <c r="B71" s="128" t="s">
        <v>297</v>
      </c>
      <c r="C71" s="128" t="s">
        <v>249</v>
      </c>
      <c r="D71" s="128">
        <v>2080505</v>
      </c>
      <c r="E71" s="128" t="s">
        <v>126</v>
      </c>
      <c r="F71" s="128">
        <v>30108</v>
      </c>
      <c r="G71" s="128" t="s">
        <v>256</v>
      </c>
      <c r="H71" s="192">
        <v>296388.48</v>
      </c>
      <c r="I71" s="192">
        <v>296388.48</v>
      </c>
      <c r="J71" s="195"/>
      <c r="K71" s="195"/>
      <c r="L71" s="192">
        <v>296388.48</v>
      </c>
      <c r="M71" s="195"/>
      <c r="N71" s="195"/>
      <c r="O71" s="195"/>
      <c r="P71" s="195"/>
      <c r="Q71" s="195"/>
      <c r="R71" s="195"/>
      <c r="S71" s="195"/>
      <c r="T71" s="195"/>
      <c r="U71" s="195"/>
      <c r="V71" s="195"/>
      <c r="W71" s="195"/>
    </row>
    <row r="72" ht="18" customHeight="1" spans="1:23">
      <c r="A72" s="128" t="s">
        <v>57</v>
      </c>
      <c r="B72" s="128" t="s">
        <v>297</v>
      </c>
      <c r="C72" s="128" t="s">
        <v>249</v>
      </c>
      <c r="D72" s="128">
        <v>2101199</v>
      </c>
      <c r="E72" s="128" t="s">
        <v>142</v>
      </c>
      <c r="F72" s="128">
        <v>30112</v>
      </c>
      <c r="G72" s="128" t="s">
        <v>250</v>
      </c>
      <c r="H72" s="192">
        <v>4438.2</v>
      </c>
      <c r="I72" s="192">
        <v>4438.2</v>
      </c>
      <c r="J72" s="195"/>
      <c r="K72" s="195"/>
      <c r="L72" s="192">
        <v>4438.2</v>
      </c>
      <c r="M72" s="195"/>
      <c r="N72" s="195"/>
      <c r="O72" s="195"/>
      <c r="P72" s="195"/>
      <c r="Q72" s="195"/>
      <c r="R72" s="195"/>
      <c r="S72" s="195"/>
      <c r="T72" s="195"/>
      <c r="U72" s="195"/>
      <c r="V72" s="195"/>
      <c r="W72" s="195"/>
    </row>
    <row r="73" ht="18" customHeight="1" spans="1:23">
      <c r="A73" s="128" t="s">
        <v>57</v>
      </c>
      <c r="B73" s="128" t="s">
        <v>297</v>
      </c>
      <c r="C73" s="128" t="s">
        <v>249</v>
      </c>
      <c r="D73" s="128">
        <v>2101102</v>
      </c>
      <c r="E73" s="128" t="s">
        <v>138</v>
      </c>
      <c r="F73" s="128">
        <v>30110</v>
      </c>
      <c r="G73" s="128" t="s">
        <v>259</v>
      </c>
      <c r="H73" s="192">
        <v>120574.2</v>
      </c>
      <c r="I73" s="192">
        <v>120574.2</v>
      </c>
      <c r="J73" s="195"/>
      <c r="K73" s="195"/>
      <c r="L73" s="192">
        <v>120574.2</v>
      </c>
      <c r="M73" s="195"/>
      <c r="N73" s="195"/>
      <c r="O73" s="195"/>
      <c r="P73" s="195"/>
      <c r="Q73" s="195"/>
      <c r="R73" s="195"/>
      <c r="S73" s="195"/>
      <c r="T73" s="195"/>
      <c r="U73" s="195"/>
      <c r="V73" s="195"/>
      <c r="W73" s="195"/>
    </row>
    <row r="74" ht="18" customHeight="1" spans="1:23">
      <c r="A74" s="128" t="s">
        <v>57</v>
      </c>
      <c r="B74" s="128" t="s">
        <v>298</v>
      </c>
      <c r="C74" s="128" t="s">
        <v>255</v>
      </c>
      <c r="D74" s="128">
        <v>2120201</v>
      </c>
      <c r="E74" s="128" t="s">
        <v>150</v>
      </c>
      <c r="F74" s="128">
        <v>30107</v>
      </c>
      <c r="G74" s="128" t="s">
        <v>245</v>
      </c>
      <c r="H74" s="192">
        <v>96000</v>
      </c>
      <c r="I74" s="192">
        <v>96000</v>
      </c>
      <c r="J74" s="195"/>
      <c r="K74" s="195"/>
      <c r="L74" s="192">
        <v>96000</v>
      </c>
      <c r="M74" s="195"/>
      <c r="N74" s="195"/>
      <c r="O74" s="195"/>
      <c r="P74" s="195"/>
      <c r="Q74" s="195"/>
      <c r="R74" s="195"/>
      <c r="S74" s="195"/>
      <c r="T74" s="195"/>
      <c r="U74" s="195"/>
      <c r="V74" s="195"/>
      <c r="W74" s="195"/>
    </row>
    <row r="75" ht="18" customHeight="1" spans="1:23">
      <c r="A75" s="128" t="s">
        <v>57</v>
      </c>
      <c r="B75" s="128" t="s">
        <v>298</v>
      </c>
      <c r="C75" s="128" t="s">
        <v>255</v>
      </c>
      <c r="D75" s="128">
        <v>2120201</v>
      </c>
      <c r="E75" s="128" t="s">
        <v>150</v>
      </c>
      <c r="F75" s="128">
        <v>30107</v>
      </c>
      <c r="G75" s="128" t="s">
        <v>245</v>
      </c>
      <c r="H75" s="192">
        <v>192000</v>
      </c>
      <c r="I75" s="192">
        <v>192000</v>
      </c>
      <c r="J75" s="195"/>
      <c r="K75" s="195"/>
      <c r="L75" s="192">
        <v>192000</v>
      </c>
      <c r="M75" s="195"/>
      <c r="N75" s="195"/>
      <c r="O75" s="195"/>
      <c r="P75" s="195"/>
      <c r="Q75" s="195"/>
      <c r="R75" s="195"/>
      <c r="S75" s="195"/>
      <c r="T75" s="195"/>
      <c r="U75" s="195"/>
      <c r="V75" s="195"/>
      <c r="W75" s="195"/>
    </row>
    <row r="76" ht="18" customHeight="1" spans="1:23">
      <c r="A76" s="128" t="s">
        <v>57</v>
      </c>
      <c r="B76" s="128" t="s">
        <v>299</v>
      </c>
      <c r="C76" s="128" t="s">
        <v>252</v>
      </c>
      <c r="D76" s="128">
        <v>2120201</v>
      </c>
      <c r="E76" s="128" t="s">
        <v>150</v>
      </c>
      <c r="F76" s="128">
        <v>30229</v>
      </c>
      <c r="G76" s="128" t="s">
        <v>253</v>
      </c>
      <c r="H76" s="192">
        <v>11200</v>
      </c>
      <c r="I76" s="192">
        <v>11200</v>
      </c>
      <c r="J76" s="195"/>
      <c r="K76" s="195"/>
      <c r="L76" s="192">
        <v>11200</v>
      </c>
      <c r="M76" s="195"/>
      <c r="N76" s="195"/>
      <c r="O76" s="195"/>
      <c r="P76" s="195"/>
      <c r="Q76" s="195"/>
      <c r="R76" s="195"/>
      <c r="S76" s="195"/>
      <c r="T76" s="195"/>
      <c r="U76" s="195"/>
      <c r="V76" s="195"/>
      <c r="W76" s="195"/>
    </row>
    <row r="77" ht="18" customHeight="1" spans="1:23">
      <c r="A77" s="128" t="s">
        <v>57</v>
      </c>
      <c r="B77" s="128" t="s">
        <v>300</v>
      </c>
      <c r="C77" s="128" t="s">
        <v>182</v>
      </c>
      <c r="D77" s="128">
        <v>2210201</v>
      </c>
      <c r="E77" s="128" t="s">
        <v>182</v>
      </c>
      <c r="F77" s="128">
        <v>30113</v>
      </c>
      <c r="G77" s="128" t="s">
        <v>182</v>
      </c>
      <c r="H77" s="192">
        <v>378342</v>
      </c>
      <c r="I77" s="192">
        <v>378342</v>
      </c>
      <c r="J77" s="195"/>
      <c r="K77" s="195"/>
      <c r="L77" s="192">
        <v>378342</v>
      </c>
      <c r="M77" s="195"/>
      <c r="N77" s="195"/>
      <c r="O77" s="195"/>
      <c r="P77" s="195"/>
      <c r="Q77" s="195"/>
      <c r="R77" s="195"/>
      <c r="S77" s="195"/>
      <c r="T77" s="195"/>
      <c r="U77" s="195"/>
      <c r="V77" s="195"/>
      <c r="W77" s="195"/>
    </row>
    <row r="78" ht="18" customHeight="1" spans="1:23">
      <c r="A78" s="128" t="s">
        <v>57</v>
      </c>
      <c r="B78" s="128" t="s">
        <v>301</v>
      </c>
      <c r="C78" s="128" t="s">
        <v>242</v>
      </c>
      <c r="D78" s="128">
        <v>2120201</v>
      </c>
      <c r="E78" s="128" t="s">
        <v>150</v>
      </c>
      <c r="F78" s="128">
        <v>30101</v>
      </c>
      <c r="G78" s="128" t="s">
        <v>243</v>
      </c>
      <c r="H78" s="192">
        <v>728016</v>
      </c>
      <c r="I78" s="192">
        <v>728016</v>
      </c>
      <c r="J78" s="195"/>
      <c r="K78" s="195"/>
      <c r="L78" s="192">
        <v>728016</v>
      </c>
      <c r="M78" s="195"/>
      <c r="N78" s="195"/>
      <c r="O78" s="195"/>
      <c r="P78" s="195"/>
      <c r="Q78" s="195"/>
      <c r="R78" s="195"/>
      <c r="S78" s="195"/>
      <c r="T78" s="195"/>
      <c r="U78" s="195"/>
      <c r="V78" s="195"/>
      <c r="W78" s="195"/>
    </row>
    <row r="79" ht="18" customHeight="1" spans="1:23">
      <c r="A79" s="128" t="s">
        <v>57</v>
      </c>
      <c r="B79" s="128" t="s">
        <v>301</v>
      </c>
      <c r="C79" s="128" t="s">
        <v>242</v>
      </c>
      <c r="D79" s="128">
        <v>2120201</v>
      </c>
      <c r="E79" s="128" t="s">
        <v>150</v>
      </c>
      <c r="F79" s="128">
        <v>30102</v>
      </c>
      <c r="G79" s="128" t="s">
        <v>244</v>
      </c>
      <c r="H79" s="192">
        <v>113772</v>
      </c>
      <c r="I79" s="192">
        <v>113772</v>
      </c>
      <c r="J79" s="195"/>
      <c r="K79" s="195"/>
      <c r="L79" s="192">
        <v>113772</v>
      </c>
      <c r="M79" s="195"/>
      <c r="N79" s="195"/>
      <c r="O79" s="195"/>
      <c r="P79" s="195"/>
      <c r="Q79" s="195"/>
      <c r="R79" s="195"/>
      <c r="S79" s="195"/>
      <c r="T79" s="195"/>
      <c r="U79" s="195"/>
      <c r="V79" s="195"/>
      <c r="W79" s="195"/>
    </row>
    <row r="80" ht="18" customHeight="1" spans="1:23">
      <c r="A80" s="128" t="s">
        <v>57</v>
      </c>
      <c r="B80" s="128" t="s">
        <v>301</v>
      </c>
      <c r="C80" s="128" t="s">
        <v>242</v>
      </c>
      <c r="D80" s="128">
        <v>2120201</v>
      </c>
      <c r="E80" s="128" t="s">
        <v>150</v>
      </c>
      <c r="F80" s="128">
        <v>30102</v>
      </c>
      <c r="G80" s="128" t="s">
        <v>244</v>
      </c>
      <c r="H80" s="192">
        <v>96000</v>
      </c>
      <c r="I80" s="192">
        <v>96000</v>
      </c>
      <c r="J80" s="195"/>
      <c r="K80" s="195"/>
      <c r="L80" s="192">
        <v>96000</v>
      </c>
      <c r="M80" s="195"/>
      <c r="N80" s="195"/>
      <c r="O80" s="195"/>
      <c r="P80" s="195"/>
      <c r="Q80" s="195"/>
      <c r="R80" s="195"/>
      <c r="S80" s="195"/>
      <c r="T80" s="195"/>
      <c r="U80" s="195"/>
      <c r="V80" s="195"/>
      <c r="W80" s="195"/>
    </row>
    <row r="81" ht="18" customHeight="1" spans="1:23">
      <c r="A81" s="128" t="s">
        <v>57</v>
      </c>
      <c r="B81" s="128" t="s">
        <v>301</v>
      </c>
      <c r="C81" s="128" t="s">
        <v>242</v>
      </c>
      <c r="D81" s="128">
        <v>2120201</v>
      </c>
      <c r="E81" s="128" t="s">
        <v>150</v>
      </c>
      <c r="F81" s="128">
        <v>30107</v>
      </c>
      <c r="G81" s="128" t="s">
        <v>245</v>
      </c>
      <c r="H81" s="192">
        <v>480000</v>
      </c>
      <c r="I81" s="192">
        <v>480000</v>
      </c>
      <c r="J81" s="195"/>
      <c r="K81" s="195"/>
      <c r="L81" s="192">
        <v>480000</v>
      </c>
      <c r="M81" s="195"/>
      <c r="N81" s="195"/>
      <c r="O81" s="195"/>
      <c r="P81" s="195"/>
      <c r="Q81" s="195"/>
      <c r="R81" s="195"/>
      <c r="S81" s="195"/>
      <c r="T81" s="195"/>
      <c r="U81" s="195"/>
      <c r="V81" s="195"/>
      <c r="W81" s="195"/>
    </row>
    <row r="82" ht="18" customHeight="1" spans="1:23">
      <c r="A82" s="128" t="s">
        <v>57</v>
      </c>
      <c r="B82" s="128" t="s">
        <v>301</v>
      </c>
      <c r="C82" s="128" t="s">
        <v>242</v>
      </c>
      <c r="D82" s="128">
        <v>2120201</v>
      </c>
      <c r="E82" s="128" t="s">
        <v>150</v>
      </c>
      <c r="F82" s="128">
        <v>30107</v>
      </c>
      <c r="G82" s="128" t="s">
        <v>245</v>
      </c>
      <c r="H82" s="192">
        <v>265560</v>
      </c>
      <c r="I82" s="192">
        <v>265560</v>
      </c>
      <c r="J82" s="195"/>
      <c r="K82" s="195"/>
      <c r="L82" s="192">
        <v>265560</v>
      </c>
      <c r="M82" s="195"/>
      <c r="N82" s="195"/>
      <c r="O82" s="195"/>
      <c r="P82" s="195"/>
      <c r="Q82" s="195"/>
      <c r="R82" s="195"/>
      <c r="S82" s="195"/>
      <c r="T82" s="195"/>
      <c r="U82" s="195"/>
      <c r="V82" s="195"/>
      <c r="W82" s="195"/>
    </row>
    <row r="83" ht="18" customHeight="1" spans="1:23">
      <c r="A83" s="128" t="s">
        <v>59</v>
      </c>
      <c r="B83" s="128" t="s">
        <v>302</v>
      </c>
      <c r="C83" s="128" t="s">
        <v>247</v>
      </c>
      <c r="D83" s="128">
        <v>2013904</v>
      </c>
      <c r="E83" s="128" t="s">
        <v>105</v>
      </c>
      <c r="F83" s="128">
        <v>30228</v>
      </c>
      <c r="G83" s="128" t="s">
        <v>247</v>
      </c>
      <c r="H83" s="192">
        <v>3200</v>
      </c>
      <c r="I83" s="192">
        <v>3200</v>
      </c>
      <c r="J83" s="195"/>
      <c r="K83" s="195"/>
      <c r="L83" s="192">
        <v>3200</v>
      </c>
      <c r="M83" s="195"/>
      <c r="N83" s="195"/>
      <c r="O83" s="195"/>
      <c r="P83" s="195"/>
      <c r="Q83" s="195"/>
      <c r="R83" s="195"/>
      <c r="S83" s="195"/>
      <c r="T83" s="195"/>
      <c r="U83" s="195"/>
      <c r="V83" s="195"/>
      <c r="W83" s="195"/>
    </row>
    <row r="84" ht="18" customHeight="1" spans="1:23">
      <c r="A84" s="128" t="s">
        <v>59</v>
      </c>
      <c r="B84" s="128" t="s">
        <v>303</v>
      </c>
      <c r="C84" s="128" t="s">
        <v>249</v>
      </c>
      <c r="D84" s="128">
        <v>2101199</v>
      </c>
      <c r="E84" s="128" t="s">
        <v>142</v>
      </c>
      <c r="F84" s="128">
        <v>30112</v>
      </c>
      <c r="G84" s="128" t="s">
        <v>250</v>
      </c>
      <c r="H84" s="192">
        <v>680.28</v>
      </c>
      <c r="I84" s="192">
        <v>680.28</v>
      </c>
      <c r="J84" s="195"/>
      <c r="K84" s="195"/>
      <c r="L84" s="192">
        <v>680.28</v>
      </c>
      <c r="M84" s="195"/>
      <c r="N84" s="195"/>
      <c r="O84" s="195"/>
      <c r="P84" s="195"/>
      <c r="Q84" s="195"/>
      <c r="R84" s="195"/>
      <c r="S84" s="195"/>
      <c r="T84" s="195"/>
      <c r="U84" s="195"/>
      <c r="V84" s="195"/>
      <c r="W84" s="195"/>
    </row>
    <row r="85" ht="18" customHeight="1" spans="1:23">
      <c r="A85" s="128" t="s">
        <v>59</v>
      </c>
      <c r="B85" s="128" t="s">
        <v>303</v>
      </c>
      <c r="C85" s="128" t="s">
        <v>249</v>
      </c>
      <c r="D85" s="128">
        <v>2080505</v>
      </c>
      <c r="E85" s="128" t="s">
        <v>126</v>
      </c>
      <c r="F85" s="128">
        <v>30108</v>
      </c>
      <c r="G85" s="128" t="s">
        <v>256</v>
      </c>
      <c r="H85" s="192">
        <v>54424.32</v>
      </c>
      <c r="I85" s="192">
        <v>54424.32</v>
      </c>
      <c r="J85" s="195"/>
      <c r="K85" s="195"/>
      <c r="L85" s="192">
        <v>54424.32</v>
      </c>
      <c r="M85" s="195"/>
      <c r="N85" s="195"/>
      <c r="O85" s="195"/>
      <c r="P85" s="195"/>
      <c r="Q85" s="195"/>
      <c r="R85" s="195"/>
      <c r="S85" s="195"/>
      <c r="T85" s="195"/>
      <c r="U85" s="195"/>
      <c r="V85" s="195"/>
      <c r="W85" s="195"/>
    </row>
    <row r="86" ht="18" customHeight="1" spans="1:23">
      <c r="A86" s="128" t="s">
        <v>59</v>
      </c>
      <c r="B86" s="128" t="s">
        <v>303</v>
      </c>
      <c r="C86" s="128" t="s">
        <v>249</v>
      </c>
      <c r="D86" s="128">
        <v>2013904</v>
      </c>
      <c r="E86" s="128" t="s">
        <v>105</v>
      </c>
      <c r="F86" s="128">
        <v>30112</v>
      </c>
      <c r="G86" s="128" t="s">
        <v>250</v>
      </c>
      <c r="H86" s="192">
        <v>1637.28</v>
      </c>
      <c r="I86" s="192">
        <v>1637.28</v>
      </c>
      <c r="J86" s="195"/>
      <c r="K86" s="195"/>
      <c r="L86" s="192">
        <v>1637.28</v>
      </c>
      <c r="M86" s="195"/>
      <c r="N86" s="195"/>
      <c r="O86" s="195"/>
      <c r="P86" s="195"/>
      <c r="Q86" s="195"/>
      <c r="R86" s="195"/>
      <c r="S86" s="195"/>
      <c r="T86" s="195"/>
      <c r="U86" s="195"/>
      <c r="V86" s="195"/>
      <c r="W86" s="195"/>
    </row>
    <row r="87" ht="18" customHeight="1" spans="1:23">
      <c r="A87" s="128" t="s">
        <v>59</v>
      </c>
      <c r="B87" s="128" t="s">
        <v>303</v>
      </c>
      <c r="C87" s="128" t="s">
        <v>249</v>
      </c>
      <c r="D87" s="128">
        <v>2080505</v>
      </c>
      <c r="E87" s="128" t="s">
        <v>126</v>
      </c>
      <c r="F87" s="128">
        <v>30108</v>
      </c>
      <c r="G87" s="128" t="s">
        <v>256</v>
      </c>
      <c r="H87" s="192">
        <v>13606.08</v>
      </c>
      <c r="I87" s="192">
        <v>13606.08</v>
      </c>
      <c r="J87" s="195"/>
      <c r="K87" s="195"/>
      <c r="L87" s="192">
        <v>13606.08</v>
      </c>
      <c r="M87" s="195"/>
      <c r="N87" s="195"/>
      <c r="O87" s="195"/>
      <c r="P87" s="195"/>
      <c r="Q87" s="195"/>
      <c r="R87" s="195"/>
      <c r="S87" s="195"/>
      <c r="T87" s="195"/>
      <c r="U87" s="195"/>
      <c r="V87" s="195"/>
      <c r="W87" s="195"/>
    </row>
    <row r="88" ht="18" customHeight="1" spans="1:23">
      <c r="A88" s="128" t="s">
        <v>59</v>
      </c>
      <c r="B88" s="128" t="s">
        <v>303</v>
      </c>
      <c r="C88" s="128" t="s">
        <v>249</v>
      </c>
      <c r="D88" s="128">
        <v>2101102</v>
      </c>
      <c r="E88" s="128" t="s">
        <v>138</v>
      </c>
      <c r="F88" s="128">
        <v>30110</v>
      </c>
      <c r="G88" s="128" t="s">
        <v>259</v>
      </c>
      <c r="H88" s="192">
        <v>19414.08</v>
      </c>
      <c r="I88" s="192">
        <v>19414.08</v>
      </c>
      <c r="J88" s="195"/>
      <c r="K88" s="195"/>
      <c r="L88" s="192">
        <v>19414.08</v>
      </c>
      <c r="M88" s="195"/>
      <c r="N88" s="195"/>
      <c r="O88" s="195"/>
      <c r="P88" s="195"/>
      <c r="Q88" s="195"/>
      <c r="R88" s="195"/>
      <c r="S88" s="195"/>
      <c r="T88" s="195"/>
      <c r="U88" s="195"/>
      <c r="V88" s="195"/>
      <c r="W88" s="195"/>
    </row>
    <row r="89" ht="18" customHeight="1" spans="1:23">
      <c r="A89" s="128" t="s">
        <v>59</v>
      </c>
      <c r="B89" s="128" t="s">
        <v>303</v>
      </c>
      <c r="C89" s="128" t="s">
        <v>249</v>
      </c>
      <c r="D89" s="128">
        <v>2101103</v>
      </c>
      <c r="E89" s="128" t="s">
        <v>140</v>
      </c>
      <c r="F89" s="128">
        <v>30111</v>
      </c>
      <c r="G89" s="128" t="s">
        <v>260</v>
      </c>
      <c r="H89" s="192">
        <v>11885.52</v>
      </c>
      <c r="I89" s="192">
        <v>11885.52</v>
      </c>
      <c r="J89" s="195"/>
      <c r="K89" s="195"/>
      <c r="L89" s="192">
        <v>11885.52</v>
      </c>
      <c r="M89" s="195"/>
      <c r="N89" s="195"/>
      <c r="O89" s="195"/>
      <c r="P89" s="195"/>
      <c r="Q89" s="195"/>
      <c r="R89" s="195"/>
      <c r="S89" s="195"/>
      <c r="T89" s="195"/>
      <c r="U89" s="195"/>
      <c r="V89" s="195"/>
      <c r="W89" s="195"/>
    </row>
    <row r="90" ht="18" customHeight="1" spans="1:23">
      <c r="A90" s="128" t="s">
        <v>59</v>
      </c>
      <c r="B90" s="128" t="s">
        <v>304</v>
      </c>
      <c r="C90" s="128" t="s">
        <v>182</v>
      </c>
      <c r="D90" s="128">
        <v>2210201</v>
      </c>
      <c r="E90" s="128" t="s">
        <v>182</v>
      </c>
      <c r="F90" s="128">
        <v>30113</v>
      </c>
      <c r="G90" s="128" t="s">
        <v>182</v>
      </c>
      <c r="H90" s="192">
        <v>48276</v>
      </c>
      <c r="I90" s="192">
        <v>48276</v>
      </c>
      <c r="J90" s="195"/>
      <c r="K90" s="195"/>
      <c r="L90" s="192">
        <v>48276</v>
      </c>
      <c r="M90" s="195"/>
      <c r="N90" s="195"/>
      <c r="O90" s="195"/>
      <c r="P90" s="195"/>
      <c r="Q90" s="195"/>
      <c r="R90" s="195"/>
      <c r="S90" s="195"/>
      <c r="T90" s="195"/>
      <c r="U90" s="195"/>
      <c r="V90" s="195"/>
      <c r="W90" s="195"/>
    </row>
    <row r="91" ht="18" customHeight="1" spans="1:23">
      <c r="A91" s="128" t="s">
        <v>59</v>
      </c>
      <c r="B91" s="128" t="s">
        <v>305</v>
      </c>
      <c r="C91" s="128" t="s">
        <v>252</v>
      </c>
      <c r="D91" s="128">
        <v>2013904</v>
      </c>
      <c r="E91" s="128" t="s">
        <v>105</v>
      </c>
      <c r="F91" s="128">
        <v>30229</v>
      </c>
      <c r="G91" s="128" t="s">
        <v>253</v>
      </c>
      <c r="H91" s="192">
        <v>1400</v>
      </c>
      <c r="I91" s="192">
        <v>1400</v>
      </c>
      <c r="J91" s="195"/>
      <c r="K91" s="195"/>
      <c r="L91" s="192">
        <v>1400</v>
      </c>
      <c r="M91" s="195"/>
      <c r="N91" s="195"/>
      <c r="O91" s="195"/>
      <c r="P91" s="195"/>
      <c r="Q91" s="195"/>
      <c r="R91" s="195"/>
      <c r="S91" s="195"/>
      <c r="T91" s="195"/>
      <c r="U91" s="195"/>
      <c r="V91" s="195"/>
      <c r="W91" s="195"/>
    </row>
    <row r="92" ht="18" customHeight="1" spans="1:23">
      <c r="A92" s="128" t="s">
        <v>59</v>
      </c>
      <c r="B92" s="128" t="s">
        <v>306</v>
      </c>
      <c r="C92" s="128" t="s">
        <v>255</v>
      </c>
      <c r="D92" s="128">
        <v>2013904</v>
      </c>
      <c r="E92" s="128" t="s">
        <v>105</v>
      </c>
      <c r="F92" s="128">
        <v>30107</v>
      </c>
      <c r="G92" s="128" t="s">
        <v>245</v>
      </c>
      <c r="H92" s="192">
        <v>12000</v>
      </c>
      <c r="I92" s="192">
        <v>12000</v>
      </c>
      <c r="J92" s="195"/>
      <c r="K92" s="195"/>
      <c r="L92" s="192">
        <v>12000</v>
      </c>
      <c r="M92" s="195"/>
      <c r="N92" s="195"/>
      <c r="O92" s="195"/>
      <c r="P92" s="195"/>
      <c r="Q92" s="195"/>
      <c r="R92" s="195"/>
      <c r="S92" s="195"/>
      <c r="T92" s="195"/>
      <c r="U92" s="195"/>
      <c r="V92" s="195"/>
      <c r="W92" s="195"/>
    </row>
    <row r="93" ht="18" customHeight="1" spans="1:23">
      <c r="A93" s="128" t="s">
        <v>59</v>
      </c>
      <c r="B93" s="128" t="s">
        <v>306</v>
      </c>
      <c r="C93" s="128" t="s">
        <v>255</v>
      </c>
      <c r="D93" s="128">
        <v>2013904</v>
      </c>
      <c r="E93" s="128" t="s">
        <v>105</v>
      </c>
      <c r="F93" s="128">
        <v>30107</v>
      </c>
      <c r="G93" s="128" t="s">
        <v>245</v>
      </c>
      <c r="H93" s="192">
        <v>24000</v>
      </c>
      <c r="I93" s="192">
        <v>24000</v>
      </c>
      <c r="J93" s="195"/>
      <c r="K93" s="195"/>
      <c r="L93" s="192">
        <v>24000</v>
      </c>
      <c r="M93" s="195"/>
      <c r="N93" s="195"/>
      <c r="O93" s="195"/>
      <c r="P93" s="195"/>
      <c r="Q93" s="195"/>
      <c r="R93" s="195"/>
      <c r="S93" s="195"/>
      <c r="T93" s="195"/>
      <c r="U93" s="195"/>
      <c r="V93" s="195"/>
      <c r="W93" s="195"/>
    </row>
    <row r="94" ht="18" customHeight="1" spans="1:23">
      <c r="A94" s="128" t="s">
        <v>59</v>
      </c>
      <c r="B94" s="128" t="s">
        <v>307</v>
      </c>
      <c r="C94" s="128" t="s">
        <v>242</v>
      </c>
      <c r="D94" s="128">
        <v>2013904</v>
      </c>
      <c r="E94" s="128" t="s">
        <v>105</v>
      </c>
      <c r="F94" s="128">
        <v>30101</v>
      </c>
      <c r="G94" s="128" t="s">
        <v>243</v>
      </c>
      <c r="H94" s="192">
        <v>99756</v>
      </c>
      <c r="I94" s="192">
        <v>99756</v>
      </c>
      <c r="J94" s="195"/>
      <c r="K94" s="195"/>
      <c r="L94" s="192">
        <v>99756</v>
      </c>
      <c r="M94" s="195"/>
      <c r="N94" s="195"/>
      <c r="O94" s="195"/>
      <c r="P94" s="195"/>
      <c r="Q94" s="195"/>
      <c r="R94" s="195"/>
      <c r="S94" s="195"/>
      <c r="T94" s="195"/>
      <c r="U94" s="195"/>
      <c r="V94" s="195"/>
      <c r="W94" s="195"/>
    </row>
    <row r="95" ht="18" customHeight="1" spans="1:23">
      <c r="A95" s="128" t="s">
        <v>59</v>
      </c>
      <c r="B95" s="128" t="s">
        <v>307</v>
      </c>
      <c r="C95" s="128" t="s">
        <v>242</v>
      </c>
      <c r="D95" s="128">
        <v>2013904</v>
      </c>
      <c r="E95" s="128" t="s">
        <v>105</v>
      </c>
      <c r="F95" s="128">
        <v>30102</v>
      </c>
      <c r="G95" s="128" t="s">
        <v>244</v>
      </c>
      <c r="H95" s="192">
        <v>11604</v>
      </c>
      <c r="I95" s="192">
        <v>11604</v>
      </c>
      <c r="J95" s="195"/>
      <c r="K95" s="195"/>
      <c r="L95" s="192">
        <v>11604</v>
      </c>
      <c r="M95" s="195"/>
      <c r="N95" s="195"/>
      <c r="O95" s="195"/>
      <c r="P95" s="195"/>
      <c r="Q95" s="195"/>
      <c r="R95" s="195"/>
      <c r="S95" s="195"/>
      <c r="T95" s="195"/>
      <c r="U95" s="195"/>
      <c r="V95" s="195"/>
      <c r="W95" s="195"/>
    </row>
    <row r="96" ht="18" customHeight="1" spans="1:23">
      <c r="A96" s="128" t="s">
        <v>59</v>
      </c>
      <c r="B96" s="128" t="s">
        <v>307</v>
      </c>
      <c r="C96" s="128" t="s">
        <v>242</v>
      </c>
      <c r="D96" s="128">
        <v>2013904</v>
      </c>
      <c r="E96" s="128" t="s">
        <v>105</v>
      </c>
      <c r="F96" s="128">
        <v>30102</v>
      </c>
      <c r="G96" s="128" t="s">
        <v>244</v>
      </c>
      <c r="H96" s="192">
        <v>12000</v>
      </c>
      <c r="I96" s="192">
        <v>12000</v>
      </c>
      <c r="J96" s="195"/>
      <c r="K96" s="195"/>
      <c r="L96" s="192">
        <v>12000</v>
      </c>
      <c r="M96" s="195"/>
      <c r="N96" s="195"/>
      <c r="O96" s="195"/>
      <c r="P96" s="195"/>
      <c r="Q96" s="195"/>
      <c r="R96" s="195"/>
      <c r="S96" s="195"/>
      <c r="T96" s="195"/>
      <c r="U96" s="195"/>
      <c r="V96" s="195"/>
      <c r="W96" s="195"/>
    </row>
    <row r="97" ht="18" customHeight="1" spans="1:23">
      <c r="A97" s="128" t="s">
        <v>59</v>
      </c>
      <c r="B97" s="128" t="s">
        <v>307</v>
      </c>
      <c r="C97" s="128" t="s">
        <v>242</v>
      </c>
      <c r="D97" s="128">
        <v>2013904</v>
      </c>
      <c r="E97" s="128" t="s">
        <v>105</v>
      </c>
      <c r="F97" s="128">
        <v>30107</v>
      </c>
      <c r="G97" s="128" t="s">
        <v>245</v>
      </c>
      <c r="H97" s="192">
        <v>60000</v>
      </c>
      <c r="I97" s="192">
        <v>60000</v>
      </c>
      <c r="J97" s="195"/>
      <c r="K97" s="195"/>
      <c r="L97" s="192">
        <v>60000</v>
      </c>
      <c r="M97" s="195"/>
      <c r="N97" s="195"/>
      <c r="O97" s="195"/>
      <c r="P97" s="195"/>
      <c r="Q97" s="195"/>
      <c r="R97" s="195"/>
      <c r="S97" s="195"/>
      <c r="T97" s="195"/>
      <c r="U97" s="195"/>
      <c r="V97" s="195"/>
      <c r="W97" s="195"/>
    </row>
    <row r="98" ht="18" customHeight="1" spans="1:23">
      <c r="A98" s="128" t="s">
        <v>59</v>
      </c>
      <c r="B98" s="128" t="s">
        <v>307</v>
      </c>
      <c r="C98" s="128" t="s">
        <v>242</v>
      </c>
      <c r="D98" s="128">
        <v>2013904</v>
      </c>
      <c r="E98" s="128" t="s">
        <v>105</v>
      </c>
      <c r="F98" s="128">
        <v>30107</v>
      </c>
      <c r="G98" s="128" t="s">
        <v>245</v>
      </c>
      <c r="H98" s="192">
        <v>33360</v>
      </c>
      <c r="I98" s="192">
        <v>33360</v>
      </c>
      <c r="J98" s="195"/>
      <c r="K98" s="195"/>
      <c r="L98" s="192">
        <v>33360</v>
      </c>
      <c r="M98" s="195"/>
      <c r="N98" s="195"/>
      <c r="O98" s="195"/>
      <c r="P98" s="195"/>
      <c r="Q98" s="195"/>
      <c r="R98" s="195"/>
      <c r="S98" s="195"/>
      <c r="T98" s="195"/>
      <c r="U98" s="195"/>
      <c r="V98" s="195"/>
      <c r="W98" s="195"/>
    </row>
    <row r="99" ht="18" customHeight="1" spans="1:23">
      <c r="A99" s="128" t="s">
        <v>59</v>
      </c>
      <c r="B99" s="128" t="s">
        <v>308</v>
      </c>
      <c r="C99" s="128" t="s">
        <v>258</v>
      </c>
      <c r="D99" s="128">
        <v>2101102</v>
      </c>
      <c r="E99" s="128" t="s">
        <v>138</v>
      </c>
      <c r="F99" s="128">
        <v>30110</v>
      </c>
      <c r="G99" s="128" t="s">
        <v>259</v>
      </c>
      <c r="H99" s="192">
        <v>706</v>
      </c>
      <c r="I99" s="192">
        <v>706</v>
      </c>
      <c r="J99" s="195"/>
      <c r="K99" s="195"/>
      <c r="L99" s="192">
        <v>706</v>
      </c>
      <c r="M99" s="195"/>
      <c r="N99" s="195"/>
      <c r="O99" s="195"/>
      <c r="P99" s="195"/>
      <c r="Q99" s="195"/>
      <c r="R99" s="195"/>
      <c r="S99" s="195"/>
      <c r="T99" s="195"/>
      <c r="U99" s="195"/>
      <c r="V99" s="195"/>
      <c r="W99" s="195"/>
    </row>
    <row r="100" customHeight="1" spans="1:23">
      <c r="A100" s="196" t="s">
        <v>34</v>
      </c>
      <c r="B100" s="196"/>
      <c r="C100" s="196"/>
      <c r="D100" s="196"/>
      <c r="E100" s="196"/>
      <c r="F100" s="196"/>
      <c r="G100" s="196"/>
      <c r="H100" s="197">
        <v>12917652.96</v>
      </c>
      <c r="I100" s="197">
        <v>12917652.96</v>
      </c>
      <c r="J100" s="195"/>
      <c r="K100" s="195"/>
      <c r="L100" s="197">
        <v>12917652.96</v>
      </c>
      <c r="M100" s="195"/>
      <c r="N100" s="195"/>
      <c r="O100" s="195"/>
      <c r="P100" s="195"/>
      <c r="Q100" s="195"/>
      <c r="R100" s="195"/>
      <c r="S100" s="195"/>
      <c r="T100" s="195"/>
      <c r="U100" s="195"/>
      <c r="V100" s="195"/>
      <c r="W100" s="195"/>
    </row>
  </sheetData>
  <autoFilter xmlns:etc="http://www.wps.cn/officeDocument/2017/etCustomData" ref="A8:W101" etc:filterBottomFollowUsedRange="0">
    <extLst/>
  </autoFilter>
  <mergeCells count="30">
    <mergeCell ref="A3:W3"/>
    <mergeCell ref="A4:G4"/>
    <mergeCell ref="H5:W5"/>
    <mergeCell ref="I6:M6"/>
    <mergeCell ref="N6:P6"/>
    <mergeCell ref="R6:W6"/>
    <mergeCell ref="A100:G10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2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pageSetUpPr fitToPage="1"/>
  </sheetPr>
  <dimension ref="A1:W114"/>
  <sheetViews>
    <sheetView showZeros="0" workbookViewId="0">
      <selection activeCell="F81" sqref="F81"/>
    </sheetView>
  </sheetViews>
  <sheetFormatPr defaultColWidth="9.10833333333333" defaultRowHeight="14.25" customHeight="1"/>
  <cols>
    <col min="1" max="1" width="14.55" customWidth="1"/>
    <col min="2" max="2" width="21" customWidth="1"/>
    <col min="3" max="3" width="39.625" customWidth="1"/>
    <col min="4" max="4" width="30.625" customWidth="1"/>
    <col min="5" max="5" width="15.55" customWidth="1"/>
    <col min="6" max="6" width="29.125"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1:23">
      <c r="A2" s="159"/>
      <c r="B2" s="159"/>
      <c r="C2" s="159"/>
      <c r="D2" s="159"/>
      <c r="E2" s="160"/>
      <c r="F2" s="160"/>
      <c r="G2" s="160"/>
      <c r="H2" s="160"/>
      <c r="I2" s="159"/>
      <c r="J2" s="159"/>
      <c r="K2" s="159"/>
      <c r="L2" s="159"/>
      <c r="M2" s="159"/>
      <c r="N2" s="159"/>
      <c r="O2" s="159"/>
      <c r="P2" s="159"/>
      <c r="Q2" s="159"/>
      <c r="R2" s="159"/>
      <c r="S2" s="159"/>
      <c r="T2" s="159"/>
      <c r="U2" s="177"/>
      <c r="V2" s="159"/>
      <c r="W2" s="178" t="s">
        <v>309</v>
      </c>
    </row>
    <row r="3" ht="27.85" customHeight="1" spans="1:23">
      <c r="A3" s="161" t="s">
        <v>310</v>
      </c>
      <c r="B3" s="161"/>
      <c r="C3" s="161"/>
      <c r="D3" s="161"/>
      <c r="E3" s="161"/>
      <c r="F3" s="161"/>
      <c r="G3" s="161"/>
      <c r="H3" s="161"/>
      <c r="I3" s="161"/>
      <c r="J3" s="161"/>
      <c r="K3" s="161"/>
      <c r="L3" s="161"/>
      <c r="M3" s="161"/>
      <c r="N3" s="161"/>
      <c r="O3" s="161"/>
      <c r="P3" s="161"/>
      <c r="Q3" s="161"/>
      <c r="R3" s="161"/>
      <c r="S3" s="161"/>
      <c r="T3" s="161"/>
      <c r="U3" s="161"/>
      <c r="V3" s="161"/>
      <c r="W3" s="161"/>
    </row>
    <row r="4" ht="13.6" customHeight="1" spans="1:23">
      <c r="A4" s="162" t="str">
        <f>'部门财务收支预算总表01-1'!A4</f>
        <v>单位名称：新平彝族傣族自治县人民政府桂山街道办事处</v>
      </c>
      <c r="B4" s="163" t="str">
        <f t="shared" ref="B4" si="0">"单位名称："&amp;"绩效评价中心"</f>
        <v>单位名称：绩效评价中心</v>
      </c>
      <c r="C4" s="163"/>
      <c r="D4" s="163"/>
      <c r="E4" s="163"/>
      <c r="F4" s="163"/>
      <c r="G4" s="163"/>
      <c r="H4" s="163"/>
      <c r="I4" s="163"/>
      <c r="J4" s="173"/>
      <c r="K4" s="173"/>
      <c r="L4" s="173"/>
      <c r="M4" s="173"/>
      <c r="N4" s="173"/>
      <c r="O4" s="173"/>
      <c r="P4" s="173"/>
      <c r="Q4" s="173"/>
      <c r="R4" s="159"/>
      <c r="S4" s="159"/>
      <c r="T4" s="159"/>
      <c r="U4" s="177"/>
      <c r="V4" s="159"/>
      <c r="W4" s="179" t="s">
        <v>217</v>
      </c>
    </row>
    <row r="5" ht="21.8" customHeight="1" spans="1:23">
      <c r="A5" s="164" t="s">
        <v>311</v>
      </c>
      <c r="B5" s="164" t="s">
        <v>227</v>
      </c>
      <c r="C5" s="164" t="s">
        <v>228</v>
      </c>
      <c r="D5" s="164" t="s">
        <v>312</v>
      </c>
      <c r="E5" s="165" t="s">
        <v>229</v>
      </c>
      <c r="F5" s="165" t="s">
        <v>230</v>
      </c>
      <c r="G5" s="165" t="s">
        <v>231</v>
      </c>
      <c r="H5" s="165" t="s">
        <v>232</v>
      </c>
      <c r="I5" s="174" t="s">
        <v>34</v>
      </c>
      <c r="J5" s="174" t="s">
        <v>313</v>
      </c>
      <c r="K5" s="174"/>
      <c r="L5" s="174"/>
      <c r="M5" s="174"/>
      <c r="N5" s="174" t="s">
        <v>234</v>
      </c>
      <c r="O5" s="174"/>
      <c r="P5" s="174"/>
      <c r="Q5" s="165" t="s">
        <v>40</v>
      </c>
      <c r="R5" s="180" t="s">
        <v>65</v>
      </c>
      <c r="S5" s="181"/>
      <c r="T5" s="181"/>
      <c r="U5" s="181"/>
      <c r="V5" s="181"/>
      <c r="W5" s="182"/>
    </row>
    <row r="6" ht="21.8" customHeight="1" spans="1:23">
      <c r="A6" s="166"/>
      <c r="B6" s="166"/>
      <c r="C6" s="166"/>
      <c r="D6" s="166"/>
      <c r="E6" s="167"/>
      <c r="F6" s="167"/>
      <c r="G6" s="167"/>
      <c r="H6" s="167"/>
      <c r="I6" s="174"/>
      <c r="J6" s="175" t="s">
        <v>37</v>
      </c>
      <c r="K6" s="175"/>
      <c r="L6" s="175" t="s">
        <v>38</v>
      </c>
      <c r="M6" s="175" t="s">
        <v>39</v>
      </c>
      <c r="N6" s="165" t="s">
        <v>37</v>
      </c>
      <c r="O6" s="165" t="s">
        <v>38</v>
      </c>
      <c r="P6" s="165" t="s">
        <v>39</v>
      </c>
      <c r="Q6" s="167"/>
      <c r="R6" s="165" t="s">
        <v>36</v>
      </c>
      <c r="S6" s="165" t="s">
        <v>47</v>
      </c>
      <c r="T6" s="165" t="s">
        <v>240</v>
      </c>
      <c r="U6" s="165" t="s">
        <v>43</v>
      </c>
      <c r="V6" s="165" t="s">
        <v>44</v>
      </c>
      <c r="W6" s="165" t="s">
        <v>45</v>
      </c>
    </row>
    <row r="7" ht="40.6" customHeight="1" spans="1:23">
      <c r="A7" s="168"/>
      <c r="B7" s="168"/>
      <c r="C7" s="168"/>
      <c r="D7" s="168"/>
      <c r="E7" s="169"/>
      <c r="F7" s="169"/>
      <c r="G7" s="169"/>
      <c r="H7" s="169"/>
      <c r="I7" s="174"/>
      <c r="J7" s="175" t="s">
        <v>36</v>
      </c>
      <c r="K7" s="175" t="s">
        <v>314</v>
      </c>
      <c r="L7" s="175"/>
      <c r="M7" s="175"/>
      <c r="N7" s="169"/>
      <c r="O7" s="169"/>
      <c r="P7" s="169"/>
      <c r="Q7" s="169"/>
      <c r="R7" s="169"/>
      <c r="S7" s="169"/>
      <c r="T7" s="169"/>
      <c r="U7" s="183"/>
      <c r="V7" s="169"/>
      <c r="W7" s="169"/>
    </row>
    <row r="8" ht="15.05" customHeight="1" spans="1:23">
      <c r="A8" s="170">
        <v>1</v>
      </c>
      <c r="B8" s="170">
        <v>2</v>
      </c>
      <c r="C8" s="170">
        <v>3</v>
      </c>
      <c r="D8" s="170">
        <v>4</v>
      </c>
      <c r="E8" s="170">
        <v>5</v>
      </c>
      <c r="F8" s="170">
        <v>6</v>
      </c>
      <c r="G8" s="170">
        <v>7</v>
      </c>
      <c r="H8" s="170">
        <v>8</v>
      </c>
      <c r="I8" s="170">
        <v>9</v>
      </c>
      <c r="J8" s="170">
        <v>10</v>
      </c>
      <c r="K8" s="170">
        <v>11</v>
      </c>
      <c r="L8" s="170">
        <v>12</v>
      </c>
      <c r="M8" s="170">
        <v>13</v>
      </c>
      <c r="N8" s="170">
        <v>14</v>
      </c>
      <c r="O8" s="170">
        <v>15</v>
      </c>
      <c r="P8" s="170">
        <v>16</v>
      </c>
      <c r="Q8" s="170">
        <v>17</v>
      </c>
      <c r="R8" s="170">
        <v>18</v>
      </c>
      <c r="S8" s="170">
        <v>19</v>
      </c>
      <c r="T8" s="170">
        <v>20</v>
      </c>
      <c r="U8" s="170">
        <v>21</v>
      </c>
      <c r="V8" s="170">
        <v>22</v>
      </c>
      <c r="W8" s="170">
        <v>23</v>
      </c>
    </row>
    <row r="9" ht="21" customHeight="1" spans="1:23">
      <c r="A9" s="171"/>
      <c r="B9" s="171"/>
      <c r="C9" s="23" t="s">
        <v>315</v>
      </c>
      <c r="D9" s="171"/>
      <c r="E9" s="171"/>
      <c r="F9" s="171"/>
      <c r="G9" s="171"/>
      <c r="H9" s="171"/>
      <c r="I9" s="24">
        <v>1902000</v>
      </c>
      <c r="J9" s="24">
        <v>1902000</v>
      </c>
      <c r="K9" s="24">
        <v>1902000</v>
      </c>
      <c r="L9" s="171"/>
      <c r="M9" s="171"/>
      <c r="N9" s="171"/>
      <c r="O9" s="171"/>
      <c r="P9" s="171"/>
      <c r="Q9" s="171"/>
      <c r="R9" s="171"/>
      <c r="S9" s="171"/>
      <c r="T9" s="171"/>
      <c r="U9" s="171"/>
      <c r="V9" s="171"/>
      <c r="W9" s="171"/>
    </row>
    <row r="10" ht="22" customHeight="1" spans="1:23">
      <c r="A10" s="22" t="s">
        <v>316</v>
      </c>
      <c r="B10" s="22" t="s">
        <v>317</v>
      </c>
      <c r="C10" s="22" t="s">
        <v>315</v>
      </c>
      <c r="D10" s="22" t="s">
        <v>53</v>
      </c>
      <c r="E10" s="22">
        <v>2130705</v>
      </c>
      <c r="F10" s="22" t="s">
        <v>167</v>
      </c>
      <c r="G10" s="22">
        <v>30305</v>
      </c>
      <c r="H10" s="22" t="s">
        <v>318</v>
      </c>
      <c r="I10" s="24">
        <v>252000</v>
      </c>
      <c r="J10" s="24">
        <v>252000</v>
      </c>
      <c r="K10" s="24">
        <v>252000</v>
      </c>
      <c r="L10" s="176"/>
      <c r="M10" s="176"/>
      <c r="N10" s="176"/>
      <c r="O10" s="176"/>
      <c r="P10" s="176"/>
      <c r="Q10" s="176"/>
      <c r="R10" s="24"/>
      <c r="S10" s="176"/>
      <c r="T10" s="176"/>
      <c r="U10" s="24"/>
      <c r="V10" s="176"/>
      <c r="W10" s="176"/>
    </row>
    <row r="11" ht="22" customHeight="1" spans="1:23">
      <c r="A11" s="22" t="s">
        <v>316</v>
      </c>
      <c r="B11" s="22" t="s">
        <v>317</v>
      </c>
      <c r="C11" s="22" t="s">
        <v>315</v>
      </c>
      <c r="D11" s="22" t="s">
        <v>53</v>
      </c>
      <c r="E11" s="22">
        <v>2130705</v>
      </c>
      <c r="F11" s="22" t="s">
        <v>167</v>
      </c>
      <c r="G11" s="22">
        <v>30305</v>
      </c>
      <c r="H11" s="22" t="s">
        <v>318</v>
      </c>
      <c r="I11" s="24">
        <v>275000</v>
      </c>
      <c r="J11" s="24">
        <v>275000</v>
      </c>
      <c r="K11" s="24">
        <v>275000</v>
      </c>
      <c r="L11" s="176"/>
      <c r="M11" s="176"/>
      <c r="N11" s="176"/>
      <c r="O11" s="176"/>
      <c r="P11" s="176"/>
      <c r="Q11" s="176"/>
      <c r="R11" s="24"/>
      <c r="S11" s="176"/>
      <c r="T11" s="176"/>
      <c r="U11" s="24"/>
      <c r="V11" s="176"/>
      <c r="W11" s="176"/>
    </row>
    <row r="12" ht="22" customHeight="1" spans="1:23">
      <c r="A12" s="22" t="s">
        <v>316</v>
      </c>
      <c r="B12" s="22" t="s">
        <v>317</v>
      </c>
      <c r="C12" s="22" t="s">
        <v>315</v>
      </c>
      <c r="D12" s="22" t="s">
        <v>53</v>
      </c>
      <c r="E12" s="22">
        <v>2130705</v>
      </c>
      <c r="F12" s="22" t="s">
        <v>167</v>
      </c>
      <c r="G12" s="22">
        <v>30305</v>
      </c>
      <c r="H12" s="22" t="s">
        <v>318</v>
      </c>
      <c r="I12" s="24">
        <v>264000</v>
      </c>
      <c r="J12" s="24">
        <v>264000</v>
      </c>
      <c r="K12" s="24">
        <v>264000</v>
      </c>
      <c r="L12" s="176"/>
      <c r="M12" s="176"/>
      <c r="N12" s="176"/>
      <c r="O12" s="176"/>
      <c r="P12" s="176"/>
      <c r="Q12" s="176"/>
      <c r="R12" s="24"/>
      <c r="S12" s="176"/>
      <c r="T12" s="176"/>
      <c r="U12" s="24"/>
      <c r="V12" s="176"/>
      <c r="W12" s="176"/>
    </row>
    <row r="13" ht="22" customHeight="1" spans="1:23">
      <c r="A13" s="22" t="s">
        <v>316</v>
      </c>
      <c r="B13" s="22" t="s">
        <v>317</v>
      </c>
      <c r="C13" s="22" t="s">
        <v>315</v>
      </c>
      <c r="D13" s="22" t="s">
        <v>53</v>
      </c>
      <c r="E13" s="22">
        <v>2130705</v>
      </c>
      <c r="F13" s="22" t="s">
        <v>167</v>
      </c>
      <c r="G13" s="22">
        <v>30305</v>
      </c>
      <c r="H13" s="22" t="s">
        <v>318</v>
      </c>
      <c r="I13" s="24">
        <v>753000</v>
      </c>
      <c r="J13" s="24">
        <v>753000</v>
      </c>
      <c r="K13" s="24">
        <v>753000</v>
      </c>
      <c r="L13" s="176"/>
      <c r="M13" s="176"/>
      <c r="N13" s="176"/>
      <c r="O13" s="176"/>
      <c r="P13" s="176"/>
      <c r="Q13" s="176"/>
      <c r="R13" s="24"/>
      <c r="S13" s="176"/>
      <c r="T13" s="176"/>
      <c r="U13" s="24"/>
      <c r="V13" s="176"/>
      <c r="W13" s="176"/>
    </row>
    <row r="14" ht="22" customHeight="1" spans="1:23">
      <c r="A14" s="22" t="s">
        <v>316</v>
      </c>
      <c r="B14" s="22" t="s">
        <v>317</v>
      </c>
      <c r="C14" s="22" t="s">
        <v>315</v>
      </c>
      <c r="D14" s="22" t="s">
        <v>53</v>
      </c>
      <c r="E14" s="22">
        <v>2130705</v>
      </c>
      <c r="F14" s="22" t="s">
        <v>167</v>
      </c>
      <c r="G14" s="22">
        <v>30305</v>
      </c>
      <c r="H14" s="22" t="s">
        <v>318</v>
      </c>
      <c r="I14" s="24">
        <v>316000</v>
      </c>
      <c r="J14" s="24">
        <v>316000</v>
      </c>
      <c r="K14" s="24">
        <v>316000</v>
      </c>
      <c r="L14" s="176"/>
      <c r="M14" s="176"/>
      <c r="N14" s="176"/>
      <c r="O14" s="176"/>
      <c r="P14" s="176"/>
      <c r="Q14" s="176"/>
      <c r="R14" s="24"/>
      <c r="S14" s="176"/>
      <c r="T14" s="176"/>
      <c r="U14" s="24"/>
      <c r="V14" s="176"/>
      <c r="W14" s="176"/>
    </row>
    <row r="15" ht="22" customHeight="1" spans="1:23">
      <c r="A15" s="22" t="s">
        <v>316</v>
      </c>
      <c r="B15" s="22" t="s">
        <v>317</v>
      </c>
      <c r="C15" s="22" t="s">
        <v>315</v>
      </c>
      <c r="D15" s="22" t="s">
        <v>53</v>
      </c>
      <c r="E15" s="22">
        <v>2130705</v>
      </c>
      <c r="F15" s="22" t="s">
        <v>167</v>
      </c>
      <c r="G15" s="22">
        <v>30305</v>
      </c>
      <c r="H15" s="22" t="s">
        <v>318</v>
      </c>
      <c r="I15" s="24">
        <v>42000</v>
      </c>
      <c r="J15" s="24">
        <v>42000</v>
      </c>
      <c r="K15" s="24">
        <v>42000</v>
      </c>
      <c r="L15" s="176"/>
      <c r="M15" s="176"/>
      <c r="N15" s="176"/>
      <c r="O15" s="176"/>
      <c r="P15" s="176"/>
      <c r="Q15" s="176"/>
      <c r="R15" s="24"/>
      <c r="S15" s="176"/>
      <c r="T15" s="176"/>
      <c r="U15" s="24"/>
      <c r="V15" s="176"/>
      <c r="W15" s="176"/>
    </row>
    <row r="16" ht="22" customHeight="1" spans="1:23">
      <c r="A16" s="22"/>
      <c r="B16" s="22"/>
      <c r="C16" s="22" t="s">
        <v>319</v>
      </c>
      <c r="D16" s="22"/>
      <c r="E16" s="22"/>
      <c r="F16" s="22"/>
      <c r="G16" s="22"/>
      <c r="H16" s="22"/>
      <c r="I16" s="24">
        <v>136500</v>
      </c>
      <c r="J16" s="24">
        <v>136500</v>
      </c>
      <c r="K16" s="24">
        <v>136500</v>
      </c>
      <c r="L16" s="176"/>
      <c r="M16" s="176"/>
      <c r="N16" s="176"/>
      <c r="O16" s="176"/>
      <c r="P16" s="176"/>
      <c r="Q16" s="176"/>
      <c r="R16" s="24"/>
      <c r="S16" s="176"/>
      <c r="T16" s="176"/>
      <c r="U16" s="24"/>
      <c r="V16" s="176"/>
      <c r="W16" s="176"/>
    </row>
    <row r="17" ht="22" customHeight="1" spans="1:23">
      <c r="A17" s="22" t="s">
        <v>320</v>
      </c>
      <c r="B17" s="22" t="s">
        <v>321</v>
      </c>
      <c r="C17" s="22" t="s">
        <v>319</v>
      </c>
      <c r="D17" s="22" t="s">
        <v>53</v>
      </c>
      <c r="E17" s="22">
        <v>2010301</v>
      </c>
      <c r="F17" s="22" t="s">
        <v>85</v>
      </c>
      <c r="G17" s="22">
        <v>31002</v>
      </c>
      <c r="H17" s="22" t="s">
        <v>322</v>
      </c>
      <c r="I17" s="24">
        <v>5000</v>
      </c>
      <c r="J17" s="24">
        <v>5000</v>
      </c>
      <c r="K17" s="24">
        <v>5000</v>
      </c>
      <c r="L17" s="176"/>
      <c r="M17" s="176"/>
      <c r="N17" s="176"/>
      <c r="O17" s="176"/>
      <c r="P17" s="176"/>
      <c r="Q17" s="176"/>
      <c r="R17" s="24"/>
      <c r="S17" s="176"/>
      <c r="T17" s="176"/>
      <c r="U17" s="24"/>
      <c r="V17" s="176"/>
      <c r="W17" s="176"/>
    </row>
    <row r="18" ht="22" customHeight="1" spans="1:23">
      <c r="A18" s="22" t="s">
        <v>320</v>
      </c>
      <c r="B18" s="22" t="s">
        <v>321</v>
      </c>
      <c r="C18" s="22" t="s">
        <v>319</v>
      </c>
      <c r="D18" s="22" t="s">
        <v>53</v>
      </c>
      <c r="E18" s="22">
        <v>2010301</v>
      </c>
      <c r="F18" s="22" t="s">
        <v>85</v>
      </c>
      <c r="G18" s="22">
        <v>31002</v>
      </c>
      <c r="H18" s="22" t="s">
        <v>322</v>
      </c>
      <c r="I18" s="24">
        <v>62100</v>
      </c>
      <c r="J18" s="24">
        <v>62100</v>
      </c>
      <c r="K18" s="24">
        <v>62100</v>
      </c>
      <c r="L18" s="176"/>
      <c r="M18" s="176"/>
      <c r="N18" s="176"/>
      <c r="O18" s="176"/>
      <c r="P18" s="176"/>
      <c r="Q18" s="176"/>
      <c r="R18" s="24"/>
      <c r="S18" s="176"/>
      <c r="T18" s="176"/>
      <c r="U18" s="24"/>
      <c r="V18" s="176"/>
      <c r="W18" s="176"/>
    </row>
    <row r="19" ht="22" customHeight="1" spans="1:23">
      <c r="A19" s="22" t="s">
        <v>320</v>
      </c>
      <c r="B19" s="22" t="s">
        <v>321</v>
      </c>
      <c r="C19" s="22" t="s">
        <v>319</v>
      </c>
      <c r="D19" s="22" t="s">
        <v>53</v>
      </c>
      <c r="E19" s="172">
        <v>2010301</v>
      </c>
      <c r="F19" s="22" t="s">
        <v>85</v>
      </c>
      <c r="G19" s="22">
        <v>31002</v>
      </c>
      <c r="H19" s="22" t="s">
        <v>322</v>
      </c>
      <c r="I19" s="24">
        <v>5000</v>
      </c>
      <c r="J19" s="24">
        <v>5000</v>
      </c>
      <c r="K19" s="24">
        <v>5000</v>
      </c>
      <c r="L19" s="176"/>
      <c r="M19" s="176"/>
      <c r="N19" s="176"/>
      <c r="O19" s="176"/>
      <c r="P19" s="176"/>
      <c r="Q19" s="176"/>
      <c r="R19" s="24"/>
      <c r="S19" s="176"/>
      <c r="T19" s="176"/>
      <c r="U19" s="24"/>
      <c r="V19" s="176"/>
      <c r="W19" s="176"/>
    </row>
    <row r="20" ht="22" customHeight="1" spans="1:23">
      <c r="A20" s="22" t="s">
        <v>320</v>
      </c>
      <c r="B20" s="22" t="s">
        <v>321</v>
      </c>
      <c r="C20" s="22" t="s">
        <v>319</v>
      </c>
      <c r="D20" s="22" t="s">
        <v>53</v>
      </c>
      <c r="E20" s="22">
        <v>2010301</v>
      </c>
      <c r="F20" s="22" t="s">
        <v>85</v>
      </c>
      <c r="G20" s="22">
        <v>31002</v>
      </c>
      <c r="H20" s="22" t="s">
        <v>322</v>
      </c>
      <c r="I20" s="24">
        <v>23000</v>
      </c>
      <c r="J20" s="24">
        <v>23000</v>
      </c>
      <c r="K20" s="24">
        <v>23000</v>
      </c>
      <c r="L20" s="176"/>
      <c r="M20" s="176"/>
      <c r="N20" s="176"/>
      <c r="O20" s="176"/>
      <c r="P20" s="176"/>
      <c r="Q20" s="176"/>
      <c r="R20" s="24"/>
      <c r="S20" s="176"/>
      <c r="T20" s="176"/>
      <c r="U20" s="24"/>
      <c r="V20" s="176"/>
      <c r="W20" s="176"/>
    </row>
    <row r="21" ht="22" customHeight="1" spans="1:23">
      <c r="A21" s="22" t="s">
        <v>320</v>
      </c>
      <c r="B21" s="22" t="s">
        <v>321</v>
      </c>
      <c r="C21" s="22" t="s">
        <v>319</v>
      </c>
      <c r="D21" s="22" t="s">
        <v>53</v>
      </c>
      <c r="E21" s="22">
        <v>2010301</v>
      </c>
      <c r="F21" s="22" t="s">
        <v>85</v>
      </c>
      <c r="G21" s="22">
        <v>31002</v>
      </c>
      <c r="H21" s="22" t="s">
        <v>322</v>
      </c>
      <c r="I21" s="24">
        <v>41400</v>
      </c>
      <c r="J21" s="24">
        <v>41400</v>
      </c>
      <c r="K21" s="24">
        <v>41400</v>
      </c>
      <c r="L21" s="176"/>
      <c r="M21" s="176"/>
      <c r="N21" s="176"/>
      <c r="O21" s="176"/>
      <c r="P21" s="176"/>
      <c r="Q21" s="176"/>
      <c r="R21" s="24"/>
      <c r="S21" s="176"/>
      <c r="T21" s="176"/>
      <c r="U21" s="24"/>
      <c r="V21" s="176"/>
      <c r="W21" s="176"/>
    </row>
    <row r="22" ht="22" customHeight="1" spans="1:23">
      <c r="A22" s="22"/>
      <c r="B22" s="22"/>
      <c r="C22" s="22" t="s">
        <v>323</v>
      </c>
      <c r="D22" s="22"/>
      <c r="E22" s="22"/>
      <c r="F22" s="22"/>
      <c r="G22" s="22"/>
      <c r="H22" s="22"/>
      <c r="I22" s="24">
        <v>25000</v>
      </c>
      <c r="J22" s="24">
        <v>25000</v>
      </c>
      <c r="K22" s="24">
        <v>25000</v>
      </c>
      <c r="L22" s="176"/>
      <c r="M22" s="176"/>
      <c r="N22" s="176"/>
      <c r="O22" s="176"/>
      <c r="P22" s="176"/>
      <c r="Q22" s="176"/>
      <c r="R22" s="24"/>
      <c r="S22" s="176"/>
      <c r="T22" s="176"/>
      <c r="U22" s="24"/>
      <c r="V22" s="176"/>
      <c r="W22" s="176"/>
    </row>
    <row r="23" ht="22" customHeight="1" spans="1:23">
      <c r="A23" s="22" t="s">
        <v>324</v>
      </c>
      <c r="B23" s="22" t="s">
        <v>325</v>
      </c>
      <c r="C23" s="22" t="s">
        <v>323</v>
      </c>
      <c r="D23" s="22" t="s">
        <v>53</v>
      </c>
      <c r="E23" s="22">
        <v>2010108</v>
      </c>
      <c r="F23" s="22" t="s">
        <v>78</v>
      </c>
      <c r="G23" s="22">
        <v>30215</v>
      </c>
      <c r="H23" s="22" t="s">
        <v>326</v>
      </c>
      <c r="I23" s="24">
        <v>25000</v>
      </c>
      <c r="J23" s="24">
        <v>25000</v>
      </c>
      <c r="K23" s="24">
        <v>25000</v>
      </c>
      <c r="L23" s="176"/>
      <c r="M23" s="176"/>
      <c r="N23" s="176"/>
      <c r="O23" s="176"/>
      <c r="P23" s="176"/>
      <c r="Q23" s="176"/>
      <c r="R23" s="24"/>
      <c r="S23" s="176"/>
      <c r="T23" s="176"/>
      <c r="U23" s="24"/>
      <c r="V23" s="176"/>
      <c r="W23" s="176"/>
    </row>
    <row r="24" ht="22" customHeight="1" spans="1:23">
      <c r="A24" s="22"/>
      <c r="B24" s="22"/>
      <c r="C24" s="22" t="s">
        <v>327</v>
      </c>
      <c r="D24" s="22"/>
      <c r="E24" s="22"/>
      <c r="F24" s="22"/>
      <c r="G24" s="22"/>
      <c r="H24" s="22"/>
      <c r="I24" s="24">
        <v>1800</v>
      </c>
      <c r="J24" s="24">
        <v>1800</v>
      </c>
      <c r="K24" s="24">
        <v>1800</v>
      </c>
      <c r="L24" s="176"/>
      <c r="M24" s="176"/>
      <c r="N24" s="176"/>
      <c r="O24" s="176"/>
      <c r="P24" s="176"/>
      <c r="Q24" s="176"/>
      <c r="R24" s="24"/>
      <c r="S24" s="176"/>
      <c r="T24" s="176"/>
      <c r="U24" s="24"/>
      <c r="V24" s="176"/>
      <c r="W24" s="176"/>
    </row>
    <row r="25" ht="22" customHeight="1" spans="1:23">
      <c r="A25" s="22" t="s">
        <v>320</v>
      </c>
      <c r="B25" s="22" t="s">
        <v>328</v>
      </c>
      <c r="C25" s="22" t="s">
        <v>327</v>
      </c>
      <c r="D25" s="22" t="s">
        <v>53</v>
      </c>
      <c r="E25" s="22">
        <v>2070109</v>
      </c>
      <c r="F25" s="22" t="s">
        <v>116</v>
      </c>
      <c r="G25" s="22">
        <v>30215</v>
      </c>
      <c r="H25" s="22" t="s">
        <v>326</v>
      </c>
      <c r="I25" s="24">
        <v>1800</v>
      </c>
      <c r="J25" s="24">
        <v>1800</v>
      </c>
      <c r="K25" s="24">
        <v>1800</v>
      </c>
      <c r="L25" s="176"/>
      <c r="M25" s="176"/>
      <c r="N25" s="176"/>
      <c r="O25" s="176"/>
      <c r="P25" s="176"/>
      <c r="Q25" s="176"/>
      <c r="R25" s="24"/>
      <c r="S25" s="176"/>
      <c r="T25" s="176"/>
      <c r="U25" s="24"/>
      <c r="V25" s="176"/>
      <c r="W25" s="176"/>
    </row>
    <row r="26" ht="22" customHeight="1" spans="1:23">
      <c r="A26" s="22"/>
      <c r="B26" s="22"/>
      <c r="C26" s="22" t="s">
        <v>329</v>
      </c>
      <c r="D26" s="22"/>
      <c r="E26" s="22"/>
      <c r="F26" s="22"/>
      <c r="G26" s="22"/>
      <c r="H26" s="22"/>
      <c r="I26" s="24">
        <v>84914</v>
      </c>
      <c r="J26" s="24">
        <v>84914</v>
      </c>
      <c r="K26" s="24">
        <v>84914</v>
      </c>
      <c r="L26" s="176"/>
      <c r="M26" s="176"/>
      <c r="N26" s="176"/>
      <c r="O26" s="176"/>
      <c r="P26" s="176"/>
      <c r="Q26" s="176"/>
      <c r="R26" s="24"/>
      <c r="S26" s="176"/>
      <c r="T26" s="176"/>
      <c r="U26" s="24"/>
      <c r="V26" s="176"/>
      <c r="W26" s="176"/>
    </row>
    <row r="27" ht="22" customHeight="1" spans="1:23">
      <c r="A27" s="22" t="s">
        <v>320</v>
      </c>
      <c r="B27" s="22" t="s">
        <v>330</v>
      </c>
      <c r="C27" s="22" t="s">
        <v>329</v>
      </c>
      <c r="D27" s="22" t="s">
        <v>53</v>
      </c>
      <c r="E27" s="22">
        <v>2200106</v>
      </c>
      <c r="F27" s="22" t="s">
        <v>176</v>
      </c>
      <c r="G27" s="22">
        <v>30216</v>
      </c>
      <c r="H27" s="22" t="s">
        <v>331</v>
      </c>
      <c r="I27" s="24">
        <v>9554</v>
      </c>
      <c r="J27" s="24">
        <v>9554</v>
      </c>
      <c r="K27" s="24">
        <v>9554</v>
      </c>
      <c r="L27" s="176"/>
      <c r="M27" s="176"/>
      <c r="N27" s="176"/>
      <c r="O27" s="176"/>
      <c r="P27" s="176"/>
      <c r="Q27" s="176"/>
      <c r="R27" s="24"/>
      <c r="S27" s="176"/>
      <c r="T27" s="176"/>
      <c r="U27" s="24"/>
      <c r="V27" s="176"/>
      <c r="W27" s="176"/>
    </row>
    <row r="28" ht="22" customHeight="1" spans="1:23">
      <c r="A28" s="22" t="s">
        <v>320</v>
      </c>
      <c r="B28" s="22" t="s">
        <v>330</v>
      </c>
      <c r="C28" s="22" t="s">
        <v>329</v>
      </c>
      <c r="D28" s="22" t="s">
        <v>53</v>
      </c>
      <c r="E28" s="22">
        <v>2200106</v>
      </c>
      <c r="F28" s="22" t="s">
        <v>176</v>
      </c>
      <c r="G28" s="22">
        <v>30226</v>
      </c>
      <c r="H28" s="22" t="s">
        <v>332</v>
      </c>
      <c r="I28" s="24">
        <v>75360</v>
      </c>
      <c r="J28" s="24">
        <v>75360</v>
      </c>
      <c r="K28" s="24">
        <v>75360</v>
      </c>
      <c r="L28" s="176"/>
      <c r="M28" s="176"/>
      <c r="N28" s="176"/>
      <c r="O28" s="176"/>
      <c r="P28" s="176"/>
      <c r="Q28" s="176"/>
      <c r="R28" s="24"/>
      <c r="S28" s="176"/>
      <c r="T28" s="176"/>
      <c r="U28" s="24"/>
      <c r="V28" s="176"/>
      <c r="W28" s="176"/>
    </row>
    <row r="29" ht="22" customHeight="1" spans="1:23">
      <c r="A29" s="22"/>
      <c r="B29" s="22"/>
      <c r="C29" s="22" t="s">
        <v>333</v>
      </c>
      <c r="D29" s="22"/>
      <c r="E29" s="22"/>
      <c r="F29" s="22"/>
      <c r="G29" s="22"/>
      <c r="H29" s="22"/>
      <c r="I29" s="24">
        <v>7200</v>
      </c>
      <c r="J29" s="24">
        <v>7200</v>
      </c>
      <c r="K29" s="24">
        <v>7200</v>
      </c>
      <c r="L29" s="176"/>
      <c r="M29" s="176"/>
      <c r="N29" s="176"/>
      <c r="O29" s="176"/>
      <c r="P29" s="176"/>
      <c r="Q29" s="176"/>
      <c r="R29" s="24"/>
      <c r="S29" s="176"/>
      <c r="T29" s="176"/>
      <c r="U29" s="24"/>
      <c r="V29" s="176"/>
      <c r="W29" s="176"/>
    </row>
    <row r="30" ht="22" customHeight="1" spans="1:23">
      <c r="A30" s="22" t="s">
        <v>320</v>
      </c>
      <c r="B30" s="22" t="s">
        <v>334</v>
      </c>
      <c r="C30" s="22" t="s">
        <v>333</v>
      </c>
      <c r="D30" s="22" t="s">
        <v>53</v>
      </c>
      <c r="E30" s="22">
        <v>2130316</v>
      </c>
      <c r="F30" s="22" t="s">
        <v>163</v>
      </c>
      <c r="G30" s="22">
        <v>30305</v>
      </c>
      <c r="H30" s="22" t="s">
        <v>318</v>
      </c>
      <c r="I30" s="24">
        <v>3600</v>
      </c>
      <c r="J30" s="24">
        <v>3600</v>
      </c>
      <c r="K30" s="24">
        <v>3600</v>
      </c>
      <c r="L30" s="176"/>
      <c r="M30" s="176"/>
      <c r="N30" s="176"/>
      <c r="O30" s="176"/>
      <c r="P30" s="176"/>
      <c r="Q30" s="176"/>
      <c r="R30" s="24"/>
      <c r="S30" s="176"/>
      <c r="T30" s="176"/>
      <c r="U30" s="24"/>
      <c r="V30" s="176"/>
      <c r="W30" s="176"/>
    </row>
    <row r="31" ht="22" customHeight="1" spans="1:23">
      <c r="A31" s="22" t="s">
        <v>320</v>
      </c>
      <c r="B31" s="22" t="s">
        <v>334</v>
      </c>
      <c r="C31" s="22" t="s">
        <v>333</v>
      </c>
      <c r="D31" s="22" t="s">
        <v>53</v>
      </c>
      <c r="E31" s="22">
        <v>2130316</v>
      </c>
      <c r="F31" s="22" t="s">
        <v>163</v>
      </c>
      <c r="G31" s="22">
        <v>30305</v>
      </c>
      <c r="H31" s="22" t="s">
        <v>318</v>
      </c>
      <c r="I31" s="24">
        <v>3600</v>
      </c>
      <c r="J31" s="24">
        <v>3600</v>
      </c>
      <c r="K31" s="24">
        <v>3600</v>
      </c>
      <c r="L31" s="176"/>
      <c r="M31" s="176"/>
      <c r="N31" s="176"/>
      <c r="O31" s="176"/>
      <c r="P31" s="176"/>
      <c r="Q31" s="176"/>
      <c r="R31" s="24"/>
      <c r="S31" s="176"/>
      <c r="T31" s="176"/>
      <c r="U31" s="24"/>
      <c r="V31" s="176"/>
      <c r="W31" s="176"/>
    </row>
    <row r="32" ht="22" customHeight="1" spans="1:23">
      <c r="A32" s="22"/>
      <c r="B32" s="22"/>
      <c r="C32" s="22" t="s">
        <v>335</v>
      </c>
      <c r="D32" s="22"/>
      <c r="E32" s="22"/>
      <c r="F32" s="22"/>
      <c r="G32" s="22"/>
      <c r="H32" s="22"/>
      <c r="I32" s="24">
        <v>73800</v>
      </c>
      <c r="J32" s="24">
        <v>73800</v>
      </c>
      <c r="K32" s="24">
        <v>73800</v>
      </c>
      <c r="L32" s="176"/>
      <c r="M32" s="176"/>
      <c r="N32" s="176"/>
      <c r="O32" s="176"/>
      <c r="P32" s="176"/>
      <c r="Q32" s="176"/>
      <c r="R32" s="24"/>
      <c r="S32" s="176"/>
      <c r="T32" s="176"/>
      <c r="U32" s="24"/>
      <c r="V32" s="176"/>
      <c r="W32" s="176"/>
    </row>
    <row r="33" ht="22" customHeight="1" spans="1:23">
      <c r="A33" s="22" t="s">
        <v>316</v>
      </c>
      <c r="B33" s="22" t="s">
        <v>336</v>
      </c>
      <c r="C33" s="22" t="s">
        <v>335</v>
      </c>
      <c r="D33" s="22" t="s">
        <v>53</v>
      </c>
      <c r="E33" s="22">
        <v>2013299</v>
      </c>
      <c r="F33" s="22" t="s">
        <v>96</v>
      </c>
      <c r="G33" s="22">
        <v>30305</v>
      </c>
      <c r="H33" s="22" t="s">
        <v>318</v>
      </c>
      <c r="I33" s="24">
        <v>73800</v>
      </c>
      <c r="J33" s="24">
        <v>73800</v>
      </c>
      <c r="K33" s="24">
        <v>73800</v>
      </c>
      <c r="L33" s="176"/>
      <c r="M33" s="176"/>
      <c r="N33" s="176"/>
      <c r="O33" s="176"/>
      <c r="P33" s="176"/>
      <c r="Q33" s="176"/>
      <c r="R33" s="24"/>
      <c r="S33" s="176"/>
      <c r="T33" s="176"/>
      <c r="U33" s="24"/>
      <c r="V33" s="176"/>
      <c r="W33" s="176"/>
    </row>
    <row r="34" ht="22" customHeight="1" spans="1:23">
      <c r="A34" s="22"/>
      <c r="B34" s="22"/>
      <c r="C34" s="22" t="s">
        <v>337</v>
      </c>
      <c r="D34" s="22"/>
      <c r="E34" s="22"/>
      <c r="F34" s="22"/>
      <c r="G34" s="22"/>
      <c r="H34" s="22"/>
      <c r="I34" s="24">
        <v>1278500</v>
      </c>
      <c r="J34" s="24">
        <v>1278500</v>
      </c>
      <c r="K34" s="24">
        <v>1278500</v>
      </c>
      <c r="L34" s="176"/>
      <c r="M34" s="176"/>
      <c r="N34" s="176"/>
      <c r="O34" s="176"/>
      <c r="P34" s="176"/>
      <c r="Q34" s="176"/>
      <c r="R34" s="24"/>
      <c r="S34" s="176"/>
      <c r="T34" s="176"/>
      <c r="U34" s="24"/>
      <c r="V34" s="176"/>
      <c r="W34" s="176"/>
    </row>
    <row r="35" ht="22" customHeight="1" spans="1:23">
      <c r="A35" s="22" t="s">
        <v>316</v>
      </c>
      <c r="B35" s="22" t="s">
        <v>338</v>
      </c>
      <c r="C35" s="22" t="s">
        <v>337</v>
      </c>
      <c r="D35" s="22" t="s">
        <v>53</v>
      </c>
      <c r="E35" s="22">
        <v>2130705</v>
      </c>
      <c r="F35" s="22" t="s">
        <v>167</v>
      </c>
      <c r="G35" s="22">
        <v>30305</v>
      </c>
      <c r="H35" s="22" t="s">
        <v>318</v>
      </c>
      <c r="I35" s="24">
        <v>39500</v>
      </c>
      <c r="J35" s="24">
        <v>39500</v>
      </c>
      <c r="K35" s="24">
        <v>39500</v>
      </c>
      <c r="L35" s="176"/>
      <c r="M35" s="176"/>
      <c r="N35" s="176"/>
      <c r="O35" s="176"/>
      <c r="P35" s="176"/>
      <c r="Q35" s="176"/>
      <c r="R35" s="24"/>
      <c r="S35" s="176"/>
      <c r="T35" s="176"/>
      <c r="U35" s="24"/>
      <c r="V35" s="176"/>
      <c r="W35" s="176"/>
    </row>
    <row r="36" ht="22" customHeight="1" spans="1:23">
      <c r="A36" s="22" t="s">
        <v>316</v>
      </c>
      <c r="B36" s="22" t="s">
        <v>338</v>
      </c>
      <c r="C36" s="22" t="s">
        <v>337</v>
      </c>
      <c r="D36" s="22" t="s">
        <v>53</v>
      </c>
      <c r="E36" s="22">
        <v>2130705</v>
      </c>
      <c r="F36" s="22" t="s">
        <v>167</v>
      </c>
      <c r="G36" s="22">
        <v>30305</v>
      </c>
      <c r="H36" s="22" t="s">
        <v>318</v>
      </c>
      <c r="I36" s="24">
        <v>781200</v>
      </c>
      <c r="J36" s="24">
        <v>781200</v>
      </c>
      <c r="K36" s="24">
        <v>781200</v>
      </c>
      <c r="L36" s="176"/>
      <c r="M36" s="176"/>
      <c r="N36" s="176"/>
      <c r="O36" s="176"/>
      <c r="P36" s="176"/>
      <c r="Q36" s="176"/>
      <c r="R36" s="24"/>
      <c r="S36" s="176"/>
      <c r="T36" s="176"/>
      <c r="U36" s="24"/>
      <c r="V36" s="176"/>
      <c r="W36" s="176"/>
    </row>
    <row r="37" ht="22" customHeight="1" spans="1:23">
      <c r="A37" s="22" t="s">
        <v>316</v>
      </c>
      <c r="B37" s="22" t="s">
        <v>338</v>
      </c>
      <c r="C37" s="22" t="s">
        <v>337</v>
      </c>
      <c r="D37" s="22" t="s">
        <v>53</v>
      </c>
      <c r="E37" s="22">
        <v>2130705</v>
      </c>
      <c r="F37" s="22" t="s">
        <v>167</v>
      </c>
      <c r="G37" s="22">
        <v>30305</v>
      </c>
      <c r="H37" s="22" t="s">
        <v>318</v>
      </c>
      <c r="I37" s="24">
        <v>201600</v>
      </c>
      <c r="J37" s="24">
        <v>201600</v>
      </c>
      <c r="K37" s="24">
        <v>201600</v>
      </c>
      <c r="L37" s="176"/>
      <c r="M37" s="176"/>
      <c r="N37" s="176"/>
      <c r="O37" s="176"/>
      <c r="P37" s="176"/>
      <c r="Q37" s="176"/>
      <c r="R37" s="24"/>
      <c r="S37" s="176"/>
      <c r="T37" s="176"/>
      <c r="U37" s="24"/>
      <c r="V37" s="176"/>
      <c r="W37" s="176"/>
    </row>
    <row r="38" ht="22" customHeight="1" spans="1:23">
      <c r="A38" s="22" t="s">
        <v>316</v>
      </c>
      <c r="B38" s="22" t="s">
        <v>338</v>
      </c>
      <c r="C38" s="22" t="s">
        <v>337</v>
      </c>
      <c r="D38" s="22" t="s">
        <v>53</v>
      </c>
      <c r="E38" s="22">
        <v>2130705</v>
      </c>
      <c r="F38" s="22" t="s">
        <v>167</v>
      </c>
      <c r="G38" s="22">
        <v>30305</v>
      </c>
      <c r="H38" s="22" t="s">
        <v>318</v>
      </c>
      <c r="I38" s="24">
        <v>177600</v>
      </c>
      <c r="J38" s="24">
        <v>177600</v>
      </c>
      <c r="K38" s="24">
        <v>177600</v>
      </c>
      <c r="L38" s="176"/>
      <c r="M38" s="176"/>
      <c r="N38" s="176"/>
      <c r="O38" s="176"/>
      <c r="P38" s="176"/>
      <c r="Q38" s="176"/>
      <c r="R38" s="24"/>
      <c r="S38" s="176"/>
      <c r="T38" s="176"/>
      <c r="U38" s="24"/>
      <c r="V38" s="176"/>
      <c r="W38" s="176"/>
    </row>
    <row r="39" ht="22" customHeight="1" spans="1:23">
      <c r="A39" s="22" t="s">
        <v>316</v>
      </c>
      <c r="B39" s="22" t="s">
        <v>338</v>
      </c>
      <c r="C39" s="22" t="s">
        <v>337</v>
      </c>
      <c r="D39" s="22" t="s">
        <v>53</v>
      </c>
      <c r="E39" s="22">
        <v>2130705</v>
      </c>
      <c r="F39" s="22" t="s">
        <v>167</v>
      </c>
      <c r="G39" s="22">
        <v>30305</v>
      </c>
      <c r="H39" s="22" t="s">
        <v>318</v>
      </c>
      <c r="I39" s="24">
        <v>78600</v>
      </c>
      <c r="J39" s="24">
        <v>78600</v>
      </c>
      <c r="K39" s="24">
        <v>78600</v>
      </c>
      <c r="L39" s="176"/>
      <c r="M39" s="176"/>
      <c r="N39" s="176"/>
      <c r="O39" s="176"/>
      <c r="P39" s="176"/>
      <c r="Q39" s="176"/>
      <c r="R39" s="24"/>
      <c r="S39" s="176"/>
      <c r="T39" s="176"/>
      <c r="U39" s="24"/>
      <c r="V39" s="176"/>
      <c r="W39" s="176"/>
    </row>
    <row r="40" ht="22" customHeight="1" spans="1:23">
      <c r="A40" s="22"/>
      <c r="B40" s="22"/>
      <c r="C40" s="22" t="s">
        <v>339</v>
      </c>
      <c r="D40" s="22"/>
      <c r="E40" s="22"/>
      <c r="F40" s="22"/>
      <c r="G40" s="22"/>
      <c r="H40" s="22"/>
      <c r="I40" s="24">
        <v>34632</v>
      </c>
      <c r="J40" s="24">
        <v>34632</v>
      </c>
      <c r="K40" s="24">
        <v>34632</v>
      </c>
      <c r="L40" s="176"/>
      <c r="M40" s="176"/>
      <c r="N40" s="176"/>
      <c r="O40" s="176"/>
      <c r="P40" s="176"/>
      <c r="Q40" s="176"/>
      <c r="R40" s="24"/>
      <c r="S40" s="176"/>
      <c r="T40" s="176"/>
      <c r="U40" s="24"/>
      <c r="V40" s="176"/>
      <c r="W40" s="176"/>
    </row>
    <row r="41" ht="22" customHeight="1" spans="1:23">
      <c r="A41" s="22" t="s">
        <v>316</v>
      </c>
      <c r="B41" s="22" t="s">
        <v>340</v>
      </c>
      <c r="C41" s="22" t="s">
        <v>339</v>
      </c>
      <c r="D41" s="22" t="s">
        <v>53</v>
      </c>
      <c r="E41" s="22">
        <v>2080801</v>
      </c>
      <c r="F41" s="22" t="s">
        <v>130</v>
      </c>
      <c r="G41" s="22">
        <v>30305</v>
      </c>
      <c r="H41" s="22" t="s">
        <v>318</v>
      </c>
      <c r="I41" s="24">
        <v>34416</v>
      </c>
      <c r="J41" s="24">
        <v>34416</v>
      </c>
      <c r="K41" s="24">
        <v>34416</v>
      </c>
      <c r="L41" s="176"/>
      <c r="M41" s="176"/>
      <c r="N41" s="176"/>
      <c r="O41" s="176"/>
      <c r="P41" s="176"/>
      <c r="Q41" s="176"/>
      <c r="R41" s="24"/>
      <c r="S41" s="176"/>
      <c r="T41" s="176"/>
      <c r="U41" s="24"/>
      <c r="V41" s="176"/>
      <c r="W41" s="176"/>
    </row>
    <row r="42" ht="22" customHeight="1" spans="1:23">
      <c r="A42" s="22" t="s">
        <v>316</v>
      </c>
      <c r="B42" s="22" t="s">
        <v>340</v>
      </c>
      <c r="C42" s="22" t="s">
        <v>339</v>
      </c>
      <c r="D42" s="22" t="s">
        <v>53</v>
      </c>
      <c r="E42" s="22">
        <v>2080801</v>
      </c>
      <c r="F42" s="22" t="s">
        <v>130</v>
      </c>
      <c r="G42" s="22">
        <v>30305</v>
      </c>
      <c r="H42" s="22" t="s">
        <v>318</v>
      </c>
      <c r="I42" s="24">
        <v>216</v>
      </c>
      <c r="J42" s="24">
        <v>216</v>
      </c>
      <c r="K42" s="24">
        <v>216</v>
      </c>
      <c r="L42" s="176"/>
      <c r="M42" s="176"/>
      <c r="N42" s="176"/>
      <c r="O42" s="176"/>
      <c r="P42" s="176"/>
      <c r="Q42" s="176"/>
      <c r="R42" s="24"/>
      <c r="S42" s="176"/>
      <c r="T42" s="176"/>
      <c r="U42" s="24"/>
      <c r="V42" s="176"/>
      <c r="W42" s="176"/>
    </row>
    <row r="43" ht="22" customHeight="1" spans="1:23">
      <c r="A43" s="22"/>
      <c r="B43" s="22"/>
      <c r="C43" s="22" t="s">
        <v>341</v>
      </c>
      <c r="D43" s="22"/>
      <c r="E43" s="22"/>
      <c r="F43" s="22"/>
      <c r="G43" s="22"/>
      <c r="H43" s="22"/>
      <c r="I43" s="24">
        <v>30000</v>
      </c>
      <c r="J43" s="24"/>
      <c r="K43" s="24"/>
      <c r="L43" s="176"/>
      <c r="M43" s="176"/>
      <c r="N43" s="176"/>
      <c r="O43" s="176"/>
      <c r="P43" s="176"/>
      <c r="Q43" s="176"/>
      <c r="R43" s="24">
        <v>30000</v>
      </c>
      <c r="S43" s="176"/>
      <c r="T43" s="176"/>
      <c r="U43" s="24">
        <v>30000</v>
      </c>
      <c r="V43" s="176"/>
      <c r="W43" s="176"/>
    </row>
    <row r="44" ht="22" customHeight="1" spans="1:23">
      <c r="A44" s="22" t="s">
        <v>324</v>
      </c>
      <c r="B44" s="22" t="s">
        <v>342</v>
      </c>
      <c r="C44" s="22" t="s">
        <v>341</v>
      </c>
      <c r="D44" s="22" t="s">
        <v>53</v>
      </c>
      <c r="E44" s="22">
        <v>2010399</v>
      </c>
      <c r="F44" s="22" t="s">
        <v>88</v>
      </c>
      <c r="G44" s="22">
        <v>30227</v>
      </c>
      <c r="H44" s="22" t="s">
        <v>343</v>
      </c>
      <c r="I44" s="24">
        <v>30000</v>
      </c>
      <c r="J44" s="24"/>
      <c r="K44" s="24"/>
      <c r="L44" s="176"/>
      <c r="M44" s="176"/>
      <c r="N44" s="176"/>
      <c r="O44" s="176"/>
      <c r="P44" s="176"/>
      <c r="Q44" s="176"/>
      <c r="R44" s="24">
        <v>30000</v>
      </c>
      <c r="S44" s="176"/>
      <c r="T44" s="176"/>
      <c r="U44" s="24">
        <v>30000</v>
      </c>
      <c r="V44" s="176"/>
      <c r="W44" s="176"/>
    </row>
    <row r="45" ht="22" customHeight="1" spans="1:23">
      <c r="A45" s="22"/>
      <c r="B45" s="22"/>
      <c r="C45" s="22" t="s">
        <v>344</v>
      </c>
      <c r="D45" s="22"/>
      <c r="E45" s="22"/>
      <c r="F45" s="22"/>
      <c r="G45" s="22"/>
      <c r="H45" s="22"/>
      <c r="I45" s="24">
        <v>50000</v>
      </c>
      <c r="J45" s="24"/>
      <c r="K45" s="24"/>
      <c r="L45" s="176"/>
      <c r="M45" s="176"/>
      <c r="N45" s="176"/>
      <c r="O45" s="176"/>
      <c r="P45" s="176"/>
      <c r="Q45" s="176"/>
      <c r="R45" s="24">
        <v>50000</v>
      </c>
      <c r="S45" s="176"/>
      <c r="T45" s="176"/>
      <c r="U45" s="24">
        <v>50000</v>
      </c>
      <c r="V45" s="176"/>
      <c r="W45" s="176"/>
    </row>
    <row r="46" ht="22" customHeight="1" spans="1:23">
      <c r="A46" s="22" t="s">
        <v>324</v>
      </c>
      <c r="B46" s="22" t="s">
        <v>345</v>
      </c>
      <c r="C46" s="22" t="s">
        <v>344</v>
      </c>
      <c r="D46" s="22" t="s">
        <v>53</v>
      </c>
      <c r="E46" s="22">
        <v>2010399</v>
      </c>
      <c r="F46" s="22" t="s">
        <v>88</v>
      </c>
      <c r="G46" s="22">
        <v>30201</v>
      </c>
      <c r="H46" s="22" t="s">
        <v>273</v>
      </c>
      <c r="I46" s="24">
        <v>50000</v>
      </c>
      <c r="J46" s="24"/>
      <c r="K46" s="24"/>
      <c r="L46" s="176"/>
      <c r="M46" s="176"/>
      <c r="N46" s="176"/>
      <c r="O46" s="176"/>
      <c r="P46" s="176"/>
      <c r="Q46" s="176"/>
      <c r="R46" s="24">
        <v>50000</v>
      </c>
      <c r="S46" s="176"/>
      <c r="T46" s="176"/>
      <c r="U46" s="24">
        <v>50000</v>
      </c>
      <c r="V46" s="176"/>
      <c r="W46" s="176"/>
    </row>
    <row r="47" ht="22" customHeight="1" spans="1:23">
      <c r="A47" s="22"/>
      <c r="B47" s="22"/>
      <c r="C47" s="22" t="s">
        <v>346</v>
      </c>
      <c r="D47" s="22"/>
      <c r="E47" s="22"/>
      <c r="F47" s="22"/>
      <c r="G47" s="22"/>
      <c r="H47" s="22"/>
      <c r="I47" s="24">
        <v>32000</v>
      </c>
      <c r="J47" s="24"/>
      <c r="K47" s="24"/>
      <c r="L47" s="176"/>
      <c r="M47" s="176"/>
      <c r="N47" s="176"/>
      <c r="O47" s="176"/>
      <c r="P47" s="176"/>
      <c r="Q47" s="176"/>
      <c r="R47" s="24">
        <v>32000</v>
      </c>
      <c r="S47" s="176"/>
      <c r="T47" s="176"/>
      <c r="U47" s="24"/>
      <c r="V47" s="176"/>
      <c r="W47" s="24">
        <v>32000</v>
      </c>
    </row>
    <row r="48" ht="22" customHeight="1" spans="1:23">
      <c r="A48" s="22" t="s">
        <v>320</v>
      </c>
      <c r="B48" s="22" t="s">
        <v>347</v>
      </c>
      <c r="C48" s="22" t="s">
        <v>346</v>
      </c>
      <c r="D48" s="22" t="s">
        <v>53</v>
      </c>
      <c r="E48" s="22">
        <v>2039999</v>
      </c>
      <c r="F48" s="22" t="s">
        <v>109</v>
      </c>
      <c r="G48" s="22">
        <v>31002</v>
      </c>
      <c r="H48" s="22" t="s">
        <v>322</v>
      </c>
      <c r="I48" s="24">
        <v>17129</v>
      </c>
      <c r="J48" s="24"/>
      <c r="K48" s="24"/>
      <c r="L48" s="176"/>
      <c r="M48" s="176"/>
      <c r="N48" s="176"/>
      <c r="O48" s="176"/>
      <c r="P48" s="176"/>
      <c r="Q48" s="176"/>
      <c r="R48" s="24">
        <v>17129</v>
      </c>
      <c r="S48" s="176"/>
      <c r="T48" s="176"/>
      <c r="U48" s="24"/>
      <c r="V48" s="176"/>
      <c r="W48" s="24">
        <v>17129</v>
      </c>
    </row>
    <row r="49" ht="22" customHeight="1" spans="1:23">
      <c r="A49" s="22" t="s">
        <v>320</v>
      </c>
      <c r="B49" s="22" t="s">
        <v>347</v>
      </c>
      <c r="C49" s="22" t="s">
        <v>346</v>
      </c>
      <c r="D49" s="22" t="s">
        <v>53</v>
      </c>
      <c r="E49" s="22">
        <v>2039999</v>
      </c>
      <c r="F49" s="22" t="s">
        <v>109</v>
      </c>
      <c r="G49" s="22">
        <v>30201</v>
      </c>
      <c r="H49" s="22" t="s">
        <v>273</v>
      </c>
      <c r="I49" s="24">
        <v>14871</v>
      </c>
      <c r="J49" s="24"/>
      <c r="K49" s="24"/>
      <c r="L49" s="176"/>
      <c r="M49" s="176"/>
      <c r="N49" s="176"/>
      <c r="O49" s="176"/>
      <c r="P49" s="176"/>
      <c r="Q49" s="176"/>
      <c r="R49" s="24">
        <v>14871</v>
      </c>
      <c r="S49" s="176"/>
      <c r="T49" s="176"/>
      <c r="U49" s="24"/>
      <c r="V49" s="176"/>
      <c r="W49" s="24">
        <v>14871</v>
      </c>
    </row>
    <row r="50" ht="22" customHeight="1" spans="1:23">
      <c r="A50" s="22"/>
      <c r="B50" s="22"/>
      <c r="C50" s="22" t="s">
        <v>348</v>
      </c>
      <c r="D50" s="22"/>
      <c r="E50" s="22"/>
      <c r="F50" s="22"/>
      <c r="G50" s="22"/>
      <c r="H50" s="22"/>
      <c r="I50" s="24">
        <v>19040</v>
      </c>
      <c r="J50" s="24"/>
      <c r="K50" s="24"/>
      <c r="L50" s="176"/>
      <c r="M50" s="176"/>
      <c r="N50" s="176"/>
      <c r="O50" s="176"/>
      <c r="P50" s="176"/>
      <c r="Q50" s="176"/>
      <c r="R50" s="24"/>
      <c r="S50" s="176"/>
      <c r="T50" s="176"/>
      <c r="U50" s="24"/>
      <c r="V50" s="176"/>
      <c r="W50" s="24"/>
    </row>
    <row r="51" ht="22" customHeight="1" spans="1:23">
      <c r="A51" s="22" t="s">
        <v>320</v>
      </c>
      <c r="B51" s="22" t="s">
        <v>349</v>
      </c>
      <c r="C51" s="22" t="s">
        <v>348</v>
      </c>
      <c r="D51" s="22" t="s">
        <v>53</v>
      </c>
      <c r="E51" s="22">
        <v>2013299</v>
      </c>
      <c r="F51" s="22" t="s">
        <v>96</v>
      </c>
      <c r="G51" s="22">
        <v>30305</v>
      </c>
      <c r="H51" s="22" t="s">
        <v>318</v>
      </c>
      <c r="I51" s="24">
        <v>10540</v>
      </c>
      <c r="J51" s="24">
        <v>10540</v>
      </c>
      <c r="K51" s="24">
        <v>10540</v>
      </c>
      <c r="L51" s="176"/>
      <c r="M51" s="176"/>
      <c r="N51" s="176"/>
      <c r="O51" s="176"/>
      <c r="P51" s="176"/>
      <c r="Q51" s="176"/>
      <c r="R51" s="24"/>
      <c r="S51" s="176"/>
      <c r="T51" s="176"/>
      <c r="U51" s="24"/>
      <c r="V51" s="176"/>
      <c r="W51" s="176"/>
    </row>
    <row r="52" ht="22" customHeight="1" spans="1:23">
      <c r="A52" s="22" t="s">
        <v>320</v>
      </c>
      <c r="B52" s="22" t="s">
        <v>349</v>
      </c>
      <c r="C52" s="22" t="s">
        <v>348</v>
      </c>
      <c r="D52" s="22" t="s">
        <v>53</v>
      </c>
      <c r="E52" s="22">
        <v>2013299</v>
      </c>
      <c r="F52" s="22" t="s">
        <v>96</v>
      </c>
      <c r="G52" s="22">
        <v>30305</v>
      </c>
      <c r="H52" s="22" t="s">
        <v>318</v>
      </c>
      <c r="I52" s="24">
        <v>8500</v>
      </c>
      <c r="J52" s="24">
        <v>8500</v>
      </c>
      <c r="K52" s="24">
        <v>8500</v>
      </c>
      <c r="L52" s="176"/>
      <c r="M52" s="176"/>
      <c r="N52" s="176"/>
      <c r="O52" s="176"/>
      <c r="P52" s="176"/>
      <c r="Q52" s="176"/>
      <c r="R52" s="24"/>
      <c r="S52" s="176"/>
      <c r="T52" s="176"/>
      <c r="U52" s="24"/>
      <c r="V52" s="176"/>
      <c r="W52" s="176"/>
    </row>
    <row r="53" ht="22" customHeight="1" spans="1:23">
      <c r="A53" s="22"/>
      <c r="B53" s="22"/>
      <c r="C53" s="22" t="s">
        <v>350</v>
      </c>
      <c r="D53" s="22"/>
      <c r="E53" s="22"/>
      <c r="F53" s="22"/>
      <c r="G53" s="22"/>
      <c r="H53" s="22"/>
      <c r="I53" s="24">
        <v>10000</v>
      </c>
      <c r="J53" s="24"/>
      <c r="K53" s="24"/>
      <c r="L53" s="176"/>
      <c r="M53" s="176"/>
      <c r="N53" s="176"/>
      <c r="O53" s="176"/>
      <c r="P53" s="176"/>
      <c r="Q53" s="176"/>
      <c r="R53" s="24"/>
      <c r="S53" s="176"/>
      <c r="T53" s="176"/>
      <c r="U53" s="24"/>
      <c r="V53" s="176"/>
      <c r="W53" s="176"/>
    </row>
    <row r="54" ht="22" customHeight="1" spans="1:23">
      <c r="A54" s="22" t="s">
        <v>320</v>
      </c>
      <c r="B54" s="22" t="s">
        <v>351</v>
      </c>
      <c r="C54" s="22" t="s">
        <v>350</v>
      </c>
      <c r="D54" s="22" t="s">
        <v>53</v>
      </c>
      <c r="E54" s="22">
        <v>2013202</v>
      </c>
      <c r="F54" s="22" t="s">
        <v>81</v>
      </c>
      <c r="G54" s="22">
        <v>30201</v>
      </c>
      <c r="H54" s="22" t="s">
        <v>273</v>
      </c>
      <c r="I54" s="24">
        <v>7000</v>
      </c>
      <c r="J54" s="24">
        <v>7000</v>
      </c>
      <c r="K54" s="24">
        <v>7000</v>
      </c>
      <c r="L54" s="176"/>
      <c r="M54" s="176"/>
      <c r="N54" s="176"/>
      <c r="O54" s="176"/>
      <c r="P54" s="176"/>
      <c r="Q54" s="176"/>
      <c r="R54" s="24"/>
      <c r="S54" s="176"/>
      <c r="T54" s="176"/>
      <c r="U54" s="24"/>
      <c r="V54" s="176"/>
      <c r="W54" s="176"/>
    </row>
    <row r="55" ht="22" customHeight="1" spans="1:23">
      <c r="A55" s="22" t="s">
        <v>320</v>
      </c>
      <c r="B55" s="22" t="s">
        <v>351</v>
      </c>
      <c r="C55" s="22" t="s">
        <v>350</v>
      </c>
      <c r="D55" s="22" t="s">
        <v>53</v>
      </c>
      <c r="E55" s="22">
        <v>2013202</v>
      </c>
      <c r="F55" s="22" t="s">
        <v>81</v>
      </c>
      <c r="G55" s="22">
        <v>30216</v>
      </c>
      <c r="H55" s="22" t="s">
        <v>331</v>
      </c>
      <c r="I55" s="24">
        <v>3000</v>
      </c>
      <c r="J55" s="24">
        <v>3000</v>
      </c>
      <c r="K55" s="24">
        <v>3000</v>
      </c>
      <c r="L55" s="176"/>
      <c r="M55" s="176"/>
      <c r="N55" s="176"/>
      <c r="O55" s="176"/>
      <c r="P55" s="176"/>
      <c r="Q55" s="176"/>
      <c r="R55" s="24"/>
      <c r="S55" s="176"/>
      <c r="T55" s="176"/>
      <c r="U55" s="24"/>
      <c r="V55" s="176"/>
      <c r="W55" s="176"/>
    </row>
    <row r="56" ht="22" customHeight="1" spans="1:23">
      <c r="A56" s="22"/>
      <c r="B56" s="22"/>
      <c r="C56" s="22" t="s">
        <v>352</v>
      </c>
      <c r="D56" s="22"/>
      <c r="E56" s="22"/>
      <c r="F56" s="22"/>
      <c r="G56" s="22"/>
      <c r="H56" s="22"/>
      <c r="I56" s="24">
        <v>923000</v>
      </c>
      <c r="J56" s="24">
        <v>923000</v>
      </c>
      <c r="K56" s="24">
        <v>923000</v>
      </c>
      <c r="L56" s="176"/>
      <c r="M56" s="176"/>
      <c r="N56" s="176"/>
      <c r="O56" s="176"/>
      <c r="P56" s="176"/>
      <c r="Q56" s="176"/>
      <c r="R56" s="24"/>
      <c r="S56" s="176"/>
      <c r="T56" s="176"/>
      <c r="U56" s="24"/>
      <c r="V56" s="176"/>
      <c r="W56" s="176"/>
    </row>
    <row r="57" ht="22" customHeight="1" spans="1:23">
      <c r="A57" s="22" t="s">
        <v>316</v>
      </c>
      <c r="B57" s="22" t="s">
        <v>353</v>
      </c>
      <c r="C57" s="22" t="s">
        <v>352</v>
      </c>
      <c r="D57" s="22" t="s">
        <v>53</v>
      </c>
      <c r="E57" s="22">
        <v>2010301</v>
      </c>
      <c r="F57" s="22" t="s">
        <v>85</v>
      </c>
      <c r="G57" s="22">
        <v>30201</v>
      </c>
      <c r="H57" s="22" t="s">
        <v>273</v>
      </c>
      <c r="I57" s="24">
        <v>43200</v>
      </c>
      <c r="J57" s="24">
        <v>43200</v>
      </c>
      <c r="K57" s="24">
        <v>43200</v>
      </c>
      <c r="L57" s="176"/>
      <c r="M57" s="176"/>
      <c r="N57" s="176"/>
      <c r="O57" s="176"/>
      <c r="P57" s="176"/>
      <c r="Q57" s="176"/>
      <c r="R57" s="24"/>
      <c r="S57" s="176"/>
      <c r="T57" s="176"/>
      <c r="U57" s="24"/>
      <c r="V57" s="176"/>
      <c r="W57" s="176"/>
    </row>
    <row r="58" ht="22" customHeight="1" spans="1:23">
      <c r="A58" s="22" t="s">
        <v>316</v>
      </c>
      <c r="B58" s="22" t="s">
        <v>353</v>
      </c>
      <c r="C58" s="22" t="s">
        <v>352</v>
      </c>
      <c r="D58" s="22" t="s">
        <v>53</v>
      </c>
      <c r="E58" s="22">
        <v>2010301</v>
      </c>
      <c r="F58" s="22" t="s">
        <v>85</v>
      </c>
      <c r="G58" s="22">
        <v>30216</v>
      </c>
      <c r="H58" s="22" t="s">
        <v>331</v>
      </c>
      <c r="I58" s="24">
        <v>100000</v>
      </c>
      <c r="J58" s="24">
        <v>100000</v>
      </c>
      <c r="K58" s="24">
        <v>100000</v>
      </c>
      <c r="L58" s="176"/>
      <c r="M58" s="176"/>
      <c r="N58" s="176"/>
      <c r="O58" s="176"/>
      <c r="P58" s="176"/>
      <c r="Q58" s="176"/>
      <c r="R58" s="24"/>
      <c r="S58" s="176"/>
      <c r="T58" s="176"/>
      <c r="U58" s="24"/>
      <c r="V58" s="176"/>
      <c r="W58" s="176"/>
    </row>
    <row r="59" ht="22" customHeight="1" spans="1:23">
      <c r="A59" s="22" t="s">
        <v>316</v>
      </c>
      <c r="B59" s="22" t="s">
        <v>353</v>
      </c>
      <c r="C59" s="22" t="s">
        <v>352</v>
      </c>
      <c r="D59" s="22" t="s">
        <v>53</v>
      </c>
      <c r="E59" s="22">
        <v>2010301</v>
      </c>
      <c r="F59" s="22" t="s">
        <v>85</v>
      </c>
      <c r="G59" s="22">
        <v>30211</v>
      </c>
      <c r="H59" s="22" t="s">
        <v>354</v>
      </c>
      <c r="I59" s="24">
        <v>25000</v>
      </c>
      <c r="J59" s="24">
        <v>25000</v>
      </c>
      <c r="K59" s="24">
        <v>25000</v>
      </c>
      <c r="L59" s="176"/>
      <c r="M59" s="176"/>
      <c r="N59" s="176"/>
      <c r="O59" s="176"/>
      <c r="P59" s="176"/>
      <c r="Q59" s="176"/>
      <c r="R59" s="24"/>
      <c r="S59" s="176"/>
      <c r="T59" s="176"/>
      <c r="U59" s="24"/>
      <c r="V59" s="176"/>
      <c r="W59" s="176"/>
    </row>
    <row r="60" ht="22" customHeight="1" spans="1:23">
      <c r="A60" s="22" t="s">
        <v>316</v>
      </c>
      <c r="B60" s="22" t="s">
        <v>353</v>
      </c>
      <c r="C60" s="22" t="s">
        <v>352</v>
      </c>
      <c r="D60" s="22" t="s">
        <v>53</v>
      </c>
      <c r="E60" s="22">
        <v>2010301</v>
      </c>
      <c r="F60" s="22" t="s">
        <v>85</v>
      </c>
      <c r="G60" s="22">
        <v>30207</v>
      </c>
      <c r="H60" s="22" t="s">
        <v>355</v>
      </c>
      <c r="I60" s="24">
        <v>70000</v>
      </c>
      <c r="J60" s="24">
        <v>70000</v>
      </c>
      <c r="K60" s="24">
        <v>70000</v>
      </c>
      <c r="L60" s="176"/>
      <c r="M60" s="176"/>
      <c r="N60" s="176"/>
      <c r="O60" s="176"/>
      <c r="P60" s="176"/>
      <c r="Q60" s="176"/>
      <c r="R60" s="24"/>
      <c r="S60" s="176"/>
      <c r="T60" s="176"/>
      <c r="U60" s="24"/>
      <c r="V60" s="176"/>
      <c r="W60" s="176"/>
    </row>
    <row r="61" ht="22" customHeight="1" spans="1:23">
      <c r="A61" s="22" t="s">
        <v>316</v>
      </c>
      <c r="B61" s="22" t="s">
        <v>353</v>
      </c>
      <c r="C61" s="22" t="s">
        <v>352</v>
      </c>
      <c r="D61" s="22" t="s">
        <v>53</v>
      </c>
      <c r="E61" s="22">
        <v>2010301</v>
      </c>
      <c r="F61" s="22" t="s">
        <v>85</v>
      </c>
      <c r="G61" s="22">
        <v>30202</v>
      </c>
      <c r="H61" s="22" t="s">
        <v>356</v>
      </c>
      <c r="I61" s="24">
        <v>20000</v>
      </c>
      <c r="J61" s="24">
        <v>20000</v>
      </c>
      <c r="K61" s="24">
        <v>20000</v>
      </c>
      <c r="L61" s="176"/>
      <c r="M61" s="176"/>
      <c r="N61" s="176"/>
      <c r="O61" s="176"/>
      <c r="P61" s="176"/>
      <c r="Q61" s="176"/>
      <c r="R61" s="24"/>
      <c r="S61" s="176"/>
      <c r="T61" s="176"/>
      <c r="U61" s="24"/>
      <c r="V61" s="176"/>
      <c r="W61" s="176"/>
    </row>
    <row r="62" ht="22" customHeight="1" spans="1:23">
      <c r="A62" s="22" t="s">
        <v>316</v>
      </c>
      <c r="B62" s="22" t="s">
        <v>353</v>
      </c>
      <c r="C62" s="22" t="s">
        <v>352</v>
      </c>
      <c r="D62" s="22" t="s">
        <v>53</v>
      </c>
      <c r="E62" s="22">
        <v>2010301</v>
      </c>
      <c r="F62" s="22" t="s">
        <v>85</v>
      </c>
      <c r="G62" s="22">
        <v>30205</v>
      </c>
      <c r="H62" s="22" t="s">
        <v>357</v>
      </c>
      <c r="I62" s="24">
        <v>20000</v>
      </c>
      <c r="J62" s="24">
        <v>20000</v>
      </c>
      <c r="K62" s="24">
        <v>20000</v>
      </c>
      <c r="L62" s="176"/>
      <c r="M62" s="176"/>
      <c r="N62" s="176"/>
      <c r="O62" s="176"/>
      <c r="P62" s="176"/>
      <c r="Q62" s="176"/>
      <c r="R62" s="24"/>
      <c r="S62" s="176"/>
      <c r="T62" s="176"/>
      <c r="U62" s="24"/>
      <c r="V62" s="176"/>
      <c r="W62" s="176"/>
    </row>
    <row r="63" ht="22" customHeight="1" spans="1:23">
      <c r="A63" s="22" t="s">
        <v>316</v>
      </c>
      <c r="B63" s="22" t="s">
        <v>353</v>
      </c>
      <c r="C63" s="22" t="s">
        <v>352</v>
      </c>
      <c r="D63" s="22" t="s">
        <v>53</v>
      </c>
      <c r="E63" s="22">
        <v>2010301</v>
      </c>
      <c r="F63" s="22" t="s">
        <v>85</v>
      </c>
      <c r="G63" s="22">
        <v>30227</v>
      </c>
      <c r="H63" s="22" t="s">
        <v>343</v>
      </c>
      <c r="I63" s="24">
        <v>91800</v>
      </c>
      <c r="J63" s="24">
        <v>91800</v>
      </c>
      <c r="K63" s="24">
        <v>91800</v>
      </c>
      <c r="L63" s="176"/>
      <c r="M63" s="176"/>
      <c r="N63" s="176"/>
      <c r="O63" s="176"/>
      <c r="P63" s="176"/>
      <c r="Q63" s="176"/>
      <c r="R63" s="24"/>
      <c r="S63" s="176"/>
      <c r="T63" s="176"/>
      <c r="U63" s="24"/>
      <c r="V63" s="176"/>
      <c r="W63" s="176"/>
    </row>
    <row r="64" ht="22" customHeight="1" spans="1:23">
      <c r="A64" s="22" t="s">
        <v>316</v>
      </c>
      <c r="B64" s="22" t="s">
        <v>353</v>
      </c>
      <c r="C64" s="22" t="s">
        <v>352</v>
      </c>
      <c r="D64" s="22" t="s">
        <v>53</v>
      </c>
      <c r="E64" s="22">
        <v>2010301</v>
      </c>
      <c r="F64" s="22" t="s">
        <v>85</v>
      </c>
      <c r="G64" s="22">
        <v>30201</v>
      </c>
      <c r="H64" s="22" t="s">
        <v>273</v>
      </c>
      <c r="I64" s="24">
        <v>280000</v>
      </c>
      <c r="J64" s="24">
        <v>280000</v>
      </c>
      <c r="K64" s="24">
        <v>280000</v>
      </c>
      <c r="L64" s="176"/>
      <c r="M64" s="176"/>
      <c r="N64" s="176"/>
      <c r="O64" s="176"/>
      <c r="P64" s="176"/>
      <c r="Q64" s="176"/>
      <c r="R64" s="24"/>
      <c r="S64" s="176"/>
      <c r="T64" s="176"/>
      <c r="U64" s="24"/>
      <c r="V64" s="176"/>
      <c r="W64" s="176"/>
    </row>
    <row r="65" ht="22" customHeight="1" spans="1:23">
      <c r="A65" s="22" t="s">
        <v>316</v>
      </c>
      <c r="B65" s="22" t="s">
        <v>353</v>
      </c>
      <c r="C65" s="22" t="s">
        <v>352</v>
      </c>
      <c r="D65" s="22" t="s">
        <v>53</v>
      </c>
      <c r="E65" s="22">
        <v>2010301</v>
      </c>
      <c r="F65" s="22" t="s">
        <v>85</v>
      </c>
      <c r="G65" s="22">
        <v>30206</v>
      </c>
      <c r="H65" s="22" t="s">
        <v>358</v>
      </c>
      <c r="I65" s="24">
        <v>28000</v>
      </c>
      <c r="J65" s="24">
        <v>28000</v>
      </c>
      <c r="K65" s="24">
        <v>28000</v>
      </c>
      <c r="L65" s="176"/>
      <c r="M65" s="176"/>
      <c r="N65" s="176"/>
      <c r="O65" s="176"/>
      <c r="P65" s="176"/>
      <c r="Q65" s="176"/>
      <c r="R65" s="24"/>
      <c r="S65" s="176"/>
      <c r="T65" s="176"/>
      <c r="U65" s="24"/>
      <c r="V65" s="176"/>
      <c r="W65" s="176"/>
    </row>
    <row r="66" ht="22" customHeight="1" spans="1:23">
      <c r="A66" s="22" t="s">
        <v>316</v>
      </c>
      <c r="B66" s="22" t="s">
        <v>353</v>
      </c>
      <c r="C66" s="22" t="s">
        <v>352</v>
      </c>
      <c r="D66" s="22" t="s">
        <v>53</v>
      </c>
      <c r="E66" s="22">
        <v>2010301</v>
      </c>
      <c r="F66" s="22" t="s">
        <v>85</v>
      </c>
      <c r="G66" s="22">
        <v>30299</v>
      </c>
      <c r="H66" s="22" t="s">
        <v>359</v>
      </c>
      <c r="I66" s="24">
        <v>95000</v>
      </c>
      <c r="J66" s="24">
        <v>95000</v>
      </c>
      <c r="K66" s="24">
        <v>95000</v>
      </c>
      <c r="L66" s="176"/>
      <c r="M66" s="176"/>
      <c r="N66" s="176"/>
      <c r="O66" s="176"/>
      <c r="P66" s="176"/>
      <c r="Q66" s="176"/>
      <c r="R66" s="24"/>
      <c r="S66" s="176"/>
      <c r="T66" s="176"/>
      <c r="U66" s="24"/>
      <c r="V66" s="176"/>
      <c r="W66" s="176"/>
    </row>
    <row r="67" ht="22" customHeight="1" spans="1:23">
      <c r="A67" s="22" t="s">
        <v>316</v>
      </c>
      <c r="B67" s="22" t="s">
        <v>353</v>
      </c>
      <c r="C67" s="22" t="s">
        <v>352</v>
      </c>
      <c r="D67" s="22" t="s">
        <v>53</v>
      </c>
      <c r="E67" s="22">
        <v>2010301</v>
      </c>
      <c r="F67" s="22" t="s">
        <v>85</v>
      </c>
      <c r="G67" s="22">
        <v>30227</v>
      </c>
      <c r="H67" s="22" t="s">
        <v>343</v>
      </c>
      <c r="I67" s="24">
        <v>100000</v>
      </c>
      <c r="J67" s="24">
        <v>100000</v>
      </c>
      <c r="K67" s="24">
        <v>100000</v>
      </c>
      <c r="L67" s="176"/>
      <c r="M67" s="176"/>
      <c r="N67" s="176"/>
      <c r="O67" s="176"/>
      <c r="P67" s="176"/>
      <c r="Q67" s="176"/>
      <c r="R67" s="24"/>
      <c r="S67" s="176"/>
      <c r="T67" s="176"/>
      <c r="U67" s="24"/>
      <c r="V67" s="176"/>
      <c r="W67" s="176"/>
    </row>
    <row r="68" ht="22" customHeight="1" spans="1:23">
      <c r="A68" s="22" t="s">
        <v>316</v>
      </c>
      <c r="B68" s="22" t="s">
        <v>353</v>
      </c>
      <c r="C68" s="22" t="s">
        <v>352</v>
      </c>
      <c r="D68" s="22" t="s">
        <v>53</v>
      </c>
      <c r="E68" s="22">
        <v>2010301</v>
      </c>
      <c r="F68" s="22" t="s">
        <v>85</v>
      </c>
      <c r="G68" s="22">
        <v>30215</v>
      </c>
      <c r="H68" s="22" t="s">
        <v>326</v>
      </c>
      <c r="I68" s="24">
        <v>50000</v>
      </c>
      <c r="J68" s="24">
        <v>50000</v>
      </c>
      <c r="K68" s="24">
        <v>50000</v>
      </c>
      <c r="L68" s="176"/>
      <c r="M68" s="176"/>
      <c r="N68" s="176"/>
      <c r="O68" s="176"/>
      <c r="P68" s="176"/>
      <c r="Q68" s="176"/>
      <c r="R68" s="24"/>
      <c r="S68" s="176"/>
      <c r="T68" s="176"/>
      <c r="U68" s="24"/>
      <c r="V68" s="176"/>
      <c r="W68" s="176"/>
    </row>
    <row r="69" ht="22" customHeight="1" spans="1:23">
      <c r="A69" s="22"/>
      <c r="B69" s="22"/>
      <c r="C69" s="22" t="s">
        <v>360</v>
      </c>
      <c r="D69" s="22"/>
      <c r="E69" s="22"/>
      <c r="F69" s="22"/>
      <c r="G69" s="22"/>
      <c r="H69" s="22"/>
      <c r="I69" s="24">
        <v>62960</v>
      </c>
      <c r="J69" s="24">
        <v>62960</v>
      </c>
      <c r="K69" s="24">
        <v>62960</v>
      </c>
      <c r="L69" s="176"/>
      <c r="M69" s="176"/>
      <c r="N69" s="176"/>
      <c r="O69" s="176"/>
      <c r="P69" s="176"/>
      <c r="Q69" s="176"/>
      <c r="R69" s="24"/>
      <c r="S69" s="176"/>
      <c r="T69" s="176"/>
      <c r="U69" s="24"/>
      <c r="V69" s="176"/>
      <c r="W69" s="176"/>
    </row>
    <row r="70" ht="22" customHeight="1" spans="1:23">
      <c r="A70" s="22" t="s">
        <v>320</v>
      </c>
      <c r="B70" s="22" t="s">
        <v>361</v>
      </c>
      <c r="C70" s="22" t="s">
        <v>360</v>
      </c>
      <c r="D70" s="22" t="s">
        <v>53</v>
      </c>
      <c r="E70" s="22">
        <v>2013299</v>
      </c>
      <c r="F70" s="22" t="s">
        <v>96</v>
      </c>
      <c r="G70" s="22">
        <v>30201</v>
      </c>
      <c r="H70" s="22" t="s">
        <v>273</v>
      </c>
      <c r="I70" s="24">
        <v>35000</v>
      </c>
      <c r="J70" s="24">
        <v>35000</v>
      </c>
      <c r="K70" s="24">
        <v>35000</v>
      </c>
      <c r="L70" s="176"/>
      <c r="M70" s="176"/>
      <c r="N70" s="176"/>
      <c r="O70" s="176"/>
      <c r="P70" s="176"/>
      <c r="Q70" s="176"/>
      <c r="R70" s="24"/>
      <c r="S70" s="176"/>
      <c r="T70" s="176"/>
      <c r="U70" s="24"/>
      <c r="V70" s="176"/>
      <c r="W70" s="176"/>
    </row>
    <row r="71" ht="22" customHeight="1" spans="1:23">
      <c r="A71" s="22" t="s">
        <v>320</v>
      </c>
      <c r="B71" s="22" t="s">
        <v>361</v>
      </c>
      <c r="C71" s="22" t="s">
        <v>360</v>
      </c>
      <c r="D71" s="22" t="s">
        <v>53</v>
      </c>
      <c r="E71" s="22">
        <v>2013299</v>
      </c>
      <c r="F71" s="22" t="s">
        <v>96</v>
      </c>
      <c r="G71" s="22">
        <v>30305</v>
      </c>
      <c r="H71" s="22" t="s">
        <v>318</v>
      </c>
      <c r="I71" s="24">
        <v>9600</v>
      </c>
      <c r="J71" s="24">
        <v>9600</v>
      </c>
      <c r="K71" s="24">
        <v>9600</v>
      </c>
      <c r="L71" s="176"/>
      <c r="M71" s="176"/>
      <c r="N71" s="176"/>
      <c r="O71" s="176"/>
      <c r="P71" s="176"/>
      <c r="Q71" s="176"/>
      <c r="R71" s="24"/>
      <c r="S71" s="176"/>
      <c r="T71" s="176"/>
      <c r="U71" s="24"/>
      <c r="V71" s="176"/>
      <c r="W71" s="176"/>
    </row>
    <row r="72" ht="22" customHeight="1" spans="1:23">
      <c r="A72" s="22" t="s">
        <v>320</v>
      </c>
      <c r="B72" s="22" t="s">
        <v>361</v>
      </c>
      <c r="C72" s="22" t="s">
        <v>360</v>
      </c>
      <c r="D72" s="22" t="s">
        <v>53</v>
      </c>
      <c r="E72" s="22">
        <v>2013299</v>
      </c>
      <c r="F72" s="22" t="s">
        <v>96</v>
      </c>
      <c r="G72" s="22">
        <v>30305</v>
      </c>
      <c r="H72" s="22" t="s">
        <v>318</v>
      </c>
      <c r="I72" s="24">
        <v>15360</v>
      </c>
      <c r="J72" s="24">
        <v>15360</v>
      </c>
      <c r="K72" s="24">
        <v>15360</v>
      </c>
      <c r="L72" s="176"/>
      <c r="M72" s="176"/>
      <c r="N72" s="176"/>
      <c r="O72" s="176"/>
      <c r="P72" s="176"/>
      <c r="Q72" s="176"/>
      <c r="R72" s="24"/>
      <c r="S72" s="176"/>
      <c r="T72" s="176"/>
      <c r="U72" s="24"/>
      <c r="V72" s="176"/>
      <c r="W72" s="176"/>
    </row>
    <row r="73" ht="22" customHeight="1" spans="1:23">
      <c r="A73" s="22" t="s">
        <v>320</v>
      </c>
      <c r="B73" s="22" t="s">
        <v>361</v>
      </c>
      <c r="C73" s="22" t="s">
        <v>360</v>
      </c>
      <c r="D73" s="22" t="s">
        <v>53</v>
      </c>
      <c r="E73" s="22">
        <v>2013299</v>
      </c>
      <c r="F73" s="22" t="s">
        <v>96</v>
      </c>
      <c r="G73" s="22">
        <v>30201</v>
      </c>
      <c r="H73" s="22" t="s">
        <v>273</v>
      </c>
      <c r="I73" s="24">
        <v>3000</v>
      </c>
      <c r="J73" s="24">
        <v>3000</v>
      </c>
      <c r="K73" s="24">
        <v>3000</v>
      </c>
      <c r="L73" s="176"/>
      <c r="M73" s="176"/>
      <c r="N73" s="176"/>
      <c r="O73" s="176"/>
      <c r="P73" s="176"/>
      <c r="Q73" s="176"/>
      <c r="R73" s="24"/>
      <c r="S73" s="176"/>
      <c r="T73" s="176"/>
      <c r="U73" s="24"/>
      <c r="V73" s="176"/>
      <c r="W73" s="176"/>
    </row>
    <row r="74" customFormat="1" ht="22" customHeight="1" spans="1:23">
      <c r="A74" s="22"/>
      <c r="B74" s="22"/>
      <c r="C74" s="22" t="s">
        <v>362</v>
      </c>
      <c r="D74" s="22"/>
      <c r="E74" s="22"/>
      <c r="F74" s="22"/>
      <c r="G74" s="22"/>
      <c r="H74" s="22"/>
      <c r="I74" s="24">
        <v>50000</v>
      </c>
      <c r="J74" s="24">
        <v>50000</v>
      </c>
      <c r="K74" s="24">
        <v>50000</v>
      </c>
      <c r="L74" s="176"/>
      <c r="M74" s="176"/>
      <c r="N74" s="176"/>
      <c r="O74" s="176"/>
      <c r="P74" s="176"/>
      <c r="Q74" s="176"/>
      <c r="R74" s="24"/>
      <c r="S74" s="176"/>
      <c r="T74" s="176"/>
      <c r="U74" s="24"/>
      <c r="V74" s="176"/>
      <c r="W74" s="176"/>
    </row>
    <row r="75" s="158" customFormat="1" ht="22" customHeight="1" spans="1:23">
      <c r="A75" s="22" t="s">
        <v>363</v>
      </c>
      <c r="B75" s="22" t="s">
        <v>364</v>
      </c>
      <c r="C75" s="22" t="s">
        <v>362</v>
      </c>
      <c r="D75" s="22" t="s">
        <v>53</v>
      </c>
      <c r="E75" s="184">
        <v>2010199</v>
      </c>
      <c r="F75" s="22" t="s">
        <v>79</v>
      </c>
      <c r="G75" s="22">
        <v>31005</v>
      </c>
      <c r="H75" s="22" t="s">
        <v>365</v>
      </c>
      <c r="I75" s="24">
        <v>50000</v>
      </c>
      <c r="J75" s="24">
        <v>50000</v>
      </c>
      <c r="K75" s="24">
        <v>50000</v>
      </c>
      <c r="L75" s="176"/>
      <c r="M75" s="176"/>
      <c r="N75" s="176"/>
      <c r="O75" s="176"/>
      <c r="P75" s="176"/>
      <c r="Q75" s="176"/>
      <c r="R75" s="176"/>
      <c r="S75" s="176"/>
      <c r="T75" s="176"/>
      <c r="U75" s="189"/>
      <c r="V75" s="176"/>
      <c r="W75" s="176"/>
    </row>
    <row r="76" s="158" customFormat="1" ht="22" customHeight="1" spans="1:23">
      <c r="A76" s="22"/>
      <c r="B76" s="22"/>
      <c r="C76" s="22" t="s">
        <v>366</v>
      </c>
      <c r="D76" s="22"/>
      <c r="E76" s="184"/>
      <c r="F76" s="22"/>
      <c r="G76" s="22"/>
      <c r="H76" s="22"/>
      <c r="I76" s="24">
        <v>50000</v>
      </c>
      <c r="J76" s="24">
        <v>50000</v>
      </c>
      <c r="K76" s="24">
        <v>50000</v>
      </c>
      <c r="L76" s="176"/>
      <c r="M76" s="176"/>
      <c r="N76" s="176"/>
      <c r="O76" s="176"/>
      <c r="P76" s="176"/>
      <c r="Q76" s="176"/>
      <c r="R76" s="176"/>
      <c r="S76" s="176"/>
      <c r="T76" s="176"/>
      <c r="U76" s="189"/>
      <c r="V76" s="176"/>
      <c r="W76" s="176"/>
    </row>
    <row r="77" ht="22" customHeight="1" spans="1:23">
      <c r="A77" s="22" t="s">
        <v>363</v>
      </c>
      <c r="B77" s="22" t="s">
        <v>367</v>
      </c>
      <c r="C77" s="22" t="s">
        <v>366</v>
      </c>
      <c r="D77" s="22" t="s">
        <v>53</v>
      </c>
      <c r="E77" s="184">
        <v>2010202</v>
      </c>
      <c r="F77" s="22" t="s">
        <v>81</v>
      </c>
      <c r="G77" s="22">
        <v>31005</v>
      </c>
      <c r="H77" s="22" t="s">
        <v>365</v>
      </c>
      <c r="I77" s="24">
        <v>50000</v>
      </c>
      <c r="J77" s="24">
        <v>50000</v>
      </c>
      <c r="K77" s="24">
        <v>50000</v>
      </c>
      <c r="L77" s="176"/>
      <c r="M77" s="176"/>
      <c r="N77" s="176"/>
      <c r="O77" s="176"/>
      <c r="P77" s="176"/>
      <c r="Q77" s="176"/>
      <c r="R77" s="176"/>
      <c r="S77" s="176"/>
      <c r="T77" s="176"/>
      <c r="U77" s="189"/>
      <c r="V77" s="176"/>
      <c r="W77" s="176"/>
    </row>
    <row r="78" ht="22" customHeight="1" spans="1:23">
      <c r="A78" s="22"/>
      <c r="B78" s="22"/>
      <c r="C78" s="22" t="s">
        <v>368</v>
      </c>
      <c r="D78" s="22"/>
      <c r="E78" s="184"/>
      <c r="F78" s="22"/>
      <c r="G78" s="22"/>
      <c r="H78" s="22"/>
      <c r="I78" s="24">
        <v>50000</v>
      </c>
      <c r="J78" s="24">
        <v>50000</v>
      </c>
      <c r="K78" s="24">
        <v>50000</v>
      </c>
      <c r="L78" s="176"/>
      <c r="M78" s="176"/>
      <c r="N78" s="176"/>
      <c r="O78" s="176"/>
      <c r="P78" s="176"/>
      <c r="Q78" s="176"/>
      <c r="R78" s="176"/>
      <c r="S78" s="176"/>
      <c r="T78" s="176"/>
      <c r="U78" s="189"/>
      <c r="V78" s="176"/>
      <c r="W78" s="176"/>
    </row>
    <row r="79" ht="22" customHeight="1" spans="1:23">
      <c r="A79" s="22" t="s">
        <v>363</v>
      </c>
      <c r="B79" s="22" t="s">
        <v>369</v>
      </c>
      <c r="C79" s="22" t="s">
        <v>368</v>
      </c>
      <c r="D79" s="22" t="s">
        <v>53</v>
      </c>
      <c r="E79" s="184">
        <v>2011102</v>
      </c>
      <c r="F79" s="22" t="s">
        <v>81</v>
      </c>
      <c r="G79" s="22">
        <v>30227</v>
      </c>
      <c r="H79" s="22" t="s">
        <v>343</v>
      </c>
      <c r="I79" s="24">
        <v>50000</v>
      </c>
      <c r="J79" s="24">
        <v>50000</v>
      </c>
      <c r="K79" s="24">
        <v>50000</v>
      </c>
      <c r="L79" s="176"/>
      <c r="M79" s="176"/>
      <c r="N79" s="176"/>
      <c r="O79" s="176"/>
      <c r="P79" s="176"/>
      <c r="Q79" s="176"/>
      <c r="R79" s="176"/>
      <c r="S79" s="176"/>
      <c r="T79" s="176"/>
      <c r="U79" s="189"/>
      <c r="V79" s="176"/>
      <c r="W79" s="176"/>
    </row>
    <row r="80" ht="22" customHeight="1" spans="1:23">
      <c r="A80" s="22"/>
      <c r="B80" s="22"/>
      <c r="C80" s="22" t="s">
        <v>370</v>
      </c>
      <c r="D80" s="22"/>
      <c r="E80" s="184"/>
      <c r="F80" s="22"/>
      <c r="G80" s="22"/>
      <c r="H80" s="22"/>
      <c r="I80" s="24">
        <v>8000</v>
      </c>
      <c r="J80" s="24">
        <v>8000</v>
      </c>
      <c r="K80" s="24">
        <v>8000</v>
      </c>
      <c r="L80" s="176"/>
      <c r="M80" s="176"/>
      <c r="N80" s="176"/>
      <c r="O80" s="176"/>
      <c r="P80" s="176"/>
      <c r="Q80" s="176"/>
      <c r="R80" s="176"/>
      <c r="S80" s="176"/>
      <c r="T80" s="176"/>
      <c r="U80" s="189"/>
      <c r="V80" s="176"/>
      <c r="W80" s="176"/>
    </row>
    <row r="81" ht="22" customHeight="1" spans="1:23">
      <c r="A81" s="22" t="s">
        <v>363</v>
      </c>
      <c r="B81" s="22" t="s">
        <v>371</v>
      </c>
      <c r="C81" s="22" t="s">
        <v>370</v>
      </c>
      <c r="D81" s="22" t="s">
        <v>53</v>
      </c>
      <c r="E81" s="184">
        <v>2010108</v>
      </c>
      <c r="F81" s="22" t="s">
        <v>78</v>
      </c>
      <c r="G81" s="22">
        <v>31002</v>
      </c>
      <c r="H81" s="22" t="s">
        <v>322</v>
      </c>
      <c r="I81" s="24">
        <v>8000</v>
      </c>
      <c r="J81" s="24">
        <v>8000</v>
      </c>
      <c r="K81" s="24">
        <v>8000</v>
      </c>
      <c r="L81" s="176"/>
      <c r="M81" s="176"/>
      <c r="N81" s="176"/>
      <c r="O81" s="176"/>
      <c r="P81" s="176"/>
      <c r="Q81" s="176"/>
      <c r="R81" s="176"/>
      <c r="S81" s="176"/>
      <c r="T81" s="176"/>
      <c r="U81" s="189"/>
      <c r="V81" s="176"/>
      <c r="W81" s="176"/>
    </row>
    <row r="82" ht="22" customHeight="1" spans="1:23">
      <c r="A82" s="22"/>
      <c r="B82" s="22"/>
      <c r="C82" s="22" t="s">
        <v>372</v>
      </c>
      <c r="D82" s="22"/>
      <c r="E82" s="184"/>
      <c r="F82" s="22"/>
      <c r="G82" s="22"/>
      <c r="H82" s="22"/>
      <c r="I82" s="24">
        <v>1101.25</v>
      </c>
      <c r="J82" s="24">
        <v>1101.25</v>
      </c>
      <c r="K82" s="24">
        <v>1101.25</v>
      </c>
      <c r="L82" s="176"/>
      <c r="M82" s="176"/>
      <c r="N82" s="176"/>
      <c r="O82" s="176"/>
      <c r="P82" s="176"/>
      <c r="Q82" s="176"/>
      <c r="R82" s="176"/>
      <c r="S82" s="176"/>
      <c r="T82" s="176"/>
      <c r="U82" s="189"/>
      <c r="V82" s="176"/>
      <c r="W82" s="176"/>
    </row>
    <row r="83" ht="22" customHeight="1" spans="1:23">
      <c r="A83" s="22" t="s">
        <v>373</v>
      </c>
      <c r="B83" s="22" t="s">
        <v>374</v>
      </c>
      <c r="C83" s="22" t="s">
        <v>372</v>
      </c>
      <c r="D83" s="22" t="s">
        <v>53</v>
      </c>
      <c r="E83" s="184">
        <v>2012999</v>
      </c>
      <c r="F83" s="22" t="s">
        <v>91</v>
      </c>
      <c r="G83" s="22">
        <v>30305</v>
      </c>
      <c r="H83" s="22" t="s">
        <v>318</v>
      </c>
      <c r="I83" s="24">
        <v>1101.25</v>
      </c>
      <c r="J83" s="24">
        <v>1101.25</v>
      </c>
      <c r="K83" s="24">
        <v>1101.25</v>
      </c>
      <c r="L83" s="176"/>
      <c r="M83" s="176"/>
      <c r="N83" s="176"/>
      <c r="O83" s="176"/>
      <c r="P83" s="176"/>
      <c r="Q83" s="176"/>
      <c r="R83" s="176"/>
      <c r="S83" s="176"/>
      <c r="T83" s="176"/>
      <c r="U83" s="189"/>
      <c r="V83" s="176"/>
      <c r="W83" s="176"/>
    </row>
    <row r="84" ht="22" customHeight="1" spans="1:23">
      <c r="A84" s="22"/>
      <c r="B84" s="22"/>
      <c r="C84" s="22" t="s">
        <v>375</v>
      </c>
      <c r="D84" s="22"/>
      <c r="E84" s="184"/>
      <c r="F84" s="22"/>
      <c r="G84" s="22"/>
      <c r="H84" s="22"/>
      <c r="I84" s="24">
        <v>42100</v>
      </c>
      <c r="J84" s="24">
        <v>42100</v>
      </c>
      <c r="K84" s="24">
        <v>42100</v>
      </c>
      <c r="L84" s="176"/>
      <c r="M84" s="176"/>
      <c r="N84" s="176"/>
      <c r="O84" s="176"/>
      <c r="P84" s="176"/>
      <c r="Q84" s="176"/>
      <c r="R84" s="176"/>
      <c r="S84" s="176"/>
      <c r="T84" s="176"/>
      <c r="U84" s="189"/>
      <c r="V84" s="176"/>
      <c r="W84" s="176"/>
    </row>
    <row r="85" ht="22" customHeight="1" spans="1:23">
      <c r="A85" s="22" t="s">
        <v>376</v>
      </c>
      <c r="B85" s="22" t="s">
        <v>377</v>
      </c>
      <c r="C85" s="22" t="s">
        <v>375</v>
      </c>
      <c r="D85" s="22" t="s">
        <v>53</v>
      </c>
      <c r="E85" s="184">
        <v>2013404</v>
      </c>
      <c r="F85" s="22" t="s">
        <v>98</v>
      </c>
      <c r="G85" s="22">
        <v>30299</v>
      </c>
      <c r="H85" s="22" t="s">
        <v>359</v>
      </c>
      <c r="I85" s="24">
        <v>42100</v>
      </c>
      <c r="J85" s="24">
        <v>42100</v>
      </c>
      <c r="K85" s="24">
        <v>42100</v>
      </c>
      <c r="L85" s="176"/>
      <c r="M85" s="176"/>
      <c r="N85" s="176"/>
      <c r="O85" s="176"/>
      <c r="P85" s="176"/>
      <c r="Q85" s="176"/>
      <c r="R85" s="176"/>
      <c r="S85" s="176"/>
      <c r="T85" s="176"/>
      <c r="U85" s="189"/>
      <c r="V85" s="176"/>
      <c r="W85" s="176"/>
    </row>
    <row r="86" ht="22" customHeight="1" spans="1:23">
      <c r="A86" s="22"/>
      <c r="B86" s="22"/>
      <c r="C86" s="22" t="s">
        <v>378</v>
      </c>
      <c r="D86" s="22"/>
      <c r="E86" s="184"/>
      <c r="F86" s="22"/>
      <c r="G86" s="22"/>
      <c r="H86" s="22"/>
      <c r="I86" s="24">
        <v>150000</v>
      </c>
      <c r="J86" s="24"/>
      <c r="K86" s="24"/>
      <c r="L86" s="24">
        <v>150000</v>
      </c>
      <c r="M86" s="176"/>
      <c r="N86" s="176"/>
      <c r="O86" s="176"/>
      <c r="P86" s="176"/>
      <c r="Q86" s="176"/>
      <c r="R86" s="176"/>
      <c r="S86" s="176"/>
      <c r="T86" s="176"/>
      <c r="U86" s="189"/>
      <c r="V86" s="176"/>
      <c r="W86" s="176"/>
    </row>
    <row r="87" ht="22" customHeight="1" spans="1:23">
      <c r="A87" s="22" t="s">
        <v>363</v>
      </c>
      <c r="B87" s="22" t="s">
        <v>379</v>
      </c>
      <c r="C87" s="22" t="s">
        <v>378</v>
      </c>
      <c r="D87" s="22" t="s">
        <v>53</v>
      </c>
      <c r="E87" s="184">
        <v>2296003</v>
      </c>
      <c r="F87" s="22" t="s">
        <v>187</v>
      </c>
      <c r="G87" s="22">
        <v>31005</v>
      </c>
      <c r="H87" s="22" t="s">
        <v>365</v>
      </c>
      <c r="I87" s="24">
        <v>150000</v>
      </c>
      <c r="J87" s="24"/>
      <c r="K87" s="24"/>
      <c r="L87" s="24">
        <v>150000</v>
      </c>
      <c r="M87" s="176"/>
      <c r="N87" s="176"/>
      <c r="O87" s="176"/>
      <c r="P87" s="176"/>
      <c r="Q87" s="176"/>
      <c r="R87" s="176"/>
      <c r="S87" s="176"/>
      <c r="T87" s="176"/>
      <c r="U87" s="189"/>
      <c r="V87" s="176"/>
      <c r="W87" s="176"/>
    </row>
    <row r="88" ht="22" customHeight="1" spans="1:23">
      <c r="A88" s="22"/>
      <c r="B88" s="22"/>
      <c r="C88" s="22" t="s">
        <v>380</v>
      </c>
      <c r="D88" s="22"/>
      <c r="E88" s="184"/>
      <c r="F88" s="22"/>
      <c r="G88" s="22"/>
      <c r="H88" s="22"/>
      <c r="I88" s="24">
        <v>508.91</v>
      </c>
      <c r="J88" s="24"/>
      <c r="K88" s="24"/>
      <c r="L88" s="24">
        <v>508.91</v>
      </c>
      <c r="M88" s="176"/>
      <c r="N88" s="176"/>
      <c r="O88" s="176"/>
      <c r="P88" s="176"/>
      <c r="Q88" s="176"/>
      <c r="R88" s="176"/>
      <c r="S88" s="176"/>
      <c r="T88" s="176"/>
      <c r="U88" s="189"/>
      <c r="V88" s="176"/>
      <c r="W88" s="176"/>
    </row>
    <row r="89" ht="22" customHeight="1" spans="1:23">
      <c r="A89" s="22" t="s">
        <v>363</v>
      </c>
      <c r="B89" s="22" t="s">
        <v>381</v>
      </c>
      <c r="C89" s="22" t="s">
        <v>380</v>
      </c>
      <c r="D89" s="22" t="s">
        <v>53</v>
      </c>
      <c r="E89" s="184">
        <v>2296006</v>
      </c>
      <c r="F89" s="22" t="s">
        <v>189</v>
      </c>
      <c r="G89" s="22">
        <v>30227</v>
      </c>
      <c r="H89" s="22" t="s">
        <v>343</v>
      </c>
      <c r="I89" s="24">
        <v>508.91</v>
      </c>
      <c r="J89" s="24"/>
      <c r="K89" s="24"/>
      <c r="L89" s="24">
        <v>508.91</v>
      </c>
      <c r="M89" s="176"/>
      <c r="N89" s="176"/>
      <c r="O89" s="176"/>
      <c r="P89" s="176"/>
      <c r="Q89" s="176"/>
      <c r="R89" s="176"/>
      <c r="S89" s="176"/>
      <c r="T89" s="176"/>
      <c r="U89" s="189"/>
      <c r="V89" s="176"/>
      <c r="W89" s="176"/>
    </row>
    <row r="90" ht="22" customHeight="1" spans="1:23">
      <c r="A90" s="22"/>
      <c r="B90" s="22"/>
      <c r="C90" s="22" t="s">
        <v>382</v>
      </c>
      <c r="D90" s="22"/>
      <c r="E90" s="184"/>
      <c r="F90" s="22"/>
      <c r="G90" s="22"/>
      <c r="H90" s="22"/>
      <c r="I90" s="24">
        <v>357500</v>
      </c>
      <c r="J90" s="24">
        <v>357500</v>
      </c>
      <c r="K90" s="24">
        <v>357500</v>
      </c>
      <c r="L90" s="24"/>
      <c r="M90" s="176"/>
      <c r="N90" s="176"/>
      <c r="O90" s="176"/>
      <c r="P90" s="176"/>
      <c r="Q90" s="176"/>
      <c r="R90" s="176"/>
      <c r="S90" s="176"/>
      <c r="T90" s="176"/>
      <c r="U90" s="189"/>
      <c r="V90" s="176"/>
      <c r="W90" s="176"/>
    </row>
    <row r="91" ht="22" customHeight="1" spans="1:23">
      <c r="A91" s="22" t="s">
        <v>363</v>
      </c>
      <c r="B91" s="22" t="s">
        <v>383</v>
      </c>
      <c r="C91" s="22" t="s">
        <v>382</v>
      </c>
      <c r="D91" s="22" t="s">
        <v>53</v>
      </c>
      <c r="E91" s="184">
        <v>2120303</v>
      </c>
      <c r="F91" s="22" t="s">
        <v>153</v>
      </c>
      <c r="G91" s="22">
        <v>31005</v>
      </c>
      <c r="H91" s="22" t="s">
        <v>365</v>
      </c>
      <c r="I91" s="24">
        <v>357500</v>
      </c>
      <c r="J91" s="24">
        <v>357500</v>
      </c>
      <c r="K91" s="24">
        <v>357500</v>
      </c>
      <c r="L91" s="176"/>
      <c r="M91" s="176"/>
      <c r="N91" s="176"/>
      <c r="O91" s="176"/>
      <c r="P91" s="176"/>
      <c r="Q91" s="176"/>
      <c r="R91" s="176"/>
      <c r="S91" s="176"/>
      <c r="T91" s="176"/>
      <c r="U91" s="189"/>
      <c r="V91" s="176"/>
      <c r="W91" s="176"/>
    </row>
    <row r="92" ht="22" customHeight="1" spans="1:23">
      <c r="A92" s="22"/>
      <c r="B92" s="22"/>
      <c r="C92" s="22" t="s">
        <v>384</v>
      </c>
      <c r="D92" s="22"/>
      <c r="E92" s="184"/>
      <c r="F92" s="22"/>
      <c r="G92" s="22"/>
      <c r="H92" s="22"/>
      <c r="I92" s="24">
        <v>86800</v>
      </c>
      <c r="J92" s="24">
        <v>86800</v>
      </c>
      <c r="K92" s="24">
        <v>86800</v>
      </c>
      <c r="L92" s="176"/>
      <c r="M92" s="176"/>
      <c r="N92" s="176"/>
      <c r="O92" s="176"/>
      <c r="P92" s="176"/>
      <c r="Q92" s="176"/>
      <c r="R92" s="176"/>
      <c r="S92" s="176"/>
      <c r="T92" s="176"/>
      <c r="U92" s="189"/>
      <c r="V92" s="176"/>
      <c r="W92" s="176"/>
    </row>
    <row r="93" ht="22" customHeight="1" spans="1:23">
      <c r="A93" s="22" t="s">
        <v>363</v>
      </c>
      <c r="B93" s="22" t="s">
        <v>385</v>
      </c>
      <c r="C93" s="22" t="s">
        <v>384</v>
      </c>
      <c r="D93" s="22" t="s">
        <v>53</v>
      </c>
      <c r="E93" s="184">
        <v>2140106</v>
      </c>
      <c r="F93" s="22" t="s">
        <v>170</v>
      </c>
      <c r="G93" s="22">
        <v>30226</v>
      </c>
      <c r="H93" s="22" t="s">
        <v>332</v>
      </c>
      <c r="I93" s="24">
        <v>86800</v>
      </c>
      <c r="J93" s="24">
        <v>86800</v>
      </c>
      <c r="K93" s="24">
        <v>86800</v>
      </c>
      <c r="L93" s="176"/>
      <c r="M93" s="176"/>
      <c r="N93" s="176"/>
      <c r="O93" s="176"/>
      <c r="P93" s="176"/>
      <c r="Q93" s="176"/>
      <c r="R93" s="176"/>
      <c r="S93" s="176"/>
      <c r="T93" s="176"/>
      <c r="U93" s="189"/>
      <c r="V93" s="176"/>
      <c r="W93" s="176"/>
    </row>
    <row r="94" ht="22" customHeight="1" spans="1:23">
      <c r="A94" s="22"/>
      <c r="B94" s="22"/>
      <c r="C94" s="22" t="s">
        <v>386</v>
      </c>
      <c r="D94" s="22"/>
      <c r="E94" s="184"/>
      <c r="F94" s="22"/>
      <c r="G94" s="22"/>
      <c r="H94" s="22"/>
      <c r="I94" s="24">
        <v>8380</v>
      </c>
      <c r="J94" s="24">
        <v>8380</v>
      </c>
      <c r="K94" s="24">
        <v>8380</v>
      </c>
      <c r="L94" s="176"/>
      <c r="M94" s="176"/>
      <c r="N94" s="176"/>
      <c r="O94" s="176"/>
      <c r="P94" s="176"/>
      <c r="Q94" s="176"/>
      <c r="R94" s="176"/>
      <c r="S94" s="176"/>
      <c r="T94" s="176"/>
      <c r="U94" s="189"/>
      <c r="V94" s="176"/>
      <c r="W94" s="176"/>
    </row>
    <row r="95" ht="22" customHeight="1" spans="1:23">
      <c r="A95" s="22" t="s">
        <v>363</v>
      </c>
      <c r="B95" s="22" t="s">
        <v>387</v>
      </c>
      <c r="C95" s="22" t="s">
        <v>386</v>
      </c>
      <c r="D95" s="22" t="s">
        <v>53</v>
      </c>
      <c r="E95" s="184">
        <v>2130234</v>
      </c>
      <c r="F95" s="22" t="s">
        <v>159</v>
      </c>
      <c r="G95" s="22">
        <v>30201</v>
      </c>
      <c r="H95" s="22" t="s">
        <v>273</v>
      </c>
      <c r="I95" s="24">
        <v>8380</v>
      </c>
      <c r="J95" s="24">
        <v>8380</v>
      </c>
      <c r="K95" s="24">
        <v>8380</v>
      </c>
      <c r="L95" s="176"/>
      <c r="M95" s="176"/>
      <c r="N95" s="176"/>
      <c r="O95" s="176"/>
      <c r="P95" s="176"/>
      <c r="Q95" s="176"/>
      <c r="R95" s="176"/>
      <c r="S95" s="176"/>
      <c r="T95" s="176"/>
      <c r="U95" s="189"/>
      <c r="V95" s="176"/>
      <c r="W95" s="176"/>
    </row>
    <row r="96" ht="22" customHeight="1" spans="1:23">
      <c r="A96" s="22"/>
      <c r="B96" s="22"/>
      <c r="C96" s="22" t="s">
        <v>388</v>
      </c>
      <c r="D96" s="22"/>
      <c r="E96" s="184"/>
      <c r="F96" s="22"/>
      <c r="G96" s="22"/>
      <c r="H96" s="22"/>
      <c r="I96" s="24">
        <v>300000</v>
      </c>
      <c r="J96" s="24">
        <v>300000</v>
      </c>
      <c r="K96" s="24">
        <v>300000</v>
      </c>
      <c r="L96" s="176"/>
      <c r="M96" s="176"/>
      <c r="N96" s="176"/>
      <c r="O96" s="176"/>
      <c r="P96" s="176"/>
      <c r="Q96" s="176"/>
      <c r="R96" s="176"/>
      <c r="S96" s="176"/>
      <c r="T96" s="176"/>
      <c r="U96" s="189"/>
      <c r="V96" s="176"/>
      <c r="W96" s="176"/>
    </row>
    <row r="97" ht="22" customHeight="1" spans="1:23">
      <c r="A97" s="22" t="s">
        <v>363</v>
      </c>
      <c r="B97" s="22" t="s">
        <v>389</v>
      </c>
      <c r="C97" s="22" t="s">
        <v>388</v>
      </c>
      <c r="D97" s="22" t="s">
        <v>53</v>
      </c>
      <c r="E97" s="184">
        <v>2129999</v>
      </c>
      <c r="F97" s="22" t="s">
        <v>154</v>
      </c>
      <c r="G97" s="22">
        <v>31005</v>
      </c>
      <c r="H97" s="22" t="s">
        <v>365</v>
      </c>
      <c r="I97" s="24">
        <v>300000</v>
      </c>
      <c r="J97" s="24">
        <v>300000</v>
      </c>
      <c r="K97" s="24">
        <v>300000</v>
      </c>
      <c r="L97" s="176"/>
      <c r="M97" s="176"/>
      <c r="N97" s="176"/>
      <c r="O97" s="176"/>
      <c r="P97" s="176"/>
      <c r="Q97" s="176"/>
      <c r="R97" s="176"/>
      <c r="S97" s="176"/>
      <c r="T97" s="176"/>
      <c r="U97" s="189"/>
      <c r="V97" s="176"/>
      <c r="W97" s="176"/>
    </row>
    <row r="98" ht="22" customHeight="1" spans="1:23">
      <c r="A98" s="22"/>
      <c r="B98" s="22"/>
      <c r="C98" s="22" t="s">
        <v>390</v>
      </c>
      <c r="D98" s="22"/>
      <c r="E98" s="184"/>
      <c r="F98" s="22"/>
      <c r="G98" s="22"/>
      <c r="H98" s="22"/>
      <c r="I98" s="24">
        <v>4444</v>
      </c>
      <c r="J98" s="24">
        <v>4444</v>
      </c>
      <c r="K98" s="24">
        <v>4444</v>
      </c>
      <c r="L98" s="176"/>
      <c r="M98" s="176"/>
      <c r="N98" s="176"/>
      <c r="O98" s="176"/>
      <c r="P98" s="176"/>
      <c r="Q98" s="176"/>
      <c r="R98" s="176"/>
      <c r="S98" s="176"/>
      <c r="T98" s="176"/>
      <c r="U98" s="189"/>
      <c r="V98" s="176"/>
      <c r="W98" s="176"/>
    </row>
    <row r="99" ht="22" customHeight="1" spans="1:23">
      <c r="A99" s="22" t="s">
        <v>363</v>
      </c>
      <c r="B99" s="22" t="s">
        <v>391</v>
      </c>
      <c r="C99" s="22" t="s">
        <v>390</v>
      </c>
      <c r="D99" s="22" t="s">
        <v>53</v>
      </c>
      <c r="E99" s="184">
        <v>2130234</v>
      </c>
      <c r="F99" s="22" t="s">
        <v>159</v>
      </c>
      <c r="G99" s="22">
        <v>30201</v>
      </c>
      <c r="H99" s="22" t="s">
        <v>273</v>
      </c>
      <c r="I99" s="24">
        <v>4444</v>
      </c>
      <c r="J99" s="24">
        <v>4444</v>
      </c>
      <c r="K99" s="24">
        <v>4444</v>
      </c>
      <c r="L99" s="176"/>
      <c r="M99" s="176"/>
      <c r="N99" s="176"/>
      <c r="O99" s="176"/>
      <c r="P99" s="176"/>
      <c r="Q99" s="176"/>
      <c r="R99" s="176"/>
      <c r="S99" s="176"/>
      <c r="T99" s="176"/>
      <c r="U99" s="189"/>
      <c r="V99" s="176"/>
      <c r="W99" s="176"/>
    </row>
    <row r="100" ht="22" customHeight="1" spans="1:23">
      <c r="A100" s="22"/>
      <c r="B100" s="22"/>
      <c r="C100" s="22" t="s">
        <v>392</v>
      </c>
      <c r="D100" s="22"/>
      <c r="E100" s="184"/>
      <c r="F100" s="22"/>
      <c r="G100" s="22"/>
      <c r="H100" s="22"/>
      <c r="I100" s="24">
        <v>93150</v>
      </c>
      <c r="J100" s="24">
        <v>93150</v>
      </c>
      <c r="K100" s="24">
        <v>93150</v>
      </c>
      <c r="L100" s="176"/>
      <c r="M100" s="176"/>
      <c r="N100" s="176"/>
      <c r="O100" s="176"/>
      <c r="P100" s="176"/>
      <c r="Q100" s="176"/>
      <c r="R100" s="176"/>
      <c r="S100" s="176"/>
      <c r="T100" s="176"/>
      <c r="U100" s="189"/>
      <c r="V100" s="176"/>
      <c r="W100" s="176"/>
    </row>
    <row r="101" ht="22" customHeight="1" spans="1:23">
      <c r="A101" s="22" t="s">
        <v>363</v>
      </c>
      <c r="B101" s="22" t="s">
        <v>393</v>
      </c>
      <c r="C101" s="22" t="s">
        <v>392</v>
      </c>
      <c r="D101" s="22" t="s">
        <v>53</v>
      </c>
      <c r="E101" s="184">
        <v>2130209</v>
      </c>
      <c r="F101" s="22" t="s">
        <v>158</v>
      </c>
      <c r="G101" s="22">
        <v>30226</v>
      </c>
      <c r="H101" s="22" t="s">
        <v>332</v>
      </c>
      <c r="I101" s="24">
        <v>93150</v>
      </c>
      <c r="J101" s="24">
        <v>93150</v>
      </c>
      <c r="K101" s="24">
        <v>93150</v>
      </c>
      <c r="L101" s="176"/>
      <c r="M101" s="176"/>
      <c r="N101" s="176"/>
      <c r="O101" s="176"/>
      <c r="P101" s="176"/>
      <c r="Q101" s="176"/>
      <c r="R101" s="176"/>
      <c r="S101" s="176"/>
      <c r="T101" s="176"/>
      <c r="U101" s="189"/>
      <c r="V101" s="176"/>
      <c r="W101" s="176"/>
    </row>
    <row r="102" ht="22" customHeight="1" spans="1:23">
      <c r="A102" s="22"/>
      <c r="B102" s="22"/>
      <c r="C102" s="22" t="s">
        <v>394</v>
      </c>
      <c r="D102" s="22"/>
      <c r="E102" s="184"/>
      <c r="F102" s="22"/>
      <c r="G102" s="22"/>
      <c r="H102" s="22"/>
      <c r="I102" s="24">
        <v>2700000</v>
      </c>
      <c r="J102" s="24"/>
      <c r="K102" s="24"/>
      <c r="L102" s="24">
        <v>2700000</v>
      </c>
      <c r="M102" s="176"/>
      <c r="N102" s="176"/>
      <c r="O102" s="176"/>
      <c r="P102" s="176"/>
      <c r="Q102" s="176"/>
      <c r="R102" s="176"/>
      <c r="S102" s="176"/>
      <c r="T102" s="176"/>
      <c r="U102" s="189"/>
      <c r="V102" s="176"/>
      <c r="W102" s="176"/>
    </row>
    <row r="103" ht="22" customHeight="1" spans="1:23">
      <c r="A103" s="22" t="s">
        <v>363</v>
      </c>
      <c r="B103" s="22" t="s">
        <v>395</v>
      </c>
      <c r="C103" s="22" t="s">
        <v>394</v>
      </c>
      <c r="D103" s="22" t="s">
        <v>53</v>
      </c>
      <c r="E103" s="184">
        <v>2296099</v>
      </c>
      <c r="F103" s="22" t="s">
        <v>191</v>
      </c>
      <c r="G103" s="22">
        <v>31005</v>
      </c>
      <c r="H103" s="22" t="s">
        <v>365</v>
      </c>
      <c r="I103" s="24">
        <v>2700000</v>
      </c>
      <c r="J103" s="24"/>
      <c r="K103" s="24"/>
      <c r="L103" s="24">
        <v>2700000</v>
      </c>
      <c r="M103" s="176"/>
      <c r="N103" s="176"/>
      <c r="O103" s="176"/>
      <c r="P103" s="176"/>
      <c r="Q103" s="176"/>
      <c r="R103" s="176"/>
      <c r="S103" s="176"/>
      <c r="T103" s="176"/>
      <c r="U103" s="189"/>
      <c r="V103" s="176"/>
      <c r="W103" s="176"/>
    </row>
    <row r="104" ht="22" customHeight="1" spans="1:23">
      <c r="A104" s="22"/>
      <c r="B104" s="22"/>
      <c r="C104" s="22" t="s">
        <v>335</v>
      </c>
      <c r="D104" s="22"/>
      <c r="E104" s="184"/>
      <c r="F104" s="22"/>
      <c r="G104" s="22"/>
      <c r="H104" s="22"/>
      <c r="I104" s="24">
        <v>20760</v>
      </c>
      <c r="J104" s="24">
        <v>20760</v>
      </c>
      <c r="K104" s="24">
        <v>20760</v>
      </c>
      <c r="L104" s="24"/>
      <c r="M104" s="176"/>
      <c r="N104" s="176"/>
      <c r="O104" s="176"/>
      <c r="P104" s="176"/>
      <c r="Q104" s="176"/>
      <c r="R104" s="176"/>
      <c r="S104" s="176"/>
      <c r="T104" s="176"/>
      <c r="U104" s="189"/>
      <c r="V104" s="176"/>
      <c r="W104" s="176"/>
    </row>
    <row r="105" ht="22" customHeight="1" spans="1:23">
      <c r="A105" s="22" t="s">
        <v>373</v>
      </c>
      <c r="B105" s="22" t="s">
        <v>396</v>
      </c>
      <c r="C105" s="22" t="s">
        <v>335</v>
      </c>
      <c r="D105" s="22" t="s">
        <v>53</v>
      </c>
      <c r="E105" s="184">
        <v>2013299</v>
      </c>
      <c r="F105" s="22" t="s">
        <v>96</v>
      </c>
      <c r="G105" s="22">
        <v>30305</v>
      </c>
      <c r="H105" s="22" t="s">
        <v>318</v>
      </c>
      <c r="I105" s="24">
        <v>20760</v>
      </c>
      <c r="J105" s="24">
        <v>20760</v>
      </c>
      <c r="K105" s="24">
        <v>20760</v>
      </c>
      <c r="L105" s="176"/>
      <c r="M105" s="176"/>
      <c r="N105" s="176"/>
      <c r="O105" s="176"/>
      <c r="P105" s="176"/>
      <c r="Q105" s="176"/>
      <c r="R105" s="176"/>
      <c r="S105" s="176"/>
      <c r="T105" s="176"/>
      <c r="U105" s="189"/>
      <c r="V105" s="176"/>
      <c r="W105" s="176"/>
    </row>
    <row r="106" ht="18.85" customHeight="1" spans="1:23">
      <c r="A106" s="185" t="s">
        <v>192</v>
      </c>
      <c r="B106" s="186"/>
      <c r="C106" s="186"/>
      <c r="D106" s="186"/>
      <c r="E106" s="186"/>
      <c r="F106" s="186"/>
      <c r="G106" s="186"/>
      <c r="H106" s="186"/>
      <c r="I106" s="24">
        <v>8594090.16</v>
      </c>
      <c r="J106" s="24">
        <v>5631581.25</v>
      </c>
      <c r="K106" s="24">
        <v>5631581.25</v>
      </c>
      <c r="L106" s="176">
        <v>2850508.91</v>
      </c>
      <c r="M106" s="176"/>
      <c r="N106" s="176"/>
      <c r="O106" s="176"/>
      <c r="P106" s="176"/>
      <c r="Q106" s="176"/>
      <c r="R106" s="176">
        <v>112000</v>
      </c>
      <c r="S106" s="176"/>
      <c r="T106" s="176"/>
      <c r="U106" s="189">
        <v>80000</v>
      </c>
      <c r="V106" s="176"/>
      <c r="W106" s="176">
        <v>32000</v>
      </c>
    </row>
    <row r="107" customHeight="1" spans="10:10">
      <c r="J107" s="187"/>
    </row>
    <row r="110" customHeight="1" spans="10:10">
      <c r="J110" s="188"/>
    </row>
    <row r="114" customHeight="1" spans="10:10">
      <c r="J114" s="187"/>
    </row>
  </sheetData>
  <autoFilter xmlns:etc="http://www.wps.cn/officeDocument/2017/etCustomData" ref="A8:W106" etc:filterBottomFollowUsedRange="0">
    <extLst/>
  </autoFilter>
  <mergeCells count="28">
    <mergeCell ref="A3:W3"/>
    <mergeCell ref="A4:I4"/>
    <mergeCell ref="J5:M5"/>
    <mergeCell ref="N5:P5"/>
    <mergeCell ref="R5:W5"/>
    <mergeCell ref="J6:K6"/>
    <mergeCell ref="A106:H10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1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pageSetUpPr fitToPage="1"/>
  </sheetPr>
  <dimension ref="A1:J85"/>
  <sheetViews>
    <sheetView showZeros="0" workbookViewId="0">
      <pane ySplit="1" topLeftCell="A70" activePane="bottomLeft" state="frozen"/>
      <selection/>
      <selection pane="bottomLeft" activeCell="D15" sqref="D15"/>
    </sheetView>
  </sheetViews>
  <sheetFormatPr defaultColWidth="9.10833333333333" defaultRowHeight="11.95" customHeight="1"/>
  <cols>
    <col min="1" max="1" width="34.2166666666667" customWidth="1"/>
    <col min="2" max="2" width="102.125"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64.5" customWidth="1"/>
    <col min="11" max="11" width="11.75" customWidth="1"/>
  </cols>
  <sheetData>
    <row r="1" customHeight="1" spans="1:10">
      <c r="A1" s="1"/>
      <c r="B1" s="1"/>
      <c r="C1" s="1"/>
      <c r="D1" s="1"/>
      <c r="E1" s="1"/>
      <c r="F1" s="1"/>
      <c r="G1" s="1"/>
      <c r="H1" s="1"/>
      <c r="I1" s="1"/>
      <c r="J1" s="1"/>
    </row>
    <row r="2" customHeight="1" spans="10:10">
      <c r="J2" s="60" t="s">
        <v>397</v>
      </c>
    </row>
    <row r="3" ht="28.5" customHeight="1" spans="1:10">
      <c r="A3" s="51" t="s">
        <v>398</v>
      </c>
      <c r="B3" s="29"/>
      <c r="C3" s="29"/>
      <c r="D3" s="29"/>
      <c r="E3" s="29"/>
      <c r="F3" s="52"/>
      <c r="G3" s="29"/>
      <c r="H3" s="52"/>
      <c r="I3" s="52"/>
      <c r="J3" s="29"/>
    </row>
    <row r="4" ht="15.05" customHeight="1" spans="1:1">
      <c r="A4" s="5" t="str">
        <f>'部门财务收支预算总表01-1'!A4</f>
        <v>单位名称：新平彝族傣族自治县人民政府桂山街道办事处</v>
      </c>
    </row>
    <row r="5" ht="14.25" customHeight="1" spans="1:10">
      <c r="A5" s="53" t="s">
        <v>399</v>
      </c>
      <c r="B5" s="53" t="s">
        <v>400</v>
      </c>
      <c r="C5" s="53" t="s">
        <v>401</v>
      </c>
      <c r="D5" s="53" t="s">
        <v>402</v>
      </c>
      <c r="E5" s="53" t="s">
        <v>403</v>
      </c>
      <c r="F5" s="54" t="s">
        <v>404</v>
      </c>
      <c r="G5" s="53" t="s">
        <v>405</v>
      </c>
      <c r="H5" s="54" t="s">
        <v>406</v>
      </c>
      <c r="I5" s="54" t="s">
        <v>407</v>
      </c>
      <c r="J5" s="53" t="s">
        <v>408</v>
      </c>
    </row>
    <row r="6" ht="14.25" customHeight="1" spans="1:10">
      <c r="A6" s="142">
        <v>1</v>
      </c>
      <c r="B6" s="142">
        <v>2</v>
      </c>
      <c r="C6" s="142">
        <v>3</v>
      </c>
      <c r="D6" s="142">
        <v>4</v>
      </c>
      <c r="E6" s="142">
        <v>5</v>
      </c>
      <c r="F6" s="114">
        <v>6</v>
      </c>
      <c r="G6" s="142">
        <v>7</v>
      </c>
      <c r="H6" s="114">
        <v>8</v>
      </c>
      <c r="I6" s="114">
        <v>9</v>
      </c>
      <c r="J6" s="142">
        <v>10</v>
      </c>
    </row>
    <row r="7" ht="28" customHeight="1" spans="1:10">
      <c r="A7" s="143" t="s">
        <v>315</v>
      </c>
      <c r="B7" s="144" t="s">
        <v>409</v>
      </c>
      <c r="C7" s="145" t="s">
        <v>410</v>
      </c>
      <c r="D7" s="146" t="s">
        <v>411</v>
      </c>
      <c r="E7" s="147" t="s">
        <v>412</v>
      </c>
      <c r="F7" s="148" t="s">
        <v>413</v>
      </c>
      <c r="G7" s="149" t="s">
        <v>213</v>
      </c>
      <c r="H7" s="148" t="s">
        <v>414</v>
      </c>
      <c r="I7" s="148" t="s">
        <v>415</v>
      </c>
      <c r="J7" s="147" t="s">
        <v>416</v>
      </c>
    </row>
    <row r="8" ht="28" customHeight="1" spans="1:10">
      <c r="A8" s="143"/>
      <c r="B8" s="144"/>
      <c r="C8" s="145" t="s">
        <v>410</v>
      </c>
      <c r="D8" s="146" t="s">
        <v>411</v>
      </c>
      <c r="E8" s="147" t="s">
        <v>417</v>
      </c>
      <c r="F8" s="148" t="s">
        <v>413</v>
      </c>
      <c r="G8" s="149" t="s">
        <v>418</v>
      </c>
      <c r="H8" s="148" t="s">
        <v>414</v>
      </c>
      <c r="I8" s="148" t="s">
        <v>415</v>
      </c>
      <c r="J8" s="147" t="s">
        <v>419</v>
      </c>
    </row>
    <row r="9" ht="28" customHeight="1" spans="1:10">
      <c r="A9" s="143"/>
      <c r="B9" s="144"/>
      <c r="C9" s="145" t="s">
        <v>410</v>
      </c>
      <c r="D9" s="146" t="s">
        <v>420</v>
      </c>
      <c r="E9" s="147" t="s">
        <v>421</v>
      </c>
      <c r="F9" s="148" t="s">
        <v>413</v>
      </c>
      <c r="G9" s="149" t="s">
        <v>422</v>
      </c>
      <c r="H9" s="148" t="s">
        <v>423</v>
      </c>
      <c r="I9" s="148" t="s">
        <v>415</v>
      </c>
      <c r="J9" s="147" t="s">
        <v>424</v>
      </c>
    </row>
    <row r="10" ht="28" customHeight="1" spans="1:10">
      <c r="A10" s="143"/>
      <c r="B10" s="144"/>
      <c r="C10" s="145" t="s">
        <v>410</v>
      </c>
      <c r="D10" s="146" t="s">
        <v>425</v>
      </c>
      <c r="E10" s="147" t="s">
        <v>426</v>
      </c>
      <c r="F10" s="148" t="s">
        <v>413</v>
      </c>
      <c r="G10" s="149" t="s">
        <v>427</v>
      </c>
      <c r="H10" s="148" t="s">
        <v>428</v>
      </c>
      <c r="I10" s="148" t="s">
        <v>415</v>
      </c>
      <c r="J10" s="147" t="s">
        <v>429</v>
      </c>
    </row>
    <row r="11" ht="28" customHeight="1" spans="1:10">
      <c r="A11" s="143"/>
      <c r="B11" s="144"/>
      <c r="C11" s="145" t="s">
        <v>430</v>
      </c>
      <c r="D11" s="146" t="s">
        <v>431</v>
      </c>
      <c r="E11" s="147" t="s">
        <v>432</v>
      </c>
      <c r="F11" s="148" t="s">
        <v>413</v>
      </c>
      <c r="G11" s="149" t="s">
        <v>433</v>
      </c>
      <c r="H11" s="148" t="s">
        <v>434</v>
      </c>
      <c r="I11" s="148" t="s">
        <v>435</v>
      </c>
      <c r="J11" s="147" t="s">
        <v>436</v>
      </c>
    </row>
    <row r="12" ht="28" customHeight="1" spans="1:10">
      <c r="A12" s="143"/>
      <c r="B12" s="144"/>
      <c r="C12" s="145" t="s">
        <v>437</v>
      </c>
      <c r="D12" s="146" t="s">
        <v>438</v>
      </c>
      <c r="E12" s="147" t="s">
        <v>439</v>
      </c>
      <c r="F12" s="148" t="s">
        <v>440</v>
      </c>
      <c r="G12" s="149" t="s">
        <v>441</v>
      </c>
      <c r="H12" s="148" t="s">
        <v>423</v>
      </c>
      <c r="I12" s="148" t="s">
        <v>415</v>
      </c>
      <c r="J12" s="147" t="s">
        <v>442</v>
      </c>
    </row>
    <row r="13" ht="28" customHeight="1" spans="1:10">
      <c r="A13" s="150" t="s">
        <v>323</v>
      </c>
      <c r="B13" s="151" t="s">
        <v>443</v>
      </c>
      <c r="C13" s="145" t="s">
        <v>410</v>
      </c>
      <c r="D13" s="146" t="s">
        <v>411</v>
      </c>
      <c r="E13" s="147" t="s">
        <v>444</v>
      </c>
      <c r="F13" s="148" t="s">
        <v>413</v>
      </c>
      <c r="G13" s="149" t="s">
        <v>214</v>
      </c>
      <c r="H13" s="148" t="s">
        <v>445</v>
      </c>
      <c r="I13" s="148" t="s">
        <v>415</v>
      </c>
      <c r="J13" s="147" t="s">
        <v>446</v>
      </c>
    </row>
    <row r="14" ht="28" customHeight="1" spans="1:10">
      <c r="A14" s="150"/>
      <c r="B14" s="152"/>
      <c r="C14" s="145" t="s">
        <v>410</v>
      </c>
      <c r="D14" s="146" t="s">
        <v>420</v>
      </c>
      <c r="E14" s="147" t="s">
        <v>447</v>
      </c>
      <c r="F14" s="148" t="s">
        <v>440</v>
      </c>
      <c r="G14" s="149" t="s">
        <v>441</v>
      </c>
      <c r="H14" s="148" t="s">
        <v>423</v>
      </c>
      <c r="I14" s="148" t="s">
        <v>415</v>
      </c>
      <c r="J14" s="147" t="s">
        <v>448</v>
      </c>
    </row>
    <row r="15" ht="28" customHeight="1" spans="1:10">
      <c r="A15" s="150"/>
      <c r="B15" s="152"/>
      <c r="C15" s="145" t="s">
        <v>410</v>
      </c>
      <c r="D15" s="146" t="s">
        <v>425</v>
      </c>
      <c r="E15" s="147" t="s">
        <v>449</v>
      </c>
      <c r="F15" s="148" t="s">
        <v>413</v>
      </c>
      <c r="G15" s="149" t="s">
        <v>427</v>
      </c>
      <c r="H15" s="148" t="s">
        <v>428</v>
      </c>
      <c r="I15" s="148" t="s">
        <v>415</v>
      </c>
      <c r="J15" s="147" t="s">
        <v>450</v>
      </c>
    </row>
    <row r="16" ht="28" customHeight="1" spans="1:10">
      <c r="A16" s="150"/>
      <c r="B16" s="152"/>
      <c r="C16" s="145" t="s">
        <v>430</v>
      </c>
      <c r="D16" s="146" t="s">
        <v>431</v>
      </c>
      <c r="E16" s="147" t="s">
        <v>451</v>
      </c>
      <c r="F16" s="148" t="s">
        <v>413</v>
      </c>
      <c r="G16" s="149" t="s">
        <v>452</v>
      </c>
      <c r="H16" s="148" t="s">
        <v>423</v>
      </c>
      <c r="I16" s="148" t="s">
        <v>435</v>
      </c>
      <c r="J16" s="147" t="s">
        <v>453</v>
      </c>
    </row>
    <row r="17" ht="28" customHeight="1" spans="1:10">
      <c r="A17" s="150"/>
      <c r="B17" s="152"/>
      <c r="C17" s="145" t="s">
        <v>437</v>
      </c>
      <c r="D17" s="146" t="s">
        <v>438</v>
      </c>
      <c r="E17" s="147" t="s">
        <v>439</v>
      </c>
      <c r="F17" s="148" t="s">
        <v>440</v>
      </c>
      <c r="G17" s="149" t="s">
        <v>441</v>
      </c>
      <c r="H17" s="148" t="s">
        <v>423</v>
      </c>
      <c r="I17" s="148" t="s">
        <v>415</v>
      </c>
      <c r="J17" s="147" t="s">
        <v>454</v>
      </c>
    </row>
    <row r="18" ht="23" customHeight="1" spans="1:10">
      <c r="A18" s="150" t="s">
        <v>327</v>
      </c>
      <c r="B18" s="151" t="s">
        <v>455</v>
      </c>
      <c r="C18" s="145" t="s">
        <v>410</v>
      </c>
      <c r="D18" s="146" t="s">
        <v>411</v>
      </c>
      <c r="E18" s="147" t="s">
        <v>456</v>
      </c>
      <c r="F18" s="148" t="s">
        <v>413</v>
      </c>
      <c r="G18" s="149" t="s">
        <v>212</v>
      </c>
      <c r="H18" s="148" t="s">
        <v>457</v>
      </c>
      <c r="I18" s="148" t="s">
        <v>415</v>
      </c>
      <c r="J18" s="147" t="s">
        <v>458</v>
      </c>
    </row>
    <row r="19" ht="23" customHeight="1" spans="1:10">
      <c r="A19" s="150"/>
      <c r="B19" s="152"/>
      <c r="C19" s="145" t="s">
        <v>410</v>
      </c>
      <c r="D19" s="146" t="s">
        <v>411</v>
      </c>
      <c r="E19" s="147" t="s">
        <v>459</v>
      </c>
      <c r="F19" s="148" t="s">
        <v>413</v>
      </c>
      <c r="G19" s="149" t="s">
        <v>212</v>
      </c>
      <c r="H19" s="148" t="s">
        <v>457</v>
      </c>
      <c r="I19" s="148" t="s">
        <v>415</v>
      </c>
      <c r="J19" s="147" t="s">
        <v>460</v>
      </c>
    </row>
    <row r="20" ht="23" customHeight="1" spans="1:10">
      <c r="A20" s="150"/>
      <c r="B20" s="152"/>
      <c r="C20" s="145" t="s">
        <v>410</v>
      </c>
      <c r="D20" s="146" t="s">
        <v>420</v>
      </c>
      <c r="E20" s="147" t="s">
        <v>461</v>
      </c>
      <c r="F20" s="148" t="s">
        <v>440</v>
      </c>
      <c r="G20" s="149" t="s">
        <v>441</v>
      </c>
      <c r="H20" s="148" t="s">
        <v>423</v>
      </c>
      <c r="I20" s="148" t="s">
        <v>415</v>
      </c>
      <c r="J20" s="147" t="s">
        <v>462</v>
      </c>
    </row>
    <row r="21" ht="23" customHeight="1" spans="1:10">
      <c r="A21" s="150"/>
      <c r="B21" s="152"/>
      <c r="C21" s="145" t="s">
        <v>410</v>
      </c>
      <c r="D21" s="146" t="s">
        <v>425</v>
      </c>
      <c r="E21" s="147" t="s">
        <v>463</v>
      </c>
      <c r="F21" s="148" t="s">
        <v>413</v>
      </c>
      <c r="G21" s="149" t="s">
        <v>427</v>
      </c>
      <c r="H21" s="148" t="s">
        <v>428</v>
      </c>
      <c r="I21" s="148" t="s">
        <v>415</v>
      </c>
      <c r="J21" s="147" t="s">
        <v>464</v>
      </c>
    </row>
    <row r="22" ht="23" customHeight="1" spans="1:10">
      <c r="A22" s="150"/>
      <c r="B22" s="152"/>
      <c r="C22" s="145" t="s">
        <v>430</v>
      </c>
      <c r="D22" s="146" t="s">
        <v>431</v>
      </c>
      <c r="E22" s="147" t="s">
        <v>465</v>
      </c>
      <c r="F22" s="148" t="s">
        <v>440</v>
      </c>
      <c r="G22" s="149" t="s">
        <v>466</v>
      </c>
      <c r="H22" s="148" t="s">
        <v>423</v>
      </c>
      <c r="I22" s="148" t="s">
        <v>415</v>
      </c>
      <c r="J22" s="147" t="s">
        <v>467</v>
      </c>
    </row>
    <row r="23" ht="23" customHeight="1" spans="1:10">
      <c r="A23" s="150"/>
      <c r="B23" s="152"/>
      <c r="C23" s="145" t="s">
        <v>437</v>
      </c>
      <c r="D23" s="146" t="s">
        <v>438</v>
      </c>
      <c r="E23" s="147" t="s">
        <v>439</v>
      </c>
      <c r="F23" s="148" t="s">
        <v>440</v>
      </c>
      <c r="G23" s="149" t="s">
        <v>466</v>
      </c>
      <c r="H23" s="148" t="s">
        <v>423</v>
      </c>
      <c r="I23" s="148" t="s">
        <v>415</v>
      </c>
      <c r="J23" s="147" t="s">
        <v>454</v>
      </c>
    </row>
    <row r="24" ht="23" customHeight="1" spans="1:10">
      <c r="A24" s="150" t="s">
        <v>329</v>
      </c>
      <c r="B24" s="151" t="s">
        <v>468</v>
      </c>
      <c r="C24" s="145" t="s">
        <v>410</v>
      </c>
      <c r="D24" s="146" t="s">
        <v>411</v>
      </c>
      <c r="E24" s="147" t="s">
        <v>469</v>
      </c>
      <c r="F24" s="148" t="s">
        <v>440</v>
      </c>
      <c r="G24" s="149" t="s">
        <v>470</v>
      </c>
      <c r="H24" s="148" t="s">
        <v>414</v>
      </c>
      <c r="I24" s="148" t="s">
        <v>415</v>
      </c>
      <c r="J24" s="147" t="s">
        <v>471</v>
      </c>
    </row>
    <row r="25" ht="23" customHeight="1" spans="1:10">
      <c r="A25" s="150"/>
      <c r="B25" s="151"/>
      <c r="C25" s="145" t="s">
        <v>410</v>
      </c>
      <c r="D25" s="146" t="s">
        <v>411</v>
      </c>
      <c r="E25" s="147" t="s">
        <v>472</v>
      </c>
      <c r="F25" s="148" t="s">
        <v>473</v>
      </c>
      <c r="G25" s="149" t="s">
        <v>213</v>
      </c>
      <c r="H25" s="148" t="s">
        <v>457</v>
      </c>
      <c r="I25" s="148" t="s">
        <v>415</v>
      </c>
      <c r="J25" s="147" t="s">
        <v>471</v>
      </c>
    </row>
    <row r="26" ht="23" customHeight="1" spans="1:10">
      <c r="A26" s="150"/>
      <c r="B26" s="151"/>
      <c r="C26" s="145" t="s">
        <v>410</v>
      </c>
      <c r="D26" s="146" t="s">
        <v>420</v>
      </c>
      <c r="E26" s="147" t="s">
        <v>474</v>
      </c>
      <c r="F26" s="148" t="s">
        <v>440</v>
      </c>
      <c r="G26" s="149" t="s">
        <v>422</v>
      </c>
      <c r="H26" s="148" t="s">
        <v>423</v>
      </c>
      <c r="I26" s="148" t="s">
        <v>415</v>
      </c>
      <c r="J26" s="147" t="s">
        <v>475</v>
      </c>
    </row>
    <row r="27" ht="23" customHeight="1" spans="1:10">
      <c r="A27" s="150"/>
      <c r="B27" s="151"/>
      <c r="C27" s="145" t="s">
        <v>410</v>
      </c>
      <c r="D27" s="146" t="s">
        <v>425</v>
      </c>
      <c r="E27" s="147" t="s">
        <v>476</v>
      </c>
      <c r="F27" s="148" t="s">
        <v>413</v>
      </c>
      <c r="G27" s="149" t="s">
        <v>427</v>
      </c>
      <c r="H27" s="148" t="s">
        <v>428</v>
      </c>
      <c r="I27" s="148" t="s">
        <v>415</v>
      </c>
      <c r="J27" s="147" t="s">
        <v>477</v>
      </c>
    </row>
    <row r="28" ht="27" customHeight="1" spans="1:10">
      <c r="A28" s="150"/>
      <c r="B28" s="151"/>
      <c r="C28" s="145" t="s">
        <v>430</v>
      </c>
      <c r="D28" s="146" t="s">
        <v>431</v>
      </c>
      <c r="E28" s="147" t="s">
        <v>478</v>
      </c>
      <c r="F28" s="148" t="s">
        <v>413</v>
      </c>
      <c r="G28" s="149" t="s">
        <v>479</v>
      </c>
      <c r="H28" s="148" t="s">
        <v>434</v>
      </c>
      <c r="I28" s="148" t="s">
        <v>435</v>
      </c>
      <c r="J28" s="147" t="s">
        <v>480</v>
      </c>
    </row>
    <row r="29" ht="23" customHeight="1" spans="1:10">
      <c r="A29" s="150"/>
      <c r="B29" s="151"/>
      <c r="C29" s="145" t="s">
        <v>437</v>
      </c>
      <c r="D29" s="146" t="s">
        <v>438</v>
      </c>
      <c r="E29" s="147" t="s">
        <v>481</v>
      </c>
      <c r="F29" s="148" t="s">
        <v>440</v>
      </c>
      <c r="G29" s="149" t="s">
        <v>466</v>
      </c>
      <c r="H29" s="148" t="s">
        <v>423</v>
      </c>
      <c r="I29" s="148" t="s">
        <v>415</v>
      </c>
      <c r="J29" s="147" t="s">
        <v>482</v>
      </c>
    </row>
    <row r="30" ht="23" customHeight="1" spans="1:10">
      <c r="A30" s="150" t="s">
        <v>333</v>
      </c>
      <c r="B30" s="151" t="s">
        <v>483</v>
      </c>
      <c r="C30" s="145" t="s">
        <v>410</v>
      </c>
      <c r="D30" s="146" t="s">
        <v>411</v>
      </c>
      <c r="E30" s="147" t="s">
        <v>484</v>
      </c>
      <c r="F30" s="148" t="s">
        <v>413</v>
      </c>
      <c r="G30" s="149" t="s">
        <v>211</v>
      </c>
      <c r="H30" s="148" t="s">
        <v>485</v>
      </c>
      <c r="I30" s="148" t="s">
        <v>415</v>
      </c>
      <c r="J30" s="147" t="s">
        <v>486</v>
      </c>
    </row>
    <row r="31" ht="23" customHeight="1" spans="1:10">
      <c r="A31" s="150"/>
      <c r="B31" s="152"/>
      <c r="C31" s="145" t="s">
        <v>410</v>
      </c>
      <c r="D31" s="146" t="s">
        <v>411</v>
      </c>
      <c r="E31" s="147" t="s">
        <v>487</v>
      </c>
      <c r="F31" s="148" t="s">
        <v>413</v>
      </c>
      <c r="G31" s="149" t="s">
        <v>488</v>
      </c>
      <c r="H31" s="148" t="s">
        <v>485</v>
      </c>
      <c r="I31" s="148" t="s">
        <v>415</v>
      </c>
      <c r="J31" s="147" t="s">
        <v>489</v>
      </c>
    </row>
    <row r="32" ht="23" customHeight="1" spans="1:10">
      <c r="A32" s="150"/>
      <c r="B32" s="152"/>
      <c r="C32" s="145" t="s">
        <v>410</v>
      </c>
      <c r="D32" s="146" t="s">
        <v>420</v>
      </c>
      <c r="E32" s="147" t="s">
        <v>490</v>
      </c>
      <c r="F32" s="148" t="s">
        <v>413</v>
      </c>
      <c r="G32" s="149" t="s">
        <v>422</v>
      </c>
      <c r="H32" s="148" t="s">
        <v>423</v>
      </c>
      <c r="I32" s="148" t="s">
        <v>415</v>
      </c>
      <c r="J32" s="147" t="s">
        <v>491</v>
      </c>
    </row>
    <row r="33" ht="23" customHeight="1" spans="1:10">
      <c r="A33" s="150"/>
      <c r="B33" s="152"/>
      <c r="C33" s="145" t="s">
        <v>410</v>
      </c>
      <c r="D33" s="146" t="s">
        <v>425</v>
      </c>
      <c r="E33" s="147" t="s">
        <v>449</v>
      </c>
      <c r="F33" s="148" t="s">
        <v>413</v>
      </c>
      <c r="G33" s="149" t="s">
        <v>427</v>
      </c>
      <c r="H33" s="148" t="s">
        <v>428</v>
      </c>
      <c r="I33" s="148" t="s">
        <v>415</v>
      </c>
      <c r="J33" s="147" t="s">
        <v>450</v>
      </c>
    </row>
    <row r="34" ht="23" customHeight="1" spans="1:10">
      <c r="A34" s="150"/>
      <c r="B34" s="152"/>
      <c r="C34" s="145" t="s">
        <v>430</v>
      </c>
      <c r="D34" s="146" t="s">
        <v>431</v>
      </c>
      <c r="E34" s="147" t="s">
        <v>492</v>
      </c>
      <c r="F34" s="148" t="s">
        <v>413</v>
      </c>
      <c r="G34" s="149" t="s">
        <v>493</v>
      </c>
      <c r="H34" s="148" t="s">
        <v>434</v>
      </c>
      <c r="I34" s="148" t="s">
        <v>435</v>
      </c>
      <c r="J34" s="147" t="s">
        <v>494</v>
      </c>
    </row>
    <row r="35" ht="23" customHeight="1" spans="1:10">
      <c r="A35" s="150"/>
      <c r="B35" s="152"/>
      <c r="C35" s="145" t="s">
        <v>437</v>
      </c>
      <c r="D35" s="146" t="s">
        <v>438</v>
      </c>
      <c r="E35" s="147" t="s">
        <v>439</v>
      </c>
      <c r="F35" s="148" t="s">
        <v>440</v>
      </c>
      <c r="G35" s="149" t="s">
        <v>441</v>
      </c>
      <c r="H35" s="148" t="s">
        <v>423</v>
      </c>
      <c r="I35" s="148" t="s">
        <v>415</v>
      </c>
      <c r="J35" s="147" t="s">
        <v>454</v>
      </c>
    </row>
    <row r="36" ht="23" customHeight="1" spans="1:10">
      <c r="A36" s="150" t="s">
        <v>335</v>
      </c>
      <c r="B36" s="151" t="s">
        <v>495</v>
      </c>
      <c r="C36" s="145" t="s">
        <v>410</v>
      </c>
      <c r="D36" s="146" t="s">
        <v>411</v>
      </c>
      <c r="E36" s="147" t="s">
        <v>496</v>
      </c>
      <c r="F36" s="148" t="s">
        <v>413</v>
      </c>
      <c r="G36" s="149" t="s">
        <v>497</v>
      </c>
      <c r="H36" s="148" t="s">
        <v>485</v>
      </c>
      <c r="I36" s="148" t="s">
        <v>415</v>
      </c>
      <c r="J36" s="147" t="s">
        <v>498</v>
      </c>
    </row>
    <row r="37" ht="23" customHeight="1" spans="1:10">
      <c r="A37" s="150"/>
      <c r="B37" s="152"/>
      <c r="C37" s="145" t="s">
        <v>410</v>
      </c>
      <c r="D37" s="146" t="s">
        <v>420</v>
      </c>
      <c r="E37" s="147" t="s">
        <v>499</v>
      </c>
      <c r="F37" s="148" t="s">
        <v>413</v>
      </c>
      <c r="G37" s="149" t="s">
        <v>422</v>
      </c>
      <c r="H37" s="148" t="s">
        <v>423</v>
      </c>
      <c r="I37" s="148" t="s">
        <v>415</v>
      </c>
      <c r="J37" s="147" t="s">
        <v>500</v>
      </c>
    </row>
    <row r="38" ht="23" customHeight="1" spans="1:10">
      <c r="A38" s="150"/>
      <c r="B38" s="152"/>
      <c r="C38" s="145" t="s">
        <v>410</v>
      </c>
      <c r="D38" s="146" t="s">
        <v>425</v>
      </c>
      <c r="E38" s="147" t="s">
        <v>501</v>
      </c>
      <c r="F38" s="148" t="s">
        <v>413</v>
      </c>
      <c r="G38" s="149" t="s">
        <v>427</v>
      </c>
      <c r="H38" s="148" t="s">
        <v>428</v>
      </c>
      <c r="I38" s="148" t="s">
        <v>415</v>
      </c>
      <c r="J38" s="147" t="s">
        <v>502</v>
      </c>
    </row>
    <row r="39" ht="23" customHeight="1" spans="1:10">
      <c r="A39" s="150"/>
      <c r="B39" s="152"/>
      <c r="C39" s="145" t="s">
        <v>430</v>
      </c>
      <c r="D39" s="146" t="s">
        <v>431</v>
      </c>
      <c r="E39" s="147" t="s">
        <v>503</v>
      </c>
      <c r="F39" s="148" t="s">
        <v>413</v>
      </c>
      <c r="G39" s="149" t="s">
        <v>504</v>
      </c>
      <c r="H39" s="148" t="s">
        <v>434</v>
      </c>
      <c r="I39" s="148" t="s">
        <v>435</v>
      </c>
      <c r="J39" s="147" t="s">
        <v>505</v>
      </c>
    </row>
    <row r="40" ht="23" customHeight="1" spans="1:10">
      <c r="A40" s="150"/>
      <c r="B40" s="152"/>
      <c r="C40" s="145" t="s">
        <v>437</v>
      </c>
      <c r="D40" s="146" t="s">
        <v>438</v>
      </c>
      <c r="E40" s="147" t="s">
        <v>439</v>
      </c>
      <c r="F40" s="148" t="s">
        <v>440</v>
      </c>
      <c r="G40" s="149" t="s">
        <v>466</v>
      </c>
      <c r="H40" s="148" t="s">
        <v>423</v>
      </c>
      <c r="I40" s="148" t="s">
        <v>415</v>
      </c>
      <c r="J40" s="147" t="s">
        <v>454</v>
      </c>
    </row>
    <row r="41" ht="23" customHeight="1" spans="1:10">
      <c r="A41" s="150" t="s">
        <v>337</v>
      </c>
      <c r="B41" s="151" t="s">
        <v>506</v>
      </c>
      <c r="C41" s="145" t="s">
        <v>410</v>
      </c>
      <c r="D41" s="146" t="s">
        <v>411</v>
      </c>
      <c r="E41" s="147" t="s">
        <v>412</v>
      </c>
      <c r="F41" s="148" t="s">
        <v>413</v>
      </c>
      <c r="G41" s="149" t="s">
        <v>213</v>
      </c>
      <c r="H41" s="148" t="s">
        <v>414</v>
      </c>
      <c r="I41" s="148" t="s">
        <v>415</v>
      </c>
      <c r="J41" s="147" t="s">
        <v>416</v>
      </c>
    </row>
    <row r="42" ht="23" customHeight="1" spans="1:10">
      <c r="A42" s="150"/>
      <c r="B42" s="152"/>
      <c r="C42" s="145" t="s">
        <v>410</v>
      </c>
      <c r="D42" s="146" t="s">
        <v>411</v>
      </c>
      <c r="E42" s="147" t="s">
        <v>507</v>
      </c>
      <c r="F42" s="148" t="s">
        <v>413</v>
      </c>
      <c r="G42" s="149" t="s">
        <v>508</v>
      </c>
      <c r="H42" s="148" t="s">
        <v>414</v>
      </c>
      <c r="I42" s="148" t="s">
        <v>415</v>
      </c>
      <c r="J42" s="147" t="s">
        <v>509</v>
      </c>
    </row>
    <row r="43" ht="23" customHeight="1" spans="1:10">
      <c r="A43" s="150"/>
      <c r="B43" s="152"/>
      <c r="C43" s="145" t="s">
        <v>410</v>
      </c>
      <c r="D43" s="146" t="s">
        <v>420</v>
      </c>
      <c r="E43" s="147" t="s">
        <v>510</v>
      </c>
      <c r="F43" s="148" t="s">
        <v>413</v>
      </c>
      <c r="G43" s="149" t="s">
        <v>422</v>
      </c>
      <c r="H43" s="148" t="s">
        <v>423</v>
      </c>
      <c r="I43" s="148" t="s">
        <v>415</v>
      </c>
      <c r="J43" s="147" t="s">
        <v>511</v>
      </c>
    </row>
    <row r="44" ht="23" customHeight="1" spans="1:10">
      <c r="A44" s="150"/>
      <c r="B44" s="152"/>
      <c r="C44" s="145" t="s">
        <v>410</v>
      </c>
      <c r="D44" s="146" t="s">
        <v>425</v>
      </c>
      <c r="E44" s="147" t="s">
        <v>449</v>
      </c>
      <c r="F44" s="148" t="s">
        <v>413</v>
      </c>
      <c r="G44" s="149" t="s">
        <v>427</v>
      </c>
      <c r="H44" s="148" t="s">
        <v>428</v>
      </c>
      <c r="I44" s="148" t="s">
        <v>415</v>
      </c>
      <c r="J44" s="147" t="s">
        <v>450</v>
      </c>
    </row>
    <row r="45" ht="23" customHeight="1" spans="1:10">
      <c r="A45" s="150"/>
      <c r="B45" s="152"/>
      <c r="C45" s="145" t="s">
        <v>430</v>
      </c>
      <c r="D45" s="146" t="s">
        <v>431</v>
      </c>
      <c r="E45" s="147" t="s">
        <v>512</v>
      </c>
      <c r="F45" s="148" t="s">
        <v>413</v>
      </c>
      <c r="G45" s="149" t="s">
        <v>433</v>
      </c>
      <c r="H45" s="148" t="s">
        <v>434</v>
      </c>
      <c r="I45" s="148" t="s">
        <v>435</v>
      </c>
      <c r="J45" s="147" t="s">
        <v>513</v>
      </c>
    </row>
    <row r="46" ht="23" customHeight="1" spans="1:10">
      <c r="A46" s="150"/>
      <c r="B46" s="152"/>
      <c r="C46" s="145" t="s">
        <v>437</v>
      </c>
      <c r="D46" s="146" t="s">
        <v>438</v>
      </c>
      <c r="E46" s="147" t="s">
        <v>439</v>
      </c>
      <c r="F46" s="148" t="s">
        <v>440</v>
      </c>
      <c r="G46" s="149" t="s">
        <v>441</v>
      </c>
      <c r="H46" s="148" t="s">
        <v>423</v>
      </c>
      <c r="I46" s="148" t="s">
        <v>415</v>
      </c>
      <c r="J46" s="147" t="s">
        <v>454</v>
      </c>
    </row>
    <row r="47" ht="35" customHeight="1" spans="1:10">
      <c r="A47" s="150" t="s">
        <v>339</v>
      </c>
      <c r="B47" s="151" t="s">
        <v>514</v>
      </c>
      <c r="C47" s="145" t="s">
        <v>410</v>
      </c>
      <c r="D47" s="146" t="s">
        <v>411</v>
      </c>
      <c r="E47" s="147" t="s">
        <v>515</v>
      </c>
      <c r="F47" s="148" t="s">
        <v>413</v>
      </c>
      <c r="G47" s="149" t="s">
        <v>211</v>
      </c>
      <c r="H47" s="148" t="s">
        <v>485</v>
      </c>
      <c r="I47" s="148" t="s">
        <v>415</v>
      </c>
      <c r="J47" s="147" t="s">
        <v>516</v>
      </c>
    </row>
    <row r="48" ht="35" customHeight="1" spans="1:10">
      <c r="A48" s="150"/>
      <c r="B48" s="152"/>
      <c r="C48" s="145" t="s">
        <v>410</v>
      </c>
      <c r="D48" s="146" t="s">
        <v>420</v>
      </c>
      <c r="E48" s="147" t="s">
        <v>517</v>
      </c>
      <c r="F48" s="148" t="s">
        <v>413</v>
      </c>
      <c r="G48" s="149" t="s">
        <v>422</v>
      </c>
      <c r="H48" s="148" t="s">
        <v>423</v>
      </c>
      <c r="I48" s="148" t="s">
        <v>415</v>
      </c>
      <c r="J48" s="147" t="s">
        <v>518</v>
      </c>
    </row>
    <row r="49" ht="35" customHeight="1" spans="1:10">
      <c r="A49" s="150"/>
      <c r="B49" s="152"/>
      <c r="C49" s="145" t="s">
        <v>410</v>
      </c>
      <c r="D49" s="146" t="s">
        <v>425</v>
      </c>
      <c r="E49" s="147" t="s">
        <v>449</v>
      </c>
      <c r="F49" s="148" t="s">
        <v>413</v>
      </c>
      <c r="G49" s="149" t="s">
        <v>427</v>
      </c>
      <c r="H49" s="148" t="s">
        <v>428</v>
      </c>
      <c r="I49" s="148" t="s">
        <v>415</v>
      </c>
      <c r="J49" s="147" t="s">
        <v>450</v>
      </c>
    </row>
    <row r="50" ht="35" customHeight="1" spans="1:10">
      <c r="A50" s="150"/>
      <c r="B50" s="152"/>
      <c r="C50" s="145" t="s">
        <v>430</v>
      </c>
      <c r="D50" s="146" t="s">
        <v>431</v>
      </c>
      <c r="E50" s="147" t="s">
        <v>519</v>
      </c>
      <c r="F50" s="148" t="s">
        <v>413</v>
      </c>
      <c r="G50" s="149" t="s">
        <v>504</v>
      </c>
      <c r="H50" s="148" t="s">
        <v>434</v>
      </c>
      <c r="I50" s="148" t="s">
        <v>435</v>
      </c>
      <c r="J50" s="147" t="s">
        <v>520</v>
      </c>
    </row>
    <row r="51" ht="35" customHeight="1" spans="1:10">
      <c r="A51" s="150"/>
      <c r="B51" s="152"/>
      <c r="C51" s="145" t="s">
        <v>437</v>
      </c>
      <c r="D51" s="146" t="s">
        <v>438</v>
      </c>
      <c r="E51" s="147" t="s">
        <v>439</v>
      </c>
      <c r="F51" s="148" t="s">
        <v>440</v>
      </c>
      <c r="G51" s="149" t="s">
        <v>466</v>
      </c>
      <c r="H51" s="148" t="s">
        <v>423</v>
      </c>
      <c r="I51" s="148" t="s">
        <v>415</v>
      </c>
      <c r="J51" s="147" t="s">
        <v>454</v>
      </c>
    </row>
    <row r="52" ht="23" customHeight="1" spans="1:10">
      <c r="A52" s="150" t="s">
        <v>341</v>
      </c>
      <c r="B52" s="151" t="s">
        <v>521</v>
      </c>
      <c r="C52" s="145" t="s">
        <v>410</v>
      </c>
      <c r="D52" s="146" t="s">
        <v>411</v>
      </c>
      <c r="E52" s="147" t="s">
        <v>522</v>
      </c>
      <c r="F52" s="148" t="s">
        <v>413</v>
      </c>
      <c r="G52" s="149" t="s">
        <v>523</v>
      </c>
      <c r="H52" s="148" t="s">
        <v>485</v>
      </c>
      <c r="I52" s="148" t="s">
        <v>415</v>
      </c>
      <c r="J52" s="147" t="s">
        <v>524</v>
      </c>
    </row>
    <row r="53" ht="23" customHeight="1" spans="1:10">
      <c r="A53" s="150"/>
      <c r="B53" s="151"/>
      <c r="C53" s="145" t="s">
        <v>410</v>
      </c>
      <c r="D53" s="146" t="s">
        <v>420</v>
      </c>
      <c r="E53" s="147" t="s">
        <v>525</v>
      </c>
      <c r="F53" s="148" t="s">
        <v>413</v>
      </c>
      <c r="G53" s="149" t="s">
        <v>422</v>
      </c>
      <c r="H53" s="148" t="s">
        <v>423</v>
      </c>
      <c r="I53" s="148" t="s">
        <v>415</v>
      </c>
      <c r="J53" s="147" t="s">
        <v>526</v>
      </c>
    </row>
    <row r="54" ht="23" customHeight="1" spans="1:10">
      <c r="A54" s="150"/>
      <c r="B54" s="151"/>
      <c r="C54" s="145" t="s">
        <v>410</v>
      </c>
      <c r="D54" s="146" t="s">
        <v>425</v>
      </c>
      <c r="E54" s="147" t="s">
        <v>527</v>
      </c>
      <c r="F54" s="148" t="s">
        <v>413</v>
      </c>
      <c r="G54" s="149" t="s">
        <v>427</v>
      </c>
      <c r="H54" s="148" t="s">
        <v>428</v>
      </c>
      <c r="I54" s="148" t="s">
        <v>415</v>
      </c>
      <c r="J54" s="147" t="s">
        <v>528</v>
      </c>
    </row>
    <row r="55" ht="23" customHeight="1" spans="1:10">
      <c r="A55" s="150"/>
      <c r="B55" s="151"/>
      <c r="C55" s="145" t="s">
        <v>430</v>
      </c>
      <c r="D55" s="146" t="s">
        <v>431</v>
      </c>
      <c r="E55" s="147" t="s">
        <v>529</v>
      </c>
      <c r="F55" s="148" t="s">
        <v>413</v>
      </c>
      <c r="G55" s="149" t="s">
        <v>530</v>
      </c>
      <c r="H55" s="148" t="s">
        <v>434</v>
      </c>
      <c r="I55" s="148" t="s">
        <v>435</v>
      </c>
      <c r="J55" s="147" t="s">
        <v>531</v>
      </c>
    </row>
    <row r="56" ht="23" customHeight="1" spans="1:10">
      <c r="A56" s="150"/>
      <c r="B56" s="151"/>
      <c r="C56" s="145" t="s">
        <v>437</v>
      </c>
      <c r="D56" s="146" t="s">
        <v>438</v>
      </c>
      <c r="E56" s="147" t="s">
        <v>439</v>
      </c>
      <c r="F56" s="148" t="s">
        <v>440</v>
      </c>
      <c r="G56" s="149" t="s">
        <v>466</v>
      </c>
      <c r="H56" s="148" t="s">
        <v>423</v>
      </c>
      <c r="I56" s="148" t="s">
        <v>415</v>
      </c>
      <c r="J56" s="147" t="s">
        <v>454</v>
      </c>
    </row>
    <row r="57" ht="27" customHeight="1" spans="1:10">
      <c r="A57" s="150" t="s">
        <v>344</v>
      </c>
      <c r="B57" s="151" t="s">
        <v>532</v>
      </c>
      <c r="C57" s="145" t="s">
        <v>410</v>
      </c>
      <c r="D57" s="146" t="s">
        <v>411</v>
      </c>
      <c r="E57" s="147" t="s">
        <v>533</v>
      </c>
      <c r="F57" s="148" t="s">
        <v>440</v>
      </c>
      <c r="G57" s="149" t="s">
        <v>534</v>
      </c>
      <c r="H57" s="148" t="s">
        <v>535</v>
      </c>
      <c r="I57" s="148" t="s">
        <v>415</v>
      </c>
      <c r="J57" s="147" t="s">
        <v>536</v>
      </c>
    </row>
    <row r="58" ht="27" customHeight="1" spans="1:10">
      <c r="A58" s="150"/>
      <c r="B58" s="151"/>
      <c r="C58" s="145" t="s">
        <v>410</v>
      </c>
      <c r="D58" s="146" t="s">
        <v>420</v>
      </c>
      <c r="E58" s="147" t="s">
        <v>537</v>
      </c>
      <c r="F58" s="148" t="s">
        <v>440</v>
      </c>
      <c r="G58" s="149" t="s">
        <v>466</v>
      </c>
      <c r="H58" s="148" t="s">
        <v>423</v>
      </c>
      <c r="I58" s="148" t="s">
        <v>415</v>
      </c>
      <c r="J58" s="147" t="s">
        <v>538</v>
      </c>
    </row>
    <row r="59" ht="27" customHeight="1" spans="1:10">
      <c r="A59" s="150"/>
      <c r="B59" s="151"/>
      <c r="C59" s="145" t="s">
        <v>410</v>
      </c>
      <c r="D59" s="146" t="s">
        <v>425</v>
      </c>
      <c r="E59" s="147" t="s">
        <v>539</v>
      </c>
      <c r="F59" s="148" t="s">
        <v>413</v>
      </c>
      <c r="G59" s="149" t="s">
        <v>210</v>
      </c>
      <c r="H59" s="148" t="s">
        <v>540</v>
      </c>
      <c r="I59" s="148" t="s">
        <v>415</v>
      </c>
      <c r="J59" s="147" t="s">
        <v>541</v>
      </c>
    </row>
    <row r="60" ht="27" customHeight="1" spans="1:10">
      <c r="A60" s="150"/>
      <c r="B60" s="151"/>
      <c r="C60" s="145" t="s">
        <v>430</v>
      </c>
      <c r="D60" s="146" t="s">
        <v>431</v>
      </c>
      <c r="E60" s="147" t="s">
        <v>542</v>
      </c>
      <c r="F60" s="148" t="s">
        <v>413</v>
      </c>
      <c r="G60" s="149" t="s">
        <v>543</v>
      </c>
      <c r="H60" s="148" t="s">
        <v>434</v>
      </c>
      <c r="I60" s="148" t="s">
        <v>435</v>
      </c>
      <c r="J60" s="147" t="s">
        <v>544</v>
      </c>
    </row>
    <row r="61" ht="27" customHeight="1" spans="1:10">
      <c r="A61" s="150"/>
      <c r="B61" s="151"/>
      <c r="C61" s="145" t="s">
        <v>437</v>
      </c>
      <c r="D61" s="146" t="s">
        <v>438</v>
      </c>
      <c r="E61" s="147" t="s">
        <v>439</v>
      </c>
      <c r="F61" s="148" t="s">
        <v>440</v>
      </c>
      <c r="G61" s="149" t="s">
        <v>466</v>
      </c>
      <c r="H61" s="148" t="s">
        <v>423</v>
      </c>
      <c r="I61" s="148" t="s">
        <v>415</v>
      </c>
      <c r="J61" s="147" t="s">
        <v>454</v>
      </c>
    </row>
    <row r="62" ht="23" customHeight="1" spans="1:10">
      <c r="A62" s="150" t="s">
        <v>348</v>
      </c>
      <c r="B62" s="151" t="s">
        <v>545</v>
      </c>
      <c r="C62" s="145" t="s">
        <v>410</v>
      </c>
      <c r="D62" s="146" t="s">
        <v>411</v>
      </c>
      <c r="E62" s="147" t="s">
        <v>546</v>
      </c>
      <c r="F62" s="148" t="s">
        <v>413</v>
      </c>
      <c r="G62" s="149" t="s">
        <v>547</v>
      </c>
      <c r="H62" s="148" t="s">
        <v>485</v>
      </c>
      <c r="I62" s="148" t="s">
        <v>415</v>
      </c>
      <c r="J62" s="147" t="s">
        <v>548</v>
      </c>
    </row>
    <row r="63" ht="23" customHeight="1" spans="1:10">
      <c r="A63" s="150"/>
      <c r="B63" s="151"/>
      <c r="C63" s="145" t="s">
        <v>410</v>
      </c>
      <c r="D63" s="146" t="s">
        <v>411</v>
      </c>
      <c r="E63" s="147" t="s">
        <v>549</v>
      </c>
      <c r="F63" s="148" t="s">
        <v>413</v>
      </c>
      <c r="G63" s="149" t="s">
        <v>547</v>
      </c>
      <c r="H63" s="148" t="s">
        <v>485</v>
      </c>
      <c r="I63" s="148" t="s">
        <v>415</v>
      </c>
      <c r="J63" s="147" t="s">
        <v>550</v>
      </c>
    </row>
    <row r="64" ht="23" customHeight="1" spans="1:10">
      <c r="A64" s="150"/>
      <c r="B64" s="151"/>
      <c r="C64" s="145" t="s">
        <v>410</v>
      </c>
      <c r="D64" s="146" t="s">
        <v>420</v>
      </c>
      <c r="E64" s="147" t="s">
        <v>551</v>
      </c>
      <c r="F64" s="148" t="s">
        <v>413</v>
      </c>
      <c r="G64" s="149" t="s">
        <v>422</v>
      </c>
      <c r="H64" s="148" t="s">
        <v>423</v>
      </c>
      <c r="I64" s="148" t="s">
        <v>415</v>
      </c>
      <c r="J64" s="147" t="s">
        <v>552</v>
      </c>
    </row>
    <row r="65" ht="23" customHeight="1" spans="1:10">
      <c r="A65" s="150"/>
      <c r="B65" s="151"/>
      <c r="C65" s="145" t="s">
        <v>410</v>
      </c>
      <c r="D65" s="146" t="s">
        <v>425</v>
      </c>
      <c r="E65" s="147" t="s">
        <v>553</v>
      </c>
      <c r="F65" s="148" t="s">
        <v>440</v>
      </c>
      <c r="G65" s="149" t="s">
        <v>554</v>
      </c>
      <c r="H65" s="148" t="s">
        <v>423</v>
      </c>
      <c r="I65" s="148" t="s">
        <v>415</v>
      </c>
      <c r="J65" s="147" t="s">
        <v>555</v>
      </c>
    </row>
    <row r="66" ht="23" customHeight="1" spans="1:10">
      <c r="A66" s="150"/>
      <c r="B66" s="151"/>
      <c r="C66" s="145" t="s">
        <v>430</v>
      </c>
      <c r="D66" s="146" t="s">
        <v>431</v>
      </c>
      <c r="E66" s="147" t="s">
        <v>556</v>
      </c>
      <c r="F66" s="148" t="s">
        <v>413</v>
      </c>
      <c r="G66" s="149" t="s">
        <v>530</v>
      </c>
      <c r="H66" s="148" t="s">
        <v>434</v>
      </c>
      <c r="I66" s="148" t="s">
        <v>435</v>
      </c>
      <c r="J66" s="147" t="s">
        <v>557</v>
      </c>
    </row>
    <row r="67" ht="23" customHeight="1" spans="1:10">
      <c r="A67" s="150"/>
      <c r="B67" s="151"/>
      <c r="C67" s="145" t="s">
        <v>437</v>
      </c>
      <c r="D67" s="146" t="s">
        <v>438</v>
      </c>
      <c r="E67" s="147" t="s">
        <v>439</v>
      </c>
      <c r="F67" s="148" t="s">
        <v>440</v>
      </c>
      <c r="G67" s="149" t="s">
        <v>466</v>
      </c>
      <c r="H67" s="148" t="s">
        <v>423</v>
      </c>
      <c r="I67" s="148" t="s">
        <v>415</v>
      </c>
      <c r="J67" s="147" t="s">
        <v>558</v>
      </c>
    </row>
    <row r="68" ht="23" customHeight="1" spans="1:10">
      <c r="A68" s="150" t="s">
        <v>350</v>
      </c>
      <c r="B68" s="151" t="s">
        <v>559</v>
      </c>
      <c r="C68" s="145" t="s">
        <v>410</v>
      </c>
      <c r="D68" s="146" t="s">
        <v>411</v>
      </c>
      <c r="E68" s="147" t="s">
        <v>560</v>
      </c>
      <c r="F68" s="148" t="s">
        <v>473</v>
      </c>
      <c r="G68" s="149" t="s">
        <v>561</v>
      </c>
      <c r="H68" s="148" t="s">
        <v>535</v>
      </c>
      <c r="I68" s="148" t="s">
        <v>415</v>
      </c>
      <c r="J68" s="147" t="s">
        <v>562</v>
      </c>
    </row>
    <row r="69" ht="23" customHeight="1" spans="1:10">
      <c r="A69" s="150"/>
      <c r="B69" s="151"/>
      <c r="C69" s="145" t="s">
        <v>410</v>
      </c>
      <c r="D69" s="146" t="s">
        <v>411</v>
      </c>
      <c r="E69" s="147" t="s">
        <v>563</v>
      </c>
      <c r="F69" s="148" t="s">
        <v>413</v>
      </c>
      <c r="G69" s="149" t="s">
        <v>564</v>
      </c>
      <c r="H69" s="148" t="s">
        <v>485</v>
      </c>
      <c r="I69" s="148" t="s">
        <v>415</v>
      </c>
      <c r="J69" s="147" t="s">
        <v>471</v>
      </c>
    </row>
    <row r="70" ht="32" customHeight="1" spans="1:10">
      <c r="A70" s="150"/>
      <c r="B70" s="151"/>
      <c r="C70" s="145" t="s">
        <v>410</v>
      </c>
      <c r="D70" s="146" t="s">
        <v>420</v>
      </c>
      <c r="E70" s="147" t="s">
        <v>565</v>
      </c>
      <c r="F70" s="148" t="s">
        <v>440</v>
      </c>
      <c r="G70" s="149" t="s">
        <v>466</v>
      </c>
      <c r="H70" s="148" t="s">
        <v>423</v>
      </c>
      <c r="I70" s="148" t="s">
        <v>415</v>
      </c>
      <c r="J70" s="147" t="s">
        <v>566</v>
      </c>
    </row>
    <row r="71" ht="23" customHeight="1" spans="1:10">
      <c r="A71" s="150"/>
      <c r="B71" s="151"/>
      <c r="C71" s="145" t="s">
        <v>410</v>
      </c>
      <c r="D71" s="146" t="s">
        <v>425</v>
      </c>
      <c r="E71" s="147" t="s">
        <v>426</v>
      </c>
      <c r="F71" s="148" t="s">
        <v>413</v>
      </c>
      <c r="G71" s="149" t="s">
        <v>427</v>
      </c>
      <c r="H71" s="148" t="s">
        <v>428</v>
      </c>
      <c r="I71" s="148" t="s">
        <v>415</v>
      </c>
      <c r="J71" s="147" t="s">
        <v>477</v>
      </c>
    </row>
    <row r="72" ht="23" customHeight="1" spans="1:10">
      <c r="A72" s="150"/>
      <c r="B72" s="151"/>
      <c r="C72" s="145" t="s">
        <v>430</v>
      </c>
      <c r="D72" s="146" t="s">
        <v>431</v>
      </c>
      <c r="E72" s="147" t="s">
        <v>567</v>
      </c>
      <c r="F72" s="148" t="s">
        <v>413</v>
      </c>
      <c r="G72" s="149" t="s">
        <v>568</v>
      </c>
      <c r="H72" s="148" t="s">
        <v>434</v>
      </c>
      <c r="I72" s="148" t="s">
        <v>435</v>
      </c>
      <c r="J72" s="147" t="s">
        <v>569</v>
      </c>
    </row>
    <row r="73" ht="23" customHeight="1" spans="1:10">
      <c r="A73" s="150"/>
      <c r="B73" s="151"/>
      <c r="C73" s="145" t="s">
        <v>437</v>
      </c>
      <c r="D73" s="146" t="s">
        <v>438</v>
      </c>
      <c r="E73" s="147" t="s">
        <v>481</v>
      </c>
      <c r="F73" s="148" t="s">
        <v>440</v>
      </c>
      <c r="G73" s="149" t="s">
        <v>466</v>
      </c>
      <c r="H73" s="148" t="s">
        <v>423</v>
      </c>
      <c r="I73" s="148" t="s">
        <v>415</v>
      </c>
      <c r="J73" s="147" t="s">
        <v>482</v>
      </c>
    </row>
    <row r="74" ht="23" customHeight="1" spans="1:10">
      <c r="A74" s="150" t="s">
        <v>352</v>
      </c>
      <c r="B74" s="151" t="s">
        <v>570</v>
      </c>
      <c r="C74" s="145" t="s">
        <v>410</v>
      </c>
      <c r="D74" s="146" t="s">
        <v>411</v>
      </c>
      <c r="E74" s="147" t="s">
        <v>571</v>
      </c>
      <c r="F74" s="148" t="s">
        <v>413</v>
      </c>
      <c r="G74" s="149" t="s">
        <v>523</v>
      </c>
      <c r="H74" s="148" t="s">
        <v>414</v>
      </c>
      <c r="I74" s="148" t="s">
        <v>415</v>
      </c>
      <c r="J74" s="147" t="s">
        <v>572</v>
      </c>
    </row>
    <row r="75" ht="23" customHeight="1" spans="1:10">
      <c r="A75" s="150"/>
      <c r="B75" s="152"/>
      <c r="C75" s="145" t="s">
        <v>410</v>
      </c>
      <c r="D75" s="146" t="s">
        <v>420</v>
      </c>
      <c r="E75" s="147" t="s">
        <v>573</v>
      </c>
      <c r="F75" s="148" t="s">
        <v>440</v>
      </c>
      <c r="G75" s="149" t="s">
        <v>441</v>
      </c>
      <c r="H75" s="148" t="s">
        <v>423</v>
      </c>
      <c r="I75" s="148" t="s">
        <v>415</v>
      </c>
      <c r="J75" s="147" t="s">
        <v>574</v>
      </c>
    </row>
    <row r="76" ht="23" customHeight="1" spans="1:10">
      <c r="A76" s="150"/>
      <c r="B76" s="152"/>
      <c r="C76" s="145" t="s">
        <v>410</v>
      </c>
      <c r="D76" s="146" t="s">
        <v>425</v>
      </c>
      <c r="E76" s="147" t="s">
        <v>449</v>
      </c>
      <c r="F76" s="148" t="s">
        <v>413</v>
      </c>
      <c r="G76" s="149" t="s">
        <v>427</v>
      </c>
      <c r="H76" s="148" t="s">
        <v>428</v>
      </c>
      <c r="I76" s="148" t="s">
        <v>415</v>
      </c>
      <c r="J76" s="147" t="s">
        <v>450</v>
      </c>
    </row>
    <row r="77" ht="23" customHeight="1" spans="1:10">
      <c r="A77" s="150"/>
      <c r="B77" s="152"/>
      <c r="C77" s="145" t="s">
        <v>430</v>
      </c>
      <c r="D77" s="146" t="s">
        <v>431</v>
      </c>
      <c r="E77" s="147" t="s">
        <v>575</v>
      </c>
      <c r="F77" s="148" t="s">
        <v>413</v>
      </c>
      <c r="G77" s="149" t="s">
        <v>576</v>
      </c>
      <c r="H77" s="148" t="s">
        <v>434</v>
      </c>
      <c r="I77" s="148" t="s">
        <v>435</v>
      </c>
      <c r="J77" s="147" t="s">
        <v>577</v>
      </c>
    </row>
    <row r="78" ht="23" customHeight="1" spans="1:10">
      <c r="A78" s="150"/>
      <c r="B78" s="152"/>
      <c r="C78" s="145" t="s">
        <v>437</v>
      </c>
      <c r="D78" s="146" t="s">
        <v>438</v>
      </c>
      <c r="E78" s="147" t="s">
        <v>439</v>
      </c>
      <c r="F78" s="148" t="s">
        <v>440</v>
      </c>
      <c r="G78" s="149" t="s">
        <v>441</v>
      </c>
      <c r="H78" s="148" t="s">
        <v>423</v>
      </c>
      <c r="I78" s="148" t="s">
        <v>415</v>
      </c>
      <c r="J78" s="147" t="s">
        <v>454</v>
      </c>
    </row>
    <row r="79" ht="23" customHeight="1" spans="1:10">
      <c r="A79" s="150" t="s">
        <v>360</v>
      </c>
      <c r="B79" s="151" t="s">
        <v>578</v>
      </c>
      <c r="C79" s="145" t="s">
        <v>410</v>
      </c>
      <c r="D79" s="146" t="s">
        <v>411</v>
      </c>
      <c r="E79" s="147" t="s">
        <v>579</v>
      </c>
      <c r="F79" s="148" t="s">
        <v>413</v>
      </c>
      <c r="G79" s="149" t="s">
        <v>580</v>
      </c>
      <c r="H79" s="148" t="s">
        <v>414</v>
      </c>
      <c r="I79" s="148" t="s">
        <v>415</v>
      </c>
      <c r="J79" s="147" t="s">
        <v>581</v>
      </c>
    </row>
    <row r="80" ht="23" customHeight="1" spans="1:10">
      <c r="A80" s="150"/>
      <c r="B80" s="152"/>
      <c r="C80" s="145" t="s">
        <v>410</v>
      </c>
      <c r="D80" s="146" t="s">
        <v>411</v>
      </c>
      <c r="E80" s="147" t="s">
        <v>582</v>
      </c>
      <c r="F80" s="148" t="s">
        <v>413</v>
      </c>
      <c r="G80" s="149" t="s">
        <v>547</v>
      </c>
      <c r="H80" s="148" t="s">
        <v>414</v>
      </c>
      <c r="I80" s="148" t="s">
        <v>415</v>
      </c>
      <c r="J80" s="147" t="s">
        <v>581</v>
      </c>
    </row>
    <row r="81" ht="23" customHeight="1" spans="1:10">
      <c r="A81" s="150"/>
      <c r="B81" s="152"/>
      <c r="C81" s="145" t="s">
        <v>410</v>
      </c>
      <c r="D81" s="146" t="s">
        <v>411</v>
      </c>
      <c r="E81" s="147" t="s">
        <v>583</v>
      </c>
      <c r="F81" s="148" t="s">
        <v>413</v>
      </c>
      <c r="G81" s="149" t="s">
        <v>580</v>
      </c>
      <c r="H81" s="148" t="s">
        <v>414</v>
      </c>
      <c r="I81" s="148" t="s">
        <v>415</v>
      </c>
      <c r="J81" s="147" t="s">
        <v>584</v>
      </c>
    </row>
    <row r="82" ht="30" customHeight="1" spans="1:10">
      <c r="A82" s="150"/>
      <c r="B82" s="152"/>
      <c r="C82" s="145" t="s">
        <v>410</v>
      </c>
      <c r="D82" s="146" t="s">
        <v>420</v>
      </c>
      <c r="E82" s="147" t="s">
        <v>585</v>
      </c>
      <c r="F82" s="148" t="s">
        <v>413</v>
      </c>
      <c r="G82" s="149" t="s">
        <v>422</v>
      </c>
      <c r="H82" s="148" t="s">
        <v>423</v>
      </c>
      <c r="I82" s="148" t="s">
        <v>415</v>
      </c>
      <c r="J82" s="147" t="s">
        <v>586</v>
      </c>
    </row>
    <row r="83" ht="23" customHeight="1" spans="1:10">
      <c r="A83" s="150"/>
      <c r="B83" s="152"/>
      <c r="C83" s="145" t="s">
        <v>410</v>
      </c>
      <c r="D83" s="146" t="s">
        <v>425</v>
      </c>
      <c r="E83" s="147" t="s">
        <v>587</v>
      </c>
      <c r="F83" s="148" t="s">
        <v>413</v>
      </c>
      <c r="G83" s="149" t="s">
        <v>427</v>
      </c>
      <c r="H83" s="148" t="s">
        <v>428</v>
      </c>
      <c r="I83" s="148" t="s">
        <v>415</v>
      </c>
      <c r="J83" s="147" t="s">
        <v>588</v>
      </c>
    </row>
    <row r="84" ht="23" customHeight="1" spans="1:10">
      <c r="A84" s="150"/>
      <c r="B84" s="152"/>
      <c r="C84" s="145" t="s">
        <v>430</v>
      </c>
      <c r="D84" s="146" t="s">
        <v>431</v>
      </c>
      <c r="E84" s="147" t="s">
        <v>589</v>
      </c>
      <c r="F84" s="148" t="s">
        <v>413</v>
      </c>
      <c r="G84" s="149" t="s">
        <v>576</v>
      </c>
      <c r="H84" s="148" t="s">
        <v>423</v>
      </c>
      <c r="I84" s="148" t="s">
        <v>435</v>
      </c>
      <c r="J84" s="147" t="s">
        <v>590</v>
      </c>
    </row>
    <row r="85" ht="23" customHeight="1" spans="1:10">
      <c r="A85" s="150"/>
      <c r="B85" s="152"/>
      <c r="C85" s="153" t="s">
        <v>437</v>
      </c>
      <c r="D85" s="154" t="s">
        <v>438</v>
      </c>
      <c r="E85" s="155" t="s">
        <v>439</v>
      </c>
      <c r="F85" s="156" t="s">
        <v>440</v>
      </c>
      <c r="G85" s="157" t="s">
        <v>466</v>
      </c>
      <c r="H85" s="156" t="s">
        <v>423</v>
      </c>
      <c r="I85" s="156" t="s">
        <v>415</v>
      </c>
      <c r="J85" s="155" t="s">
        <v>591</v>
      </c>
    </row>
  </sheetData>
  <mergeCells count="30">
    <mergeCell ref="A3:J3"/>
    <mergeCell ref="A4:H4"/>
    <mergeCell ref="A7:A12"/>
    <mergeCell ref="A13:A17"/>
    <mergeCell ref="A18:A23"/>
    <mergeCell ref="A24:A29"/>
    <mergeCell ref="A30:A35"/>
    <mergeCell ref="A36:A40"/>
    <mergeCell ref="A41:A46"/>
    <mergeCell ref="A47:A51"/>
    <mergeCell ref="A52:A56"/>
    <mergeCell ref="A57:A61"/>
    <mergeCell ref="A62:A67"/>
    <mergeCell ref="A68:A73"/>
    <mergeCell ref="A74:A78"/>
    <mergeCell ref="A79:A85"/>
    <mergeCell ref="B7:B12"/>
    <mergeCell ref="B13:B17"/>
    <mergeCell ref="B18:B23"/>
    <mergeCell ref="B24:B29"/>
    <mergeCell ref="B30:B35"/>
    <mergeCell ref="B36:B40"/>
    <mergeCell ref="B41:B46"/>
    <mergeCell ref="B47:B51"/>
    <mergeCell ref="B52:B56"/>
    <mergeCell ref="B57:B61"/>
    <mergeCell ref="B62:B67"/>
    <mergeCell ref="B68:B73"/>
    <mergeCell ref="B74:B78"/>
    <mergeCell ref="B79:B85"/>
  </mergeCells>
  <pageMargins left="0.75" right="0.75" top="1" bottom="1" header="0.5" footer="0.5"/>
  <pageSetup paperSize="9" scale="2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2025-01-21T02:50:00Z</dcterms:created>
  <cp:lastPrinted>2025-02-13T02:07:00Z</cp:lastPrinted>
  <dcterms:modified xsi:type="dcterms:W3CDTF">2025-03-07T05:00:48Z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