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<sst xmlns="http://schemas.openxmlformats.org/spreadsheetml/2006/main" count="799" uniqueCount="337">
  <si>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</si>
  <si>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</si>
  <si>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</si>
  <si>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</si>
  <si>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</si>
  <si>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</si>
  <si>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</si>
  <si>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</si>
  <si>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</si>
  <si>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</si>
  <si>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</si>
  <si>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</si>
  <si>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</si>
  <si>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</si>
  <si>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</si>
  <si>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</si>
  <si>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</si>
  <si>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</si>
  <si>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</si>
  <si>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</si>
  <si>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</si>
  <si>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</si>
  <si>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</si>
  <si>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</si>
  <si>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</si>
  <si>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</si>
  <si>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</si>
  <si>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</si>
  <si>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</si>
  <si>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</si>
  <si>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</si>
  <si>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</si>
  <si>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</si>
  <si>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</si>
  <si>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</si>
  <si>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</si>
  <si>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</si>
  <si>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</si>
  <si>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</si>
  <si>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</si>
  <si>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</si>
  <si>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</si>
  <si>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</si>
  <si>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</si>
  <si>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</si>
  <si>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</si>
  <si>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</si>
  <si>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</si>
  <si>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</si>
  <si>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</si>
  <si>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</si>
  <si>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</si>
  <si>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</si>
  <si>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</si>
  <si>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</si>
  <si>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129005</t>
  </si>
  <si>
    <t>新平彝族傣族自治县群众文化工作队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</si>
  <si>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</si>
  <si>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</si>
  <si>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</si>
  <si>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</si>
  <si>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</si>
  <si>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</si>
  <si>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</si>
  <si>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</si>
  <si>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</si>
  <si>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</si>
  <si>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</si>
  <si>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</si>
  <si>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</si>
  <si>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</si>
  <si>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207</t>
  </si>
  <si>
    <t>文化旅游体育与传媒支出</t>
  </si>
  <si>
    <t>20701</t>
  </si>
  <si>
    <t>文化和旅游</t>
  </si>
  <si>
    <t>2070107</t>
  </si>
  <si>
    <t>艺术表演团体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</si>
  <si>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</si>
  <si>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</si>
  <si>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</si>
  <si>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</si>
  <si>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</si>
  <si>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</si>
  <si>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</si>
  <si>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</si>
  <si>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</si>
  <si>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</si>
  <si>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</si>
  <si>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</si>
  <si>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</si>
  <si>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</si>
  <si>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</si>
  <si>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</si>
  <si>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</si>
  <si>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</si>
  <si>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</si>
  <si>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</si>
  <si>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</si>
  <si>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</si>
  <si>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</si>
  <si>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</si>
  <si>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</si>
  <si>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</si>
  <si>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</si>
  <si>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</si>
  <si>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</si>
  <si>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</si>
  <si>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</si>
  <si>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</si>
  <si>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</si>
  <si>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</si>
  <si>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</si>
  <si>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</si>
  <si>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</si>
  <si>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</si>
  <si>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</si>
  <si>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</si>
  <si>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</si>
  <si>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</si>
  <si>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</si>
  <si>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</si>
  <si>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</si>
  <si>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</si>
  <si>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</si>
  <si>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</si>
  <si>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</si>
  <si>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</si>
  <si>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</si>
  <si>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</si>
  <si>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</si>
  <si>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</si>
  <si>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</si>
  <si>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</si>
  <si>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</si>
  <si>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</si>
  <si>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</si>
  <si>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</si>
  <si>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</si>
  <si>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</si>
  <si>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</si>
  <si>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</si>
  <si>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</si>
  <si>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</si>
  <si>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</si>
  <si>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</si>
  <si>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</si>
  <si>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</si>
  <si>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</si>
  <si>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</si>
  <si>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530427210000000016278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</si>
  <si>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</si>
  <si>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</si>
  <si>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</si>
  <si>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</si>
  <si>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</si>
  <si>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</si>
  <si>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</si>
  <si>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530427210000000016279</t>
  </si>
  <si>
    <t>社会保障缴费</t>
  </si>
  <si>
    <t>30110</t>
  </si>
  <si>
    <t>职工基本医疗保险缴费</t>
  </si>
  <si>
    <t>530427210000000016280</t>
  </si>
  <si>
    <t>30113</t>
  </si>
  <si>
    <t>530427210000000016283</t>
  </si>
  <si>
    <t>工会经费</t>
  </si>
  <si>
    <t>30228</t>
  </si>
  <si>
    <t>530427210000000016284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</si>
  <si>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</si>
  <si>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</si>
  <si>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</si>
  <si>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</si>
  <si>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</si>
  <si>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</si>
  <si>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</si>
  <si>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</si>
  <si>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</si>
  <si>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30229</t>
  </si>
  <si>
    <t>福利费</t>
  </si>
  <si>
    <t>30299</t>
  </si>
  <si>
    <t>其他商品和服务支出</t>
  </si>
  <si>
    <t>530427231100001452580</t>
  </si>
  <si>
    <t>部门临聘人员支出</t>
  </si>
  <si>
    <t>30199</t>
  </si>
  <si>
    <t>其他工资福利支出</t>
  </si>
  <si>
    <t>530427231100001452581</t>
  </si>
  <si>
    <t>退休干部公用经费</t>
  </si>
  <si>
    <t>530427231100001452593</t>
  </si>
  <si>
    <t>奖励性绩效工资(地方)</t>
  </si>
  <si>
    <t>530427241100002199168</t>
  </si>
  <si>
    <t>社会保障经费</t>
  </si>
  <si>
    <t>30112</t>
  </si>
  <si>
    <t>其他社会保障缴费</t>
  </si>
  <si>
    <t>30108</t>
  </si>
  <si>
    <t>机关事业单位基本养老保险缴费</t>
  </si>
  <si>
    <t>30111</t>
  </si>
  <si>
    <t>公务员医疗补助缴费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</si>
  <si>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</si>
  <si>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</si>
  <si>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</si>
  <si>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</si>
  <si>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</si>
  <si>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</si>
  <si>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</si>
  <si>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机关事业单位职工及军人抚恤补助资金</t>
  </si>
  <si>
    <t>312 民生类</t>
  </si>
  <si>
    <t>530427231100001369004</t>
  </si>
  <si>
    <t>30305</t>
  </si>
  <si>
    <t>生活补助</t>
  </si>
  <si>
    <t>新平县群众文化工作队文艺创作、演出补助经费</t>
  </si>
  <si>
    <t>313 事业发展类</t>
  </si>
  <si>
    <t>530427221100000277024</t>
  </si>
  <si>
    <t>30227</t>
  </si>
  <si>
    <t>委托业务费</t>
  </si>
  <si>
    <t>30231</t>
  </si>
  <si>
    <t>公务用车运行维护费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</si>
  <si>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</si>
  <si>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</si>
  <si>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</si>
  <si>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</si>
  <si>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</si>
  <si>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</si>
  <si>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</si>
  <si>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</si>
  <si>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</si>
  <si>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</si>
  <si>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</si>
  <si>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</si>
  <si>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一、项目依据
（一）项目政策依据充分，且符合各级党委、政府确定的工作目标
1、根据《云南省财政厅转发财政部关于严格地方预算管理筑牢兜实“三保”底线的通知》（云财基层〔2022〕62号）及新平县机关事业单位死亡人员遗属生活困难补助调标审批表（2024年7月）政策文件相关精神。
二、项目目标
简述项目目标，若中长期项目需简述中长期目标及本年度目标，此处请量化，即同时表明绩效目标。
本年度，我局根据县级定额年初安排，通过测算，2024年我部门机关事业单位死亡职工遗属生活困难补助发放标准按2024年7月调标后标准申报发放。本单位年内完成1名死亡职工遗属生活补助申报及发放。其中粮户关系为城镇的1人为：朱荣鑫妻子李凤珍。
发放标准按2024年7月调标后标准申报发放。调标后城镇标准为：城镇1人×12月×956.00元/月=11472.00元；2024年7月调标后补发7-12月调增数54.00元。全年拟申报数为：11526.00元。项目2025年1月开始开展，2025年12月结束。
补助金额按季度发放，2025年3月31日前计划支出2922.00元，2025年6月30日前计划支出2868.00元，2025年9月30日前计划支出2868.00元，2025年12月20日前计划支出2868.00元。
三、预期效果
通过项目实施2025年机关事业单位职工及军人抚恤补助项目的实施，改善单位死亡职工遗属生产生活条件，贯彻落实中央、省、市、县关于“三保”的相关要求。
四、项目管理
为确保人民陪审员项目能够按期完成，保障资金安全、合规使用，特成立项目领导小组（以下简称领导小组），领导小组组成人员安排如下：
     组  长：封黎维 县群众文化工作队团长，负责活动指导、统筹布局、综合协调等工作。
副组长：张金涛、冯萍  县群众文化工作队副团长，负责组织协调、具体实施等重点工作。
成  员：王玉清   县群众文化工作队财务人员。负责项目经费测算、起草项目规划、编制部门预算；项目预算确定后，负责项目支出预算执行、并定期将项目的实施情况、专项资金的使用情况进行报告，负责项目的具体组织实施，负责项目实施过程中的进度管理、资金管理等。</t>
  </si>
  <si>
    <t>产出指标</t>
  </si>
  <si>
    <t>数量指标</t>
  </si>
  <si>
    <t>=</t>
  </si>
  <si>
    <t>1人</t>
  </si>
  <si>
    <t>人</t>
  </si>
  <si>
    <t>定量指标</t>
  </si>
  <si>
    <t>遗属困难生活补助</t>
  </si>
  <si>
    <t>质量指标</t>
  </si>
  <si>
    <t>完成质量</t>
  </si>
  <si>
    <t>100</t>
  </si>
  <si>
    <t>%</t>
  </si>
  <si>
    <t>效益指标</t>
  </si>
  <si>
    <t>社会效益</t>
  </si>
  <si>
    <t>改善</t>
  </si>
  <si>
    <t>定性指标</t>
  </si>
  <si>
    <t>可持续影响</t>
  </si>
  <si>
    <t>影响率</t>
  </si>
  <si>
    <t>&gt;=</t>
  </si>
  <si>
    <t>1年</t>
  </si>
  <si>
    <t>年</t>
  </si>
  <si>
    <t>满意度指标</t>
  </si>
  <si>
    <t>服务对象满意度</t>
  </si>
  <si>
    <t>对象满意度空</t>
  </si>
  <si>
    <t>95</t>
  </si>
  <si>
    <t>空遗属困难生活补助</t>
  </si>
  <si>
    <t>一、项目资金的测算依据历年比赛、文化惠民演出等制作服装、音乐及包车聘请专业司机所签订的合同，符合我单位总体目标中第一条和第四条“一、组织开展群众文艺活动，繁荣群众文化事业；四、为提高新平县群众文化工作队的影响力打造花腰傣文化品牌，将积极参与各项赛事及各项培训帮扶工作，积极联系对外演出业务，加强对外交流，起到积极宣传新平县旅游产业及民俗文化的作用。”的要求；项目的开展，有利于提高群众文化品牌活动和优秀群众文艺作品影响力，推动我县优秀群众文艺作品广泛有效传播。
二、项目资金的用途：项目预算资金主要用于2024年文艺作品创作、服装道具制作、音乐的制作及2024年文化惠民演出租用于演员乘坐的班车、专业舞台车司机的聘请、舞台车底幕及横标、燃油等费用，符合总体目标中第二条和第三条“二、承担全县各类重大文化旅游节庆等重要活动的文艺表演，代表全县开展对外文艺展演、艺术交流活动等活动，打造文艺精品，扩大新平知名度和美誉度；三、保护和传承名族文化，挖掘和提炼民族民间传统文化艺术，挖掘本土民间特色的小调、素材，创作出更多具有本土民间特色的文艺节目（舞蹈、小品、歌曲），做好相关节日的筹划准备工作，确保顺利演出，按照上级领导部门的各项指示文件精神，做好相关活动的作品编创、信息采集”的相关要求。
三、项目资金的使用范围：在舞蹈创作过程中制作服装和音乐所产生的费用，文化惠民下乡演出过程中涉及到的各项费用。
四、预算支出内容：一般公共预算资金用于文艺创作、演出补助经费65000元，舞台车底幕及横标费用3000元，演员服装道具添置维修费用：30000元，共计10万元整。</t>
  </si>
  <si>
    <t>举办公益演出的场次</t>
  </si>
  <si>
    <t>15</t>
  </si>
  <si>
    <t>场</t>
  </si>
  <si>
    <t>反映2025年度举办文化惠民公益演出的场次情况。</t>
  </si>
  <si>
    <t>舞蹈音乐制作</t>
  </si>
  <si>
    <t>分钟</t>
  </si>
  <si>
    <t>反映2025年新平县群众文化工作队制作的音乐时长。</t>
  </si>
  <si>
    <t>演员服装</t>
  </si>
  <si>
    <t>20</t>
  </si>
  <si>
    <t>个</t>
  </si>
  <si>
    <t>反映新平县群众文化工作队2025年新创作的文艺作品、节目数量。</t>
  </si>
  <si>
    <t>创作演出验收合格率</t>
  </si>
  <si>
    <t>98</t>
  </si>
  <si>
    <t>反映作品创作及排演质量</t>
  </si>
  <si>
    <t>时效指标</t>
  </si>
  <si>
    <t>及时率</t>
  </si>
  <si>
    <t>90</t>
  </si>
  <si>
    <t>及时率=在规定时间内完成的公益演出场次/计划举办的公益演出的场次*100%</t>
  </si>
  <si>
    <t>演出时长</t>
  </si>
  <si>
    <t>900</t>
  </si>
  <si>
    <t>反映全年演出时长总计。</t>
  </si>
  <si>
    <t>观众人次</t>
  </si>
  <si>
    <t>1500</t>
  </si>
  <si>
    <t>反映观看演出的观众人次情况。</t>
  </si>
  <si>
    <t>观众对象满意度</t>
  </si>
  <si>
    <t>反映演出活动受众满意度</t>
  </si>
  <si>
    <t>预算06表</t>
  </si>
  <si>
    <t>2025年部门政府性基金预算支出预算表</t>
  </si>
  <si>
    <t>政府性基金预算支出</t>
  </si>
  <si>
    <t>备注：本单位无此事项。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</si>
  <si>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</si>
  <si>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</si>
  <si>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</si>
  <si>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</si>
  <si>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</si>
  <si>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</si>
  <si>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</si>
  <si>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</si>
  <si>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</si>
  <si>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</si>
  <si>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</si>
  <si>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</si>
  <si>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复印纸</t>
  </si>
  <si>
    <t>箱</t>
  </si>
  <si>
    <t>车辆保险费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</si>
  <si>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</si>
  <si>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</si>
  <si>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</si>
  <si>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</si>
  <si>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</si>
  <si>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预算09-1表</t>
  </si>
  <si>
    <t>2025年对下转移支付预算表</t>
  </si>
  <si>
    <t>单位名称（项目）</t>
  </si>
  <si>
    <t>乡镇、街道</t>
  </si>
  <si>
    <t>桂山街道</t>
  </si>
  <si>
    <t>古城街道</t>
  </si>
  <si>
    <t>平甸乡</t>
  </si>
  <si>
    <t>扬武镇</t>
  </si>
  <si>
    <t>新化乡</t>
  </si>
  <si>
    <t>老厂乡</t>
  </si>
  <si>
    <t>戛洒镇</t>
  </si>
  <si>
    <t>水塘镇</t>
  </si>
  <si>
    <t>者竜乡</t>
  </si>
  <si>
    <t>漠沙镇</t>
  </si>
  <si>
    <t>建兴乡</t>
  </si>
  <si>
    <t>平掌乡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</si>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</sst>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7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  <xf numFmtId="0" fontId="36" fillId="0" borderId="0"/>
  </cellStyleXfs>
  <cellXfs count="78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8" fillId="0" borderId="0" xfId="5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0" fillId="0" borderId="2" xfId="57" applyFont="1" applyFill="1" applyBorder="1" applyAlignment="1" applyProtection="1">
      <alignment horizontal="center" vertical="center"/>
    </xf>
    <xf numFmtId="0" fontId="0" fillId="0" borderId="3" xfId="0" applyFont="1" applyBorder="1">
      <alignment vertical="top"/>
    </xf>
    <xf numFmtId="0" fontId="0" fillId="0" borderId="2" xfId="0" applyFont="1" applyBorder="1">
      <alignment vertical="top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49" fontId="2" fillId="0" borderId="1" xfId="50" applyNumberFormat="1" applyFont="1" applyBorder="1" applyAlignment="1">
      <alignment horizontal="left" vertical="center" wrapText="1" indent="1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workbookViewId="0">
      <selection activeCell="B48" sqref="B48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tr">
        <f>"单位名称："&amp;"新平彝族傣族自治县群众文化工作队"</f>
        <v>单位名称：新平彝族傣族自治县群众文化工作队</v>
      </c>
      <c r="B3" s="4"/>
      <c r="C3" s="65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8</v>
      </c>
      <c r="B7" s="16">
        <v>3266495.16</v>
      </c>
      <c r="C7" s="14" t="str">
        <f>"一"&amp;"、"&amp;"文化旅游体育与传媒支出"</f>
        <v>一、文化旅游体育与传媒支出</v>
      </c>
      <c r="D7" s="16">
        <v>2413045.12</v>
      </c>
    </row>
    <row r="8" ht="22.5" customHeight="1" spans="1:4">
      <c r="A8" s="14" t="s">
        <v>9</v>
      </c>
      <c r="B8" s="16"/>
      <c r="C8" s="14" t="str">
        <f>"二"&amp;"、"&amp;"社会保障和就业支出"</f>
        <v>二、社会保障和就业支出</v>
      </c>
      <c r="D8" s="16">
        <v>322198.8</v>
      </c>
    </row>
    <row r="9" ht="22.5" customHeight="1" spans="1:4">
      <c r="A9" s="14" t="s">
        <v>10</v>
      </c>
      <c r="B9" s="16"/>
      <c r="C9" s="14" t="str">
        <f>"三"&amp;"、"&amp;"卫生健康支出"</f>
        <v>三、卫生健康支出</v>
      </c>
      <c r="D9" s="16">
        <v>213335.24</v>
      </c>
    </row>
    <row r="10" ht="22.5" customHeight="1" spans="1:4">
      <c r="A10" s="14" t="s">
        <v>11</v>
      </c>
      <c r="B10" s="16"/>
      <c r="C10" s="14" t="str">
        <f>"四"&amp;"、"&amp;"住房保障支出"</f>
        <v>四、住房保障支出</v>
      </c>
      <c r="D10" s="16">
        <v>317916</v>
      </c>
    </row>
    <row r="11" ht="22.5" customHeight="1" spans="1:4">
      <c r="A11" s="14" t="s">
        <v>12</v>
      </c>
      <c r="B11" s="16"/>
      <c r="C11" s="14"/>
      <c r="D11" s="16"/>
    </row>
    <row r="12" ht="22.5" customHeight="1" spans="1:4">
      <c r="A12" s="14" t="s">
        <v>13</v>
      </c>
      <c r="B12" s="16"/>
      <c r="C12" s="14"/>
      <c r="D12" s="16"/>
    </row>
    <row r="13" ht="22.5" customHeight="1" spans="1:4">
      <c r="A13" s="14" t="s">
        <v>14</v>
      </c>
      <c r="B13" s="16"/>
      <c r="C13" s="14"/>
      <c r="D13" s="16"/>
    </row>
    <row r="14" ht="22.5" customHeight="1" spans="1:4">
      <c r="A14" s="14" t="s">
        <v>15</v>
      </c>
      <c r="B14" s="16"/>
      <c r="C14" s="14"/>
      <c r="D14" s="16"/>
    </row>
    <row r="15" ht="22.5" customHeight="1" spans="1:4">
      <c r="A15" s="66" t="s">
        <v>16</v>
      </c>
      <c r="B15" s="16"/>
      <c r="C15" s="69"/>
      <c r="D15" s="16"/>
    </row>
    <row r="16" ht="22.5" customHeight="1" spans="1:4">
      <c r="A16" s="66" t="s">
        <v>17</v>
      </c>
      <c r="B16" s="16"/>
      <c r="C16" s="69"/>
      <c r="D16" s="16"/>
    </row>
    <row r="17" ht="22.5" customHeight="1" spans="1:4">
      <c r="A17" s="66"/>
      <c r="B17" s="16"/>
      <c r="C17" s="69"/>
      <c r="D17" s="16"/>
    </row>
    <row r="18" ht="22.5" customHeight="1" spans="1:4">
      <c r="A18" s="67" t="s">
        <v>18</v>
      </c>
      <c r="B18" s="68">
        <v>3266495.16</v>
      </c>
      <c r="C18" s="69" t="s">
        <v>19</v>
      </c>
      <c r="D18" s="68">
        <v>3266495.16</v>
      </c>
    </row>
    <row r="19" ht="22.5" customHeight="1" spans="1:4">
      <c r="A19" s="76" t="s">
        <v>20</v>
      </c>
      <c r="B19" s="16"/>
      <c r="C19" s="77" t="s">
        <v>21</v>
      </c>
      <c r="D19" s="48"/>
    </row>
    <row r="20" ht="22.5" customHeight="1" spans="1:4">
      <c r="A20" s="66" t="s">
        <v>22</v>
      </c>
      <c r="B20" s="68"/>
      <c r="C20" s="66" t="s">
        <v>22</v>
      </c>
      <c r="D20" s="68"/>
    </row>
    <row r="21" ht="22.5" customHeight="1" spans="1:4">
      <c r="A21" s="66" t="s">
        <v>23</v>
      </c>
      <c r="B21" s="68"/>
      <c r="C21" s="66" t="s">
        <v>24</v>
      </c>
      <c r="D21" s="68"/>
    </row>
    <row r="22" ht="22.5" customHeight="1" spans="1:4">
      <c r="A22" s="67" t="s">
        <v>25</v>
      </c>
      <c r="B22" s="68">
        <v>3266495.16</v>
      </c>
      <c r="C22" s="69" t="s">
        <v>26</v>
      </c>
      <c r="D22" s="68">
        <v>3266495.16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A8" sqref="A8:C8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2" t="s">
        <v>280</v>
      </c>
    </row>
    <row r="2" ht="37.5" customHeight="1" spans="1:6">
      <c r="A2" s="3" t="s">
        <v>281</v>
      </c>
      <c r="B2" s="3"/>
      <c r="C2" s="3"/>
      <c r="D2" s="3"/>
      <c r="E2" s="3"/>
      <c r="F2" s="3"/>
    </row>
    <row r="3" ht="18.75" customHeight="1" spans="1:6">
      <c r="A3" s="43" t="str">
        <f>"单位名称："&amp;"新平彝族傣族自治县群众文化工作队"</f>
        <v>单位名称：新平彝族傣族自治县群众文化工作队</v>
      </c>
      <c r="B3" s="43"/>
      <c r="C3" s="43"/>
      <c r="D3" s="44"/>
      <c r="E3" s="44"/>
      <c r="F3" s="45" t="s">
        <v>29</v>
      </c>
    </row>
    <row r="4" ht="18.75" customHeight="1" spans="1:6">
      <c r="A4" s="12" t="s">
        <v>133</v>
      </c>
      <c r="B4" s="12" t="s">
        <v>59</v>
      </c>
      <c r="C4" s="12" t="s">
        <v>60</v>
      </c>
      <c r="D4" s="46" t="s">
        <v>282</v>
      </c>
      <c r="E4" s="46"/>
      <c r="F4" s="46"/>
    </row>
    <row r="5" ht="18.75" customHeight="1" spans="1:6">
      <c r="A5" s="12" t="s">
        <v>59</v>
      </c>
      <c r="B5" s="12" t="s">
        <v>59</v>
      </c>
      <c r="C5" s="12" t="s">
        <v>60</v>
      </c>
      <c r="D5" s="46" t="s">
        <v>34</v>
      </c>
      <c r="E5" s="46" t="s">
        <v>63</v>
      </c>
      <c r="F5" s="46" t="s">
        <v>64</v>
      </c>
    </row>
    <row r="6" ht="18.75" customHeight="1" spans="1:6">
      <c r="A6" s="13" t="s">
        <v>46</v>
      </c>
      <c r="B6" s="13"/>
      <c r="C6" s="13" t="s">
        <v>47</v>
      </c>
      <c r="D6" s="13" t="s">
        <v>49</v>
      </c>
      <c r="E6" s="13" t="s">
        <v>50</v>
      </c>
      <c r="F6" s="13" t="s">
        <v>51</v>
      </c>
    </row>
    <row r="7" ht="20.25" customHeight="1" spans="1:6">
      <c r="A7" s="15"/>
      <c r="B7" s="15"/>
      <c r="C7" s="15"/>
      <c r="D7" s="16"/>
      <c r="E7" s="16"/>
      <c r="F7" s="16"/>
    </row>
    <row r="8" ht="20.25" customHeight="1" spans="1:6">
      <c r="A8" s="47" t="s">
        <v>105</v>
      </c>
      <c r="B8" s="47"/>
      <c r="C8" s="47"/>
      <c r="D8" s="48"/>
      <c r="E8" s="48"/>
      <c r="F8" s="48"/>
    </row>
    <row r="9" customHeight="1" spans="1:1">
      <c r="A9" t="s">
        <v>283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selection activeCell="C4" sqref="C$1:C$1048576"/>
    </sheetView>
  </sheetViews>
  <sheetFormatPr defaultColWidth="8.85" defaultRowHeight="15" customHeight="1"/>
  <cols>
    <col min="1" max="1" width="34.25" customWidth="1"/>
    <col min="2" max="2" width="19.75" customWidth="1"/>
    <col min="3" max="3" width="24.125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19" t="s">
        <v>284</v>
      </c>
    </row>
    <row r="2" ht="45" customHeight="1" spans="1:17">
      <c r="A2" s="31" t="s">
        <v>285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40"/>
      <c r="O2" s="40"/>
      <c r="P2" s="40"/>
      <c r="Q2" s="40"/>
    </row>
    <row r="3" ht="20.25" customHeight="1" spans="1:17">
      <c r="A3" s="18" t="str">
        <f>"单位名称："&amp;"新平彝族傣族自治县群众文化工作队"</f>
        <v>单位名称：新平彝族傣族自治县群众文化工作队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 t="s">
        <v>29</v>
      </c>
    </row>
    <row r="4" ht="20.25" customHeight="1" spans="1:17">
      <c r="A4" s="21" t="s">
        <v>286</v>
      </c>
      <c r="B4" s="21" t="s">
        <v>287</v>
      </c>
      <c r="C4" s="21" t="s">
        <v>288</v>
      </c>
      <c r="D4" s="21" t="s">
        <v>289</v>
      </c>
      <c r="E4" s="21" t="s">
        <v>290</v>
      </c>
      <c r="F4" s="21" t="s">
        <v>291</v>
      </c>
      <c r="G4" s="21" t="s">
        <v>140</v>
      </c>
      <c r="H4" s="21"/>
      <c r="I4" s="21"/>
      <c r="J4" s="21"/>
      <c r="K4" s="21"/>
      <c r="L4" s="21"/>
      <c r="M4" s="21"/>
      <c r="N4" s="21"/>
      <c r="O4" s="21"/>
      <c r="P4" s="21"/>
      <c r="Q4" s="21"/>
    </row>
    <row r="5" ht="20.25" customHeight="1" spans="1:17">
      <c r="A5" s="21" t="s">
        <v>292</v>
      </c>
      <c r="B5" s="21" t="s">
        <v>287</v>
      </c>
      <c r="C5" s="21" t="s">
        <v>288</v>
      </c>
      <c r="D5" s="21" t="s">
        <v>289</v>
      </c>
      <c r="E5" s="21" t="s">
        <v>290</v>
      </c>
      <c r="F5" s="21" t="s">
        <v>291</v>
      </c>
      <c r="G5" s="21" t="s">
        <v>32</v>
      </c>
      <c r="H5" s="21" t="s">
        <v>35</v>
      </c>
      <c r="I5" s="21" t="s">
        <v>293</v>
      </c>
      <c r="J5" s="21" t="s">
        <v>294</v>
      </c>
      <c r="K5" s="21" t="s">
        <v>38</v>
      </c>
      <c r="L5" s="21" t="s">
        <v>295</v>
      </c>
      <c r="M5" s="21" t="s">
        <v>62</v>
      </c>
      <c r="N5" s="21"/>
      <c r="O5" s="21"/>
      <c r="P5" s="21"/>
      <c r="Q5" s="21"/>
    </row>
    <row r="6" ht="32.4" customHeight="1" spans="1:17">
      <c r="A6" s="21"/>
      <c r="B6" s="21"/>
      <c r="C6" s="21"/>
      <c r="D6" s="21"/>
      <c r="E6" s="21"/>
      <c r="F6" s="21"/>
      <c r="G6" s="21"/>
      <c r="H6" s="21" t="s">
        <v>34</v>
      </c>
      <c r="I6" s="21"/>
      <c r="J6" s="21"/>
      <c r="K6" s="21"/>
      <c r="L6" s="21" t="s">
        <v>34</v>
      </c>
      <c r="M6" s="21" t="s">
        <v>41</v>
      </c>
      <c r="N6" s="21" t="s">
        <v>42</v>
      </c>
      <c r="O6" s="41" t="s">
        <v>43</v>
      </c>
      <c r="P6" s="41" t="s">
        <v>44</v>
      </c>
      <c r="Q6" s="41" t="s">
        <v>45</v>
      </c>
    </row>
    <row r="7" ht="20.25" customHeight="1" spans="1:17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  <c r="N7" s="33">
        <v>14</v>
      </c>
      <c r="O7" s="33">
        <v>15</v>
      </c>
      <c r="P7" s="33">
        <v>16</v>
      </c>
      <c r="Q7" s="33">
        <v>17</v>
      </c>
    </row>
    <row r="8" ht="20.25" customHeight="1" spans="1:17">
      <c r="A8" s="37" t="s">
        <v>167</v>
      </c>
      <c r="B8" s="22"/>
      <c r="C8" s="22"/>
      <c r="D8" s="38"/>
      <c r="E8" s="38"/>
      <c r="F8" s="38">
        <v>775</v>
      </c>
      <c r="G8" s="38">
        <v>775</v>
      </c>
      <c r="H8" s="38">
        <v>775</v>
      </c>
      <c r="I8" s="38"/>
      <c r="J8" s="34"/>
      <c r="K8" s="34"/>
      <c r="L8" s="38"/>
      <c r="M8" s="38"/>
      <c r="N8" s="38"/>
      <c r="O8" s="38"/>
      <c r="P8" s="38"/>
      <c r="Q8" s="38"/>
    </row>
    <row r="9" ht="20.25" customHeight="1" spans="1:17">
      <c r="A9" s="22"/>
      <c r="B9" s="22" t="s">
        <v>296</v>
      </c>
      <c r="C9" s="22" t="str">
        <f>"A05040101"&amp;"  "&amp;"复印纸"</f>
        <v>A05040101  复印纸</v>
      </c>
      <c r="D9" s="39" t="s">
        <v>297</v>
      </c>
      <c r="E9" s="23">
        <v>5</v>
      </c>
      <c r="F9" s="38">
        <v>775</v>
      </c>
      <c r="G9" s="38">
        <v>775</v>
      </c>
      <c r="H9" s="34">
        <v>775</v>
      </c>
      <c r="I9" s="34"/>
      <c r="J9" s="34"/>
      <c r="K9" s="34"/>
      <c r="L9" s="38"/>
      <c r="M9" s="38"/>
      <c r="N9" s="38"/>
      <c r="O9" s="38"/>
      <c r="P9" s="38"/>
      <c r="Q9" s="38"/>
    </row>
    <row r="10" ht="20.25" customHeight="1" spans="1:17">
      <c r="A10" s="37" t="s">
        <v>208</v>
      </c>
      <c r="B10" s="22"/>
      <c r="C10" s="22"/>
      <c r="D10" s="22"/>
      <c r="E10" s="22"/>
      <c r="F10" s="38">
        <v>2200</v>
      </c>
      <c r="G10" s="38">
        <v>2200</v>
      </c>
      <c r="H10" s="38">
        <v>2200</v>
      </c>
      <c r="I10" s="38"/>
      <c r="J10" s="34"/>
      <c r="K10" s="34"/>
      <c r="L10" s="38"/>
      <c r="M10" s="38"/>
      <c r="N10" s="38"/>
      <c r="O10" s="38"/>
      <c r="P10" s="38"/>
      <c r="Q10" s="38"/>
    </row>
    <row r="11" ht="20.25" customHeight="1" spans="1:17">
      <c r="A11" s="22"/>
      <c r="B11" s="22" t="s">
        <v>298</v>
      </c>
      <c r="C11" s="22" t="str">
        <f>"C1804010201"&amp;"  "&amp;"机动车保险服务"</f>
        <v>C1804010201  机动车保险服务</v>
      </c>
      <c r="D11" s="39" t="s">
        <v>247</v>
      </c>
      <c r="E11" s="23">
        <v>1</v>
      </c>
      <c r="F11" s="38">
        <v>2200</v>
      </c>
      <c r="G11" s="38">
        <v>2200</v>
      </c>
      <c r="H11" s="34">
        <v>2200</v>
      </c>
      <c r="I11" s="34"/>
      <c r="J11" s="34"/>
      <c r="K11" s="34"/>
      <c r="L11" s="38"/>
      <c r="M11" s="38"/>
      <c r="N11" s="38"/>
      <c r="O11" s="38"/>
      <c r="P11" s="38"/>
      <c r="Q11" s="38"/>
    </row>
    <row r="12" ht="20.25" customHeight="1" spans="1:17">
      <c r="A12" s="23" t="s">
        <v>32</v>
      </c>
      <c r="B12" s="23"/>
      <c r="C12" s="23"/>
      <c r="D12" s="39"/>
      <c r="E12" s="39"/>
      <c r="F12" s="38">
        <v>2975</v>
      </c>
      <c r="G12" s="38">
        <v>2975</v>
      </c>
      <c r="H12" s="38">
        <v>2975</v>
      </c>
      <c r="I12" s="38"/>
      <c r="J12" s="38"/>
      <c r="K12" s="38"/>
      <c r="L12" s="38"/>
      <c r="M12" s="38"/>
      <c r="N12" s="38"/>
      <c r="O12" s="38"/>
      <c r="P12" s="38"/>
      <c r="Q12" s="38"/>
    </row>
  </sheetData>
  <mergeCells count="17">
    <mergeCell ref="A1:M1"/>
    <mergeCell ref="A2:Q2"/>
    <mergeCell ref="A3:M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selection activeCell="E14" sqref="E14"/>
    </sheetView>
  </sheetViews>
  <sheetFormatPr defaultColWidth="8.85" defaultRowHeight="15" customHeight="1"/>
  <cols>
    <col min="1" max="1" width="20.625" customWidth="1"/>
    <col min="2" max="2" width="20.125" customWidth="1"/>
    <col min="3" max="3" width="19.875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 t="s">
        <v>299</v>
      </c>
    </row>
    <row r="2" ht="45" customHeight="1" spans="1:14">
      <c r="A2" s="31" t="s">
        <v>300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0.25" customHeight="1" spans="1:14">
      <c r="A3" s="18" t="str">
        <f>"单位名称："&amp;"新平彝族傣族自治县群众文化工作队"</f>
        <v>单位名称：新平彝族傣族自治县群众文化工作队</v>
      </c>
      <c r="B3" s="18"/>
      <c r="C3" s="18"/>
      <c r="D3" s="18"/>
      <c r="E3" s="18"/>
      <c r="F3" s="18"/>
      <c r="G3" s="18"/>
      <c r="H3" s="18"/>
      <c r="I3" s="19"/>
      <c r="J3" s="19"/>
      <c r="K3" s="19"/>
      <c r="L3" s="19"/>
      <c r="M3" s="19"/>
      <c r="N3" s="19" t="s">
        <v>29</v>
      </c>
    </row>
    <row r="4" ht="27.15" customHeight="1" spans="1:14">
      <c r="A4" s="32" t="s">
        <v>286</v>
      </c>
      <c r="B4" s="32" t="s">
        <v>301</v>
      </c>
      <c r="C4" s="32" t="s">
        <v>302</v>
      </c>
      <c r="D4" s="32" t="s">
        <v>140</v>
      </c>
      <c r="E4" s="32"/>
      <c r="F4" s="32"/>
      <c r="G4" s="32"/>
      <c r="H4" s="32"/>
      <c r="I4" s="32"/>
      <c r="J4" s="32"/>
      <c r="K4" s="32"/>
      <c r="L4" s="32"/>
      <c r="M4" s="32"/>
      <c r="N4" s="32"/>
    </row>
    <row r="5" ht="23.4" customHeight="1" spans="1:14">
      <c r="A5" s="32" t="s">
        <v>292</v>
      </c>
      <c r="B5" s="32"/>
      <c r="C5" s="32" t="s">
        <v>303</v>
      </c>
      <c r="D5" s="32" t="s">
        <v>32</v>
      </c>
      <c r="E5" s="32" t="s">
        <v>35</v>
      </c>
      <c r="F5" s="32" t="s">
        <v>293</v>
      </c>
      <c r="G5" s="32" t="s">
        <v>294</v>
      </c>
      <c r="H5" s="32" t="s">
        <v>38</v>
      </c>
      <c r="I5" s="32" t="s">
        <v>295</v>
      </c>
      <c r="J5" s="32"/>
      <c r="K5" s="32"/>
      <c r="L5" s="32"/>
      <c r="M5" s="32"/>
      <c r="N5" s="32"/>
    </row>
    <row r="6" ht="28.65" customHeight="1" spans="1:14">
      <c r="A6" s="32"/>
      <c r="B6" s="32"/>
      <c r="C6" s="32"/>
      <c r="D6" s="32"/>
      <c r="E6" s="32" t="s">
        <v>34</v>
      </c>
      <c r="F6" s="32"/>
      <c r="G6" s="32"/>
      <c r="H6" s="32"/>
      <c r="I6" s="32" t="s">
        <v>34</v>
      </c>
      <c r="J6" s="32" t="s">
        <v>41</v>
      </c>
      <c r="K6" s="32" t="s">
        <v>42</v>
      </c>
      <c r="L6" s="35" t="s">
        <v>43</v>
      </c>
      <c r="M6" s="35" t="s">
        <v>44</v>
      </c>
      <c r="N6" s="35" t="s">
        <v>45</v>
      </c>
    </row>
    <row r="7" ht="20.25" customHeight="1" spans="1:14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  <c r="N7" s="33">
        <v>14</v>
      </c>
    </row>
    <row r="8" ht="20.25" customHeight="1" spans="1:14">
      <c r="A8" s="22"/>
      <c r="B8" s="22"/>
      <c r="C8" s="22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</row>
    <row r="9" ht="20.25" customHeight="1" spans="1:14">
      <c r="A9" s="22"/>
      <c r="B9" s="22"/>
      <c r="C9" s="22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ht="20.25" customHeight="1" spans="1:14">
      <c r="A10" s="23" t="s">
        <v>32</v>
      </c>
      <c r="B10" s="23"/>
      <c r="C10" s="2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customHeight="1" spans="1:1">
      <c r="A11" t="s">
        <v>283</v>
      </c>
    </row>
  </sheetData>
  <mergeCells count="14">
    <mergeCell ref="A1:I1"/>
    <mergeCell ref="A2:N2"/>
    <mergeCell ref="A3:H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P9"/>
  <sheetViews>
    <sheetView showZeros="0" workbookViewId="0">
      <selection activeCell="E12" sqref="E12"/>
    </sheetView>
  </sheetViews>
  <sheetFormatPr defaultColWidth="8.85" defaultRowHeight="15" customHeight="1"/>
  <cols>
    <col min="1" max="1" width="20.625" customWidth="1"/>
    <col min="2" max="16" width="16.625" customWidth="1"/>
  </cols>
  <sheetData>
    <row r="1" ht="24.15" customHeight="1" spans="1:16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P1" s="19" t="s">
        <v>304</v>
      </c>
    </row>
    <row r="2" ht="45.15" customHeight="1" spans="1:14">
      <c r="A2" s="24" t="s">
        <v>305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ht="18.75" customHeight="1" spans="1:16">
      <c r="A3" s="18" t="str">
        <f>"单位名称："&amp;"新平彝族傣族自治县群众文化工作队"</f>
        <v>单位名称：新平彝族傣族自治县群众文化工作队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P3" s="19" t="s">
        <v>29</v>
      </c>
    </row>
    <row r="4" ht="22.5" customHeight="1" spans="1:16">
      <c r="A4" s="27" t="s">
        <v>306</v>
      </c>
      <c r="B4" s="27" t="s">
        <v>140</v>
      </c>
      <c r="C4" s="27"/>
      <c r="D4" s="27"/>
      <c r="E4" s="28" t="s">
        <v>307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ht="22.5" customHeight="1" spans="1:16">
      <c r="A5" s="27"/>
      <c r="B5" s="27" t="s">
        <v>32</v>
      </c>
      <c r="C5" s="27" t="s">
        <v>35</v>
      </c>
      <c r="D5" s="27" t="s">
        <v>293</v>
      </c>
      <c r="E5" s="28" t="s">
        <v>308</v>
      </c>
      <c r="F5" s="28" t="s">
        <v>309</v>
      </c>
      <c r="G5" s="28" t="s">
        <v>310</v>
      </c>
      <c r="H5" s="28" t="s">
        <v>311</v>
      </c>
      <c r="I5" s="28" t="s">
        <v>312</v>
      </c>
      <c r="J5" s="28" t="s">
        <v>313</v>
      </c>
      <c r="K5" s="28" t="s">
        <v>314</v>
      </c>
      <c r="L5" s="28" t="s">
        <v>315</v>
      </c>
      <c r="M5" s="28" t="s">
        <v>316</v>
      </c>
      <c r="N5" s="28" t="s">
        <v>317</v>
      </c>
      <c r="O5" s="28" t="s">
        <v>318</v>
      </c>
      <c r="P5" s="28" t="s">
        <v>319</v>
      </c>
    </row>
    <row r="6" ht="18.75" customHeight="1" spans="1:16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9"/>
      <c r="P6" s="30"/>
    </row>
    <row r="7" ht="18.75" customHeight="1" spans="1:16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9"/>
      <c r="P7" s="30"/>
    </row>
    <row r="8" ht="18.75" customHeight="1" spans="1:16">
      <c r="A8" s="23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9"/>
      <c r="P8" s="30"/>
    </row>
    <row r="9" customHeight="1" spans="1:1">
      <c r="A9" t="s">
        <v>283</v>
      </c>
    </row>
  </sheetData>
  <mergeCells count="5">
    <mergeCell ref="A2:N2"/>
    <mergeCell ref="A3:C3"/>
    <mergeCell ref="B4:D4"/>
    <mergeCell ref="E4:P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D12" sqref="D12"/>
    </sheetView>
  </sheetViews>
  <sheetFormatPr defaultColWidth="8.85" defaultRowHeight="15" customHeight="1" outlineLevelRow="7"/>
  <cols>
    <col min="1" max="10" width="20.625" customWidth="1"/>
  </cols>
  <sheetData>
    <row r="1" ht="18.75" customHeight="1" spans="1:10">
      <c r="A1" s="18"/>
      <c r="B1" s="18"/>
      <c r="C1" s="18"/>
      <c r="D1" s="18"/>
      <c r="E1" s="18"/>
      <c r="F1" s="18"/>
      <c r="G1" s="18"/>
      <c r="H1" s="18"/>
      <c r="I1" s="18"/>
      <c r="J1" s="19" t="s">
        <v>320</v>
      </c>
    </row>
    <row r="2" ht="52.05" customHeight="1" spans="1:10">
      <c r="A2" s="24" t="s">
        <v>321</v>
      </c>
      <c r="B2" s="25"/>
      <c r="C2" s="25"/>
      <c r="D2" s="25"/>
      <c r="E2" s="25"/>
      <c r="F2" s="25"/>
      <c r="G2" s="25"/>
      <c r="H2" s="25"/>
      <c r="I2" s="25"/>
      <c r="J2" s="25"/>
    </row>
    <row r="3" ht="21.3" customHeight="1" spans="1:10">
      <c r="A3" s="18" t="str">
        <f>"单位名称："&amp;"新平彝族傣族自治县群众文化工作队"</f>
        <v>单位名称：新平彝族傣族自治县群众文化工作队</v>
      </c>
      <c r="B3" s="18"/>
      <c r="C3" s="18"/>
      <c r="D3" s="26"/>
      <c r="E3" s="26"/>
      <c r="F3" s="26"/>
      <c r="G3" s="26"/>
      <c r="H3" s="26"/>
      <c r="I3" s="26"/>
      <c r="J3" s="26"/>
    </row>
    <row r="4" ht="27.15" customHeight="1" spans="1:10">
      <c r="A4" s="21" t="s">
        <v>217</v>
      </c>
      <c r="B4" s="21" t="s">
        <v>218</v>
      </c>
      <c r="C4" s="21" t="s">
        <v>219</v>
      </c>
      <c r="D4" s="21" t="s">
        <v>220</v>
      </c>
      <c r="E4" s="21" t="s">
        <v>221</v>
      </c>
      <c r="F4" s="21" t="s">
        <v>222</v>
      </c>
      <c r="G4" s="21" t="s">
        <v>223</v>
      </c>
      <c r="H4" s="21" t="s">
        <v>224</v>
      </c>
      <c r="I4" s="21" t="s">
        <v>225</v>
      </c>
      <c r="J4" s="21" t="s">
        <v>226</v>
      </c>
    </row>
    <row r="5" ht="18.75" customHeight="1" spans="1:10">
      <c r="A5" s="21" t="s">
        <v>46</v>
      </c>
      <c r="B5" s="21" t="s">
        <v>47</v>
      </c>
      <c r="C5" s="21" t="s">
        <v>48</v>
      </c>
      <c r="D5" s="21" t="s">
        <v>49</v>
      </c>
      <c r="E5" s="21" t="s">
        <v>50</v>
      </c>
      <c r="F5" s="21" t="s">
        <v>51</v>
      </c>
      <c r="G5" s="21" t="s">
        <v>52</v>
      </c>
      <c r="H5" s="21" t="s">
        <v>53</v>
      </c>
      <c r="I5" s="21" t="s">
        <v>54</v>
      </c>
      <c r="J5" s="21" t="s">
        <v>70</v>
      </c>
    </row>
    <row r="6" ht="18.75" customHeight="1" spans="1:10">
      <c r="A6" s="22"/>
      <c r="B6" s="22"/>
      <c r="C6" s="22"/>
      <c r="D6" s="22"/>
      <c r="E6" s="22"/>
      <c r="F6" s="22"/>
      <c r="G6" s="22"/>
      <c r="H6" s="22"/>
      <c r="I6" s="22"/>
      <c r="J6" s="22"/>
    </row>
    <row r="7" ht="18.75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customHeight="1" spans="1:1">
      <c r="A8" t="s">
        <v>283</v>
      </c>
    </row>
  </sheetData>
  <mergeCells count="2">
    <mergeCell ref="A2:J2"/>
    <mergeCell ref="A3:C3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C12" sqref="C12"/>
    </sheetView>
  </sheetViews>
  <sheetFormatPr defaultColWidth="8.85" defaultRowHeight="15" customHeight="1" outlineLevelRow="7" outlineLevelCol="7"/>
  <cols>
    <col min="1" max="8" width="28.575" customWidth="1"/>
  </cols>
  <sheetData>
    <row r="1" ht="18.75" customHeight="1" spans="1:8">
      <c r="A1" s="18"/>
      <c r="B1" s="18"/>
      <c r="C1" s="18"/>
      <c r="D1" s="18"/>
      <c r="E1" s="18"/>
      <c r="F1" s="18"/>
      <c r="G1" s="18"/>
      <c r="H1" s="19" t="s">
        <v>322</v>
      </c>
    </row>
    <row r="2" ht="41.4" customHeight="1" spans="1:8">
      <c r="A2" s="20" t="s">
        <v>323</v>
      </c>
      <c r="B2" s="20"/>
      <c r="C2" s="20"/>
      <c r="D2" s="20"/>
      <c r="E2" s="20"/>
      <c r="F2" s="20"/>
      <c r="G2" s="20"/>
      <c r="H2" s="20"/>
    </row>
    <row r="3" ht="18.75" customHeight="1" spans="1:8">
      <c r="A3" s="18" t="str">
        <f>"单位名称："&amp;"新平彝族傣族自治县群众文化工作队"</f>
        <v>单位名称：新平彝族傣族自治县群众文化工作队</v>
      </c>
      <c r="B3" s="18"/>
      <c r="C3" s="18"/>
      <c r="D3" s="18"/>
      <c r="E3" s="18"/>
      <c r="F3" s="18"/>
      <c r="G3" s="18"/>
      <c r="H3" s="18"/>
    </row>
    <row r="4" ht="18.75" customHeight="1" spans="1:8">
      <c r="A4" s="21" t="s">
        <v>133</v>
      </c>
      <c r="B4" s="21" t="s">
        <v>324</v>
      </c>
      <c r="C4" s="21" t="s">
        <v>325</v>
      </c>
      <c r="D4" s="21" t="s">
        <v>326</v>
      </c>
      <c r="E4" s="21" t="s">
        <v>289</v>
      </c>
      <c r="F4" s="21" t="s">
        <v>327</v>
      </c>
      <c r="G4" s="21"/>
      <c r="H4" s="21"/>
    </row>
    <row r="5" ht="18.75" customHeight="1" spans="1:8">
      <c r="A5" s="21"/>
      <c r="B5" s="21"/>
      <c r="C5" s="21"/>
      <c r="D5" s="21"/>
      <c r="E5" s="21"/>
      <c r="F5" s="21" t="s">
        <v>290</v>
      </c>
      <c r="G5" s="21" t="s">
        <v>328</v>
      </c>
      <c r="H5" s="21" t="s">
        <v>329</v>
      </c>
    </row>
    <row r="6" ht="18.75" customHeight="1" spans="1:8">
      <c r="A6" s="21" t="s">
        <v>46</v>
      </c>
      <c r="B6" s="21" t="s">
        <v>47</v>
      </c>
      <c r="C6" s="21" t="s">
        <v>48</v>
      </c>
      <c r="D6" s="21" t="s">
        <v>49</v>
      </c>
      <c r="E6" s="21" t="s">
        <v>50</v>
      </c>
      <c r="F6" s="21" t="s">
        <v>51</v>
      </c>
      <c r="G6" s="21" t="s">
        <v>52</v>
      </c>
      <c r="H6" s="21" t="s">
        <v>53</v>
      </c>
    </row>
    <row r="7" ht="18.75" customHeight="1" spans="1:8">
      <c r="A7" s="22"/>
      <c r="B7" s="22"/>
      <c r="C7" s="22"/>
      <c r="D7" s="22"/>
      <c r="E7" s="23"/>
      <c r="F7" s="23"/>
      <c r="G7" s="16"/>
      <c r="H7" s="16"/>
    </row>
    <row r="8" customHeight="1" spans="1:1">
      <c r="A8" t="s">
        <v>283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A10" sqref="A10:G10"/>
    </sheetView>
  </sheetViews>
  <sheetFormatPr defaultColWidth="8.85" defaultRowHeight="15" customHeight="1"/>
  <cols>
    <col min="1" max="11" width="18.625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330</v>
      </c>
    </row>
    <row r="2" ht="45" customHeight="1" spans="1:11">
      <c r="A2" s="3" t="s">
        <v>331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"单位名称："&amp;"新平彝族傣族自治县群众文化工作队"</f>
        <v>单位名称：新平彝族傣族自治县群众文化工作队</v>
      </c>
      <c r="B3" s="4"/>
      <c r="C3" s="4"/>
      <c r="D3" s="4"/>
      <c r="E3" s="4"/>
      <c r="F3" s="4"/>
      <c r="G3" s="4"/>
      <c r="H3" s="5"/>
      <c r="I3" s="5"/>
      <c r="J3" s="5"/>
      <c r="K3" s="5" t="s">
        <v>29</v>
      </c>
    </row>
    <row r="4" ht="18.75" customHeight="1" spans="1:11">
      <c r="A4" s="12" t="s">
        <v>198</v>
      </c>
      <c r="B4" s="12" t="s">
        <v>135</v>
      </c>
      <c r="C4" s="12" t="s">
        <v>199</v>
      </c>
      <c r="D4" s="12" t="s">
        <v>136</v>
      </c>
      <c r="E4" s="12" t="s">
        <v>137</v>
      </c>
      <c r="F4" s="12" t="s">
        <v>200</v>
      </c>
      <c r="G4" s="12" t="s">
        <v>139</v>
      </c>
      <c r="H4" s="12" t="s">
        <v>32</v>
      </c>
      <c r="I4" s="12" t="s">
        <v>332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35</v>
      </c>
      <c r="J5" s="12" t="s">
        <v>36</v>
      </c>
      <c r="K5" s="12" t="s">
        <v>37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46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32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1" customHeight="1" spans="1:1">
      <c r="A11" t="s">
        <v>283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tabSelected="1" workbookViewId="0">
      <selection activeCell="A1" sqref="A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333</v>
      </c>
    </row>
    <row r="2" ht="45" customHeight="1" spans="1:7">
      <c r="A2" s="3" t="s">
        <v>334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"单位名称："&amp;"新平彝族傣族自治县群众文化工作队"</f>
        <v>单位名称：新平彝族傣族自治县群众文化工作队</v>
      </c>
      <c r="B3" s="4"/>
      <c r="C3" s="4"/>
      <c r="D3" s="4"/>
      <c r="E3" s="5"/>
      <c r="F3" s="5"/>
      <c r="G3" s="5" t="s">
        <v>29</v>
      </c>
    </row>
    <row r="4" ht="18.75" customHeight="1" spans="1:7">
      <c r="A4" s="6" t="s">
        <v>199</v>
      </c>
      <c r="B4" s="6" t="s">
        <v>198</v>
      </c>
      <c r="C4" s="6" t="s">
        <v>135</v>
      </c>
      <c r="D4" s="6" t="s">
        <v>335</v>
      </c>
      <c r="E4" s="6" t="s">
        <v>35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46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 t="s">
        <v>56</v>
      </c>
      <c r="B8" s="8" t="s">
        <v>204</v>
      </c>
      <c r="C8" s="9" t="s">
        <v>203</v>
      </c>
      <c r="D8" s="8" t="s">
        <v>336</v>
      </c>
      <c r="E8" s="10">
        <v>11526</v>
      </c>
      <c r="F8" s="10"/>
      <c r="G8" s="10"/>
    </row>
    <row r="9" ht="20.25" customHeight="1" spans="1:7">
      <c r="A9" s="8" t="s">
        <v>56</v>
      </c>
      <c r="B9" s="8" t="s">
        <v>209</v>
      </c>
      <c r="C9" s="9" t="s">
        <v>208</v>
      </c>
      <c r="D9" s="8" t="s">
        <v>336</v>
      </c>
      <c r="E9" s="10">
        <v>50000</v>
      </c>
      <c r="F9" s="10"/>
      <c r="G9" s="10"/>
    </row>
    <row r="10" ht="20.25" customHeight="1" spans="1:7">
      <c r="A10" s="11" t="s">
        <v>32</v>
      </c>
      <c r="B10" s="11"/>
      <c r="C10" s="11"/>
      <c r="D10" s="11"/>
      <c r="E10" s="10">
        <v>61526</v>
      </c>
      <c r="F10" s="10"/>
      <c r="G10" s="10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ht="18.75" customHeight="1" spans="1:19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27</v>
      </c>
    </row>
    <row r="2" ht="37.5" customHeight="1" spans="1:19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.75" customHeight="1" spans="1:19">
      <c r="A3" s="4" t="str">
        <f>"单位名称："&amp;"新平彝族傣族自治县群众文化工作队"</f>
        <v>单位名称：新平彝族傣族自治县群众文化工作队</v>
      </c>
      <c r="B3" s="4"/>
      <c r="C3" s="4"/>
      <c r="D3" s="4"/>
      <c r="E3" s="53"/>
      <c r="F3" s="53"/>
      <c r="G3" s="53"/>
      <c r="H3" s="53"/>
      <c r="I3" s="5"/>
      <c r="J3" s="5"/>
      <c r="K3" s="5"/>
      <c r="L3" s="5"/>
      <c r="M3" s="5"/>
      <c r="N3" s="5"/>
      <c r="O3" s="5"/>
      <c r="P3" s="5"/>
      <c r="Q3" s="5"/>
      <c r="R3" s="5"/>
      <c r="S3" s="5" t="s">
        <v>29</v>
      </c>
    </row>
    <row r="4" ht="18.75" customHeight="1" spans="1:19">
      <c r="A4" s="12" t="s">
        <v>30</v>
      </c>
      <c r="B4" s="70" t="s">
        <v>31</v>
      </c>
      <c r="C4" s="70" t="s">
        <v>32</v>
      </c>
      <c r="D4" s="70" t="s">
        <v>33</v>
      </c>
      <c r="E4" s="70"/>
      <c r="F4" s="70"/>
      <c r="G4" s="70"/>
      <c r="H4" s="70"/>
      <c r="I4" s="70"/>
      <c r="J4" s="73"/>
      <c r="K4" s="73"/>
      <c r="L4" s="73"/>
      <c r="M4" s="73"/>
      <c r="N4" s="73"/>
      <c r="O4" s="70" t="s">
        <v>20</v>
      </c>
      <c r="P4" s="70"/>
      <c r="Q4" s="70"/>
      <c r="R4" s="70"/>
      <c r="S4" s="70"/>
    </row>
    <row r="5" ht="18.75" customHeight="1" spans="1:19">
      <c r="A5" s="12"/>
      <c r="B5" s="70"/>
      <c r="C5" s="70"/>
      <c r="D5" s="71" t="s">
        <v>34</v>
      </c>
      <c r="E5" s="71" t="s">
        <v>35</v>
      </c>
      <c r="F5" s="71" t="s">
        <v>36</v>
      </c>
      <c r="G5" s="71" t="s">
        <v>37</v>
      </c>
      <c r="H5" s="71" t="s">
        <v>38</v>
      </c>
      <c r="I5" s="74" t="s">
        <v>39</v>
      </c>
      <c r="J5" s="75"/>
      <c r="K5" s="75"/>
      <c r="L5" s="75"/>
      <c r="M5" s="75"/>
      <c r="N5" s="75"/>
      <c r="O5" s="74" t="s">
        <v>34</v>
      </c>
      <c r="P5" s="74" t="s">
        <v>35</v>
      </c>
      <c r="Q5" s="74" t="s">
        <v>36</v>
      </c>
      <c r="R5" s="74" t="s">
        <v>37</v>
      </c>
      <c r="S5" s="71" t="s">
        <v>40</v>
      </c>
    </row>
    <row r="6" ht="18.75" customHeight="1" spans="1:19">
      <c r="A6" s="12"/>
      <c r="B6" s="70"/>
      <c r="C6" s="70"/>
      <c r="D6" s="71"/>
      <c r="E6" s="71"/>
      <c r="F6" s="71"/>
      <c r="G6" s="71"/>
      <c r="H6" s="71"/>
      <c r="I6" s="74" t="s">
        <v>34</v>
      </c>
      <c r="J6" s="74" t="s">
        <v>41</v>
      </c>
      <c r="K6" s="74" t="s">
        <v>42</v>
      </c>
      <c r="L6" s="74" t="s">
        <v>43</v>
      </c>
      <c r="M6" s="74" t="s">
        <v>44</v>
      </c>
      <c r="N6" s="74" t="s">
        <v>45</v>
      </c>
      <c r="O6" s="74"/>
      <c r="P6" s="74"/>
      <c r="Q6" s="74"/>
      <c r="R6" s="74"/>
      <c r="S6" s="71"/>
    </row>
    <row r="7" ht="18.75" customHeight="1" spans="1:19">
      <c r="A7" s="72" t="s">
        <v>46</v>
      </c>
      <c r="B7" s="13" t="s">
        <v>47</v>
      </c>
      <c r="C7" s="13" t="s">
        <v>48</v>
      </c>
      <c r="D7" s="13" t="s">
        <v>49</v>
      </c>
      <c r="E7" s="72" t="s">
        <v>50</v>
      </c>
      <c r="F7" s="13" t="s">
        <v>51</v>
      </c>
      <c r="G7" s="13" t="s">
        <v>52</v>
      </c>
      <c r="H7" s="72" t="s">
        <v>53</v>
      </c>
      <c r="I7" s="13" t="s">
        <v>54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</row>
    <row r="8" ht="20.25" customHeight="1" spans="1:19">
      <c r="A8" s="15" t="s">
        <v>55</v>
      </c>
      <c r="B8" s="15" t="s">
        <v>56</v>
      </c>
      <c r="C8" s="16">
        <v>3266495.16</v>
      </c>
      <c r="D8" s="16">
        <v>3266495.16</v>
      </c>
      <c r="E8" s="16">
        <v>3266495.16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20.25" customHeight="1" spans="1:19">
      <c r="A9" s="47" t="s">
        <v>32</v>
      </c>
      <c r="B9" s="47"/>
      <c r="C9" s="16">
        <v>3266495.16</v>
      </c>
      <c r="D9" s="16">
        <v>3266495.16</v>
      </c>
      <c r="E9" s="16">
        <v>3266495.16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4"/>
  <sheetViews>
    <sheetView showZeros="0" workbookViewId="0">
      <selection activeCell="A1" sqref="A1"/>
    </sheetView>
  </sheetViews>
  <sheetFormatPr defaultColWidth="8.85" defaultRowHeight="15" customHeight="1"/>
  <cols>
    <col min="1" max="1" width="21.55" customWidth="1"/>
    <col min="2" max="2" width="34.12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57</v>
      </c>
    </row>
    <row r="2" ht="37.5" customHeight="1" spans="1:15">
      <c r="A2" s="3" t="s">
        <v>58</v>
      </c>
      <c r="B2" s="3"/>
      <c r="C2" s="3"/>
      <c r="D2" s="3"/>
      <c r="E2" s="3"/>
      <c r="F2" s="3"/>
      <c r="G2" s="3"/>
      <c r="H2" s="3"/>
      <c r="I2" s="3"/>
      <c r="J2" s="3"/>
      <c r="K2" s="52"/>
      <c r="L2" s="52"/>
      <c r="M2" s="52"/>
      <c r="N2" s="52"/>
      <c r="O2" s="52"/>
    </row>
    <row r="3" ht="18.75" customHeight="1" spans="1:15">
      <c r="A3" s="43" t="str">
        <f>"单位名称："&amp;"新平彝族傣族自治县群众文化工作队"</f>
        <v>单位名称：新平彝族傣族自治县群众文化工作队</v>
      </c>
      <c r="B3" s="43"/>
      <c r="C3" s="43"/>
      <c r="D3" s="43"/>
      <c r="E3" s="43"/>
      <c r="F3" s="43"/>
      <c r="G3" s="43"/>
      <c r="H3" s="43"/>
      <c r="I3" s="43"/>
      <c r="J3" s="2"/>
      <c r="K3" s="2"/>
      <c r="L3" s="2"/>
      <c r="M3" s="2"/>
      <c r="N3" s="2"/>
      <c r="O3" s="2" t="s">
        <v>29</v>
      </c>
    </row>
    <row r="4" ht="18.75" customHeight="1" spans="1:15">
      <c r="A4" s="12" t="s">
        <v>59</v>
      </c>
      <c r="B4" s="12" t="s">
        <v>60</v>
      </c>
      <c r="C4" s="46" t="s">
        <v>32</v>
      </c>
      <c r="D4" s="46" t="s">
        <v>35</v>
      </c>
      <c r="E4" s="46"/>
      <c r="F4" s="46"/>
      <c r="G4" s="12" t="s">
        <v>36</v>
      </c>
      <c r="H4" s="46" t="s">
        <v>37</v>
      </c>
      <c r="I4" s="12" t="s">
        <v>61</v>
      </c>
      <c r="J4" s="46" t="s">
        <v>62</v>
      </c>
      <c r="K4" s="46"/>
      <c r="L4" s="46"/>
      <c r="M4" s="46"/>
      <c r="N4" s="46"/>
      <c r="O4" s="46"/>
    </row>
    <row r="5" ht="18.75" customHeight="1" spans="1:15">
      <c r="A5" s="12"/>
      <c r="B5" s="12"/>
      <c r="C5" s="46"/>
      <c r="D5" s="46" t="s">
        <v>34</v>
      </c>
      <c r="E5" s="46" t="s">
        <v>63</v>
      </c>
      <c r="F5" s="46" t="s">
        <v>64</v>
      </c>
      <c r="G5" s="12"/>
      <c r="H5" s="46"/>
      <c r="I5" s="12"/>
      <c r="J5" s="46" t="s">
        <v>34</v>
      </c>
      <c r="K5" s="46" t="s">
        <v>65</v>
      </c>
      <c r="L5" s="13" t="s">
        <v>66</v>
      </c>
      <c r="M5" s="13" t="s">
        <v>67</v>
      </c>
      <c r="N5" s="13" t="s">
        <v>68</v>
      </c>
      <c r="O5" s="13" t="s">
        <v>69</v>
      </c>
    </row>
    <row r="6" ht="18.75" customHeight="1" spans="1:15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  <c r="H6" s="13" t="s">
        <v>53</v>
      </c>
      <c r="I6" s="13" t="s">
        <v>54</v>
      </c>
      <c r="J6" s="13" t="s">
        <v>70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15" t="s">
        <v>71</v>
      </c>
      <c r="B7" s="15" t="s">
        <v>72</v>
      </c>
      <c r="C7" s="16">
        <v>2413045.12</v>
      </c>
      <c r="D7" s="16">
        <v>2413045.12</v>
      </c>
      <c r="E7" s="16">
        <v>2363045.12</v>
      </c>
      <c r="F7" s="16">
        <v>50000</v>
      </c>
      <c r="G7" s="16"/>
      <c r="H7" s="16"/>
      <c r="I7" s="16"/>
      <c r="J7" s="16"/>
      <c r="K7" s="16"/>
      <c r="L7" s="16"/>
      <c r="M7" s="16"/>
      <c r="N7" s="16"/>
      <c r="O7" s="16"/>
    </row>
    <row r="8" ht="20.25" customHeight="1" spans="1:15">
      <c r="A8" s="63" t="s">
        <v>73</v>
      </c>
      <c r="B8" s="63" t="s">
        <v>74</v>
      </c>
      <c r="C8" s="16">
        <v>2413045.12</v>
      </c>
      <c r="D8" s="16">
        <v>2413045.12</v>
      </c>
      <c r="E8" s="16">
        <v>2363045.12</v>
      </c>
      <c r="F8" s="16">
        <v>50000</v>
      </c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64" t="s">
        <v>75</v>
      </c>
      <c r="B9" s="64" t="s">
        <v>76</v>
      </c>
      <c r="C9" s="16">
        <v>2413045.12</v>
      </c>
      <c r="D9" s="16">
        <v>2413045.12</v>
      </c>
      <c r="E9" s="16">
        <v>2363045.12</v>
      </c>
      <c r="F9" s="16">
        <v>50000</v>
      </c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15" t="s">
        <v>77</v>
      </c>
      <c r="B10" s="15" t="s">
        <v>78</v>
      </c>
      <c r="C10" s="16">
        <v>322198.8</v>
      </c>
      <c r="D10" s="16">
        <v>322198.8</v>
      </c>
      <c r="E10" s="16">
        <v>310672.8</v>
      </c>
      <c r="F10" s="16">
        <v>11526</v>
      </c>
      <c r="G10" s="16"/>
      <c r="H10" s="16"/>
      <c r="I10" s="16"/>
      <c r="J10" s="16"/>
      <c r="K10" s="16"/>
      <c r="L10" s="16"/>
      <c r="M10" s="16"/>
      <c r="N10" s="16"/>
      <c r="O10" s="16"/>
    </row>
    <row r="11" ht="20.25" customHeight="1" spans="1:15">
      <c r="A11" s="63" t="s">
        <v>79</v>
      </c>
      <c r="B11" s="63" t="s">
        <v>80</v>
      </c>
      <c r="C11" s="16">
        <v>310672.8</v>
      </c>
      <c r="D11" s="16">
        <v>310672.8</v>
      </c>
      <c r="E11" s="16">
        <v>310672.8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ht="20.25" customHeight="1" spans="1:15">
      <c r="A12" s="64" t="s">
        <v>81</v>
      </c>
      <c r="B12" s="64" t="s">
        <v>82</v>
      </c>
      <c r="C12" s="16">
        <v>1500</v>
      </c>
      <c r="D12" s="16">
        <v>1500</v>
      </c>
      <c r="E12" s="16">
        <v>1500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ht="20.25" customHeight="1" spans="1:15">
      <c r="A13" s="64" t="s">
        <v>83</v>
      </c>
      <c r="B13" s="64" t="s">
        <v>84</v>
      </c>
      <c r="C13" s="16">
        <v>309172.8</v>
      </c>
      <c r="D13" s="16">
        <v>309172.8</v>
      </c>
      <c r="E13" s="16">
        <v>309172.8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63" t="s">
        <v>85</v>
      </c>
      <c r="B14" s="63" t="s">
        <v>86</v>
      </c>
      <c r="C14" s="16">
        <v>11526</v>
      </c>
      <c r="D14" s="16">
        <v>11526</v>
      </c>
      <c r="E14" s="16"/>
      <c r="F14" s="16">
        <v>11526</v>
      </c>
      <c r="G14" s="16"/>
      <c r="H14" s="16"/>
      <c r="I14" s="16"/>
      <c r="J14" s="16"/>
      <c r="K14" s="16"/>
      <c r="L14" s="16"/>
      <c r="M14" s="16"/>
      <c r="N14" s="16"/>
      <c r="O14" s="16"/>
    </row>
    <row r="15" ht="20.25" customHeight="1" spans="1:15">
      <c r="A15" s="64" t="s">
        <v>87</v>
      </c>
      <c r="B15" s="64" t="s">
        <v>88</v>
      </c>
      <c r="C15" s="16">
        <v>11526</v>
      </c>
      <c r="D15" s="16">
        <v>11526</v>
      </c>
      <c r="E15" s="16"/>
      <c r="F15" s="16">
        <v>11526</v>
      </c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15" t="s">
        <v>89</v>
      </c>
      <c r="B16" s="15" t="s">
        <v>90</v>
      </c>
      <c r="C16" s="16">
        <v>213335.24</v>
      </c>
      <c r="D16" s="16">
        <v>213335.24</v>
      </c>
      <c r="E16" s="16">
        <v>213335.24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63" t="s">
        <v>91</v>
      </c>
      <c r="B17" s="63" t="s">
        <v>92</v>
      </c>
      <c r="C17" s="16">
        <v>213335.24</v>
      </c>
      <c r="D17" s="16">
        <v>213335.24</v>
      </c>
      <c r="E17" s="16">
        <v>213335.24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64" t="s">
        <v>93</v>
      </c>
      <c r="B18" s="64" t="s">
        <v>94</v>
      </c>
      <c r="C18" s="16">
        <v>130376.12</v>
      </c>
      <c r="D18" s="16">
        <v>130376.12</v>
      </c>
      <c r="E18" s="16">
        <v>130376.12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ht="20.25" customHeight="1" spans="1:15">
      <c r="A19" s="64" t="s">
        <v>95</v>
      </c>
      <c r="B19" s="64" t="s">
        <v>96</v>
      </c>
      <c r="C19" s="16">
        <v>76775.64</v>
      </c>
      <c r="D19" s="16">
        <v>76775.64</v>
      </c>
      <c r="E19" s="16">
        <v>76775.64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64" t="s">
        <v>97</v>
      </c>
      <c r="B20" s="64" t="s">
        <v>98</v>
      </c>
      <c r="C20" s="16">
        <v>6183.48</v>
      </c>
      <c r="D20" s="16">
        <v>6183.48</v>
      </c>
      <c r="E20" s="16">
        <v>6183.48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ht="20.25" customHeight="1" spans="1:15">
      <c r="A21" s="15" t="s">
        <v>99</v>
      </c>
      <c r="B21" s="15" t="s">
        <v>100</v>
      </c>
      <c r="C21" s="16">
        <v>317916</v>
      </c>
      <c r="D21" s="16">
        <v>317916</v>
      </c>
      <c r="E21" s="16">
        <v>317916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ht="20.25" customHeight="1" spans="1:15">
      <c r="A22" s="63" t="s">
        <v>101</v>
      </c>
      <c r="B22" s="63" t="s">
        <v>102</v>
      </c>
      <c r="C22" s="16">
        <v>317916</v>
      </c>
      <c r="D22" s="16">
        <v>317916</v>
      </c>
      <c r="E22" s="16">
        <v>317916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ht="20.25" customHeight="1" spans="1:15">
      <c r="A23" s="64" t="s">
        <v>103</v>
      </c>
      <c r="B23" s="64" t="s">
        <v>104</v>
      </c>
      <c r="C23" s="16">
        <v>317916</v>
      </c>
      <c r="D23" s="16">
        <v>317916</v>
      </c>
      <c r="E23" s="16">
        <v>317916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ht="20.25" customHeight="1" spans="1:15">
      <c r="A24" s="47" t="s">
        <v>105</v>
      </c>
      <c r="B24" s="47"/>
      <c r="C24" s="16">
        <v>3266495.16</v>
      </c>
      <c r="D24" s="16">
        <v>3266495.16</v>
      </c>
      <c r="E24" s="16">
        <v>3204969.16</v>
      </c>
      <c r="F24" s="16">
        <v>61526</v>
      </c>
      <c r="G24" s="16"/>
      <c r="H24" s="16"/>
      <c r="I24" s="16"/>
      <c r="J24" s="16"/>
      <c r="K24" s="16"/>
      <c r="L24" s="16"/>
      <c r="M24" s="16"/>
      <c r="N24" s="16"/>
      <c r="O24" s="16"/>
    </row>
  </sheetData>
  <mergeCells count="11">
    <mergeCell ref="A2:O2"/>
    <mergeCell ref="A3:I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106</v>
      </c>
    </row>
    <row r="2" ht="45" customHeight="1" spans="1:4">
      <c r="A2" s="3" t="s">
        <v>107</v>
      </c>
      <c r="B2" s="3"/>
      <c r="C2" s="3"/>
      <c r="D2" s="3"/>
    </row>
    <row r="3" ht="18.75" customHeight="1" spans="1:4">
      <c r="A3" s="4" t="str">
        <f>"单位名称："&amp;"新平彝族傣族自治县群众文化工作队"</f>
        <v>单位名称：新平彝族傣族自治县群众文化工作队</v>
      </c>
      <c r="B3" s="4"/>
      <c r="C3" s="65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108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109</v>
      </c>
      <c r="B7" s="16">
        <v>3266495.16</v>
      </c>
      <c r="C7" s="14" t="s">
        <v>110</v>
      </c>
      <c r="D7" s="16">
        <v>3266495.16</v>
      </c>
    </row>
    <row r="8" ht="22.5" customHeight="1" spans="1:4">
      <c r="A8" s="14" t="s">
        <v>111</v>
      </c>
      <c r="B8" s="16">
        <v>3266495.16</v>
      </c>
      <c r="C8" s="14" t="str">
        <f>"（"&amp;"一"&amp;"）"&amp;"文化旅游体育与传媒支出"</f>
        <v>（一）文化旅游体育与传媒支出</v>
      </c>
      <c r="D8" s="16">
        <v>2413045.12</v>
      </c>
    </row>
    <row r="9" ht="22.5" customHeight="1" spans="1:4">
      <c r="A9" s="14" t="s">
        <v>112</v>
      </c>
      <c r="B9" s="16"/>
      <c r="C9" s="14" t="str">
        <f>"（"&amp;"二"&amp;"）"&amp;"社会保障和就业支出"</f>
        <v>（二）社会保障和就业支出</v>
      </c>
      <c r="D9" s="16">
        <v>322198.8</v>
      </c>
    </row>
    <row r="10" ht="22.5" customHeight="1" spans="1:4">
      <c r="A10" s="14" t="s">
        <v>113</v>
      </c>
      <c r="B10" s="16"/>
      <c r="C10" s="14" t="str">
        <f>"（"&amp;"三"&amp;"）"&amp;"卫生健康支出"</f>
        <v>（三）卫生健康支出</v>
      </c>
      <c r="D10" s="16">
        <v>213335.24</v>
      </c>
    </row>
    <row r="11" ht="22.5" customHeight="1" spans="1:4">
      <c r="A11" s="14" t="s">
        <v>114</v>
      </c>
      <c r="B11" s="16"/>
      <c r="C11" s="14" t="str">
        <f>"（"&amp;"四"&amp;"）"&amp;"住房保障支出"</f>
        <v>（四）住房保障支出</v>
      </c>
      <c r="D11" s="16">
        <v>317916</v>
      </c>
    </row>
    <row r="12" ht="22.5" customHeight="1" spans="1:4">
      <c r="A12" s="14" t="s">
        <v>111</v>
      </c>
      <c r="B12" s="16"/>
      <c r="C12" s="14"/>
      <c r="D12" s="16"/>
    </row>
    <row r="13" ht="22.5" customHeight="1" spans="1:4">
      <c r="A13" s="14" t="s">
        <v>112</v>
      </c>
      <c r="B13" s="16"/>
      <c r="C13" s="14"/>
      <c r="D13" s="16"/>
    </row>
    <row r="14" ht="22.5" customHeight="1" spans="1:4">
      <c r="A14" s="14" t="s">
        <v>113</v>
      </c>
      <c r="B14" s="16"/>
      <c r="C14" s="14"/>
      <c r="D14" s="16"/>
    </row>
    <row r="15" ht="22.5" customHeight="1" spans="1:4">
      <c r="A15" s="66"/>
      <c r="B15" s="16"/>
      <c r="C15" s="14" t="s">
        <v>115</v>
      </c>
      <c r="D15" s="16"/>
    </row>
    <row r="16" ht="22.5" customHeight="1" spans="1:4">
      <c r="A16" s="67" t="s">
        <v>116</v>
      </c>
      <c r="B16" s="68">
        <v>3266495.16</v>
      </c>
      <c r="C16" s="69" t="s">
        <v>117</v>
      </c>
      <c r="D16" s="68">
        <v>3266495.16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workbookViewId="0">
      <selection activeCell="A1" sqref="A1"/>
    </sheetView>
  </sheetViews>
  <sheetFormatPr defaultColWidth="8.85" defaultRowHeight="15" customHeight="1" outlineLevelCol="6"/>
  <cols>
    <col min="1" max="1" width="21.425" customWidth="1"/>
    <col min="2" max="2" width="32.12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42" t="s">
        <v>118</v>
      </c>
    </row>
    <row r="2" ht="37.5" customHeight="1" spans="1:7">
      <c r="A2" s="3" t="s">
        <v>119</v>
      </c>
      <c r="B2" s="3"/>
      <c r="C2" s="3"/>
      <c r="D2" s="3"/>
      <c r="E2" s="3"/>
      <c r="F2" s="3"/>
      <c r="G2" s="3"/>
    </row>
    <row r="3" ht="18.75" customHeight="1" spans="1:7">
      <c r="A3" s="43" t="str">
        <f>"单位名称："&amp;"新平彝族傣族自治县群众文化工作队"</f>
        <v>单位名称：新平彝族傣族自治县群众文化工作队</v>
      </c>
      <c r="B3" s="43"/>
      <c r="C3" s="43"/>
      <c r="D3" s="44"/>
      <c r="E3" s="44"/>
      <c r="F3" s="44"/>
      <c r="G3" s="45" t="s">
        <v>29</v>
      </c>
    </row>
    <row r="4" ht="18.75" customHeight="1" spans="1:7">
      <c r="A4" s="12" t="s">
        <v>120</v>
      </c>
      <c r="B4" s="12" t="s">
        <v>60</v>
      </c>
      <c r="C4" s="46" t="s">
        <v>32</v>
      </c>
      <c r="D4" s="46" t="s">
        <v>63</v>
      </c>
      <c r="E4" s="46"/>
      <c r="F4" s="46"/>
      <c r="G4" s="12" t="s">
        <v>64</v>
      </c>
    </row>
    <row r="5" ht="18.75" customHeight="1" spans="1:7">
      <c r="A5" s="12" t="s">
        <v>59</v>
      </c>
      <c r="B5" s="12" t="s">
        <v>60</v>
      </c>
      <c r="C5" s="46"/>
      <c r="D5" s="46" t="s">
        <v>34</v>
      </c>
      <c r="E5" s="46" t="s">
        <v>121</v>
      </c>
      <c r="F5" s="46" t="s">
        <v>122</v>
      </c>
      <c r="G5" s="12"/>
    </row>
    <row r="6" ht="18.75" customHeight="1" spans="1:7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</row>
    <row r="7" ht="20.25" customHeight="1" spans="1:7">
      <c r="A7" s="15" t="s">
        <v>71</v>
      </c>
      <c r="B7" s="15" t="s">
        <v>72</v>
      </c>
      <c r="C7" s="16">
        <v>2413045.12</v>
      </c>
      <c r="D7" s="16">
        <v>2363045.12</v>
      </c>
      <c r="E7" s="16">
        <v>2281845.12</v>
      </c>
      <c r="F7" s="16">
        <v>81200</v>
      </c>
      <c r="G7" s="16">
        <v>50000</v>
      </c>
    </row>
    <row r="8" ht="20.25" customHeight="1" spans="1:7">
      <c r="A8" s="63" t="s">
        <v>73</v>
      </c>
      <c r="B8" s="63" t="s">
        <v>74</v>
      </c>
      <c r="C8" s="16">
        <v>2413045.12</v>
      </c>
      <c r="D8" s="16">
        <v>2363045.12</v>
      </c>
      <c r="E8" s="16">
        <v>2281845.12</v>
      </c>
      <c r="F8" s="16">
        <v>81200</v>
      </c>
      <c r="G8" s="16">
        <v>50000</v>
      </c>
    </row>
    <row r="9" ht="20.25" customHeight="1" spans="1:7">
      <c r="A9" s="64" t="s">
        <v>75</v>
      </c>
      <c r="B9" s="64" t="s">
        <v>76</v>
      </c>
      <c r="C9" s="16">
        <v>2413045.12</v>
      </c>
      <c r="D9" s="16">
        <v>2363045.12</v>
      </c>
      <c r="E9" s="16">
        <v>2281845.12</v>
      </c>
      <c r="F9" s="16">
        <v>81200</v>
      </c>
      <c r="G9" s="16">
        <v>50000</v>
      </c>
    </row>
    <row r="10" ht="20.25" customHeight="1" spans="1:7">
      <c r="A10" s="15" t="s">
        <v>77</v>
      </c>
      <c r="B10" s="15" t="s">
        <v>78</v>
      </c>
      <c r="C10" s="16">
        <v>322198.8</v>
      </c>
      <c r="D10" s="16">
        <v>310672.8</v>
      </c>
      <c r="E10" s="16">
        <v>309172.8</v>
      </c>
      <c r="F10" s="16">
        <v>1500</v>
      </c>
      <c r="G10" s="16">
        <v>11526</v>
      </c>
    </row>
    <row r="11" ht="20.25" customHeight="1" spans="1:7">
      <c r="A11" s="63" t="s">
        <v>79</v>
      </c>
      <c r="B11" s="63" t="s">
        <v>80</v>
      </c>
      <c r="C11" s="16">
        <v>310672.8</v>
      </c>
      <c r="D11" s="16">
        <v>310672.8</v>
      </c>
      <c r="E11" s="16">
        <v>309172.8</v>
      </c>
      <c r="F11" s="16">
        <v>1500</v>
      </c>
      <c r="G11" s="16"/>
    </row>
    <row r="12" ht="20.25" customHeight="1" spans="1:7">
      <c r="A12" s="64" t="s">
        <v>81</v>
      </c>
      <c r="B12" s="64" t="s">
        <v>82</v>
      </c>
      <c r="C12" s="16">
        <v>1500</v>
      </c>
      <c r="D12" s="16">
        <v>1500</v>
      </c>
      <c r="E12" s="16"/>
      <c r="F12" s="16">
        <v>1500</v>
      </c>
      <c r="G12" s="16"/>
    </row>
    <row r="13" ht="20.25" customHeight="1" spans="1:7">
      <c r="A13" s="64" t="s">
        <v>83</v>
      </c>
      <c r="B13" s="64" t="s">
        <v>84</v>
      </c>
      <c r="C13" s="16">
        <v>309172.8</v>
      </c>
      <c r="D13" s="16">
        <v>309172.8</v>
      </c>
      <c r="E13" s="16">
        <v>309172.8</v>
      </c>
      <c r="F13" s="16"/>
      <c r="G13" s="16"/>
    </row>
    <row r="14" ht="20.25" customHeight="1" spans="1:7">
      <c r="A14" s="63" t="s">
        <v>85</v>
      </c>
      <c r="B14" s="63" t="s">
        <v>86</v>
      </c>
      <c r="C14" s="16">
        <v>11526</v>
      </c>
      <c r="D14" s="16"/>
      <c r="E14" s="16"/>
      <c r="F14" s="16"/>
      <c r="G14" s="16">
        <v>11526</v>
      </c>
    </row>
    <row r="15" ht="20.25" customHeight="1" spans="1:7">
      <c r="A15" s="64" t="s">
        <v>87</v>
      </c>
      <c r="B15" s="64" t="s">
        <v>88</v>
      </c>
      <c r="C15" s="16">
        <v>11526</v>
      </c>
      <c r="D15" s="16"/>
      <c r="E15" s="16"/>
      <c r="F15" s="16"/>
      <c r="G15" s="16">
        <v>11526</v>
      </c>
    </row>
    <row r="16" ht="20.25" customHeight="1" spans="1:7">
      <c r="A16" s="15" t="s">
        <v>89</v>
      </c>
      <c r="B16" s="15" t="s">
        <v>90</v>
      </c>
      <c r="C16" s="16">
        <v>213335.24</v>
      </c>
      <c r="D16" s="16">
        <v>213335.24</v>
      </c>
      <c r="E16" s="16">
        <v>213335.24</v>
      </c>
      <c r="F16" s="16"/>
      <c r="G16" s="16"/>
    </row>
    <row r="17" ht="20.25" customHeight="1" spans="1:7">
      <c r="A17" s="63" t="s">
        <v>91</v>
      </c>
      <c r="B17" s="63" t="s">
        <v>92</v>
      </c>
      <c r="C17" s="16">
        <v>213335.24</v>
      </c>
      <c r="D17" s="16">
        <v>213335.24</v>
      </c>
      <c r="E17" s="16">
        <v>213335.24</v>
      </c>
      <c r="F17" s="16"/>
      <c r="G17" s="16"/>
    </row>
    <row r="18" ht="20.25" customHeight="1" spans="1:7">
      <c r="A18" s="64" t="s">
        <v>93</v>
      </c>
      <c r="B18" s="64" t="s">
        <v>94</v>
      </c>
      <c r="C18" s="16">
        <v>130376.12</v>
      </c>
      <c r="D18" s="16">
        <v>130376.12</v>
      </c>
      <c r="E18" s="16">
        <v>130376.12</v>
      </c>
      <c r="F18" s="16"/>
      <c r="G18" s="16"/>
    </row>
    <row r="19" ht="20.25" customHeight="1" spans="1:7">
      <c r="A19" s="64" t="s">
        <v>95</v>
      </c>
      <c r="B19" s="64" t="s">
        <v>96</v>
      </c>
      <c r="C19" s="16">
        <v>76775.64</v>
      </c>
      <c r="D19" s="16">
        <v>76775.64</v>
      </c>
      <c r="E19" s="16">
        <v>76775.64</v>
      </c>
      <c r="F19" s="16"/>
      <c r="G19" s="16"/>
    </row>
    <row r="20" ht="20.25" customHeight="1" spans="1:7">
      <c r="A20" s="64" t="s">
        <v>97</v>
      </c>
      <c r="B20" s="64" t="s">
        <v>98</v>
      </c>
      <c r="C20" s="16">
        <v>6183.48</v>
      </c>
      <c r="D20" s="16">
        <v>6183.48</v>
      </c>
      <c r="E20" s="16">
        <v>6183.48</v>
      </c>
      <c r="F20" s="16"/>
      <c r="G20" s="16"/>
    </row>
    <row r="21" ht="20.25" customHeight="1" spans="1:7">
      <c r="A21" s="15" t="s">
        <v>99</v>
      </c>
      <c r="B21" s="15" t="s">
        <v>100</v>
      </c>
      <c r="C21" s="16">
        <v>317916</v>
      </c>
      <c r="D21" s="16">
        <v>317916</v>
      </c>
      <c r="E21" s="16">
        <v>317916</v>
      </c>
      <c r="F21" s="16"/>
      <c r="G21" s="16"/>
    </row>
    <row r="22" ht="20.25" customHeight="1" spans="1:7">
      <c r="A22" s="63" t="s">
        <v>101</v>
      </c>
      <c r="B22" s="63" t="s">
        <v>102</v>
      </c>
      <c r="C22" s="16">
        <v>317916</v>
      </c>
      <c r="D22" s="16">
        <v>317916</v>
      </c>
      <c r="E22" s="16">
        <v>317916</v>
      </c>
      <c r="F22" s="16"/>
      <c r="G22" s="16"/>
    </row>
    <row r="23" ht="20.25" customHeight="1" spans="1:7">
      <c r="A23" s="64" t="s">
        <v>103</v>
      </c>
      <c r="B23" s="64" t="s">
        <v>104</v>
      </c>
      <c r="C23" s="16">
        <v>317916</v>
      </c>
      <c r="D23" s="16">
        <v>317916</v>
      </c>
      <c r="E23" s="16">
        <v>317916</v>
      </c>
      <c r="F23" s="16"/>
      <c r="G23" s="16"/>
    </row>
    <row r="24" ht="20.25" customHeight="1" spans="1:7">
      <c r="A24" s="47" t="s">
        <v>105</v>
      </c>
      <c r="B24" s="47"/>
      <c r="C24" s="48">
        <v>3266495.16</v>
      </c>
      <c r="D24" s="48">
        <v>3204969.16</v>
      </c>
      <c r="E24" s="48">
        <v>3122269.16</v>
      </c>
      <c r="F24" s="48">
        <v>82700</v>
      </c>
      <c r="G24" s="48">
        <v>61526</v>
      </c>
    </row>
  </sheetData>
  <mergeCells count="7">
    <mergeCell ref="A2:G2"/>
    <mergeCell ref="A3:C3"/>
    <mergeCell ref="A4:B4"/>
    <mergeCell ref="D4:F4"/>
    <mergeCell ref="A24:B24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56"/>
      <c r="B1" s="56"/>
      <c r="C1" s="57"/>
      <c r="D1" s="1"/>
      <c r="E1" s="1"/>
      <c r="F1" s="58" t="s">
        <v>123</v>
      </c>
    </row>
    <row r="2" ht="41.25" customHeight="1" spans="1:6">
      <c r="A2" s="59" t="s">
        <v>124</v>
      </c>
      <c r="B2" s="59"/>
      <c r="C2" s="59"/>
      <c r="D2" s="59"/>
      <c r="E2" s="59"/>
      <c r="F2" s="59"/>
    </row>
    <row r="3" ht="18.75" customHeight="1" spans="1:6">
      <c r="A3" s="4" t="str">
        <f>"单位名称："&amp;"新平彝族傣族自治县群众文化工作队"</f>
        <v>单位名称：新平彝族傣族自治县群众文化工作队</v>
      </c>
      <c r="B3" s="4"/>
      <c r="C3" s="4"/>
      <c r="D3" s="60"/>
      <c r="E3" s="1"/>
      <c r="F3" s="58" t="s">
        <v>29</v>
      </c>
    </row>
    <row r="4" ht="18.75" customHeight="1" spans="1:6">
      <c r="A4" s="12" t="s">
        <v>125</v>
      </c>
      <c r="B4" s="46" t="s">
        <v>126</v>
      </c>
      <c r="C4" s="46" t="s">
        <v>127</v>
      </c>
      <c r="D4" s="46"/>
      <c r="E4" s="46"/>
      <c r="F4" s="46" t="s">
        <v>128</v>
      </c>
    </row>
    <row r="5" ht="18.75" customHeight="1" spans="1:6">
      <c r="A5" s="12"/>
      <c r="B5" s="46"/>
      <c r="C5" s="46" t="s">
        <v>34</v>
      </c>
      <c r="D5" s="46" t="s">
        <v>129</v>
      </c>
      <c r="E5" s="46" t="s">
        <v>130</v>
      </c>
      <c r="F5" s="46"/>
    </row>
    <row r="6" ht="18.75" customHeight="1" spans="1:6">
      <c r="A6" s="61">
        <v>1</v>
      </c>
      <c r="B6" s="62">
        <v>2</v>
      </c>
      <c r="C6" s="61">
        <v>3</v>
      </c>
      <c r="D6" s="61">
        <v>4</v>
      </c>
      <c r="E6" s="61">
        <v>5</v>
      </c>
      <c r="F6" s="61">
        <v>6</v>
      </c>
    </row>
    <row r="7" ht="20.25" customHeight="1" spans="1:6">
      <c r="A7" s="16">
        <v>2200</v>
      </c>
      <c r="B7" s="16"/>
      <c r="C7" s="16">
        <v>2200</v>
      </c>
      <c r="D7" s="16"/>
      <c r="E7" s="16">
        <v>2200</v>
      </c>
      <c r="F7" s="16"/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1"/>
  <sheetViews>
    <sheetView showZeros="0" topLeftCell="A22" workbookViewId="0">
      <selection activeCell="A1" sqref="A1"/>
    </sheetView>
  </sheetViews>
  <sheetFormatPr defaultColWidth="8.85" defaultRowHeight="15" customHeight="1"/>
  <cols>
    <col min="1" max="1" width="30.125" customWidth="1"/>
    <col min="2" max="7" width="28.575" customWidth="1"/>
    <col min="8" max="8" width="16.125" customWidth="1"/>
    <col min="9" max="9" width="15" customWidth="1"/>
    <col min="10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131</v>
      </c>
    </row>
    <row r="2" ht="45" customHeight="1" spans="1:23">
      <c r="A2" s="3" t="s">
        <v>132</v>
      </c>
      <c r="B2" s="3"/>
      <c r="C2" s="3"/>
      <c r="D2" s="3"/>
      <c r="E2" s="3"/>
      <c r="F2" s="3"/>
      <c r="G2" s="3"/>
      <c r="H2" s="3"/>
      <c r="I2" s="3"/>
      <c r="J2" s="3"/>
      <c r="K2" s="3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ht="18.75" customHeight="1" spans="1:23">
      <c r="A3" s="4" t="str">
        <f>"单位名称："&amp;"新平彝族傣族自治县群众文化工作队"</f>
        <v>单位名称：新平彝族傣族自治县群众文化工作队</v>
      </c>
      <c r="B3" s="4"/>
      <c r="C3" s="4"/>
      <c r="D3" s="4"/>
      <c r="E3" s="4"/>
      <c r="F3" s="4"/>
      <c r="G3" s="4"/>
      <c r="H3" s="53"/>
      <c r="I3" s="53"/>
      <c r="J3" s="53"/>
      <c r="K3" s="53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54" t="s">
        <v>133</v>
      </c>
      <c r="B4" s="54" t="s">
        <v>134</v>
      </c>
      <c r="C4" s="54" t="s">
        <v>135</v>
      </c>
      <c r="D4" s="54" t="s">
        <v>136</v>
      </c>
      <c r="E4" s="54" t="s">
        <v>137</v>
      </c>
      <c r="F4" s="54" t="s">
        <v>138</v>
      </c>
      <c r="G4" s="54" t="s">
        <v>139</v>
      </c>
      <c r="H4" s="55" t="s">
        <v>32</v>
      </c>
      <c r="I4" s="55" t="s">
        <v>140</v>
      </c>
      <c r="J4" s="54"/>
      <c r="K4" s="54"/>
      <c r="L4" s="54"/>
      <c r="M4" s="54"/>
      <c r="N4" s="54" t="s">
        <v>141</v>
      </c>
      <c r="O4" s="54"/>
      <c r="P4" s="54"/>
      <c r="Q4" s="54" t="s">
        <v>38</v>
      </c>
      <c r="R4" s="54" t="s">
        <v>62</v>
      </c>
      <c r="S4" s="54"/>
      <c r="T4" s="54"/>
      <c r="U4" s="54"/>
      <c r="V4" s="54"/>
      <c r="W4" s="54"/>
    </row>
    <row r="5" ht="18.75" customHeight="1" spans="1:23">
      <c r="A5" s="54"/>
      <c r="B5" s="54"/>
      <c r="C5" s="54"/>
      <c r="D5" s="54"/>
      <c r="E5" s="54"/>
      <c r="F5" s="54"/>
      <c r="G5" s="54"/>
      <c r="H5" s="55" t="s">
        <v>142</v>
      </c>
      <c r="I5" s="55" t="s">
        <v>143</v>
      </c>
      <c r="J5" s="54" t="s">
        <v>36</v>
      </c>
      <c r="K5" s="54" t="s">
        <v>37</v>
      </c>
      <c r="L5" s="54"/>
      <c r="M5" s="54"/>
      <c r="N5" s="54" t="s">
        <v>141</v>
      </c>
      <c r="O5" s="54" t="s">
        <v>36</v>
      </c>
      <c r="P5" s="54" t="s">
        <v>37</v>
      </c>
      <c r="Q5" s="54" t="s">
        <v>38</v>
      </c>
      <c r="R5" s="54" t="s">
        <v>62</v>
      </c>
      <c r="S5" s="54" t="s">
        <v>41</v>
      </c>
      <c r="T5" s="54" t="s">
        <v>42</v>
      </c>
      <c r="U5" s="54" t="s">
        <v>43</v>
      </c>
      <c r="V5" s="54" t="s">
        <v>44</v>
      </c>
      <c r="W5" s="54" t="s">
        <v>45</v>
      </c>
    </row>
    <row r="6" ht="18.75" customHeight="1" spans="1:23">
      <c r="A6" s="54"/>
      <c r="B6" s="54"/>
      <c r="C6" s="54"/>
      <c r="D6" s="54"/>
      <c r="E6" s="54"/>
      <c r="F6" s="54"/>
      <c r="G6" s="54"/>
      <c r="H6" s="55"/>
      <c r="I6" s="55" t="s">
        <v>144</v>
      </c>
      <c r="J6" s="54" t="s">
        <v>145</v>
      </c>
      <c r="K6" s="54" t="s">
        <v>146</v>
      </c>
      <c r="L6" s="54" t="s">
        <v>147</v>
      </c>
      <c r="M6" s="54" t="s">
        <v>148</v>
      </c>
      <c r="N6" s="54" t="s">
        <v>35</v>
      </c>
      <c r="O6" s="54" t="s">
        <v>36</v>
      </c>
      <c r="P6" s="54" t="s">
        <v>37</v>
      </c>
      <c r="Q6" s="54"/>
      <c r="R6" s="54" t="s">
        <v>34</v>
      </c>
      <c r="S6" s="54" t="s">
        <v>41</v>
      </c>
      <c r="T6" s="54" t="s">
        <v>42</v>
      </c>
      <c r="U6" s="54" t="s">
        <v>43</v>
      </c>
      <c r="V6" s="54" t="s">
        <v>44</v>
      </c>
      <c r="W6" s="54" t="s">
        <v>45</v>
      </c>
    </row>
    <row r="7" ht="22.65" customHeight="1" spans="1:23">
      <c r="A7" s="54"/>
      <c r="B7" s="54"/>
      <c r="C7" s="54"/>
      <c r="D7" s="54"/>
      <c r="E7" s="54"/>
      <c r="F7" s="54"/>
      <c r="G7" s="54"/>
      <c r="H7" s="55"/>
      <c r="I7" s="55" t="s">
        <v>34</v>
      </c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</row>
    <row r="8" ht="18.75" customHeight="1" spans="1:23">
      <c r="A8" s="55" t="s">
        <v>46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  <c r="R8" s="55">
        <v>18</v>
      </c>
      <c r="S8" s="55">
        <v>19</v>
      </c>
      <c r="T8" s="55">
        <v>20</v>
      </c>
      <c r="U8" s="55">
        <v>21</v>
      </c>
      <c r="V8" s="55">
        <v>22</v>
      </c>
      <c r="W8" s="55">
        <v>23</v>
      </c>
    </row>
    <row r="9" ht="18.75" customHeight="1" spans="1:23">
      <c r="A9" s="8" t="s">
        <v>56</v>
      </c>
      <c r="B9" s="8" t="s">
        <v>149</v>
      </c>
      <c r="C9" s="9" t="s">
        <v>150</v>
      </c>
      <c r="D9" s="8" t="s">
        <v>75</v>
      </c>
      <c r="E9" s="8" t="s">
        <v>76</v>
      </c>
      <c r="F9" s="8" t="s">
        <v>151</v>
      </c>
      <c r="G9" s="8" t="s">
        <v>152</v>
      </c>
      <c r="H9" s="16">
        <v>600024</v>
      </c>
      <c r="I9" s="16">
        <v>600024</v>
      </c>
      <c r="J9" s="16"/>
      <c r="K9" s="16"/>
      <c r="L9" s="16">
        <v>600024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ht="18.75" customHeight="1" spans="1:23">
      <c r="A10" s="8" t="s">
        <v>56</v>
      </c>
      <c r="B10" s="8" t="s">
        <v>149</v>
      </c>
      <c r="C10" s="9" t="s">
        <v>150</v>
      </c>
      <c r="D10" s="8" t="s">
        <v>75</v>
      </c>
      <c r="E10" s="8" t="s">
        <v>76</v>
      </c>
      <c r="F10" s="8" t="s">
        <v>153</v>
      </c>
      <c r="G10" s="8" t="s">
        <v>154</v>
      </c>
      <c r="H10" s="16">
        <v>70080</v>
      </c>
      <c r="I10" s="16">
        <v>70080</v>
      </c>
      <c r="J10" s="16"/>
      <c r="K10" s="16"/>
      <c r="L10" s="16">
        <v>70080</v>
      </c>
      <c r="M10" s="16"/>
      <c r="N10" s="16"/>
      <c r="O10" s="16"/>
      <c r="P10" s="22"/>
      <c r="Q10" s="16"/>
      <c r="R10" s="16"/>
      <c r="S10" s="16"/>
      <c r="T10" s="16"/>
      <c r="U10" s="16"/>
      <c r="V10" s="16"/>
      <c r="W10" s="16"/>
    </row>
    <row r="11" ht="18.75" customHeight="1" spans="1:23">
      <c r="A11" s="8" t="s">
        <v>56</v>
      </c>
      <c r="B11" s="8" t="s">
        <v>149</v>
      </c>
      <c r="C11" s="9" t="s">
        <v>150</v>
      </c>
      <c r="D11" s="8" t="s">
        <v>75</v>
      </c>
      <c r="E11" s="8" t="s">
        <v>76</v>
      </c>
      <c r="F11" s="8" t="s">
        <v>155</v>
      </c>
      <c r="G11" s="8" t="s">
        <v>156</v>
      </c>
      <c r="H11" s="16">
        <v>420000</v>
      </c>
      <c r="I11" s="16">
        <v>420000</v>
      </c>
      <c r="J11" s="16"/>
      <c r="K11" s="16"/>
      <c r="L11" s="16">
        <v>420000</v>
      </c>
      <c r="M11" s="16"/>
      <c r="N11" s="16"/>
      <c r="O11" s="16"/>
      <c r="P11" s="22"/>
      <c r="Q11" s="16"/>
      <c r="R11" s="16"/>
      <c r="S11" s="16"/>
      <c r="T11" s="16"/>
      <c r="U11" s="16"/>
      <c r="V11" s="16"/>
      <c r="W11" s="16"/>
    </row>
    <row r="12" ht="18.75" customHeight="1" spans="1:23">
      <c r="A12" s="8" t="s">
        <v>56</v>
      </c>
      <c r="B12" s="8" t="s">
        <v>149</v>
      </c>
      <c r="C12" s="9" t="s">
        <v>150</v>
      </c>
      <c r="D12" s="8" t="s">
        <v>75</v>
      </c>
      <c r="E12" s="8" t="s">
        <v>76</v>
      </c>
      <c r="F12" s="8" t="s">
        <v>155</v>
      </c>
      <c r="G12" s="8" t="s">
        <v>156</v>
      </c>
      <c r="H12" s="16">
        <v>225120</v>
      </c>
      <c r="I12" s="16">
        <v>225120</v>
      </c>
      <c r="J12" s="16"/>
      <c r="K12" s="16"/>
      <c r="L12" s="16">
        <v>225120</v>
      </c>
      <c r="M12" s="16"/>
      <c r="N12" s="16"/>
      <c r="O12" s="16"/>
      <c r="P12" s="22"/>
      <c r="Q12" s="16"/>
      <c r="R12" s="16"/>
      <c r="S12" s="16"/>
      <c r="T12" s="16"/>
      <c r="U12" s="16"/>
      <c r="V12" s="16"/>
      <c r="W12" s="16"/>
    </row>
    <row r="13" ht="18.75" customHeight="1" spans="1:23">
      <c r="A13" s="8" t="s">
        <v>56</v>
      </c>
      <c r="B13" s="8" t="s">
        <v>157</v>
      </c>
      <c r="C13" s="9" t="s">
        <v>158</v>
      </c>
      <c r="D13" s="8" t="s">
        <v>93</v>
      </c>
      <c r="E13" s="8" t="s">
        <v>94</v>
      </c>
      <c r="F13" s="8" t="s">
        <v>159</v>
      </c>
      <c r="G13" s="8" t="s">
        <v>160</v>
      </c>
      <c r="H13" s="16">
        <v>6707</v>
      </c>
      <c r="I13" s="16">
        <v>6707</v>
      </c>
      <c r="J13" s="16"/>
      <c r="K13" s="16"/>
      <c r="L13" s="16">
        <v>6707</v>
      </c>
      <c r="M13" s="16"/>
      <c r="N13" s="16"/>
      <c r="O13" s="16"/>
      <c r="P13" s="22"/>
      <c r="Q13" s="16"/>
      <c r="R13" s="16"/>
      <c r="S13" s="16"/>
      <c r="T13" s="16"/>
      <c r="U13" s="16"/>
      <c r="V13" s="16"/>
      <c r="W13" s="16"/>
    </row>
    <row r="14" ht="18.75" customHeight="1" spans="1:23">
      <c r="A14" s="8" t="s">
        <v>56</v>
      </c>
      <c r="B14" s="8" t="s">
        <v>161</v>
      </c>
      <c r="C14" s="9" t="s">
        <v>104</v>
      </c>
      <c r="D14" s="8" t="s">
        <v>103</v>
      </c>
      <c r="E14" s="8" t="s">
        <v>104</v>
      </c>
      <c r="F14" s="8" t="s">
        <v>162</v>
      </c>
      <c r="G14" s="8" t="s">
        <v>104</v>
      </c>
      <c r="H14" s="16">
        <v>317916</v>
      </c>
      <c r="I14" s="16">
        <v>317916</v>
      </c>
      <c r="J14" s="16"/>
      <c r="K14" s="16"/>
      <c r="L14" s="16">
        <v>317916</v>
      </c>
      <c r="M14" s="16"/>
      <c r="N14" s="16"/>
      <c r="O14" s="16"/>
      <c r="P14" s="22"/>
      <c r="Q14" s="16"/>
      <c r="R14" s="16"/>
      <c r="S14" s="16"/>
      <c r="T14" s="16"/>
      <c r="U14" s="16"/>
      <c r="V14" s="16"/>
      <c r="W14" s="16"/>
    </row>
    <row r="15" ht="18.75" customHeight="1" spans="1:23">
      <c r="A15" s="8" t="s">
        <v>56</v>
      </c>
      <c r="B15" s="8" t="s">
        <v>163</v>
      </c>
      <c r="C15" s="9" t="s">
        <v>164</v>
      </c>
      <c r="D15" s="8" t="s">
        <v>75</v>
      </c>
      <c r="E15" s="8" t="s">
        <v>76</v>
      </c>
      <c r="F15" s="8" t="s">
        <v>165</v>
      </c>
      <c r="G15" s="8" t="s">
        <v>164</v>
      </c>
      <c r="H15" s="16">
        <v>22400</v>
      </c>
      <c r="I15" s="16">
        <v>22400</v>
      </c>
      <c r="J15" s="16"/>
      <c r="K15" s="16"/>
      <c r="L15" s="16">
        <v>22400</v>
      </c>
      <c r="M15" s="16"/>
      <c r="N15" s="16"/>
      <c r="O15" s="16"/>
      <c r="P15" s="22"/>
      <c r="Q15" s="16"/>
      <c r="R15" s="16"/>
      <c r="S15" s="16"/>
      <c r="T15" s="16"/>
      <c r="U15" s="16"/>
      <c r="V15" s="16"/>
      <c r="W15" s="16"/>
    </row>
    <row r="16" ht="18.75" customHeight="1" spans="1:23">
      <c r="A16" s="8" t="s">
        <v>56</v>
      </c>
      <c r="B16" s="8" t="s">
        <v>166</v>
      </c>
      <c r="C16" s="9" t="s">
        <v>167</v>
      </c>
      <c r="D16" s="8" t="s">
        <v>75</v>
      </c>
      <c r="E16" s="8" t="s">
        <v>76</v>
      </c>
      <c r="F16" s="8" t="s">
        <v>168</v>
      </c>
      <c r="G16" s="8" t="s">
        <v>169</v>
      </c>
      <c r="H16" s="16">
        <v>32210</v>
      </c>
      <c r="I16" s="16">
        <v>32210</v>
      </c>
      <c r="J16" s="16"/>
      <c r="K16" s="16"/>
      <c r="L16" s="16">
        <v>32210</v>
      </c>
      <c r="M16" s="16"/>
      <c r="N16" s="16"/>
      <c r="O16" s="16"/>
      <c r="P16" s="22"/>
      <c r="Q16" s="16"/>
      <c r="R16" s="16"/>
      <c r="S16" s="16"/>
      <c r="T16" s="16"/>
      <c r="U16" s="16"/>
      <c r="V16" s="16"/>
      <c r="W16" s="16"/>
    </row>
    <row r="17" ht="18.75" customHeight="1" spans="1:23">
      <c r="A17" s="8" t="s">
        <v>56</v>
      </c>
      <c r="B17" s="8" t="s">
        <v>166</v>
      </c>
      <c r="C17" s="9" t="s">
        <v>167</v>
      </c>
      <c r="D17" s="8" t="s">
        <v>75</v>
      </c>
      <c r="E17" s="8" t="s">
        <v>76</v>
      </c>
      <c r="F17" s="8" t="s">
        <v>170</v>
      </c>
      <c r="G17" s="8" t="s">
        <v>171</v>
      </c>
      <c r="H17" s="16">
        <v>1500</v>
      </c>
      <c r="I17" s="16">
        <v>1500</v>
      </c>
      <c r="J17" s="16"/>
      <c r="K17" s="16"/>
      <c r="L17" s="16">
        <v>1500</v>
      </c>
      <c r="M17" s="16"/>
      <c r="N17" s="16"/>
      <c r="O17" s="16"/>
      <c r="P17" s="22"/>
      <c r="Q17" s="16"/>
      <c r="R17" s="16"/>
      <c r="S17" s="16"/>
      <c r="T17" s="16"/>
      <c r="U17" s="16"/>
      <c r="V17" s="16"/>
      <c r="W17" s="16"/>
    </row>
    <row r="18" ht="18.75" customHeight="1" spans="1:23">
      <c r="A18" s="8" t="s">
        <v>56</v>
      </c>
      <c r="B18" s="8" t="s">
        <v>166</v>
      </c>
      <c r="C18" s="9" t="s">
        <v>167</v>
      </c>
      <c r="D18" s="8" t="s">
        <v>75</v>
      </c>
      <c r="E18" s="8" t="s">
        <v>76</v>
      </c>
      <c r="F18" s="8" t="s">
        <v>172</v>
      </c>
      <c r="G18" s="8" t="s">
        <v>173</v>
      </c>
      <c r="H18" s="16">
        <v>3500</v>
      </c>
      <c r="I18" s="16">
        <v>3500</v>
      </c>
      <c r="J18" s="16"/>
      <c r="K18" s="16"/>
      <c r="L18" s="16">
        <v>3500</v>
      </c>
      <c r="M18" s="16"/>
      <c r="N18" s="16"/>
      <c r="O18" s="16"/>
      <c r="P18" s="22"/>
      <c r="Q18" s="16"/>
      <c r="R18" s="16"/>
      <c r="S18" s="16"/>
      <c r="T18" s="16"/>
      <c r="U18" s="16"/>
      <c r="V18" s="16"/>
      <c r="W18" s="16"/>
    </row>
    <row r="19" ht="18.75" customHeight="1" spans="1:23">
      <c r="A19" s="8" t="s">
        <v>56</v>
      </c>
      <c r="B19" s="8" t="s">
        <v>166</v>
      </c>
      <c r="C19" s="9" t="s">
        <v>167</v>
      </c>
      <c r="D19" s="8" t="s">
        <v>75</v>
      </c>
      <c r="E19" s="8" t="s">
        <v>76</v>
      </c>
      <c r="F19" s="8" t="s">
        <v>174</v>
      </c>
      <c r="G19" s="8" t="s">
        <v>175</v>
      </c>
      <c r="H19" s="16">
        <v>4000</v>
      </c>
      <c r="I19" s="16">
        <v>4000</v>
      </c>
      <c r="J19" s="16"/>
      <c r="K19" s="16"/>
      <c r="L19" s="16">
        <v>4000</v>
      </c>
      <c r="M19" s="16"/>
      <c r="N19" s="16"/>
      <c r="O19" s="16"/>
      <c r="P19" s="22"/>
      <c r="Q19" s="16"/>
      <c r="R19" s="16"/>
      <c r="S19" s="16"/>
      <c r="T19" s="16"/>
      <c r="U19" s="16"/>
      <c r="V19" s="16"/>
      <c r="W19" s="16"/>
    </row>
    <row r="20" ht="18.75" customHeight="1" spans="1:23">
      <c r="A20" s="8" t="s">
        <v>56</v>
      </c>
      <c r="B20" s="8" t="s">
        <v>166</v>
      </c>
      <c r="C20" s="9" t="s">
        <v>167</v>
      </c>
      <c r="D20" s="8" t="s">
        <v>75</v>
      </c>
      <c r="E20" s="8" t="s">
        <v>76</v>
      </c>
      <c r="F20" s="8" t="s">
        <v>176</v>
      </c>
      <c r="G20" s="8" t="s">
        <v>177</v>
      </c>
      <c r="H20" s="16">
        <v>9800</v>
      </c>
      <c r="I20" s="16">
        <v>9800</v>
      </c>
      <c r="J20" s="16"/>
      <c r="K20" s="16"/>
      <c r="L20" s="16">
        <v>9800</v>
      </c>
      <c r="M20" s="16"/>
      <c r="N20" s="16"/>
      <c r="O20" s="16"/>
      <c r="P20" s="22"/>
      <c r="Q20" s="16"/>
      <c r="R20" s="16"/>
      <c r="S20" s="16"/>
      <c r="T20" s="16"/>
      <c r="U20" s="16"/>
      <c r="V20" s="16"/>
      <c r="W20" s="16"/>
    </row>
    <row r="21" ht="18.75" customHeight="1" spans="1:23">
      <c r="A21" s="8" t="s">
        <v>56</v>
      </c>
      <c r="B21" s="8" t="s">
        <v>166</v>
      </c>
      <c r="C21" s="9" t="s">
        <v>167</v>
      </c>
      <c r="D21" s="8" t="s">
        <v>75</v>
      </c>
      <c r="E21" s="8" t="s">
        <v>76</v>
      </c>
      <c r="F21" s="8" t="s">
        <v>178</v>
      </c>
      <c r="G21" s="8" t="s">
        <v>179</v>
      </c>
      <c r="H21" s="16">
        <v>7790</v>
      </c>
      <c r="I21" s="16">
        <v>7790</v>
      </c>
      <c r="J21" s="16"/>
      <c r="K21" s="16"/>
      <c r="L21" s="16">
        <v>7790</v>
      </c>
      <c r="M21" s="16"/>
      <c r="N21" s="16"/>
      <c r="O21" s="16"/>
      <c r="P21" s="22"/>
      <c r="Q21" s="16"/>
      <c r="R21" s="16"/>
      <c r="S21" s="16"/>
      <c r="T21" s="16"/>
      <c r="U21" s="16"/>
      <c r="V21" s="16"/>
      <c r="W21" s="16"/>
    </row>
    <row r="22" ht="18.75" customHeight="1" spans="1:23">
      <c r="A22" s="8" t="s">
        <v>56</v>
      </c>
      <c r="B22" s="8" t="s">
        <v>180</v>
      </c>
      <c r="C22" s="9" t="s">
        <v>181</v>
      </c>
      <c r="D22" s="8" t="s">
        <v>75</v>
      </c>
      <c r="E22" s="8" t="s">
        <v>76</v>
      </c>
      <c r="F22" s="8" t="s">
        <v>182</v>
      </c>
      <c r="G22" s="8" t="s">
        <v>183</v>
      </c>
      <c r="H22" s="16">
        <v>703800</v>
      </c>
      <c r="I22" s="16">
        <v>703800</v>
      </c>
      <c r="J22" s="16"/>
      <c r="K22" s="16"/>
      <c r="L22" s="16">
        <v>703800</v>
      </c>
      <c r="M22" s="16"/>
      <c r="N22" s="16"/>
      <c r="O22" s="16"/>
      <c r="P22" s="22"/>
      <c r="Q22" s="16"/>
      <c r="R22" s="16"/>
      <c r="S22" s="16"/>
      <c r="T22" s="16"/>
      <c r="U22" s="16"/>
      <c r="V22" s="16"/>
      <c r="W22" s="16"/>
    </row>
    <row r="23" ht="18.75" customHeight="1" spans="1:23">
      <c r="A23" s="8" t="s">
        <v>56</v>
      </c>
      <c r="B23" s="8" t="s">
        <v>184</v>
      </c>
      <c r="C23" s="9" t="s">
        <v>185</v>
      </c>
      <c r="D23" s="8" t="s">
        <v>81</v>
      </c>
      <c r="E23" s="8" t="s">
        <v>82</v>
      </c>
      <c r="F23" s="8" t="s">
        <v>168</v>
      </c>
      <c r="G23" s="8" t="s">
        <v>169</v>
      </c>
      <c r="H23" s="16">
        <v>1500</v>
      </c>
      <c r="I23" s="16">
        <v>1500</v>
      </c>
      <c r="J23" s="16"/>
      <c r="K23" s="16"/>
      <c r="L23" s="16">
        <v>1500</v>
      </c>
      <c r="M23" s="16"/>
      <c r="N23" s="16"/>
      <c r="O23" s="16"/>
      <c r="P23" s="22"/>
      <c r="Q23" s="16"/>
      <c r="R23" s="16"/>
      <c r="S23" s="16"/>
      <c r="T23" s="16"/>
      <c r="U23" s="16"/>
      <c r="V23" s="16"/>
      <c r="W23" s="16"/>
    </row>
    <row r="24" ht="18.75" customHeight="1" spans="1:23">
      <c r="A24" s="8" t="s">
        <v>56</v>
      </c>
      <c r="B24" s="8" t="s">
        <v>186</v>
      </c>
      <c r="C24" s="9" t="s">
        <v>187</v>
      </c>
      <c r="D24" s="8" t="s">
        <v>75</v>
      </c>
      <c r="E24" s="8" t="s">
        <v>76</v>
      </c>
      <c r="F24" s="8" t="s">
        <v>155</v>
      </c>
      <c r="G24" s="8" t="s">
        <v>156</v>
      </c>
      <c r="H24" s="16">
        <v>168000</v>
      </c>
      <c r="I24" s="16">
        <v>168000</v>
      </c>
      <c r="J24" s="16"/>
      <c r="K24" s="16"/>
      <c r="L24" s="16">
        <v>168000</v>
      </c>
      <c r="M24" s="16"/>
      <c r="N24" s="16"/>
      <c r="O24" s="16"/>
      <c r="P24" s="22"/>
      <c r="Q24" s="16"/>
      <c r="R24" s="16"/>
      <c r="S24" s="16"/>
      <c r="T24" s="16"/>
      <c r="U24" s="16"/>
      <c r="V24" s="16"/>
      <c r="W24" s="16"/>
    </row>
    <row r="25" ht="18.75" customHeight="1" spans="1:23">
      <c r="A25" s="8" t="s">
        <v>56</v>
      </c>
      <c r="B25" s="8" t="s">
        <v>186</v>
      </c>
      <c r="C25" s="9" t="s">
        <v>187</v>
      </c>
      <c r="D25" s="8" t="s">
        <v>75</v>
      </c>
      <c r="E25" s="8" t="s">
        <v>76</v>
      </c>
      <c r="F25" s="8" t="s">
        <v>155</v>
      </c>
      <c r="G25" s="8" t="s">
        <v>156</v>
      </c>
      <c r="H25" s="16">
        <v>84000</v>
      </c>
      <c r="I25" s="16">
        <v>84000</v>
      </c>
      <c r="J25" s="16"/>
      <c r="K25" s="16"/>
      <c r="L25" s="16">
        <v>84000</v>
      </c>
      <c r="M25" s="16"/>
      <c r="N25" s="16"/>
      <c r="O25" s="16"/>
      <c r="P25" s="22"/>
      <c r="Q25" s="16"/>
      <c r="R25" s="16"/>
      <c r="S25" s="16"/>
      <c r="T25" s="16"/>
      <c r="U25" s="16"/>
      <c r="V25" s="16"/>
      <c r="W25" s="16"/>
    </row>
    <row r="26" ht="18.75" customHeight="1" spans="1:23">
      <c r="A26" s="8" t="s">
        <v>56</v>
      </c>
      <c r="B26" s="8" t="s">
        <v>188</v>
      </c>
      <c r="C26" s="9" t="s">
        <v>189</v>
      </c>
      <c r="D26" s="8" t="s">
        <v>75</v>
      </c>
      <c r="E26" s="8" t="s">
        <v>76</v>
      </c>
      <c r="F26" s="8" t="s">
        <v>190</v>
      </c>
      <c r="G26" s="8" t="s">
        <v>191</v>
      </c>
      <c r="H26" s="16">
        <v>10821.12</v>
      </c>
      <c r="I26" s="16">
        <v>10821.12</v>
      </c>
      <c r="J26" s="16"/>
      <c r="K26" s="16"/>
      <c r="L26" s="16">
        <v>10821.12</v>
      </c>
      <c r="M26" s="16"/>
      <c r="N26" s="16"/>
      <c r="O26" s="16"/>
      <c r="P26" s="22"/>
      <c r="Q26" s="16"/>
      <c r="R26" s="16"/>
      <c r="S26" s="16"/>
      <c r="T26" s="16"/>
      <c r="U26" s="16"/>
      <c r="V26" s="16"/>
      <c r="W26" s="16"/>
    </row>
    <row r="27" ht="18.75" customHeight="1" spans="1:23">
      <c r="A27" s="8" t="s">
        <v>56</v>
      </c>
      <c r="B27" s="8" t="s">
        <v>188</v>
      </c>
      <c r="C27" s="9" t="s">
        <v>189</v>
      </c>
      <c r="D27" s="8" t="s">
        <v>83</v>
      </c>
      <c r="E27" s="8" t="s">
        <v>84</v>
      </c>
      <c r="F27" s="8" t="s">
        <v>192</v>
      </c>
      <c r="G27" s="8" t="s">
        <v>193</v>
      </c>
      <c r="H27" s="16">
        <v>309172.8</v>
      </c>
      <c r="I27" s="16">
        <v>309172.8</v>
      </c>
      <c r="J27" s="16"/>
      <c r="K27" s="16"/>
      <c r="L27" s="16">
        <v>309172.8</v>
      </c>
      <c r="M27" s="16"/>
      <c r="N27" s="16"/>
      <c r="O27" s="16"/>
      <c r="P27" s="22"/>
      <c r="Q27" s="16"/>
      <c r="R27" s="16"/>
      <c r="S27" s="16"/>
      <c r="T27" s="16"/>
      <c r="U27" s="16"/>
      <c r="V27" s="16"/>
      <c r="W27" s="16"/>
    </row>
    <row r="28" ht="18.75" customHeight="1" spans="1:23">
      <c r="A28" s="8" t="s">
        <v>56</v>
      </c>
      <c r="B28" s="8" t="s">
        <v>188</v>
      </c>
      <c r="C28" s="9" t="s">
        <v>189</v>
      </c>
      <c r="D28" s="8" t="s">
        <v>93</v>
      </c>
      <c r="E28" s="8" t="s">
        <v>94</v>
      </c>
      <c r="F28" s="8" t="s">
        <v>159</v>
      </c>
      <c r="G28" s="8" t="s">
        <v>160</v>
      </c>
      <c r="H28" s="16">
        <v>123669.12</v>
      </c>
      <c r="I28" s="16">
        <v>123669.12</v>
      </c>
      <c r="J28" s="16"/>
      <c r="K28" s="16"/>
      <c r="L28" s="16">
        <v>123669.12</v>
      </c>
      <c r="M28" s="16"/>
      <c r="N28" s="16"/>
      <c r="O28" s="16"/>
      <c r="P28" s="22"/>
      <c r="Q28" s="16"/>
      <c r="R28" s="16"/>
      <c r="S28" s="16"/>
      <c r="T28" s="16"/>
      <c r="U28" s="16"/>
      <c r="V28" s="16"/>
      <c r="W28" s="16"/>
    </row>
    <row r="29" ht="18.75" customHeight="1" spans="1:23">
      <c r="A29" s="8" t="s">
        <v>56</v>
      </c>
      <c r="B29" s="8" t="s">
        <v>188</v>
      </c>
      <c r="C29" s="9" t="s">
        <v>189</v>
      </c>
      <c r="D29" s="8" t="s">
        <v>95</v>
      </c>
      <c r="E29" s="8" t="s">
        <v>96</v>
      </c>
      <c r="F29" s="8" t="s">
        <v>194</v>
      </c>
      <c r="G29" s="8" t="s">
        <v>195</v>
      </c>
      <c r="H29" s="16">
        <v>76775.64</v>
      </c>
      <c r="I29" s="16">
        <v>76775.64</v>
      </c>
      <c r="J29" s="16"/>
      <c r="K29" s="16"/>
      <c r="L29" s="16">
        <v>76775.64</v>
      </c>
      <c r="M29" s="16"/>
      <c r="N29" s="16"/>
      <c r="O29" s="16"/>
      <c r="P29" s="22"/>
      <c r="Q29" s="16"/>
      <c r="R29" s="16"/>
      <c r="S29" s="16"/>
      <c r="T29" s="16"/>
      <c r="U29" s="16"/>
      <c r="V29" s="16"/>
      <c r="W29" s="16"/>
    </row>
    <row r="30" ht="18.75" customHeight="1" spans="1:23">
      <c r="A30" s="8" t="s">
        <v>56</v>
      </c>
      <c r="B30" s="8" t="s">
        <v>188</v>
      </c>
      <c r="C30" s="9" t="s">
        <v>189</v>
      </c>
      <c r="D30" s="8" t="s">
        <v>97</v>
      </c>
      <c r="E30" s="8" t="s">
        <v>98</v>
      </c>
      <c r="F30" s="8" t="s">
        <v>190</v>
      </c>
      <c r="G30" s="8" t="s">
        <v>191</v>
      </c>
      <c r="H30" s="16">
        <v>6183.48</v>
      </c>
      <c r="I30" s="16">
        <v>6183.48</v>
      </c>
      <c r="J30" s="16"/>
      <c r="K30" s="16"/>
      <c r="L30" s="16">
        <v>6183.48</v>
      </c>
      <c r="M30" s="16"/>
      <c r="N30" s="16"/>
      <c r="O30" s="16"/>
      <c r="P30" s="22"/>
      <c r="Q30" s="16"/>
      <c r="R30" s="16"/>
      <c r="S30" s="16"/>
      <c r="T30" s="16"/>
      <c r="U30" s="16"/>
      <c r="V30" s="16"/>
      <c r="W30" s="16"/>
    </row>
    <row r="31" ht="18.75" customHeight="1" spans="1:23">
      <c r="A31" s="11" t="s">
        <v>32</v>
      </c>
      <c r="B31" s="11"/>
      <c r="C31" s="11"/>
      <c r="D31" s="11"/>
      <c r="E31" s="11"/>
      <c r="F31" s="11"/>
      <c r="G31" s="11"/>
      <c r="H31" s="16">
        <v>3204969.16</v>
      </c>
      <c r="I31" s="16">
        <v>3204969.16</v>
      </c>
      <c r="J31" s="16"/>
      <c r="K31" s="16"/>
      <c r="L31" s="16">
        <v>3204969.16</v>
      </c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</sheetData>
  <mergeCells count="30">
    <mergeCell ref="A2:W2"/>
    <mergeCell ref="A3:G3"/>
    <mergeCell ref="I4:W4"/>
    <mergeCell ref="I5:M5"/>
    <mergeCell ref="N5:P5"/>
    <mergeCell ref="R5:W5"/>
    <mergeCell ref="A31:G31"/>
    <mergeCell ref="A4:A7"/>
    <mergeCell ref="B4:B7"/>
    <mergeCell ref="C4:C7"/>
    <mergeCell ref="D4:D7"/>
    <mergeCell ref="E4:E7"/>
    <mergeCell ref="F4:F7"/>
    <mergeCell ref="G4:G7"/>
    <mergeCell ref="H4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5"/>
  <sheetViews>
    <sheetView showZeros="0" workbookViewId="0">
      <selection activeCell="A1" sqref="A1"/>
    </sheetView>
  </sheetViews>
  <sheetFormatPr defaultColWidth="8.85" defaultRowHeight="15" customHeight="1"/>
  <cols>
    <col min="1" max="1" width="21.375" customWidth="1"/>
    <col min="2" max="2" width="23.625" customWidth="1"/>
    <col min="3" max="3" width="37.125" customWidth="1"/>
    <col min="4" max="4" width="31.25" customWidth="1"/>
    <col min="5" max="5" width="20" customWidth="1"/>
    <col min="6" max="6" width="18.625" customWidth="1"/>
    <col min="7" max="7" width="16.875" customWidth="1"/>
    <col min="8" max="8" width="20.25" customWidth="1"/>
    <col min="9" max="9" width="15.125" customWidth="1"/>
    <col min="10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196</v>
      </c>
    </row>
    <row r="2" ht="45" customHeight="1" spans="1:23">
      <c r="A2" s="3" t="s">
        <v>197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ht="18.75" customHeight="1" spans="1:23">
      <c r="A3" s="4" t="str">
        <f>"单位名称："&amp;"新平彝族傣族自治县群众文化工作队"</f>
        <v>单位名称：新平彝族傣族自治县群众文化工作队</v>
      </c>
      <c r="B3" s="4"/>
      <c r="C3" s="4"/>
      <c r="D3" s="4"/>
      <c r="E3" s="4"/>
      <c r="F3" s="4"/>
      <c r="G3" s="4"/>
      <c r="H3" s="4"/>
      <c r="I3" s="53"/>
      <c r="J3" s="53"/>
      <c r="K3" s="53"/>
      <c r="L3" s="53"/>
      <c r="M3" s="53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12" t="s">
        <v>198</v>
      </c>
      <c r="B4" s="12" t="s">
        <v>134</v>
      </c>
      <c r="C4" s="12" t="s">
        <v>135</v>
      </c>
      <c r="D4" s="12" t="s">
        <v>199</v>
      </c>
      <c r="E4" s="12" t="s">
        <v>136</v>
      </c>
      <c r="F4" s="12" t="s">
        <v>137</v>
      </c>
      <c r="G4" s="12" t="s">
        <v>200</v>
      </c>
      <c r="H4" s="12" t="s">
        <v>139</v>
      </c>
      <c r="I4" s="46" t="s">
        <v>32</v>
      </c>
      <c r="J4" s="46" t="s">
        <v>201</v>
      </c>
      <c r="K4" s="12"/>
      <c r="L4" s="12"/>
      <c r="M4" s="12"/>
      <c r="N4" s="12" t="s">
        <v>141</v>
      </c>
      <c r="O4" s="12"/>
      <c r="P4" s="12"/>
      <c r="Q4" s="12" t="s">
        <v>38</v>
      </c>
      <c r="R4" s="12" t="s">
        <v>62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12"/>
      <c r="E5" s="12"/>
      <c r="F5" s="12"/>
      <c r="G5" s="12"/>
      <c r="H5" s="12"/>
      <c r="I5" s="46" t="s">
        <v>142</v>
      </c>
      <c r="J5" s="46" t="s">
        <v>35</v>
      </c>
      <c r="K5" s="12"/>
      <c r="L5" s="12" t="s">
        <v>36</v>
      </c>
      <c r="M5" s="12" t="s">
        <v>37</v>
      </c>
      <c r="N5" s="12" t="s">
        <v>35</v>
      </c>
      <c r="O5" s="12" t="s">
        <v>36</v>
      </c>
      <c r="P5" s="12" t="s">
        <v>37</v>
      </c>
      <c r="Q5" s="12" t="s">
        <v>38</v>
      </c>
      <c r="R5" s="12" t="s">
        <v>34</v>
      </c>
      <c r="S5" s="12" t="s">
        <v>41</v>
      </c>
      <c r="T5" s="12" t="s">
        <v>42</v>
      </c>
      <c r="U5" s="12" t="s">
        <v>43</v>
      </c>
      <c r="V5" s="12" t="s">
        <v>44</v>
      </c>
      <c r="W5" s="12" t="s">
        <v>45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46"/>
      <c r="J6" s="46" t="s">
        <v>35</v>
      </c>
      <c r="K6" s="12"/>
      <c r="L6" s="12" t="s">
        <v>36</v>
      </c>
      <c r="M6" s="12" t="s">
        <v>37</v>
      </c>
      <c r="N6" s="12" t="s">
        <v>35</v>
      </c>
      <c r="O6" s="12" t="s">
        <v>36</v>
      </c>
      <c r="P6" s="12" t="s">
        <v>37</v>
      </c>
      <c r="Q6" s="12"/>
      <c r="R6" s="12" t="s">
        <v>34</v>
      </c>
      <c r="S6" s="12" t="s">
        <v>41</v>
      </c>
      <c r="T6" s="12" t="s">
        <v>42</v>
      </c>
      <c r="U6" s="12" t="s">
        <v>43</v>
      </c>
      <c r="V6" s="12" t="s">
        <v>44</v>
      </c>
      <c r="W6" s="12" t="s">
        <v>45</v>
      </c>
    </row>
    <row r="7" ht="22.65" customHeight="1" spans="1:23">
      <c r="A7" s="12"/>
      <c r="B7" s="12"/>
      <c r="C7" s="12"/>
      <c r="D7" s="12"/>
      <c r="E7" s="12"/>
      <c r="F7" s="12"/>
      <c r="G7" s="12"/>
      <c r="H7" s="12"/>
      <c r="I7" s="46"/>
      <c r="J7" s="46" t="s">
        <v>34</v>
      </c>
      <c r="K7" s="12" t="s">
        <v>202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46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18.75" customHeight="1" spans="1:23">
      <c r="A9" s="8"/>
      <c r="B9" s="8"/>
      <c r="C9" s="9" t="s">
        <v>203</v>
      </c>
      <c r="D9" s="8"/>
      <c r="E9" s="8"/>
      <c r="F9" s="8"/>
      <c r="G9" s="8"/>
      <c r="H9" s="8"/>
      <c r="I9" s="10">
        <v>11526</v>
      </c>
      <c r="J9" s="10">
        <v>11526</v>
      </c>
      <c r="K9" s="10">
        <v>11526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8.75" customHeight="1" spans="1:23">
      <c r="A10" s="8" t="s">
        <v>204</v>
      </c>
      <c r="B10" s="8" t="s">
        <v>205</v>
      </c>
      <c r="C10" s="9" t="s">
        <v>203</v>
      </c>
      <c r="D10" s="8" t="s">
        <v>56</v>
      </c>
      <c r="E10" s="8" t="s">
        <v>87</v>
      </c>
      <c r="F10" s="8" t="s">
        <v>88</v>
      </c>
      <c r="G10" s="8" t="s">
        <v>206</v>
      </c>
      <c r="H10" s="8" t="s">
        <v>207</v>
      </c>
      <c r="I10" s="10">
        <v>11526</v>
      </c>
      <c r="J10" s="10">
        <v>11526</v>
      </c>
      <c r="K10" s="10">
        <v>11526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22"/>
      <c r="B11" s="22"/>
      <c r="C11" s="9" t="s">
        <v>208</v>
      </c>
      <c r="D11" s="22"/>
      <c r="E11" s="22"/>
      <c r="F11" s="22"/>
      <c r="G11" s="22"/>
      <c r="H11" s="22"/>
      <c r="I11" s="10">
        <v>50000</v>
      </c>
      <c r="J11" s="10">
        <v>50000</v>
      </c>
      <c r="K11" s="10">
        <v>50000</v>
      </c>
      <c r="L11" s="10"/>
      <c r="M11" s="10"/>
      <c r="N11" s="10"/>
      <c r="O11" s="10"/>
      <c r="P11" s="22"/>
      <c r="Q11" s="10"/>
      <c r="R11" s="10"/>
      <c r="S11" s="10"/>
      <c r="T11" s="10"/>
      <c r="U11" s="10"/>
      <c r="V11" s="10"/>
      <c r="W11" s="10"/>
    </row>
    <row r="12" ht="18.75" customHeight="1" spans="1:23">
      <c r="A12" s="8" t="s">
        <v>209</v>
      </c>
      <c r="B12" s="8" t="s">
        <v>210</v>
      </c>
      <c r="C12" s="9" t="s">
        <v>208</v>
      </c>
      <c r="D12" s="8" t="s">
        <v>56</v>
      </c>
      <c r="E12" s="8" t="s">
        <v>75</v>
      </c>
      <c r="F12" s="8" t="s">
        <v>76</v>
      </c>
      <c r="G12" s="8" t="s">
        <v>168</v>
      </c>
      <c r="H12" s="8" t="s">
        <v>169</v>
      </c>
      <c r="I12" s="10">
        <v>31800</v>
      </c>
      <c r="J12" s="10">
        <v>31800</v>
      </c>
      <c r="K12" s="10">
        <v>31800</v>
      </c>
      <c r="L12" s="10"/>
      <c r="M12" s="10"/>
      <c r="N12" s="10"/>
      <c r="O12" s="10"/>
      <c r="P12" s="22"/>
      <c r="Q12" s="10"/>
      <c r="R12" s="10"/>
      <c r="S12" s="10"/>
      <c r="T12" s="10"/>
      <c r="U12" s="10"/>
      <c r="V12" s="10"/>
      <c r="W12" s="10"/>
    </row>
    <row r="13" ht="18.75" customHeight="1" spans="1:23">
      <c r="A13" s="8" t="s">
        <v>209</v>
      </c>
      <c r="B13" s="8" t="s">
        <v>210</v>
      </c>
      <c r="C13" s="9" t="s">
        <v>208</v>
      </c>
      <c r="D13" s="8" t="s">
        <v>56</v>
      </c>
      <c r="E13" s="8" t="s">
        <v>75</v>
      </c>
      <c r="F13" s="8" t="s">
        <v>76</v>
      </c>
      <c r="G13" s="8" t="s">
        <v>211</v>
      </c>
      <c r="H13" s="8" t="s">
        <v>212</v>
      </c>
      <c r="I13" s="10">
        <v>16000</v>
      </c>
      <c r="J13" s="10">
        <v>16000</v>
      </c>
      <c r="K13" s="10">
        <v>16000</v>
      </c>
      <c r="L13" s="10"/>
      <c r="M13" s="10"/>
      <c r="N13" s="10"/>
      <c r="O13" s="10"/>
      <c r="P13" s="22"/>
      <c r="Q13" s="10"/>
      <c r="R13" s="10"/>
      <c r="S13" s="10"/>
      <c r="T13" s="10"/>
      <c r="U13" s="10"/>
      <c r="V13" s="10"/>
      <c r="W13" s="10"/>
    </row>
    <row r="14" ht="18.75" customHeight="1" spans="1:23">
      <c r="A14" s="8" t="s">
        <v>209</v>
      </c>
      <c r="B14" s="8" t="s">
        <v>210</v>
      </c>
      <c r="C14" s="9" t="s">
        <v>208</v>
      </c>
      <c r="D14" s="8" t="s">
        <v>56</v>
      </c>
      <c r="E14" s="8" t="s">
        <v>75</v>
      </c>
      <c r="F14" s="8" t="s">
        <v>76</v>
      </c>
      <c r="G14" s="8" t="s">
        <v>213</v>
      </c>
      <c r="H14" s="8" t="s">
        <v>214</v>
      </c>
      <c r="I14" s="10">
        <v>2200</v>
      </c>
      <c r="J14" s="10">
        <v>2200</v>
      </c>
      <c r="K14" s="10">
        <v>2200</v>
      </c>
      <c r="L14" s="10"/>
      <c r="M14" s="10"/>
      <c r="N14" s="10"/>
      <c r="O14" s="10"/>
      <c r="P14" s="22"/>
      <c r="Q14" s="10"/>
      <c r="R14" s="10"/>
      <c r="S14" s="10"/>
      <c r="T14" s="10"/>
      <c r="U14" s="10"/>
      <c r="V14" s="10"/>
      <c r="W14" s="10"/>
    </row>
    <row r="15" ht="18.75" customHeight="1" spans="1:23">
      <c r="A15" s="11" t="s">
        <v>32</v>
      </c>
      <c r="B15" s="11"/>
      <c r="C15" s="11"/>
      <c r="D15" s="11"/>
      <c r="E15" s="11"/>
      <c r="F15" s="11"/>
      <c r="G15" s="11"/>
      <c r="H15" s="11"/>
      <c r="I15" s="10">
        <v>61526</v>
      </c>
      <c r="J15" s="10">
        <v>61526</v>
      </c>
      <c r="K15" s="10">
        <v>61526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2"/>
  <sheetViews>
    <sheetView showZeros="0" workbookViewId="0">
      <selection activeCell="C8" sqref="C8"/>
    </sheetView>
  </sheetViews>
  <sheetFormatPr defaultColWidth="8.85" defaultRowHeight="15" customHeight="1"/>
  <cols>
    <col min="1" max="1" width="36.625" customWidth="1"/>
    <col min="2" max="2" width="97.87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19" t="s">
        <v>215</v>
      </c>
      <c r="B1" s="19"/>
      <c r="C1" s="19"/>
      <c r="D1" s="19"/>
      <c r="E1" s="19"/>
      <c r="F1" s="19"/>
      <c r="G1" s="19"/>
      <c r="H1" s="19"/>
      <c r="I1" s="19"/>
      <c r="J1" s="19"/>
    </row>
    <row r="2" ht="45" customHeight="1" spans="1:10">
      <c r="A2" s="31" t="s">
        <v>216</v>
      </c>
      <c r="B2" s="31"/>
      <c r="C2" s="31"/>
      <c r="D2" s="31"/>
      <c r="E2" s="31"/>
      <c r="F2" s="31"/>
      <c r="G2" s="31"/>
      <c r="H2" s="31"/>
      <c r="I2" s="31"/>
      <c r="J2" s="31"/>
    </row>
    <row r="3" ht="20.25" customHeight="1" spans="1:10">
      <c r="A3" s="18" t="str">
        <f>"单位名称："&amp;"新平彝族傣族自治县群众文化工作队"</f>
        <v>单位名称：新平彝族傣族自治县群众文化工作队</v>
      </c>
      <c r="B3" s="18"/>
      <c r="C3" s="18"/>
      <c r="D3" s="18"/>
      <c r="E3" s="18"/>
      <c r="F3" s="18"/>
      <c r="G3" s="18"/>
      <c r="H3" s="18"/>
      <c r="I3" s="18"/>
      <c r="J3" s="18"/>
    </row>
    <row r="4" ht="20.25" customHeight="1" spans="1:10">
      <c r="A4" s="32" t="s">
        <v>217</v>
      </c>
      <c r="B4" s="32" t="s">
        <v>218</v>
      </c>
      <c r="C4" s="32" t="s">
        <v>219</v>
      </c>
      <c r="D4" s="32" t="s">
        <v>220</v>
      </c>
      <c r="E4" s="32" t="s">
        <v>221</v>
      </c>
      <c r="F4" s="32" t="s">
        <v>222</v>
      </c>
      <c r="G4" s="32" t="s">
        <v>223</v>
      </c>
      <c r="H4" s="32" t="s">
        <v>224</v>
      </c>
      <c r="I4" s="32" t="s">
        <v>225</v>
      </c>
      <c r="J4" s="32" t="s">
        <v>226</v>
      </c>
    </row>
    <row r="5" ht="46.5" customHeight="1" spans="1:10">
      <c r="A5" s="32"/>
      <c r="B5" s="32"/>
      <c r="C5" s="32"/>
      <c r="D5" s="32"/>
      <c r="E5" s="32"/>
      <c r="F5" s="32"/>
      <c r="G5" s="32"/>
      <c r="H5" s="32"/>
      <c r="I5" s="32"/>
      <c r="J5" s="32"/>
    </row>
    <row r="6" ht="20.25" customHeight="1" spans="1:10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3">
        <v>6</v>
      </c>
      <c r="G6" s="33">
        <v>7</v>
      </c>
      <c r="H6" s="33">
        <v>8</v>
      </c>
      <c r="I6" s="33">
        <v>9</v>
      </c>
      <c r="J6" s="33">
        <v>10</v>
      </c>
    </row>
    <row r="7" ht="20.25" customHeight="1" spans="1:10">
      <c r="A7" s="22" t="s">
        <v>56</v>
      </c>
      <c r="B7" s="22"/>
      <c r="C7" s="22"/>
      <c r="E7" s="38"/>
      <c r="F7" s="38"/>
      <c r="G7" s="38"/>
      <c r="H7" s="38"/>
      <c r="I7" s="38"/>
      <c r="J7" s="38"/>
    </row>
    <row r="8" ht="248" customHeight="1" spans="1:10">
      <c r="A8" s="49" t="s">
        <v>203</v>
      </c>
      <c r="B8" s="22" t="s">
        <v>227</v>
      </c>
      <c r="C8" s="23"/>
      <c r="D8" s="23"/>
      <c r="E8" s="38"/>
      <c r="F8" s="38"/>
      <c r="G8" s="38"/>
      <c r="H8" s="38"/>
      <c r="I8" s="38"/>
      <c r="J8" s="38"/>
    </row>
    <row r="9" ht="20.25" customHeight="1" spans="1:10">
      <c r="A9" s="22"/>
      <c r="B9" s="22"/>
      <c r="C9" s="22" t="s">
        <v>228</v>
      </c>
      <c r="D9" s="50" t="s">
        <v>229</v>
      </c>
      <c r="E9" s="51" t="s">
        <v>46</v>
      </c>
      <c r="F9" s="39" t="s">
        <v>230</v>
      </c>
      <c r="G9" s="23" t="s">
        <v>231</v>
      </c>
      <c r="H9" s="39" t="s">
        <v>232</v>
      </c>
      <c r="I9" s="39" t="s">
        <v>233</v>
      </c>
      <c r="J9" s="51" t="s">
        <v>234</v>
      </c>
    </row>
    <row r="10" ht="20.25" customHeight="1" spans="1:10">
      <c r="A10" s="22"/>
      <c r="B10" s="22"/>
      <c r="C10" s="22" t="s">
        <v>228</v>
      </c>
      <c r="D10" s="50" t="s">
        <v>235</v>
      </c>
      <c r="E10" s="51" t="s">
        <v>236</v>
      </c>
      <c r="F10" s="39" t="s">
        <v>230</v>
      </c>
      <c r="G10" s="23" t="s">
        <v>237</v>
      </c>
      <c r="H10" s="39" t="s">
        <v>238</v>
      </c>
      <c r="I10" s="39" t="s">
        <v>233</v>
      </c>
      <c r="J10" s="51" t="s">
        <v>234</v>
      </c>
    </row>
    <row r="11" ht="20.25" customHeight="1" spans="1:10">
      <c r="A11" s="22"/>
      <c r="B11" s="22"/>
      <c r="C11" s="22" t="s">
        <v>239</v>
      </c>
      <c r="D11" s="50" t="s">
        <v>240</v>
      </c>
      <c r="E11" s="51" t="s">
        <v>46</v>
      </c>
      <c r="F11" s="39" t="s">
        <v>230</v>
      </c>
      <c r="G11" s="23" t="s">
        <v>241</v>
      </c>
      <c r="H11" s="39"/>
      <c r="I11" s="39" t="s">
        <v>242</v>
      </c>
      <c r="J11" s="51" t="s">
        <v>234</v>
      </c>
    </row>
    <row r="12" ht="20.25" customHeight="1" spans="1:10">
      <c r="A12" s="22"/>
      <c r="B12" s="22"/>
      <c r="C12" s="22" t="s">
        <v>239</v>
      </c>
      <c r="D12" s="50" t="s">
        <v>243</v>
      </c>
      <c r="E12" s="51" t="s">
        <v>244</v>
      </c>
      <c r="F12" s="39" t="s">
        <v>245</v>
      </c>
      <c r="G12" s="23" t="s">
        <v>246</v>
      </c>
      <c r="H12" s="39" t="s">
        <v>247</v>
      </c>
      <c r="I12" s="39" t="s">
        <v>233</v>
      </c>
      <c r="J12" s="51" t="s">
        <v>234</v>
      </c>
    </row>
    <row r="13" ht="20.25" customHeight="1" spans="1:10">
      <c r="A13" s="22"/>
      <c r="B13" s="22"/>
      <c r="C13" s="22" t="s">
        <v>248</v>
      </c>
      <c r="D13" s="50" t="s">
        <v>249</v>
      </c>
      <c r="E13" s="51" t="s">
        <v>250</v>
      </c>
      <c r="F13" s="39" t="s">
        <v>245</v>
      </c>
      <c r="G13" s="23" t="s">
        <v>251</v>
      </c>
      <c r="H13" s="39" t="s">
        <v>238</v>
      </c>
      <c r="I13" s="39" t="s">
        <v>233</v>
      </c>
      <c r="J13" s="51" t="s">
        <v>252</v>
      </c>
    </row>
    <row r="14" ht="150" customHeight="1" spans="1:10">
      <c r="A14" s="49" t="s">
        <v>208</v>
      </c>
      <c r="B14" s="22" t="s">
        <v>253</v>
      </c>
      <c r="C14" s="22"/>
      <c r="D14" s="22"/>
      <c r="E14" s="22"/>
      <c r="F14" s="22"/>
      <c r="G14" s="22"/>
      <c r="H14" s="22"/>
      <c r="I14" s="22"/>
      <c r="J14" s="22"/>
    </row>
    <row r="15" ht="28" customHeight="1" spans="1:10">
      <c r="A15" s="22"/>
      <c r="B15" s="22"/>
      <c r="C15" s="22" t="s">
        <v>228</v>
      </c>
      <c r="D15" s="50" t="s">
        <v>229</v>
      </c>
      <c r="E15" s="51" t="s">
        <v>254</v>
      </c>
      <c r="F15" s="39" t="s">
        <v>230</v>
      </c>
      <c r="G15" s="23" t="s">
        <v>255</v>
      </c>
      <c r="H15" s="39" t="s">
        <v>256</v>
      </c>
      <c r="I15" s="39" t="s">
        <v>233</v>
      </c>
      <c r="J15" s="51" t="s">
        <v>257</v>
      </c>
    </row>
    <row r="16" ht="28" customHeight="1" spans="1:10">
      <c r="A16" s="22"/>
      <c r="B16" s="22"/>
      <c r="C16" s="22" t="s">
        <v>228</v>
      </c>
      <c r="D16" s="50" t="s">
        <v>229</v>
      </c>
      <c r="E16" s="51" t="s">
        <v>258</v>
      </c>
      <c r="F16" s="39" t="s">
        <v>230</v>
      </c>
      <c r="G16" s="23" t="s">
        <v>48</v>
      </c>
      <c r="H16" s="39" t="s">
        <v>259</v>
      </c>
      <c r="I16" s="39" t="s">
        <v>233</v>
      </c>
      <c r="J16" s="51" t="s">
        <v>260</v>
      </c>
    </row>
    <row r="17" ht="28" customHeight="1" spans="1:10">
      <c r="A17" s="22"/>
      <c r="B17" s="22"/>
      <c r="C17" s="22" t="s">
        <v>228</v>
      </c>
      <c r="D17" s="50" t="s">
        <v>229</v>
      </c>
      <c r="E17" s="51" t="s">
        <v>261</v>
      </c>
      <c r="F17" s="39" t="s">
        <v>230</v>
      </c>
      <c r="G17" s="23" t="s">
        <v>262</v>
      </c>
      <c r="H17" s="39" t="s">
        <v>263</v>
      </c>
      <c r="I17" s="39" t="s">
        <v>233</v>
      </c>
      <c r="J17" s="51" t="s">
        <v>264</v>
      </c>
    </row>
    <row r="18" ht="20.25" customHeight="1" spans="1:10">
      <c r="A18" s="22"/>
      <c r="B18" s="22"/>
      <c r="C18" s="22" t="s">
        <v>228</v>
      </c>
      <c r="D18" s="50" t="s">
        <v>235</v>
      </c>
      <c r="E18" s="51" t="s">
        <v>265</v>
      </c>
      <c r="F18" s="39" t="s">
        <v>245</v>
      </c>
      <c r="G18" s="23" t="s">
        <v>266</v>
      </c>
      <c r="H18" s="39" t="s">
        <v>238</v>
      </c>
      <c r="I18" s="39" t="s">
        <v>233</v>
      </c>
      <c r="J18" s="51" t="s">
        <v>267</v>
      </c>
    </row>
    <row r="19" ht="28" customHeight="1" spans="1:10">
      <c r="A19" s="22"/>
      <c r="B19" s="22"/>
      <c r="C19" s="22" t="s">
        <v>228</v>
      </c>
      <c r="D19" s="50" t="s">
        <v>268</v>
      </c>
      <c r="E19" s="51" t="s">
        <v>269</v>
      </c>
      <c r="F19" s="39" t="s">
        <v>245</v>
      </c>
      <c r="G19" s="23" t="s">
        <v>270</v>
      </c>
      <c r="H19" s="39" t="s">
        <v>238</v>
      </c>
      <c r="I19" s="39" t="s">
        <v>233</v>
      </c>
      <c r="J19" s="51" t="s">
        <v>271</v>
      </c>
    </row>
    <row r="20" ht="20.25" customHeight="1" spans="1:10">
      <c r="A20" s="22"/>
      <c r="B20" s="22"/>
      <c r="C20" s="22" t="s">
        <v>228</v>
      </c>
      <c r="D20" s="50" t="s">
        <v>268</v>
      </c>
      <c r="E20" s="51" t="s">
        <v>272</v>
      </c>
      <c r="F20" s="39" t="s">
        <v>245</v>
      </c>
      <c r="G20" s="23" t="s">
        <v>273</v>
      </c>
      <c r="H20" s="39" t="s">
        <v>259</v>
      </c>
      <c r="I20" s="39" t="s">
        <v>233</v>
      </c>
      <c r="J20" s="51" t="s">
        <v>274</v>
      </c>
    </row>
    <row r="21" ht="20.25" customHeight="1" spans="1:10">
      <c r="A21" s="22"/>
      <c r="B21" s="22"/>
      <c r="C21" s="22" t="s">
        <v>239</v>
      </c>
      <c r="D21" s="50" t="s">
        <v>240</v>
      </c>
      <c r="E21" s="51" t="s">
        <v>275</v>
      </c>
      <c r="F21" s="39" t="s">
        <v>245</v>
      </c>
      <c r="G21" s="23" t="s">
        <v>276</v>
      </c>
      <c r="H21" s="39" t="s">
        <v>232</v>
      </c>
      <c r="I21" s="39" t="s">
        <v>233</v>
      </c>
      <c r="J21" s="51" t="s">
        <v>277</v>
      </c>
    </row>
    <row r="22" ht="20.25" customHeight="1" spans="1:10">
      <c r="A22" s="22"/>
      <c r="B22" s="22"/>
      <c r="C22" s="22" t="s">
        <v>248</v>
      </c>
      <c r="D22" s="50" t="s">
        <v>249</v>
      </c>
      <c r="E22" s="51" t="s">
        <v>278</v>
      </c>
      <c r="F22" s="39" t="s">
        <v>245</v>
      </c>
      <c r="G22" s="23" t="s">
        <v>270</v>
      </c>
      <c r="H22" s="39" t="s">
        <v>238</v>
      </c>
      <c r="I22" s="39" t="s">
        <v>233</v>
      </c>
      <c r="J22" s="51" t="s">
        <v>279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王紫嫣</cp:lastModifiedBy>
  <dcterms:created xsi:type="dcterms:W3CDTF">2025-02-25T03:31:00Z</dcterms:created>
  <dcterms:modified xsi:type="dcterms:W3CDTF">2025-03-10T09:03:36Z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341EABAAD64D4D009D503C0F43F61D4D_13</vt:lpwstr>
  </property>
  <property fmtid="{D5CDD505-2E9C-101B-9397-08002B2CF9AE}" pid="3" name="KSOProductBuildVer">
    <vt:lpwstr>2052-12.1.0.19302</vt:lpwstr>
  </property>
</Properties>
</file>