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8">'部门项目支出绩效目标表05-2'!$2:$7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<sst xmlns="http://schemas.openxmlformats.org/spreadsheetml/2006/main" count="1073" uniqueCount="429">
  <si>
    <t>预算01-1表</t>
  </si>
  <si>
    <t>2025年财务收支预算总表</t>
  </si>
  <si>
    <t>单位名称：新平彝族傣族自治县第三中学</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</si>
  <si>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</si>
  <si>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</si>
  <si>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</si>
  <si>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</si>
  <si>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</si>
  <si>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</si>
  <si>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</si>
  <si>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</si>
  <si>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</si>
  <si>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</si>
  <si>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</si>
  <si>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</si>
  <si>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</si>
  <si>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</si>
  <si>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</si>
  <si>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</si>
  <si>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</si>
  <si>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</si>
  <si>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</si>
  <si>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</si>
  <si>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</si>
  <si>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</si>
  <si>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</si>
  <si>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</si>
  <si>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</si>
  <si>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</si>
  <si>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</si>
  <si>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</si>
  <si>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</si>
  <si>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</si>
  <si>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</si>
  <si>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</si>
  <si>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</si>
  <si>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</si>
  <si>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</si>
  <si>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</si>
  <si>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</si>
  <si>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</si>
  <si>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</si>
  <si>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</si>
  <si>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</si>
  <si>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</si>
  <si>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</si>
  <si>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新平彝族傣族自治县第三中学</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</si>
  <si>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</si>
  <si>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</si>
  <si>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</si>
  <si>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</si>
  <si>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</si>
  <si>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</si>
  <si>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</si>
  <si>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</si>
  <si>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</si>
  <si>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</si>
  <si>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</si>
  <si>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</si>
  <si>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</si>
  <si>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</si>
  <si>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</si>
  <si>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</si>
  <si>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</si>
  <si>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</si>
  <si>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</si>
  <si>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</si>
  <si>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</si>
  <si>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</si>
  <si>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</si>
  <si>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</si>
  <si>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</si>
  <si>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</si>
  <si>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</si>
  <si>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</si>
  <si>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</si>
  <si>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</si>
  <si>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</si>
  <si>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</si>
  <si>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</si>
  <si>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</si>
  <si>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</si>
  <si>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</si>
  <si>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</si>
  <si>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</si>
  <si>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</si>
  <si>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</si>
  <si>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</si>
  <si>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</si>
  <si>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</si>
  <si>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</si>
  <si>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</si>
  <si>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</si>
  <si>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</si>
  <si>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</si>
  <si>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</si>
  <si>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</si>
  <si>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</si>
  <si>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</si>
  <si>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</si>
  <si>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</si>
  <si>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</si>
  <si>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</si>
  <si>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</si>
  <si>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</si>
  <si>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</si>
  <si>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</si>
  <si>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</si>
  <si>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</si>
  <si>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</si>
  <si>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</si>
  <si>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</si>
  <si>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</si>
  <si>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</si>
  <si>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</si>
  <si>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</si>
  <si>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</si>
  <si>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</si>
  <si>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</si>
  <si>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</si>
  <si>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</si>
  <si>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</si>
  <si>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</si>
  <si>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</si>
  <si>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</si>
  <si>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</si>
  <si>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</si>
  <si>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</si>
  <si>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</si>
  <si>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</si>
  <si>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</si>
  <si>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</si>
  <si>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备注：本单位无此事项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</si>
  <si>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</si>
  <si>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</si>
  <si>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</si>
  <si>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</si>
  <si>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</si>
  <si>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</si>
  <si>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</si>
  <si>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</si>
  <si>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</si>
  <si>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</si>
  <si>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</si>
  <si>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</si>
  <si>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</si>
  <si>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</si>
  <si>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</si>
  <si>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</si>
  <si>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</si>
  <si>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530427210000000015642</t>
  </si>
  <si>
    <t>社会保障缴费</t>
  </si>
  <si>
    <t>30110</t>
  </si>
  <si>
    <t>职工基本医疗保险缴费</t>
  </si>
  <si>
    <t>530427210000000015756</t>
  </si>
  <si>
    <t>事业人员工资支出</t>
  </si>
  <si>
    <t>30101</t>
  </si>
  <si>
    <t>基本工资</t>
  </si>
  <si>
    <t>30102</t>
  </si>
  <si>
    <t>津贴补贴</t>
  </si>
  <si>
    <t>30107</t>
  </si>
  <si>
    <t>绩效工资</t>
  </si>
  <si>
    <t>530427210000000015757</t>
  </si>
  <si>
    <t>30113</t>
  </si>
  <si>
    <t>530427210000000015758</t>
  </si>
  <si>
    <t>工会经费</t>
  </si>
  <si>
    <t>30228</t>
  </si>
  <si>
    <t>530427210000000015759</t>
  </si>
  <si>
    <t>一般公用经费</t>
  </si>
  <si>
    <t>30229</t>
  </si>
  <si>
    <t>福利费</t>
  </si>
  <si>
    <t>530427231100001461710</t>
  </si>
  <si>
    <t>奖励性绩效工资(地方)</t>
  </si>
  <si>
    <t>530427231100001461711</t>
  </si>
  <si>
    <t>退休干部公用经费</t>
  </si>
  <si>
    <t>30201</t>
  </si>
  <si>
    <t>办公费</t>
  </si>
  <si>
    <t>530427241100002124467</t>
  </si>
  <si>
    <t>社会保障缴费资金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</si>
  <si>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</si>
  <si>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</si>
  <si>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</si>
  <si>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</si>
  <si>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</si>
  <si>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</si>
  <si>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</si>
  <si>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</si>
  <si>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</si>
  <si>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</si>
  <si>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</si>
  <si>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</si>
  <si>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（下）农村义务教育学生营养改善计划专项资金</t>
  </si>
  <si>
    <t>312 民生类</t>
  </si>
  <si>
    <t>530427210000000018743</t>
  </si>
  <si>
    <t>30308</t>
  </si>
  <si>
    <t>助学金</t>
  </si>
  <si>
    <t>城乡义务教育阶段公用经费(含随班就读)专项资金</t>
  </si>
  <si>
    <t>530427210000000019713</t>
  </si>
  <si>
    <t>30205</t>
  </si>
  <si>
    <t>水费</t>
  </si>
  <si>
    <t>30206</t>
  </si>
  <si>
    <t>电费</t>
  </si>
  <si>
    <t>培训费</t>
  </si>
  <si>
    <t>差旅费</t>
  </si>
  <si>
    <t>维修（护）费</t>
  </si>
  <si>
    <t>党建经费项目专项资金</t>
  </si>
  <si>
    <t>313 事业发展类</t>
  </si>
  <si>
    <t>530427241100002896914</t>
  </si>
  <si>
    <t>30216</t>
  </si>
  <si>
    <t>普通高中国家助学金专项经费</t>
  </si>
  <si>
    <t>530427231100001284449</t>
  </si>
  <si>
    <t>普通高中建档立卡户等家庭经济困难学生免学杂费专项资金</t>
  </si>
  <si>
    <t>530427231100001285161</t>
  </si>
  <si>
    <t>普通高中脱贫家庭经济困难学生生活补助资金</t>
  </si>
  <si>
    <t>311 专项业务类</t>
  </si>
  <si>
    <t>530427231100001283906</t>
  </si>
  <si>
    <t>义务教育家庭经济困难学生生活补助资金</t>
  </si>
  <si>
    <t>530427210000000018809</t>
  </si>
  <si>
    <t>质量优秀集体奖项目专项资金</t>
  </si>
  <si>
    <t>530427251100003782780</t>
  </si>
  <si>
    <t>30309</t>
  </si>
  <si>
    <t>奖励金</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</si>
  <si>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</si>
  <si>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</si>
  <si>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</si>
  <si>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</si>
  <si>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</si>
  <si>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</si>
  <si>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</si>
  <si>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</si>
  <si>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</si>
  <si>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</si>
  <si>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</si>
  <si>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</si>
  <si>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中共玉溪市委组织部玉溪市教育局党委印发&lt;玉溪市关于加强中小学校党的建设工作的实施意见&gt;的通知》（玉组通[2017]35号)和《中共新平县委办公室印发&lt;新平县关于加强中小学校党的建设工作实施意见&gt;的通知》（新办法[2017]36号)文件要求，不断提高我校党建工作规范化、科学化水平，确保我校党建工作走在前列。充分发挥我校党组织的政治核心作用和党员教职工的先锋模范作用，积极探索加强基层党组织建设的新路，根据学校党委培训计划，安排开展党员教育培训活动工作；党建经费概算资金1万元，用于支付培训费。通过开展该项目，加强党员的教育，发挥党员的先锋模范作用。</t>
  </si>
  <si>
    <t>产出指标</t>
  </si>
  <si>
    <t>数量指标</t>
  </si>
  <si>
    <t>组织党员培训期数</t>
  </si>
  <si>
    <t>=</t>
  </si>
  <si>
    <t>１</t>
  </si>
  <si>
    <t>次/年</t>
  </si>
  <si>
    <t>定量指标</t>
  </si>
  <si>
    <t>反映单位组织开展各类培训的期数。</t>
  </si>
  <si>
    <t>参训党员人数</t>
  </si>
  <si>
    <t>&gt;=</t>
  </si>
  <si>
    <t>64</t>
  </si>
  <si>
    <t>人</t>
  </si>
  <si>
    <t>反映单位组织开展各类培训的人次。</t>
  </si>
  <si>
    <t>质量指标</t>
  </si>
  <si>
    <t>参训人员出勤率</t>
  </si>
  <si>
    <t>100</t>
  </si>
  <si>
    <t>%</t>
  </si>
  <si>
    <t xml:space="preserve">反映单位组织开展各类培训中参训人员的出勤情况。
</t>
  </si>
  <si>
    <t>成本指标</t>
  </si>
  <si>
    <t>经济成本指标</t>
  </si>
  <si>
    <t>&lt;=</t>
  </si>
  <si>
    <t>230</t>
  </si>
  <si>
    <t>元/人/天</t>
  </si>
  <si>
    <t>培训费综合定额标准</t>
  </si>
  <si>
    <t>效益指标</t>
  </si>
  <si>
    <t>社会效益</t>
  </si>
  <si>
    <t>提升党员积极性</t>
  </si>
  <si>
    <t>提升</t>
  </si>
  <si>
    <t>是/否</t>
  </si>
  <si>
    <t>定性指标</t>
  </si>
  <si>
    <t>满意度指标</t>
  </si>
  <si>
    <t>服务对象满意度</t>
  </si>
  <si>
    <t>党员的满意度</t>
  </si>
  <si>
    <t>90</t>
  </si>
  <si>
    <t>反映参训人员对培训内容、讲师授课、课程设置和培训效果等的满意度。
参训人员满意度=（对培训整体满意的参训人数/参训总人数）*100%</t>
  </si>
  <si>
    <t>1.校区根据云南省人民政府《关于进一步完善城乡义务教育经费保障机制的通知》（云政发[2016]74号）。玉溪市财政局玉溪市教育局关于转发云南省城乡义务教育学校公用经费管理办法的通知（玉财教〔2017〕172号）。初中生840元/生/年，寄宿制学生。中央、省、市按8：1.4:0.6的比例承担。实施范围：城乡义务教育阶段学校学生（含城市学校、民办学校）。寄宿制学校按照寄宿学生数每生每年再增加300元公用经费。特殊教育学校和随班就读残疾学生按照每生每年6000元标准补助公用经费。初中义务教育人数871人，全为寄宿制学生，随班就读3人，按照初中寄宿学生每年每生补助标准1240元，随班就读学生每年每生补助标准6000元，测算确保学校日常运转，做好教育工作。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t>
  </si>
  <si>
    <t>补助初中寄宿应人数</t>
  </si>
  <si>
    <t>868</t>
  </si>
  <si>
    <t>根据在校学生数，按照事权责任划分，中央、省、市级县承担100%。</t>
  </si>
  <si>
    <t>补助随班就读学生数</t>
  </si>
  <si>
    <t>月度用电量</t>
  </si>
  <si>
    <t>&lt;</t>
  </si>
  <si>
    <t>20000</t>
  </si>
  <si>
    <t>元</t>
  </si>
  <si>
    <t>依据月用电量</t>
  </si>
  <si>
    <t>月度用水量</t>
  </si>
  <si>
    <t>水厂公司抄表，开具发票</t>
  </si>
  <si>
    <t>补助范围占在校学生数比列</t>
  </si>
  <si>
    <t>按照在校学生测算公用经费</t>
  </si>
  <si>
    <t>时效指标</t>
  </si>
  <si>
    <t>资金到位后及时支付的时限</t>
  </si>
  <si>
    <t>30</t>
  </si>
  <si>
    <t>天</t>
  </si>
  <si>
    <t>补助资金当年到位率情况</t>
  </si>
  <si>
    <t>巩固九年义务教育成果</t>
  </si>
  <si>
    <t>巩固</t>
  </si>
  <si>
    <t>部门中长期规划</t>
  </si>
  <si>
    <t>学生及家长满意度</t>
  </si>
  <si>
    <t>评价实施项目</t>
  </si>
  <si>
    <t>预算年度目标："一、根据《关于印发玉溪市农村义务教育学生营养改善计划工作实施方案的通知》（玉政办发[2012]11号）《关于提高农村义务教育学生营养改善计划补助标准的紧急通知》（云学生营养办函[2014]12号，对市属两所学校的农村学生实施营养膳食补助，改善学生在校的生活状况，提高学生的健康水平，减轻受助学生家庭的经济负担，让学生安心学习，提高学生学习积极性，为其顺利完成学业提供物质保障。补助标准为5元∕生/天，全年按在校200天计算，按1000元/年/生的标准测算。2025年预计将对农村学生519名进行资助，资金将达到519000元。 
二、确保学校的正常运行，确保资金按时、足额到位，并督促学校按规定使用。明确该项资金的支出范围，确保资金规范使用，督促学校加强管理，提高资金使用效益。
三、做好该项政策的宣传、咨询等工作。年终汇总上报该项目工作执行情况，并组织实施相关的绩效评价。
四、我校2024年秋季义务教育营养改善计划学生数519人，按照事权划分，应补助资金为519000元。用于补助义务教育在校学生，改善学生营养。增强学生体质，减轻学生家庭负担。</t>
  </si>
  <si>
    <t>补助营养改善计划补助学生人数</t>
  </si>
  <si>
    <t>519</t>
  </si>
  <si>
    <t>对义务教育阶段学生实施补助。</t>
  </si>
  <si>
    <t>补助学生覆盖率</t>
  </si>
  <si>
    <t>补助学生覆盖为100%</t>
  </si>
  <si>
    <t>资金下达后及时支付</t>
  </si>
  <si>
    <t>补助学生费用支付时间</t>
  </si>
  <si>
    <t>改善享受营养改善计划补助学生生活</t>
  </si>
  <si>
    <t>明显改善</t>
  </si>
  <si>
    <t>年</t>
  </si>
  <si>
    <t>可持续影响</t>
  </si>
  <si>
    <t>学生享受补助年限</t>
  </si>
  <si>
    <t>9</t>
  </si>
  <si>
    <t>义务教育阶段城区外在校学生</t>
  </si>
  <si>
    <t>义务教育学生家长满意度</t>
  </si>
  <si>
    <t>对学生及学生家长进行满意度调查</t>
  </si>
  <si>
    <t>目标1：落实普通高中国家助学金学生资助政策，对普通高中家庭经济困难在校学生，尤其是建档立卡学生发放国家助学金，确保家庭经济困难学生就学权利。
目标2：加强对普通高中学生学籍信息的管理，确保学生数据真实、准确，并保证建档立卡贫困学生优先获得资助。
目标3：积极做好建档立卡贫困户学生的认定，以“云南省精准扶贫大数据管理平台”为依据，定期与学生资助中心做好学生数据的对接、更新、核实，确保数据及进、准确。
目标4：根据云财教【2015】181号云南省财政厅云南省教育厅《关于完善普通高中家庭经济困难学生国家助学金资助制度的通知》及玉财教【2017】41号《云南省普通高中国家助学金管理办法》要求；普通高中国家助学金的资助对象为具有正式注册学籍的普通高中在校生中的家庭经济困难学生。资助标准为平均每生每年2000元，我省分为两个档次：一等助学金2500元/人.年，二等助学金1500元/人.年。普通高中国家助学金所需经费由中央、省、市、县按80:14:2.4:3.6的比例分担，2025年我校测算人数47人，其中一等14人，二等33人。</t>
  </si>
  <si>
    <t>一等助学金人数</t>
  </si>
  <si>
    <t>14</t>
  </si>
  <si>
    <t>一等助学金14人</t>
  </si>
  <si>
    <t>二等助学金人数</t>
  </si>
  <si>
    <t>33</t>
  </si>
  <si>
    <t>二等助学金33人</t>
  </si>
  <si>
    <t>建档立卡学生覆盖率</t>
  </si>
  <si>
    <t>建档立卡学生全额享受一等助学金</t>
  </si>
  <si>
    <t>减轻经济困难学生家庭负担</t>
  </si>
  <si>
    <t>显著</t>
  </si>
  <si>
    <t>反映项目实施是否有助于减轻经济困难学生家庭负担的情况。</t>
  </si>
  <si>
    <t>受益学生满意度</t>
  </si>
  <si>
    <t>反映受益学生对项目实施的过程、效果的满意程度。</t>
  </si>
  <si>
    <t>1.全年无较大校园安全责任事故;
2.学业水平考试超全市平均水平及以上，综合成绩排名居全县同级学校前列;
3.学业水平考试学生成绩达玉溪一中择优录取绝对数达全市平均水平及以，有尖优生学校优先推荐。</t>
  </si>
  <si>
    <t>政策宣传次数</t>
  </si>
  <si>
    <t>次</t>
  </si>
  <si>
    <t>文件宣传次数</t>
  </si>
  <si>
    <t>获补对象准确率</t>
  </si>
  <si>
    <t>反映获奖对象认定的准确性情况。
获奖对象准确率=抽检符合标准的奖对象数/抽检实际补助对象数*100%</t>
  </si>
  <si>
    <t>获补覆盖率</t>
  </si>
  <si>
    <t>获奖励覆盖率=实际获得奖励人数（企业数）/申请符合标准人数（企业数）*100%</t>
  </si>
  <si>
    <t>发放及时率</t>
  </si>
  <si>
    <t>反映发放单位及时发放补助资金的情况。
发放及时率=在时限内发放资金/应发放资金*100%</t>
  </si>
  <si>
    <t>政策知晓率</t>
  </si>
  <si>
    <t>反映文件宣传效果情况。
政策知晓率=调查中获奖政策知晓人数/调查总人数*100%</t>
  </si>
  <si>
    <t>受益对象满意度</t>
  </si>
  <si>
    <t>95</t>
  </si>
  <si>
    <t>反映获奖受益对象的满意程度。</t>
  </si>
  <si>
    <t>2024年预算年度目标：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元/生·学年，初中1250元/生·学年；非寄宿制建档立卡等四类家庭经济困难学生小学500元/生·学年，初中625元/生·学年；特殊教育学生1250元/生·学年。2.确保该项目资金按时、足额到位，并督促学校按规定发放学生补助资金。3.做好该项学生资助政策的宣传、咨询等工作。年终汇总上报学生资助工作执行情况，并组织实施相关的绩效评价。根据2025年城乡义务教育家庭经济困难学生生活补助预算统计表，2025年我校享受家庭经济困难补助人数为228人，需安排补助资金合计285000元，按照财政支出事权责任划分50:35:6:9，其中中央142500元，省级99750元，市级17100元，县级25650元。帮助家庭经济困难学生接受义务教育、防止学生因贫失学辍学，保障贫困家庭子女都能接受公平有质量的教育，不让一个学生因家庭困难而失学，阻断贫困代际传递 。</t>
  </si>
  <si>
    <t>初中寄宿学生享受家庭经济困难补助学生人数</t>
  </si>
  <si>
    <t>228</t>
  </si>
  <si>
    <t>精准按照审定人员，根据补助对象，按照标准补助</t>
  </si>
  <si>
    <t>发放人数占享受补助人数率</t>
  </si>
  <si>
    <t>1250</t>
  </si>
  <si>
    <t>元/人年</t>
  </si>
  <si>
    <t>补助学生标准</t>
  </si>
  <si>
    <t>保障贫困家庭子女都能接受公平、有质量的教育</t>
  </si>
  <si>
    <t>有效保障</t>
  </si>
  <si>
    <t>对受助家庭学生顺利完成学业的影响</t>
  </si>
  <si>
    <t>受助家庭满意度</t>
  </si>
  <si>
    <t>通过家长会等方式，对受助家庭进行满意度调查</t>
  </si>
  <si>
    <t>目标1：做好建档立卡等家庭经济困难学生（含非建档立卡的家庭经济困难残疾学生、农村低保家庭学生、农村特困救助供养学生）认定。
目标2：落实普通高中学生资助政策，确保建档立卡学生就学权利，不让一个学生因家庭困难而失学。
目标3：根据玉教体函〔2022〕29号附件1  云教发〔2022〕8号《云南省教育厅等四部门关于调整优化学生资助政策推动脱贫攻坚成果巩固拓展同乡村振兴有效衔接的通知》，对于2021年及以后入学的学生，原普通高中建档立卡贫困学生生活费补助对象调整为“三类”（脱贫不稳定户、边缘易致贫户、突发严重困难户）农村低收人家庭学生；按每生每年2500元给予生活费补助；我校预计2024年享受“三类”（脱贫不稳定户、边缘易致贫户、突发严重困难户）农村低收人家庭学生3人，全年补助金额7500元，按学期发放。建档立卡户生活费补助工作实施以来，得到学生和家长的普遍赞扬，社会效果非常好；激励了我校建档立卡户学生勤奋学习、努力进取、有效缓解贫困家庭的经济压力，为建档立卡户学生接受教育提供了必要的物质基础，有效的发挥了学生资助的帮贫助困功能等方面取得了较好的社会效益。</t>
  </si>
  <si>
    <t>建档立卡（三类人员）学生生活补助人数</t>
  </si>
  <si>
    <t>建档立卡学生数</t>
  </si>
  <si>
    <t>反映获补助对象认定的准确性情况。
获补对象准确率=抽检符合标准的补助对象数/抽检实际补助对象数*100%</t>
  </si>
  <si>
    <t>经济效益</t>
  </si>
  <si>
    <t>缓解学生家庭经济困难</t>
  </si>
  <si>
    <t>明显缓解</t>
  </si>
  <si>
    <t>反映补助政策的宣传效果情况。
政策知晓率=调查中补助政策知晓人数/调查总人数*100%</t>
  </si>
  <si>
    <t>社会公众或服务对象满意度</t>
  </si>
  <si>
    <t>反映获补助受益对象的满意程度。</t>
  </si>
  <si>
    <t>目标1：做好建档立卡等家庭经济困难学生（含非建档立卡的家庭经济困难残疾学生、农村低保家庭学生、农村特困救助供养学生）认定。
目标2：落实普通高中学生资助政策，免除普通高中建档立卡等家庭经济困难在校学生学费，确保建档立卡学生就学权利，不让一个学生因家庭困难而失学。
目标3：根据《玉溪市人民政府办公室关于印发玉溪市基本公共服务领域市以下共同财政事权和支出责任划分改革实施方案的通知》（玉政办发[2019]14号）要求，我校2023年秋季普通高中建档立卡家庭经济困难学生免学杂费34人，根据学生上交的建档立卡认定表、低保证、残疾证、特供救助等相关证明统计人数。普通高中建档立卡家庭经济困难学生免学杂费所需资金由中央、省、市、县按80:14：2.4:3.6的比例配套。我校2025年测算43人，标准为600元/人/学年，金额25800元，从建档立卡户免除学费工作实施以来，得到学生和家长的普遍赞扬，社会效果非常好；激励了我校建档立卡户学生勤奋学习、努力进取、有效缓解贫困家庭的经济压力，为建档立卡户学生接受教育提供了必要的物质基础，有效的发挥了学生资助的帮贫助困功能等方面取得了较好的社会效益。</t>
  </si>
  <si>
    <t>获补对象数</t>
  </si>
  <si>
    <t>43</t>
  </si>
  <si>
    <t>反映获补助人员、企业的数量情况，也适用补贴、资助等形式的补助。</t>
  </si>
  <si>
    <t>反映补助政策的宣传力度情况。即通过门户网站、报刊、通信、电视、户外广告、家长会等对补助政策进行宣传的次数。</t>
  </si>
  <si>
    <t>建档立卡户覆盖率</t>
  </si>
  <si>
    <t>减轻建档立卡户家庭经济困难学生经济负担</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</si>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</sst>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2">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1" applyNumberFormat="0" applyFill="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0" fillId="0" borderId="0" applyNumberFormat="0" applyFill="0" applyBorder="0" applyAlignment="0" applyProtection="0">
      <alignment vertical="center"/>
    </xf>
    <xf numFmtId="0" fontId="31" fillId="4" borderId="23" applyNumberFormat="0" applyAlignment="0" applyProtection="0">
      <alignment vertical="center"/>
    </xf>
    <xf numFmtId="0" fontId="32" fillId="5" borderId="24" applyNumberFormat="0" applyAlignment="0" applyProtection="0">
      <alignment vertical="center"/>
    </xf>
    <xf numFmtId="0" fontId="33" fillId="5" borderId="23" applyNumberFormat="0" applyAlignment="0" applyProtection="0">
      <alignment vertical="center"/>
    </xf>
    <xf numFmtId="0" fontId="34" fillId="6" borderId="25" applyNumberFormat="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cellStyleXfs>
  <cellXfs count="207">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2"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0" fontId="8" fillId="0" borderId="0" xfId="55" applyNumberFormat="1" applyBorder="1">
      <alignment horizontal="left" vertical="center" wrapText="1"/>
    </xf>
    <xf numFmtId="49" fontId="10" fillId="0" borderId="7" xfId="55" applyFont="1" applyAlignment="1">
      <alignment horizontal="center" vertical="center" wrapText="1"/>
    </xf>
    <xf numFmtId="49" fontId="11" fillId="0" borderId="7" xfId="55" applyFont="1" applyAlignment="1">
      <alignment horizontal="center" vertical="center" wrapText="1"/>
    </xf>
    <xf numFmtId="49" fontId="10" fillId="0" borderId="7" xfId="55" applyFont="1">
      <alignment horizontal="left" vertical="center" wrapText="1"/>
    </xf>
    <xf numFmtId="178" fontId="8" fillId="0" borderId="7" xfId="51">
      <alignment horizontal="right" vertical="center"/>
    </xf>
    <xf numFmtId="179" fontId="8" fillId="0" borderId="7" xfId="52">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3" fillId="0" borderId="13" xfId="0" applyFont="1" applyBorder="1" applyAlignment="1">
      <alignment horizontal="right" vertical="center"/>
    </xf>
    <xf numFmtId="0" fontId="3" fillId="0" borderId="13" xfId="0" applyFont="1" applyBorder="1" applyAlignment="1">
      <alignment horizontal="center" vertical="center" wrapText="1"/>
    </xf>
    <xf numFmtId="178" fontId="5" fillId="0" borderId="7" xfId="51"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0" fillId="0" borderId="0" xfId="0" applyAlignment="1">
      <alignment wrapText="1"/>
    </xf>
    <xf numFmtId="49" fontId="8" fillId="0" borderId="7" xfId="55" applyNumberFormat="1" applyFont="1" applyBorder="1">
      <alignment horizontal="left" vertical="center" wrapText="1"/>
    </xf>
    <xf numFmtId="0" fontId="14" fillId="0" borderId="0" xfId="0" applyFont="1" applyFill="1" applyAlignment="1">
      <alignment vertical="top"/>
    </xf>
    <xf numFmtId="179" fontId="8" fillId="0" borderId="7" xfId="55" applyNumberFormat="1" applyFont="1" applyBorder="1" applyAlignment="1">
      <alignment horizontal="right" vertical="center" wrapText="1"/>
    </xf>
    <xf numFmtId="49" fontId="8" fillId="0" borderId="7" xfId="55" applyNumberFormat="1" applyFont="1" applyBorder="1" applyAlignment="1">
      <alignment horizontal="left" vertical="center" wrapText="1" indent="1"/>
    </xf>
    <xf numFmtId="49" fontId="8" fillId="0" borderId="7" xfId="55" applyNumberFormat="1" applyFont="1" applyBorder="1" applyAlignment="1">
      <alignment horizontal="center" vertical="center" wrapText="1"/>
    </xf>
    <xf numFmtId="179" fontId="8" fillId="0" borderId="7" xfId="0" applyNumberFormat="1" applyFont="1" applyFill="1" applyBorder="1" applyAlignment="1">
      <alignment horizontal="left" vertical="center" wrapText="1"/>
    </xf>
    <xf numFmtId="179" fontId="8" fillId="0" borderId="7" xfId="55" applyNumberFormat="1" applyFont="1" applyBorder="1">
      <alignment horizontal="left" vertical="center" wrapText="1"/>
    </xf>
    <xf numFmtId="179" fontId="8" fillId="0" borderId="7" xfId="55" applyNumberFormat="1" applyFont="1" applyBorder="1" applyAlignment="1">
      <alignment horizontal="center" vertical="center" wrapText="1"/>
    </xf>
    <xf numFmtId="0" fontId="0" fillId="0" borderId="0" xfId="0" applyAlignment="1">
      <alignment horizontal="center" vertical="center" wrapText="1"/>
    </xf>
    <xf numFmtId="179" fontId="8" fillId="0" borderId="7" xfId="55" applyNumberFormat="1" applyFont="1" applyBorder="1" applyAlignment="1">
      <alignment horizontal="left" vertical="center" wrapText="1"/>
    </xf>
    <xf numFmtId="49" fontId="8" fillId="0" borderId="7" xfId="55" applyNumberFormat="1" applyFont="1" applyBorder="1" applyAlignment="1">
      <alignment horizontal="left" vertical="center" wrapText="1"/>
    </xf>
    <xf numFmtId="0" fontId="0" fillId="2" borderId="0" xfId="0" applyFill="1"/>
    <xf numFmtId="0" fontId="5" fillId="0" borderId="0" xfId="0" applyFont="1" applyAlignment="1">
      <alignment horizontal="left" vertical="center"/>
    </xf>
    <xf numFmtId="49" fontId="5" fillId="0" borderId="7" xfId="55" applyFont="1">
      <alignment horizontal="left" vertical="center" wrapText="1"/>
    </xf>
    <xf numFmtId="49" fontId="5" fillId="0" borderId="7" xfId="0" applyNumberFormat="1" applyFont="1" applyBorder="1" applyAlignment="1">
      <alignment horizontal="left" vertical="center" wrapText="1"/>
    </xf>
    <xf numFmtId="0" fontId="11" fillId="0" borderId="7" xfId="0" applyFont="1" applyFill="1" applyBorder="1" applyAlignment="1">
      <alignment horizontal="left"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horizontal="left" vertical="center"/>
    </xf>
    <xf numFmtId="0" fontId="4" fillId="2" borderId="0" xfId="0" applyFont="1" applyFill="1"/>
    <xf numFmtId="0" fontId="4" fillId="2" borderId="7" xfId="0" applyFont="1" applyFill="1" applyBorder="1" applyAlignment="1">
      <alignment horizontal="center" vertical="center"/>
    </xf>
    <xf numFmtId="0" fontId="15" fillId="0" borderId="7" xfId="0" applyFont="1" applyBorder="1" applyAlignment="1">
      <alignment horizontal="center" vertical="center"/>
    </xf>
    <xf numFmtId="0" fontId="4" fillId="2" borderId="7" xfId="0" applyFont="1" applyFill="1" applyBorder="1" applyAlignment="1">
      <alignment horizontal="center" vertical="center" wrapText="1"/>
    </xf>
    <xf numFmtId="0" fontId="15" fillId="0" borderId="1" xfId="0" applyFont="1" applyBorder="1" applyAlignment="1">
      <alignment horizontal="center" vertical="center" wrapText="1"/>
    </xf>
    <xf numFmtId="0" fontId="1" fillId="2" borderId="7" xfId="0" applyFont="1" applyFill="1" applyBorder="1" applyAlignment="1">
      <alignment horizontal="center" vertical="center"/>
    </xf>
    <xf numFmtId="4" fontId="3" fillId="2" borderId="7" xfId="0" applyNumberFormat="1" applyFont="1" applyFill="1" applyBorder="1" applyAlignment="1" applyProtection="1">
      <alignment horizontal="right" vertical="center" wrapText="1"/>
      <protection locked="0"/>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7" xfId="0" applyFont="1" applyBorder="1" applyAlignment="1">
      <alignment horizontal="center"/>
    </xf>
    <xf numFmtId="0" fontId="8" fillId="0" borderId="7" xfId="0" applyFont="1" applyFill="1" applyBorder="1" applyAlignment="1">
      <alignment horizontal="left" vertical="top" wrapText="1"/>
    </xf>
    <xf numFmtId="0" fontId="11" fillId="0" borderId="7" xfId="0" applyFont="1" applyFill="1" applyBorder="1" applyAlignment="1">
      <alignment horizontal="left" vertical="center" wrapText="1"/>
    </xf>
    <xf numFmtId="0" fontId="15" fillId="0" borderId="7" xfId="0" applyFont="1" applyBorder="1" applyAlignment="1">
      <alignment horizontal="center" vertical="center" wrapText="1"/>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2" xfId="0" applyNumberFormat="1" applyFont="1" applyBorder="1" applyAlignment="1">
      <alignment horizontal="right" vertical="center"/>
    </xf>
    <xf numFmtId="4" fontId="3" fillId="0" borderId="7"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17" xfId="0" applyFont="1" applyBorder="1" applyAlignment="1">
      <alignment horizontal="center" vertical="center"/>
    </xf>
    <xf numFmtId="49" fontId="4" fillId="0" borderId="17" xfId="0" applyNumberFormat="1" applyFont="1" applyBorder="1" applyAlignment="1">
      <alignment horizontal="center" vertical="center"/>
    </xf>
    <xf numFmtId="0" fontId="8" fillId="0" borderId="7" xfId="0" applyFont="1" applyFill="1" applyBorder="1" applyAlignment="1">
      <alignment horizontal="left" vertical="center" wrapText="1"/>
    </xf>
    <xf numFmtId="179" fontId="5" fillId="0" borderId="18" xfId="52" applyFont="1" applyBorder="1">
      <alignment horizontal="right" vertical="center"/>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49" fontId="4" fillId="0" borderId="18"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179" fontId="5" fillId="0" borderId="19" xfId="52" applyNumberFormat="1" applyFont="1" applyBorder="1">
      <alignment horizontal="right"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0" fontId="8" fillId="0" borderId="7" xfId="0" applyFont="1" applyFill="1" applyBorder="1" applyAlignment="1">
      <alignment horizontal="left" vertical="center"/>
    </xf>
    <xf numFmtId="4" fontId="21" fillId="0" borderId="7" xfId="0" applyNumberFormat="1" applyFont="1" applyBorder="1" applyAlignment="1">
      <alignment horizontal="right" vertical="center"/>
    </xf>
    <xf numFmtId="0" fontId="5" fillId="0" borderId="7" xfId="0" applyFont="1" applyBorder="1" applyAlignment="1">
      <alignment vertical="center"/>
    </xf>
    <xf numFmtId="0" fontId="3" fillId="0" borderId="7" xfId="0" applyFont="1" applyBorder="1" applyAlignment="1">
      <alignment vertical="center"/>
    </xf>
    <xf numFmtId="0" fontId="21" fillId="0" borderId="7" xfId="0" applyFont="1" applyBorder="1" applyAlignment="1">
      <alignment horizontal="center"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9" fontId="5"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D19" sqref="D19"/>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01" t="s">
        <v>0</v>
      </c>
    </row>
    <row r="3" ht="36" customHeight="1" spans="1:4">
      <c r="A3" s="45" t="s">
        <v>1</v>
      </c>
      <c r="B3" s="199"/>
      <c r="C3" s="199"/>
      <c r="D3" s="199"/>
    </row>
    <row r="4" ht="20.95" customHeight="1" spans="1:4">
      <c r="A4" s="94" t="s">
        <v>2</v>
      </c>
      <c r="B4" s="164"/>
      <c r="C4" s="164"/>
      <c r="D4" s="100"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75" t="s">
        <v>9</v>
      </c>
      <c r="B8" s="145">
        <v>16918406.28</v>
      </c>
      <c r="C8" s="168" t="str">
        <f>"一"&amp;"、"&amp;"教育支出"</f>
        <v>一、教育支出</v>
      </c>
      <c r="D8" s="145">
        <v>11568322.8</v>
      </c>
    </row>
    <row r="9" ht="25.4" customHeight="1" spans="1:4">
      <c r="A9" s="175" t="s">
        <v>10</v>
      </c>
      <c r="B9" s="145"/>
      <c r="C9" s="168" t="str">
        <f>"二"&amp;"、"&amp;"社会保障和就业支出"</f>
        <v>二、社会保障和就业支出</v>
      </c>
      <c r="D9" s="145">
        <v>2020380</v>
      </c>
    </row>
    <row r="10" ht="25.4" customHeight="1" spans="1:4">
      <c r="A10" s="175" t="s">
        <v>11</v>
      </c>
      <c r="B10" s="145"/>
      <c r="C10" s="168" t="str">
        <f>"三"&amp;"、"&amp;"卫生健康支出"</f>
        <v>三、卫生健康支出</v>
      </c>
      <c r="D10" s="145">
        <v>1322915.48</v>
      </c>
    </row>
    <row r="11" ht="25.4" customHeight="1" spans="1:4">
      <c r="A11" s="175" t="s">
        <v>12</v>
      </c>
      <c r="B11" s="93"/>
      <c r="C11" s="168" t="str">
        <f>"四"&amp;"、"&amp;"住房保障支出"</f>
        <v>四、住房保障支出</v>
      </c>
      <c r="D11" s="145">
        <v>2036808</v>
      </c>
    </row>
    <row r="12" ht="25.4" customHeight="1" spans="1:4">
      <c r="A12" s="175" t="s">
        <v>13</v>
      </c>
      <c r="B12" s="145">
        <v>30020</v>
      </c>
      <c r="C12" s="121"/>
      <c r="D12" s="145"/>
    </row>
    <row r="13" ht="25.4" customHeight="1" spans="1:4">
      <c r="A13" s="175" t="s">
        <v>14</v>
      </c>
      <c r="B13" s="93"/>
      <c r="C13" s="121"/>
      <c r="D13" s="145"/>
    </row>
    <row r="14" ht="25.4" customHeight="1" spans="1:4">
      <c r="A14" s="175" t="s">
        <v>15</v>
      </c>
      <c r="B14" s="93"/>
      <c r="C14" s="121"/>
      <c r="D14" s="145"/>
    </row>
    <row r="15" ht="25.4" customHeight="1" spans="1:4">
      <c r="A15" s="175" t="s">
        <v>16</v>
      </c>
      <c r="B15" s="93"/>
      <c r="C15" s="121"/>
      <c r="D15" s="145"/>
    </row>
    <row r="16" ht="25.4" customHeight="1" spans="1:4">
      <c r="A16" s="200" t="s">
        <v>17</v>
      </c>
      <c r="B16" s="93"/>
      <c r="C16" s="121"/>
      <c r="D16" s="145"/>
    </row>
    <row r="17" ht="25.4" customHeight="1" spans="1:4">
      <c r="A17" s="200" t="s">
        <v>18</v>
      </c>
      <c r="B17" s="145">
        <v>30020</v>
      </c>
      <c r="C17" s="121"/>
      <c r="D17" s="145"/>
    </row>
    <row r="18" ht="25.4" customHeight="1" spans="1:4">
      <c r="A18" s="201" t="s">
        <v>19</v>
      </c>
      <c r="B18" s="169">
        <f>B8+B12</f>
        <v>16948426.28</v>
      </c>
      <c r="C18" s="172" t="s">
        <v>20</v>
      </c>
      <c r="D18" s="169">
        <f>SUM(D8:D17)</f>
        <v>16948426.28</v>
      </c>
    </row>
    <row r="19" ht="25.4" customHeight="1" spans="1:4">
      <c r="A19" s="202" t="s">
        <v>21</v>
      </c>
      <c r="B19" s="169"/>
      <c r="C19" s="203" t="s">
        <v>22</v>
      </c>
      <c r="D19" s="204"/>
    </row>
    <row r="20" ht="25.4" customHeight="1" spans="1:4">
      <c r="A20" s="205" t="s">
        <v>23</v>
      </c>
      <c r="B20" s="145"/>
      <c r="C20" s="173" t="s">
        <v>23</v>
      </c>
      <c r="D20" s="93"/>
    </row>
    <row r="21" ht="25.4" customHeight="1" spans="1:4">
      <c r="A21" s="205" t="s">
        <v>24</v>
      </c>
      <c r="B21" s="145"/>
      <c r="C21" s="173" t="s">
        <v>25</v>
      </c>
      <c r="D21" s="93"/>
    </row>
    <row r="22" ht="25.4" customHeight="1" spans="1:4">
      <c r="A22" s="206" t="s">
        <v>26</v>
      </c>
      <c r="B22" s="169">
        <v>16948426.28</v>
      </c>
      <c r="C22" s="172" t="s">
        <v>27</v>
      </c>
      <c r="D22" s="167">
        <f>SUM(D18:D21)</f>
        <v>16948426.28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19" sqref="B19"/>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5" t="s">
        <v>370</v>
      </c>
    </row>
    <row r="3" ht="28.5" customHeight="1" spans="1:6">
      <c r="A3" s="27" t="s">
        <v>371</v>
      </c>
      <c r="B3" s="27"/>
      <c r="C3" s="27"/>
      <c r="D3" s="27"/>
      <c r="E3" s="27"/>
      <c r="F3" s="27"/>
    </row>
    <row r="4" ht="15.05" customHeight="1" spans="1:6">
      <c r="A4" s="102" t="str">
        <f>'部门财务收支预算总表01-1'!A4</f>
        <v>单位名称：新平彝族傣族自治县第三中学</v>
      </c>
      <c r="B4" s="103"/>
      <c r="C4" s="103"/>
      <c r="D4" s="58"/>
      <c r="E4" s="58"/>
      <c r="F4" s="104" t="s">
        <v>3</v>
      </c>
    </row>
    <row r="5" ht="18.85" customHeight="1" spans="1:6">
      <c r="A5" s="10" t="s">
        <v>135</v>
      </c>
      <c r="B5" s="10" t="s">
        <v>49</v>
      </c>
      <c r="C5" s="10" t="s">
        <v>50</v>
      </c>
      <c r="D5" s="16" t="s">
        <v>372</v>
      </c>
      <c r="E5" s="63"/>
      <c r="F5" s="63"/>
    </row>
    <row r="6" ht="29.95" customHeight="1" spans="1:6">
      <c r="A6" s="19"/>
      <c r="B6" s="19"/>
      <c r="C6" s="19"/>
      <c r="D6" s="16" t="s">
        <v>32</v>
      </c>
      <c r="E6" s="63" t="s">
        <v>58</v>
      </c>
      <c r="F6" s="63" t="s">
        <v>59</v>
      </c>
    </row>
    <row r="7" ht="16.55" customHeight="1" spans="1:6">
      <c r="A7" s="63">
        <v>1</v>
      </c>
      <c r="B7" s="63">
        <v>2</v>
      </c>
      <c r="C7" s="63">
        <v>3</v>
      </c>
      <c r="D7" s="63">
        <v>4</v>
      </c>
      <c r="E7" s="63">
        <v>5</v>
      </c>
      <c r="F7" s="63">
        <v>6</v>
      </c>
    </row>
    <row r="8" ht="20.3" customHeight="1" spans="1:6">
      <c r="A8" s="29"/>
      <c r="B8" s="29"/>
      <c r="C8" s="29"/>
      <c r="D8" s="23"/>
      <c r="E8" s="23"/>
      <c r="F8" s="23"/>
    </row>
    <row r="9" ht="17.2" customHeight="1" spans="1:6">
      <c r="A9" s="105" t="s">
        <v>96</v>
      </c>
      <c r="B9" s="106"/>
      <c r="C9" s="106"/>
      <c r="D9" s="23"/>
      <c r="E9" s="23"/>
      <c r="F9" s="23"/>
    </row>
    <row r="10" customHeight="1" spans="1:1">
      <c r="A10" t="s">
        <v>132</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A16" sqref="A16"/>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4"/>
      <c r="P2" s="54"/>
      <c r="Q2" s="100" t="s">
        <v>373</v>
      </c>
    </row>
    <row r="3" ht="27.85" customHeight="1" spans="1:17">
      <c r="A3" s="56" t="s">
        <v>374</v>
      </c>
      <c r="B3" s="27"/>
      <c r="C3" s="27"/>
      <c r="D3" s="27"/>
      <c r="E3" s="27"/>
      <c r="F3" s="27"/>
      <c r="G3" s="27"/>
      <c r="H3" s="27"/>
      <c r="I3" s="27"/>
      <c r="J3" s="27"/>
      <c r="K3" s="46"/>
      <c r="L3" s="27"/>
      <c r="M3" s="27"/>
      <c r="N3" s="27"/>
      <c r="O3" s="46"/>
      <c r="P3" s="46"/>
      <c r="Q3" s="27"/>
    </row>
    <row r="4" ht="18.85" customHeight="1" spans="1:17">
      <c r="A4" s="94" t="str">
        <f>'部门财务收支预算总表01-1'!A4</f>
        <v>单位名称：新平彝族傣族自治县第三中学</v>
      </c>
      <c r="B4" s="7"/>
      <c r="C4" s="7"/>
      <c r="D4" s="7"/>
      <c r="E4" s="7"/>
      <c r="F4" s="7"/>
      <c r="G4" s="7"/>
      <c r="H4" s="7"/>
      <c r="I4" s="7"/>
      <c r="J4" s="7"/>
      <c r="O4" s="64"/>
      <c r="P4" s="64"/>
      <c r="Q4" s="101" t="s">
        <v>125</v>
      </c>
    </row>
    <row r="5" ht="15.75" customHeight="1" spans="1:17">
      <c r="A5" s="10" t="s">
        <v>375</v>
      </c>
      <c r="B5" s="70" t="s">
        <v>376</v>
      </c>
      <c r="C5" s="70" t="s">
        <v>377</v>
      </c>
      <c r="D5" s="70" t="s">
        <v>378</v>
      </c>
      <c r="E5" s="70" t="s">
        <v>379</v>
      </c>
      <c r="F5" s="70" t="s">
        <v>380</v>
      </c>
      <c r="G5" s="71" t="s">
        <v>142</v>
      </c>
      <c r="H5" s="71"/>
      <c r="I5" s="71"/>
      <c r="J5" s="71"/>
      <c r="K5" s="72"/>
      <c r="L5" s="71"/>
      <c r="M5" s="71"/>
      <c r="N5" s="71"/>
      <c r="O5" s="87"/>
      <c r="P5" s="72"/>
      <c r="Q5" s="88"/>
    </row>
    <row r="6" ht="17.2" customHeight="1" spans="1:17">
      <c r="A6" s="15"/>
      <c r="B6" s="73"/>
      <c r="C6" s="73"/>
      <c r="D6" s="73"/>
      <c r="E6" s="73"/>
      <c r="F6" s="73"/>
      <c r="G6" s="73" t="s">
        <v>32</v>
      </c>
      <c r="H6" s="73" t="s">
        <v>35</v>
      </c>
      <c r="I6" s="73" t="s">
        <v>381</v>
      </c>
      <c r="J6" s="73" t="s">
        <v>382</v>
      </c>
      <c r="K6" s="74" t="s">
        <v>383</v>
      </c>
      <c r="L6" s="89" t="s">
        <v>384</v>
      </c>
      <c r="M6" s="89"/>
      <c r="N6" s="89"/>
      <c r="O6" s="90"/>
      <c r="P6" s="91"/>
      <c r="Q6" s="75"/>
    </row>
    <row r="7" ht="54" customHeight="1" spans="1:17">
      <c r="A7" s="18"/>
      <c r="B7" s="75"/>
      <c r="C7" s="75"/>
      <c r="D7" s="75"/>
      <c r="E7" s="75"/>
      <c r="F7" s="75"/>
      <c r="G7" s="75"/>
      <c r="H7" s="75" t="s">
        <v>34</v>
      </c>
      <c r="I7" s="75"/>
      <c r="J7" s="75"/>
      <c r="K7" s="76"/>
      <c r="L7" s="75" t="s">
        <v>34</v>
      </c>
      <c r="M7" s="75" t="s">
        <v>45</v>
      </c>
      <c r="N7" s="75" t="s">
        <v>149</v>
      </c>
      <c r="O7" s="92" t="s">
        <v>41</v>
      </c>
      <c r="P7" s="76" t="s">
        <v>42</v>
      </c>
      <c r="Q7" s="75" t="s">
        <v>43</v>
      </c>
    </row>
    <row r="8" ht="15.05" customHeight="1" spans="1:17">
      <c r="A8" s="19">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20.95" customHeight="1" spans="1:17">
      <c r="A9" s="77"/>
      <c r="B9" s="78"/>
      <c r="C9" s="78"/>
      <c r="D9" s="78"/>
      <c r="E9" s="97"/>
      <c r="F9" s="23"/>
      <c r="G9" s="23"/>
      <c r="H9" s="23"/>
      <c r="I9" s="23"/>
      <c r="J9" s="23"/>
      <c r="K9" s="23"/>
      <c r="L9" s="23"/>
      <c r="M9" s="23"/>
      <c r="N9" s="23"/>
      <c r="O9" s="23"/>
      <c r="P9" s="23"/>
      <c r="Q9" s="23"/>
    </row>
    <row r="10" ht="20.95" customHeight="1" spans="1:17">
      <c r="A10" s="77"/>
      <c r="B10" s="78"/>
      <c r="C10" s="78"/>
      <c r="D10" s="98"/>
      <c r="E10" s="99"/>
      <c r="F10" s="23"/>
      <c r="G10" s="23"/>
      <c r="H10" s="23"/>
      <c r="I10" s="23"/>
      <c r="J10" s="23"/>
      <c r="K10" s="23"/>
      <c r="L10" s="23"/>
      <c r="M10" s="23"/>
      <c r="N10" s="23"/>
      <c r="O10" s="23"/>
      <c r="P10" s="23"/>
      <c r="Q10" s="23"/>
    </row>
    <row r="11" ht="20.95" customHeight="1" spans="1:17">
      <c r="A11" s="80" t="s">
        <v>96</v>
      </c>
      <c r="B11" s="81"/>
      <c r="C11" s="81"/>
      <c r="D11" s="81"/>
      <c r="E11" s="97"/>
      <c r="F11" s="23"/>
      <c r="G11" s="23"/>
      <c r="H11" s="23"/>
      <c r="I11" s="23"/>
      <c r="J11" s="23"/>
      <c r="K11" s="23"/>
      <c r="L11" s="23"/>
      <c r="M11" s="23"/>
      <c r="N11" s="23"/>
      <c r="O11" s="23"/>
      <c r="P11" s="23"/>
      <c r="Q11" s="23"/>
    </row>
    <row r="12" customHeight="1" spans="1:1">
      <c r="A12" t="s">
        <v>132</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8" sqref="A18"/>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66"/>
      <c r="B2" s="66"/>
      <c r="C2" s="66"/>
      <c r="D2" s="66"/>
      <c r="E2" s="66"/>
      <c r="F2" s="66"/>
      <c r="G2" s="66"/>
      <c r="H2" s="67"/>
      <c r="I2" s="66"/>
      <c r="J2" s="66"/>
      <c r="K2" s="66"/>
      <c r="L2" s="54"/>
      <c r="M2" s="83"/>
      <c r="N2" s="84" t="s">
        <v>385</v>
      </c>
    </row>
    <row r="3" ht="27.85" customHeight="1" spans="1:14">
      <c r="A3" s="56" t="s">
        <v>386</v>
      </c>
      <c r="B3" s="68"/>
      <c r="C3" s="68"/>
      <c r="D3" s="68"/>
      <c r="E3" s="68"/>
      <c r="F3" s="68"/>
      <c r="G3" s="68"/>
      <c r="H3" s="69"/>
      <c r="I3" s="68"/>
      <c r="J3" s="68"/>
      <c r="K3" s="68"/>
      <c r="L3" s="46"/>
      <c r="M3" s="69"/>
      <c r="N3" s="68"/>
    </row>
    <row r="4" ht="18.85" customHeight="1" spans="1:14">
      <c r="A4" s="57" t="str">
        <f>'部门财务收支预算总表01-1'!A4</f>
        <v>单位名称：新平彝族傣族自治县第三中学</v>
      </c>
      <c r="B4" s="58"/>
      <c r="C4" s="58"/>
      <c r="D4" s="58"/>
      <c r="E4" s="58"/>
      <c r="F4" s="58"/>
      <c r="G4" s="58"/>
      <c r="H4" s="67"/>
      <c r="I4" s="66"/>
      <c r="J4" s="66"/>
      <c r="K4" s="66"/>
      <c r="L4" s="64"/>
      <c r="M4" s="85"/>
      <c r="N4" s="86" t="s">
        <v>125</v>
      </c>
    </row>
    <row r="5" ht="15.75" customHeight="1" spans="1:14">
      <c r="A5" s="10" t="s">
        <v>375</v>
      </c>
      <c r="B5" s="70" t="s">
        <v>387</v>
      </c>
      <c r="C5" s="70" t="s">
        <v>388</v>
      </c>
      <c r="D5" s="71" t="s">
        <v>142</v>
      </c>
      <c r="E5" s="71"/>
      <c r="F5" s="71"/>
      <c r="G5" s="71"/>
      <c r="H5" s="72"/>
      <c r="I5" s="71"/>
      <c r="J5" s="71"/>
      <c r="K5" s="71"/>
      <c r="L5" s="87"/>
      <c r="M5" s="72"/>
      <c r="N5" s="88"/>
    </row>
    <row r="6" ht="17.2" customHeight="1" spans="1:14">
      <c r="A6" s="15"/>
      <c r="B6" s="73"/>
      <c r="C6" s="73"/>
      <c r="D6" s="73" t="s">
        <v>32</v>
      </c>
      <c r="E6" s="73" t="s">
        <v>35</v>
      </c>
      <c r="F6" s="73" t="s">
        <v>381</v>
      </c>
      <c r="G6" s="73" t="s">
        <v>382</v>
      </c>
      <c r="H6" s="74" t="s">
        <v>383</v>
      </c>
      <c r="I6" s="89" t="s">
        <v>384</v>
      </c>
      <c r="J6" s="89"/>
      <c r="K6" s="89"/>
      <c r="L6" s="90"/>
      <c r="M6" s="91"/>
      <c r="N6" s="75"/>
    </row>
    <row r="7" ht="54" customHeight="1" spans="1:14">
      <c r="A7" s="18"/>
      <c r="B7" s="75"/>
      <c r="C7" s="75"/>
      <c r="D7" s="75"/>
      <c r="E7" s="75"/>
      <c r="F7" s="75"/>
      <c r="G7" s="75"/>
      <c r="H7" s="76"/>
      <c r="I7" s="75" t="s">
        <v>34</v>
      </c>
      <c r="J7" s="75" t="s">
        <v>45</v>
      </c>
      <c r="K7" s="75" t="s">
        <v>149</v>
      </c>
      <c r="L7" s="92" t="s">
        <v>41</v>
      </c>
      <c r="M7" s="76" t="s">
        <v>42</v>
      </c>
      <c r="N7" s="75" t="s">
        <v>43</v>
      </c>
    </row>
    <row r="8" ht="15.05" customHeight="1" spans="1:14">
      <c r="A8" s="18">
        <v>1</v>
      </c>
      <c r="B8" s="75">
        <v>2</v>
      </c>
      <c r="C8" s="75">
        <v>3</v>
      </c>
      <c r="D8" s="76">
        <v>4</v>
      </c>
      <c r="E8" s="76">
        <v>5</v>
      </c>
      <c r="F8" s="76">
        <v>6</v>
      </c>
      <c r="G8" s="76">
        <v>7</v>
      </c>
      <c r="H8" s="76">
        <v>8</v>
      </c>
      <c r="I8" s="76">
        <v>9</v>
      </c>
      <c r="J8" s="76">
        <v>10</v>
      </c>
      <c r="K8" s="76">
        <v>11</v>
      </c>
      <c r="L8" s="76">
        <v>12</v>
      </c>
      <c r="M8" s="76">
        <v>13</v>
      </c>
      <c r="N8" s="76">
        <v>14</v>
      </c>
    </row>
    <row r="9" ht="20.95" customHeight="1" spans="1:14">
      <c r="A9" s="77"/>
      <c r="B9" s="78"/>
      <c r="C9" s="78"/>
      <c r="D9" s="79"/>
      <c r="E9" s="79"/>
      <c r="F9" s="79"/>
      <c r="G9" s="79"/>
      <c r="H9" s="79"/>
      <c r="I9" s="79"/>
      <c r="J9" s="79"/>
      <c r="K9" s="79"/>
      <c r="L9" s="93"/>
      <c r="M9" s="79"/>
      <c r="N9" s="79"/>
    </row>
    <row r="10" ht="20.95" customHeight="1" spans="1:14">
      <c r="A10" s="77"/>
      <c r="B10" s="78"/>
      <c r="C10" s="78"/>
      <c r="D10" s="79"/>
      <c r="E10" s="79"/>
      <c r="F10" s="79"/>
      <c r="G10" s="79"/>
      <c r="H10" s="79"/>
      <c r="I10" s="79"/>
      <c r="J10" s="79"/>
      <c r="K10" s="79"/>
      <c r="L10" s="93"/>
      <c r="M10" s="79"/>
      <c r="N10" s="79"/>
    </row>
    <row r="11" ht="20.95" customHeight="1" spans="1:14">
      <c r="A11" s="80" t="s">
        <v>96</v>
      </c>
      <c r="B11" s="81"/>
      <c r="C11" s="82"/>
      <c r="D11" s="79"/>
      <c r="E11" s="79"/>
      <c r="F11" s="79"/>
      <c r="G11" s="79"/>
      <c r="H11" s="79"/>
      <c r="I11" s="79"/>
      <c r="J11" s="79"/>
      <c r="K11" s="79"/>
      <c r="L11" s="93"/>
      <c r="M11" s="79"/>
      <c r="N11" s="79"/>
    </row>
    <row r="12" customHeight="1" spans="1:1">
      <c r="A12" t="s">
        <v>132</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A16" sqref="A16"/>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5"/>
      <c r="P2" s="54" t="s">
        <v>389</v>
      </c>
    </row>
    <row r="3" ht="27.85" customHeight="1" spans="1:16">
      <c r="A3" s="56" t="s">
        <v>390</v>
      </c>
      <c r="B3" s="27"/>
      <c r="C3" s="27"/>
      <c r="D3" s="27"/>
      <c r="E3" s="27"/>
      <c r="F3" s="27"/>
      <c r="G3" s="27"/>
      <c r="H3" s="27"/>
      <c r="I3" s="27"/>
      <c r="J3" s="27"/>
      <c r="K3" s="27"/>
      <c r="L3" s="27"/>
      <c r="M3" s="27"/>
      <c r="N3" s="27"/>
      <c r="O3" s="27"/>
      <c r="P3" s="27"/>
    </row>
    <row r="4" ht="18" customHeight="1" spans="1:16">
      <c r="A4" s="57" t="str">
        <f>'部门财务收支预算总表01-1'!A4</f>
        <v>单位名称：新平彝族傣族自治县第三中学</v>
      </c>
      <c r="B4" s="58"/>
      <c r="C4" s="58"/>
      <c r="D4" s="59"/>
      <c r="P4" s="64" t="s">
        <v>125</v>
      </c>
    </row>
    <row r="5" ht="19.5" customHeight="1" spans="1:16">
      <c r="A5" s="16" t="s">
        <v>391</v>
      </c>
      <c r="B5" s="11" t="s">
        <v>142</v>
      </c>
      <c r="C5" s="12"/>
      <c r="D5" s="12"/>
      <c r="E5" s="60" t="s">
        <v>392</v>
      </c>
      <c r="F5" s="60"/>
      <c r="G5" s="60"/>
      <c r="H5" s="60"/>
      <c r="I5" s="60"/>
      <c r="J5" s="60"/>
      <c r="K5" s="60"/>
      <c r="L5" s="60"/>
      <c r="M5" s="60"/>
      <c r="N5" s="60"/>
      <c r="O5" s="60"/>
      <c r="P5" s="60"/>
    </row>
    <row r="6" ht="40.6" customHeight="1" spans="1:16">
      <c r="A6" s="19"/>
      <c r="B6" s="28" t="s">
        <v>32</v>
      </c>
      <c r="C6" s="10" t="s">
        <v>35</v>
      </c>
      <c r="D6" s="61" t="s">
        <v>393</v>
      </c>
      <c r="E6" s="62" t="s">
        <v>394</v>
      </c>
      <c r="F6" s="62" t="s">
        <v>395</v>
      </c>
      <c r="G6" s="62" t="s">
        <v>396</v>
      </c>
      <c r="H6" s="62" t="s">
        <v>397</v>
      </c>
      <c r="I6" s="62" t="s">
        <v>398</v>
      </c>
      <c r="J6" s="62" t="s">
        <v>399</v>
      </c>
      <c r="K6" s="62" t="s">
        <v>400</v>
      </c>
      <c r="L6" s="62" t="s">
        <v>401</v>
      </c>
      <c r="M6" s="62" t="s">
        <v>402</v>
      </c>
      <c r="N6" s="62" t="s">
        <v>403</v>
      </c>
      <c r="O6" s="62" t="s">
        <v>404</v>
      </c>
      <c r="P6" s="62" t="s">
        <v>405</v>
      </c>
    </row>
    <row r="7" ht="19.5" customHeight="1" spans="1:16">
      <c r="A7" s="63">
        <v>1</v>
      </c>
      <c r="B7" s="63">
        <v>2</v>
      </c>
      <c r="C7" s="63">
        <v>3</v>
      </c>
      <c r="D7" s="11">
        <v>4</v>
      </c>
      <c r="E7" s="63">
        <v>5</v>
      </c>
      <c r="F7" s="11">
        <v>6</v>
      </c>
      <c r="G7" s="63">
        <v>7</v>
      </c>
      <c r="H7" s="11">
        <v>8</v>
      </c>
      <c r="I7" s="63">
        <v>9</v>
      </c>
      <c r="J7" s="11">
        <v>10</v>
      </c>
      <c r="K7" s="63">
        <v>11</v>
      </c>
      <c r="L7" s="11">
        <v>12</v>
      </c>
      <c r="M7" s="63">
        <v>13</v>
      </c>
      <c r="N7" s="11">
        <v>14</v>
      </c>
      <c r="O7" s="63">
        <v>15</v>
      </c>
      <c r="P7" s="65">
        <v>16</v>
      </c>
    </row>
    <row r="8" ht="28.5" customHeight="1" spans="1:16">
      <c r="A8" s="29"/>
      <c r="B8" s="23"/>
      <c r="C8" s="23"/>
      <c r="D8" s="23"/>
      <c r="E8" s="23"/>
      <c r="F8" s="23"/>
      <c r="G8" s="23"/>
      <c r="H8" s="23"/>
      <c r="I8" s="23"/>
      <c r="J8" s="23"/>
      <c r="K8" s="23"/>
      <c r="L8" s="23"/>
      <c r="M8" s="23"/>
      <c r="N8" s="23"/>
      <c r="O8" s="23"/>
      <c r="P8" s="23"/>
    </row>
    <row r="9" ht="29.95" customHeight="1" spans="1:16">
      <c r="A9" s="29"/>
      <c r="B9" s="23"/>
      <c r="C9" s="23"/>
      <c r="D9" s="23"/>
      <c r="E9" s="23"/>
      <c r="F9" s="23"/>
      <c r="G9" s="23"/>
      <c r="H9" s="23"/>
      <c r="I9" s="23"/>
      <c r="J9" s="23"/>
      <c r="K9" s="23"/>
      <c r="L9" s="23"/>
      <c r="M9" s="23"/>
      <c r="N9" s="23"/>
      <c r="O9" s="23"/>
      <c r="P9" s="23"/>
    </row>
    <row r="10" customHeight="1" spans="1:1">
      <c r="A10" t="s">
        <v>132</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5" sqref="B15"/>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4" t="s">
        <v>406</v>
      </c>
    </row>
    <row r="3" ht="28.5" customHeight="1" spans="1:10">
      <c r="A3" s="45" t="s">
        <v>407</v>
      </c>
      <c r="B3" s="27"/>
      <c r="C3" s="27"/>
      <c r="D3" s="27"/>
      <c r="E3" s="27"/>
      <c r="F3" s="46"/>
      <c r="G3" s="27"/>
      <c r="H3" s="46"/>
      <c r="I3" s="46"/>
      <c r="J3" s="27"/>
    </row>
    <row r="4" ht="17.2" customHeight="1" spans="1:1">
      <c r="A4" s="5" t="str">
        <f>'部门财务收支预算总表01-1'!A4</f>
        <v>单位名称：新平彝族傣族自治县第三中学</v>
      </c>
    </row>
    <row r="5" ht="44.2" customHeight="1" spans="1:10">
      <c r="A5" s="47" t="s">
        <v>224</v>
      </c>
      <c r="B5" s="47" t="s">
        <v>225</v>
      </c>
      <c r="C5" s="47" t="s">
        <v>226</v>
      </c>
      <c r="D5" s="47" t="s">
        <v>227</v>
      </c>
      <c r="E5" s="47" t="s">
        <v>228</v>
      </c>
      <c r="F5" s="48" t="s">
        <v>229</v>
      </c>
      <c r="G5" s="47" t="s">
        <v>230</v>
      </c>
      <c r="H5" s="48" t="s">
        <v>231</v>
      </c>
      <c r="I5" s="48" t="s">
        <v>232</v>
      </c>
      <c r="J5" s="47" t="s">
        <v>233</v>
      </c>
    </row>
    <row r="6" ht="14.25" customHeight="1" spans="1:10">
      <c r="A6" s="47">
        <v>1</v>
      </c>
      <c r="B6" s="47">
        <v>2</v>
      </c>
      <c r="C6" s="47">
        <v>3</v>
      </c>
      <c r="D6" s="47">
        <v>4</v>
      </c>
      <c r="E6" s="47">
        <v>5</v>
      </c>
      <c r="F6" s="48">
        <v>6</v>
      </c>
      <c r="G6" s="47">
        <v>7</v>
      </c>
      <c r="H6" s="48">
        <v>8</v>
      </c>
      <c r="I6" s="48">
        <v>9</v>
      </c>
      <c r="J6" s="47">
        <v>10</v>
      </c>
    </row>
    <row r="7" ht="42.05" customHeight="1" spans="1:10">
      <c r="A7" s="49"/>
      <c r="B7" s="50"/>
      <c r="C7" s="50"/>
      <c r="D7" s="50"/>
      <c r="E7" s="51"/>
      <c r="F7" s="52"/>
      <c r="G7" s="51"/>
      <c r="H7" s="52"/>
      <c r="I7" s="52"/>
      <c r="J7" s="51"/>
    </row>
    <row r="8" ht="42.05" customHeight="1" spans="1:10">
      <c r="A8" s="49"/>
      <c r="B8" s="53"/>
      <c r="C8" s="53"/>
      <c r="D8" s="53"/>
      <c r="E8" s="49"/>
      <c r="F8" s="53"/>
      <c r="G8" s="49"/>
      <c r="H8" s="53"/>
      <c r="I8" s="53"/>
      <c r="J8" s="49"/>
    </row>
    <row r="9" customHeight="1" spans="1:1">
      <c r="A9" t="s">
        <v>132</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C23" sqref="C23"/>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5"/>
      <c r="B1" s="35"/>
      <c r="C1" s="35"/>
      <c r="D1" s="35"/>
      <c r="E1" s="35"/>
      <c r="F1" s="35"/>
      <c r="G1" s="35"/>
      <c r="H1" s="35"/>
    </row>
    <row r="2" ht="18.85" customHeight="1" spans="1:8">
      <c r="A2" s="36"/>
      <c r="B2" s="36"/>
      <c r="C2" s="36"/>
      <c r="D2" s="36"/>
      <c r="E2" s="36"/>
      <c r="F2" s="36"/>
      <c r="G2" s="36"/>
      <c r="H2" s="37" t="s">
        <v>408</v>
      </c>
    </row>
    <row r="3" ht="30.6" customHeight="1" spans="1:8">
      <c r="A3" s="38" t="s">
        <v>409</v>
      </c>
      <c r="B3" s="38"/>
      <c r="C3" s="38"/>
      <c r="D3" s="38"/>
      <c r="E3" s="38"/>
      <c r="F3" s="38"/>
      <c r="G3" s="38"/>
      <c r="H3" s="38"/>
    </row>
    <row r="4" ht="18.85" customHeight="1" spans="1:8">
      <c r="A4" s="39" t="str">
        <f>'部门财务收支预算总表01-1'!A4</f>
        <v>单位名称：新平彝族傣族自治县第三中学</v>
      </c>
      <c r="B4" s="36"/>
      <c r="C4" s="36"/>
      <c r="D4" s="36"/>
      <c r="E4" s="36"/>
      <c r="F4" s="36"/>
      <c r="G4" s="36"/>
      <c r="H4" s="36"/>
    </row>
    <row r="5" ht="18.85" customHeight="1" spans="1:8">
      <c r="A5" s="40" t="s">
        <v>135</v>
      </c>
      <c r="B5" s="40" t="s">
        <v>410</v>
      </c>
      <c r="C5" s="40" t="s">
        <v>411</v>
      </c>
      <c r="D5" s="40" t="s">
        <v>412</v>
      </c>
      <c r="E5" s="40" t="s">
        <v>413</v>
      </c>
      <c r="F5" s="40" t="s">
        <v>414</v>
      </c>
      <c r="G5" s="40"/>
      <c r="H5" s="40"/>
    </row>
    <row r="6" ht="18.85" customHeight="1" spans="1:8">
      <c r="A6" s="40"/>
      <c r="B6" s="40"/>
      <c r="C6" s="40"/>
      <c r="D6" s="40"/>
      <c r="E6" s="40"/>
      <c r="F6" s="40" t="s">
        <v>379</v>
      </c>
      <c r="G6" s="40" t="s">
        <v>415</v>
      </c>
      <c r="H6" s="40" t="s">
        <v>416</v>
      </c>
    </row>
    <row r="7" ht="18.85" customHeight="1" spans="1:8">
      <c r="A7" s="41" t="s">
        <v>117</v>
      </c>
      <c r="B7" s="41" t="s">
        <v>118</v>
      </c>
      <c r="C7" s="41" t="s">
        <v>119</v>
      </c>
      <c r="D7" s="41" t="s">
        <v>120</v>
      </c>
      <c r="E7" s="41" t="s">
        <v>121</v>
      </c>
      <c r="F7" s="41" t="s">
        <v>122</v>
      </c>
      <c r="G7" s="41" t="s">
        <v>417</v>
      </c>
      <c r="H7" s="41" t="s">
        <v>418</v>
      </c>
    </row>
    <row r="8" ht="29.95" customHeight="1" spans="1:8">
      <c r="A8" s="42"/>
      <c r="B8" s="42"/>
      <c r="C8" s="42"/>
      <c r="D8" s="42"/>
      <c r="E8" s="40"/>
      <c r="F8" s="43"/>
      <c r="G8" s="44"/>
      <c r="H8" s="44"/>
    </row>
    <row r="9" ht="20.15" customHeight="1" spans="1:8">
      <c r="A9" s="40" t="s">
        <v>32</v>
      </c>
      <c r="B9" s="40"/>
      <c r="C9" s="40"/>
      <c r="D9" s="40"/>
      <c r="E9" s="40"/>
      <c r="F9" s="43"/>
      <c r="G9" s="44"/>
      <c r="H9" s="44"/>
    </row>
    <row r="10" customHeight="1" spans="1:1">
      <c r="A10" t="s">
        <v>132</v>
      </c>
    </row>
  </sheetData>
  <mergeCells count="8">
    <mergeCell ref="A3:H3"/>
    <mergeCell ref="F5:H5"/>
    <mergeCell ref="A9:E9"/>
    <mergeCell ref="A5:A6"/>
    <mergeCell ref="B5:B6"/>
    <mergeCell ref="C5:C6"/>
    <mergeCell ref="D5:D6"/>
    <mergeCell ref="E5:E6"/>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20" sqref="D20"/>
    </sheetView>
  </sheetViews>
  <sheetFormatPr defaultColWidth="9.10833333333333" defaultRowHeight="14.25" customHeight="1"/>
  <cols>
    <col min="1" max="1" width="20.75"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419</v>
      </c>
    </row>
    <row r="3" ht="27.85" customHeight="1" spans="1:11">
      <c r="A3" s="27" t="s">
        <v>420</v>
      </c>
      <c r="B3" s="27"/>
      <c r="C3" s="27"/>
      <c r="D3" s="27"/>
      <c r="E3" s="27"/>
      <c r="F3" s="27"/>
      <c r="G3" s="27"/>
      <c r="H3" s="27"/>
      <c r="I3" s="27"/>
      <c r="J3" s="27"/>
      <c r="K3" s="27"/>
    </row>
    <row r="4" ht="13.6" customHeight="1" spans="1:11">
      <c r="A4" s="5" t="str">
        <f>'部门财务收支预算总表01-1'!A4</f>
        <v>单位名称：新平彝族傣族自治县第三中学</v>
      </c>
      <c r="B4" s="6"/>
      <c r="C4" s="6"/>
      <c r="D4" s="6"/>
      <c r="E4" s="6"/>
      <c r="F4" s="6"/>
      <c r="G4" s="6"/>
      <c r="H4" s="7"/>
      <c r="I4" s="7"/>
      <c r="J4" s="7"/>
      <c r="K4" s="8" t="s">
        <v>125</v>
      </c>
    </row>
    <row r="5" ht="21.8" customHeight="1" spans="1:11">
      <c r="A5" s="9" t="s">
        <v>187</v>
      </c>
      <c r="B5" s="9" t="s">
        <v>137</v>
      </c>
      <c r="C5" s="9" t="s">
        <v>188</v>
      </c>
      <c r="D5" s="10" t="s">
        <v>138</v>
      </c>
      <c r="E5" s="10" t="s">
        <v>139</v>
      </c>
      <c r="F5" s="10" t="s">
        <v>140</v>
      </c>
      <c r="G5" s="10" t="s">
        <v>141</v>
      </c>
      <c r="H5" s="16" t="s">
        <v>32</v>
      </c>
      <c r="I5" s="11" t="s">
        <v>421</v>
      </c>
      <c r="J5" s="12"/>
      <c r="K5" s="13"/>
    </row>
    <row r="6" ht="21.8" customHeight="1" spans="1:11">
      <c r="A6" s="14"/>
      <c r="B6" s="14"/>
      <c r="C6" s="14"/>
      <c r="D6" s="15"/>
      <c r="E6" s="15"/>
      <c r="F6" s="15"/>
      <c r="G6" s="15"/>
      <c r="H6" s="28"/>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4">
        <v>10</v>
      </c>
      <c r="K8" s="34">
        <v>11</v>
      </c>
    </row>
    <row r="9" ht="30.6" customHeight="1" spans="1:11">
      <c r="A9" s="29"/>
      <c r="B9" s="21"/>
      <c r="C9" s="29"/>
      <c r="D9" s="29"/>
      <c r="E9" s="29"/>
      <c r="F9" s="29"/>
      <c r="G9" s="29"/>
      <c r="H9" s="30"/>
      <c r="I9" s="30"/>
      <c r="J9" s="30"/>
      <c r="K9" s="30"/>
    </row>
    <row r="10" ht="30.6" customHeight="1" spans="1:11">
      <c r="A10" s="21"/>
      <c r="B10" s="21"/>
      <c r="C10" s="21"/>
      <c r="D10" s="21"/>
      <c r="E10" s="21"/>
      <c r="F10" s="21"/>
      <c r="G10" s="21"/>
      <c r="H10" s="30"/>
      <c r="I10" s="30"/>
      <c r="J10" s="30"/>
      <c r="K10" s="30"/>
    </row>
    <row r="11" ht="18.85" customHeight="1" spans="1:11">
      <c r="A11" s="31" t="s">
        <v>96</v>
      </c>
      <c r="B11" s="32"/>
      <c r="C11" s="32"/>
      <c r="D11" s="32"/>
      <c r="E11" s="32"/>
      <c r="F11" s="32"/>
      <c r="G11" s="33"/>
      <c r="H11" s="30"/>
      <c r="I11" s="30"/>
      <c r="J11" s="30"/>
      <c r="K11" s="30"/>
    </row>
    <row r="12" customHeight="1" spans="1:1">
      <c r="A12" t="s">
        <v>132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B19" sqref="B19"/>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422</v>
      </c>
    </row>
    <row r="3" ht="27.85" customHeight="1" spans="1:7">
      <c r="A3" s="4" t="s">
        <v>423</v>
      </c>
      <c r="B3" s="4"/>
      <c r="C3" s="4"/>
      <c r="D3" s="4"/>
      <c r="E3" s="4"/>
      <c r="F3" s="4"/>
      <c r="G3" s="4"/>
    </row>
    <row r="4" ht="13.6" customHeight="1" spans="1:7">
      <c r="A4" s="5" t="str">
        <f>'部门财务收支预算总表01-1'!A4</f>
        <v>单位名称：新平彝族傣族自治县第三中学</v>
      </c>
      <c r="B4" s="6"/>
      <c r="C4" s="6"/>
      <c r="D4" s="6"/>
      <c r="E4" s="7"/>
      <c r="F4" s="7"/>
      <c r="G4" s="8" t="s">
        <v>125</v>
      </c>
    </row>
    <row r="5" ht="21.8" customHeight="1" spans="1:7">
      <c r="A5" s="9" t="s">
        <v>188</v>
      </c>
      <c r="B5" s="9" t="s">
        <v>187</v>
      </c>
      <c r="C5" s="9" t="s">
        <v>137</v>
      </c>
      <c r="D5" s="10" t="s">
        <v>424</v>
      </c>
      <c r="E5" s="11" t="s">
        <v>35</v>
      </c>
      <c r="F5" s="12"/>
      <c r="G5" s="13"/>
    </row>
    <row r="6" ht="21.8" customHeight="1" spans="1:7">
      <c r="A6" s="14"/>
      <c r="B6" s="14"/>
      <c r="C6" s="14"/>
      <c r="D6" s="15"/>
      <c r="E6" s="16" t="s">
        <v>425</v>
      </c>
      <c r="F6" s="10" t="s">
        <v>426</v>
      </c>
      <c r="G6" s="10" t="s">
        <v>427</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9.95" customHeight="1" spans="1:7">
      <c r="A9" s="21"/>
      <c r="B9" s="22"/>
      <c r="C9" s="22"/>
      <c r="D9" s="21"/>
      <c r="E9" s="23"/>
      <c r="F9" s="23"/>
      <c r="G9" s="23"/>
    </row>
    <row r="10" ht="29.95" customHeight="1" spans="1:7">
      <c r="A10" s="21"/>
      <c r="B10" s="21"/>
      <c r="C10" s="21"/>
      <c r="D10" s="21"/>
      <c r="E10" s="23"/>
      <c r="F10" s="23"/>
      <c r="G10" s="23"/>
    </row>
    <row r="11" ht="18.85" customHeight="1" spans="1:7">
      <c r="A11" s="24" t="s">
        <v>32</v>
      </c>
      <c r="B11" s="25" t="s">
        <v>428</v>
      </c>
      <c r="C11" s="25"/>
      <c r="D11" s="26"/>
      <c r="E11" s="23"/>
      <c r="F11" s="23"/>
      <c r="G11" s="23"/>
    </row>
    <row r="12" customHeight="1" spans="1:1">
      <c r="A12" t="s">
        <v>132</v>
      </c>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E9" sqref="E9"/>
    </sheetView>
  </sheetViews>
  <sheetFormatPr defaultColWidth="8" defaultRowHeight="14.25" customHeight="1"/>
  <cols>
    <col min="1" max="1" width="18.75" customWidth="1"/>
    <col min="2" max="2" width="22.625" customWidth="1"/>
    <col min="3" max="3" width="11.875" customWidth="1"/>
    <col min="4" max="4" width="11.25" customWidth="1"/>
    <col min="5" max="5" width="12.875" customWidth="1"/>
    <col min="6" max="6" width="12.625" customWidth="1"/>
    <col min="7" max="7" width="14.75" customWidth="1"/>
    <col min="8" max="8" width="14.625" customWidth="1"/>
    <col min="9" max="9" width="11.25" customWidth="1"/>
    <col min="10" max="10" width="9.75" customWidth="1"/>
    <col min="11" max="11" width="15.125" customWidth="1"/>
    <col min="12" max="12" width="13.25" customWidth="1"/>
    <col min="13" max="13" width="14" customWidth="1"/>
    <col min="14" max="14" width="9.25" customWidth="1"/>
    <col min="15" max="15" width="7.625" customWidth="1"/>
    <col min="16" max="16" width="11.125" customWidth="1"/>
    <col min="17" max="17" width="12.5" customWidth="1"/>
    <col min="18" max="18" width="14.75" customWidth="1"/>
    <col min="19" max="19" width="16.125" customWidth="1"/>
  </cols>
  <sheetData>
    <row r="1" customHeight="1" spans="1:19">
      <c r="A1" s="1"/>
      <c r="B1" s="1"/>
      <c r="C1" s="1"/>
      <c r="D1" s="1"/>
      <c r="E1" s="1"/>
      <c r="F1" s="1"/>
      <c r="G1" s="1"/>
      <c r="H1" s="1"/>
      <c r="I1" s="1"/>
      <c r="J1" s="1"/>
      <c r="K1" s="1"/>
      <c r="L1" s="1"/>
      <c r="M1" s="1"/>
      <c r="N1" s="1"/>
      <c r="O1" s="1"/>
      <c r="P1" s="1"/>
      <c r="Q1" s="1"/>
      <c r="R1" s="1"/>
      <c r="S1" s="1"/>
    </row>
    <row r="2" ht="11.95" customHeight="1" spans="1:18">
      <c r="A2" s="177"/>
      <c r="J2" s="189"/>
      <c r="R2" s="3" t="s">
        <v>28</v>
      </c>
    </row>
    <row r="3" ht="36" customHeight="1" spans="1:19">
      <c r="A3" s="178" t="s">
        <v>29</v>
      </c>
      <c r="B3" s="27"/>
      <c r="C3" s="27"/>
      <c r="D3" s="27"/>
      <c r="E3" s="27"/>
      <c r="F3" s="27"/>
      <c r="G3" s="27"/>
      <c r="H3" s="27"/>
      <c r="I3" s="27"/>
      <c r="J3" s="46"/>
      <c r="K3" s="27"/>
      <c r="L3" s="27"/>
      <c r="M3" s="27"/>
      <c r="N3" s="27"/>
      <c r="O3" s="27"/>
      <c r="P3" s="27"/>
      <c r="Q3" s="27"/>
      <c r="R3" s="27"/>
      <c r="S3" s="27"/>
    </row>
    <row r="4" ht="30" customHeight="1" spans="1:19">
      <c r="A4" s="94" t="str">
        <f>'部门财务收支预算总表01-1'!A4</f>
        <v>单位名称：新平彝族傣族自治县第三中学</v>
      </c>
      <c r="B4" s="7"/>
      <c r="C4" s="7"/>
      <c r="D4" s="7"/>
      <c r="E4" s="7"/>
      <c r="F4" s="7"/>
      <c r="G4" s="7"/>
      <c r="H4" s="7"/>
      <c r="I4" s="7"/>
      <c r="J4" s="190"/>
      <c r="K4" s="7"/>
      <c r="L4" s="7"/>
      <c r="M4" s="7"/>
      <c r="N4" s="8"/>
      <c r="O4" s="8"/>
      <c r="P4" s="8"/>
      <c r="Q4" s="8"/>
      <c r="R4" s="8" t="s">
        <v>3</v>
      </c>
      <c r="S4" s="8" t="s">
        <v>3</v>
      </c>
    </row>
    <row r="5" ht="18.85" customHeight="1" spans="1:19">
      <c r="A5" s="179" t="s">
        <v>30</v>
      </c>
      <c r="B5" s="180" t="s">
        <v>31</v>
      </c>
      <c r="C5" s="180" t="s">
        <v>32</v>
      </c>
      <c r="D5" s="181" t="s">
        <v>33</v>
      </c>
      <c r="E5" s="182"/>
      <c r="F5" s="182"/>
      <c r="G5" s="182"/>
      <c r="H5" s="182"/>
      <c r="I5" s="182"/>
      <c r="J5" s="191"/>
      <c r="K5" s="182"/>
      <c r="L5" s="182"/>
      <c r="M5" s="182"/>
      <c r="N5" s="192"/>
      <c r="O5" s="192" t="s">
        <v>21</v>
      </c>
      <c r="P5" s="192"/>
      <c r="Q5" s="192"/>
      <c r="R5" s="192"/>
      <c r="S5" s="192"/>
    </row>
    <row r="6" ht="18" customHeight="1" spans="1:19">
      <c r="A6" s="183"/>
      <c r="B6" s="184"/>
      <c r="C6" s="184"/>
      <c r="D6" s="184" t="s">
        <v>34</v>
      </c>
      <c r="E6" s="184" t="s">
        <v>35</v>
      </c>
      <c r="F6" s="184" t="s">
        <v>36</v>
      </c>
      <c r="G6" s="184" t="s">
        <v>37</v>
      </c>
      <c r="H6" s="184" t="s">
        <v>38</v>
      </c>
      <c r="I6" s="193" t="s">
        <v>39</v>
      </c>
      <c r="J6" s="194"/>
      <c r="K6" s="193" t="s">
        <v>40</v>
      </c>
      <c r="L6" s="193" t="s">
        <v>41</v>
      </c>
      <c r="M6" s="193" t="s">
        <v>42</v>
      </c>
      <c r="N6" s="195" t="s">
        <v>43</v>
      </c>
      <c r="O6" s="196" t="s">
        <v>34</v>
      </c>
      <c r="P6" s="196" t="s">
        <v>35</v>
      </c>
      <c r="Q6" s="196" t="s">
        <v>36</v>
      </c>
      <c r="R6" s="196" t="s">
        <v>37</v>
      </c>
      <c r="S6" s="196" t="s">
        <v>44</v>
      </c>
    </row>
    <row r="7" ht="46" customHeight="1" spans="1:19">
      <c r="A7" s="185"/>
      <c r="B7" s="186"/>
      <c r="C7" s="186"/>
      <c r="D7" s="186"/>
      <c r="E7" s="186"/>
      <c r="F7" s="186"/>
      <c r="G7" s="186"/>
      <c r="H7" s="186"/>
      <c r="I7" s="197" t="s">
        <v>34</v>
      </c>
      <c r="J7" s="197" t="s">
        <v>45</v>
      </c>
      <c r="K7" s="197" t="s">
        <v>40</v>
      </c>
      <c r="L7" s="197" t="s">
        <v>41</v>
      </c>
      <c r="M7" s="197" t="s">
        <v>42</v>
      </c>
      <c r="N7" s="197" t="s">
        <v>43</v>
      </c>
      <c r="O7" s="197"/>
      <c r="P7" s="197"/>
      <c r="Q7" s="197"/>
      <c r="R7" s="197"/>
      <c r="S7" s="197"/>
    </row>
    <row r="8" ht="16.55" customHeight="1" spans="1:19">
      <c r="A8" s="160">
        <v>1</v>
      </c>
      <c r="B8" s="20">
        <v>2</v>
      </c>
      <c r="C8" s="20">
        <v>3</v>
      </c>
      <c r="D8" s="20">
        <v>4</v>
      </c>
      <c r="E8" s="160">
        <v>5</v>
      </c>
      <c r="F8" s="20">
        <v>6</v>
      </c>
      <c r="G8" s="20">
        <v>7</v>
      </c>
      <c r="H8" s="160">
        <v>8</v>
      </c>
      <c r="I8" s="20">
        <v>9</v>
      </c>
      <c r="J8" s="34">
        <v>10</v>
      </c>
      <c r="K8" s="34">
        <v>11</v>
      </c>
      <c r="L8" s="198">
        <v>12</v>
      </c>
      <c r="M8" s="34">
        <v>13</v>
      </c>
      <c r="N8" s="34">
        <v>14</v>
      </c>
      <c r="O8" s="34">
        <v>15</v>
      </c>
      <c r="P8" s="34">
        <v>16</v>
      </c>
      <c r="Q8" s="34">
        <v>17</v>
      </c>
      <c r="R8" s="34">
        <v>18</v>
      </c>
      <c r="S8" s="34">
        <v>19</v>
      </c>
    </row>
    <row r="9" ht="53" customHeight="1" spans="1:19">
      <c r="A9" s="29">
        <v>105006</v>
      </c>
      <c r="B9" s="29" t="s">
        <v>46</v>
      </c>
      <c r="C9" s="23">
        <f>D9+I9</f>
        <v>16948426.28</v>
      </c>
      <c r="D9" s="145">
        <v>16918406.28</v>
      </c>
      <c r="E9" s="93">
        <v>16918406.28</v>
      </c>
      <c r="F9" s="93"/>
      <c r="G9" s="93"/>
      <c r="H9" s="93"/>
      <c r="I9" s="145">
        <v>30020</v>
      </c>
      <c r="J9" s="93"/>
      <c r="K9" s="93"/>
      <c r="L9" s="93"/>
      <c r="M9" s="93"/>
      <c r="N9" s="93">
        <v>30020</v>
      </c>
      <c r="O9" s="93"/>
      <c r="P9" s="93"/>
      <c r="Q9" s="93"/>
      <c r="R9" s="93"/>
      <c r="S9" s="93"/>
    </row>
    <row r="10" ht="16.55" customHeight="1" spans="1:19">
      <c r="A10" s="187" t="s">
        <v>32</v>
      </c>
      <c r="B10" s="188"/>
      <c r="C10" s="145"/>
      <c r="D10" s="145"/>
      <c r="E10" s="93"/>
      <c r="F10" s="93"/>
      <c r="G10" s="93"/>
      <c r="H10" s="93"/>
      <c r="I10" s="93"/>
      <c r="J10" s="93"/>
      <c r="K10" s="93"/>
      <c r="L10" s="93"/>
      <c r="M10" s="93"/>
      <c r="N10" s="93"/>
      <c r="O10" s="93"/>
      <c r="P10" s="93"/>
      <c r="Q10" s="93"/>
      <c r="R10" s="93"/>
      <c r="S10" s="93"/>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5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workbookViewId="0">
      <pane ySplit="1" topLeftCell="A2" activePane="bottomLeft" state="frozen"/>
      <selection/>
      <selection pane="bottomLeft" activeCell="C10" sqref="C10:C12"/>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5" t="s">
        <v>47</v>
      </c>
    </row>
    <row r="3" ht="28.5" customHeight="1" spans="1:15">
      <c r="A3" s="27" t="s">
        <v>48</v>
      </c>
      <c r="B3" s="27"/>
      <c r="C3" s="27"/>
      <c r="D3" s="27"/>
      <c r="E3" s="27"/>
      <c r="F3" s="27"/>
      <c r="G3" s="27"/>
      <c r="H3" s="27"/>
      <c r="I3" s="27"/>
      <c r="J3" s="27"/>
      <c r="K3" s="27"/>
      <c r="L3" s="27"/>
      <c r="M3" s="27"/>
      <c r="N3" s="27"/>
      <c r="O3" s="27"/>
    </row>
    <row r="4" ht="15.05" customHeight="1" spans="1:15">
      <c r="A4" s="102" t="str">
        <f>'部门财务收支预算总表01-1'!A4</f>
        <v>单位名称：新平彝族傣族自治县第三中学</v>
      </c>
      <c r="B4" s="103"/>
      <c r="C4" s="58"/>
      <c r="D4" s="58"/>
      <c r="E4" s="58"/>
      <c r="F4" s="58"/>
      <c r="G4" s="7"/>
      <c r="H4" s="58"/>
      <c r="I4" s="58"/>
      <c r="J4" s="7"/>
      <c r="K4" s="58"/>
      <c r="L4" s="58"/>
      <c r="M4" s="7"/>
      <c r="N4" s="7"/>
      <c r="O4" s="104" t="s">
        <v>3</v>
      </c>
    </row>
    <row r="5" ht="18.85" customHeight="1" spans="1:15">
      <c r="A5" s="10" t="s">
        <v>49</v>
      </c>
      <c r="B5" s="10" t="s">
        <v>50</v>
      </c>
      <c r="C5" s="16" t="s">
        <v>32</v>
      </c>
      <c r="D5" s="63" t="s">
        <v>35</v>
      </c>
      <c r="E5" s="63"/>
      <c r="F5" s="63"/>
      <c r="G5" s="176" t="s">
        <v>36</v>
      </c>
      <c r="H5" s="10" t="s">
        <v>37</v>
      </c>
      <c r="I5" s="10" t="s">
        <v>51</v>
      </c>
      <c r="J5" s="11" t="s">
        <v>52</v>
      </c>
      <c r="K5" s="71" t="s">
        <v>53</v>
      </c>
      <c r="L5" s="71" t="s">
        <v>54</v>
      </c>
      <c r="M5" s="71" t="s">
        <v>55</v>
      </c>
      <c r="N5" s="71" t="s">
        <v>56</v>
      </c>
      <c r="O5" s="88" t="s">
        <v>57</v>
      </c>
    </row>
    <row r="6" ht="29.95" customHeight="1" spans="1:15">
      <c r="A6" s="19"/>
      <c r="B6" s="19"/>
      <c r="C6" s="19"/>
      <c r="D6" s="63" t="s">
        <v>34</v>
      </c>
      <c r="E6" s="63" t="s">
        <v>58</v>
      </c>
      <c r="F6" s="63" t="s">
        <v>59</v>
      </c>
      <c r="G6" s="19"/>
      <c r="H6" s="19"/>
      <c r="I6" s="19"/>
      <c r="J6" s="63" t="s">
        <v>34</v>
      </c>
      <c r="K6" s="92" t="s">
        <v>53</v>
      </c>
      <c r="L6" s="92" t="s">
        <v>54</v>
      </c>
      <c r="M6" s="92" t="s">
        <v>55</v>
      </c>
      <c r="N6" s="92" t="s">
        <v>56</v>
      </c>
      <c r="O6" s="92" t="s">
        <v>57</v>
      </c>
    </row>
    <row r="7" ht="16.55" customHeight="1" spans="1:15">
      <c r="A7" s="63">
        <v>1</v>
      </c>
      <c r="B7" s="63">
        <v>2</v>
      </c>
      <c r="C7" s="63">
        <v>3</v>
      </c>
      <c r="D7" s="63">
        <v>4</v>
      </c>
      <c r="E7" s="63">
        <v>5</v>
      </c>
      <c r="F7" s="63">
        <v>6</v>
      </c>
      <c r="G7" s="63">
        <v>7</v>
      </c>
      <c r="H7" s="48">
        <v>8</v>
      </c>
      <c r="I7" s="48">
        <v>9</v>
      </c>
      <c r="J7" s="48">
        <v>10</v>
      </c>
      <c r="K7" s="48">
        <v>11</v>
      </c>
      <c r="L7" s="48">
        <v>12</v>
      </c>
      <c r="M7" s="48">
        <v>13</v>
      </c>
      <c r="N7" s="48">
        <v>14</v>
      </c>
      <c r="O7" s="63">
        <v>15</v>
      </c>
    </row>
    <row r="8" ht="16.55" customHeight="1" spans="1:15">
      <c r="A8" s="155" t="s">
        <v>60</v>
      </c>
      <c r="B8" s="63" t="s">
        <v>61</v>
      </c>
      <c r="C8" s="145">
        <f>D8+J8</f>
        <v>11568322.8</v>
      </c>
      <c r="D8" s="145">
        <f>E8+F8</f>
        <v>11538302.8</v>
      </c>
      <c r="E8" s="145">
        <v>10608144</v>
      </c>
      <c r="F8" s="145">
        <v>930158.8</v>
      </c>
      <c r="G8" s="145"/>
      <c r="H8" s="145"/>
      <c r="I8" s="145"/>
      <c r="J8" s="145">
        <v>30020</v>
      </c>
      <c r="K8" s="145"/>
      <c r="L8" s="145"/>
      <c r="M8" s="145"/>
      <c r="N8" s="145"/>
      <c r="O8" s="145">
        <v>30020</v>
      </c>
    </row>
    <row r="9" ht="16.55" customHeight="1" spans="1:15">
      <c r="A9" s="157" t="s">
        <v>62</v>
      </c>
      <c r="B9" s="63" t="s">
        <v>63</v>
      </c>
      <c r="C9" s="145">
        <f t="shared" ref="C9:C26" si="0">D9+J9</f>
        <v>11568322.8</v>
      </c>
      <c r="D9" s="145">
        <f t="shared" ref="D9:D26" si="1">E9+F9</f>
        <v>11538302.8</v>
      </c>
      <c r="E9" s="145">
        <v>10608144</v>
      </c>
      <c r="F9" s="145">
        <v>930158.8</v>
      </c>
      <c r="G9" s="145"/>
      <c r="H9" s="145"/>
      <c r="I9" s="145"/>
      <c r="J9" s="145">
        <v>30020</v>
      </c>
      <c r="K9" s="145"/>
      <c r="L9" s="145"/>
      <c r="M9" s="145"/>
      <c r="N9" s="145"/>
      <c r="O9" s="145">
        <v>30020</v>
      </c>
    </row>
    <row r="10" ht="16.55" customHeight="1" spans="1:15">
      <c r="A10" s="158" t="s">
        <v>64</v>
      </c>
      <c r="B10" s="63" t="s">
        <v>65</v>
      </c>
      <c r="C10" s="145">
        <f t="shared" si="0"/>
        <v>11412379.6</v>
      </c>
      <c r="D10" s="145">
        <f>E10+F10</f>
        <v>11382359.6</v>
      </c>
      <c r="E10" s="145">
        <v>10608144</v>
      </c>
      <c r="F10" s="145">
        <v>774215.6</v>
      </c>
      <c r="G10" s="145"/>
      <c r="H10" s="145"/>
      <c r="I10" s="145"/>
      <c r="J10" s="145">
        <v>30020</v>
      </c>
      <c r="K10" s="145"/>
      <c r="L10" s="145"/>
      <c r="M10" s="145"/>
      <c r="N10" s="145"/>
      <c r="O10" s="145">
        <v>30020</v>
      </c>
    </row>
    <row r="11" ht="16.55" customHeight="1" spans="1:15">
      <c r="A11" s="158" t="s">
        <v>66</v>
      </c>
      <c r="B11" s="63" t="s">
        <v>67</v>
      </c>
      <c r="C11" s="145">
        <f t="shared" si="0"/>
        <v>155295.2</v>
      </c>
      <c r="D11" s="145">
        <f>E11+F11</f>
        <v>155295.2</v>
      </c>
      <c r="E11" s="145"/>
      <c r="F11" s="145">
        <v>155295.2</v>
      </c>
      <c r="G11" s="145"/>
      <c r="H11" s="145"/>
      <c r="I11" s="145"/>
      <c r="J11" s="145"/>
      <c r="K11" s="145"/>
      <c r="L11" s="145"/>
      <c r="M11" s="145"/>
      <c r="N11" s="145"/>
      <c r="O11" s="145"/>
    </row>
    <row r="12" ht="16.55" customHeight="1" spans="1:15">
      <c r="A12" s="157" t="s">
        <v>68</v>
      </c>
      <c r="B12" s="63" t="s">
        <v>69</v>
      </c>
      <c r="C12" s="145">
        <f t="shared" si="0"/>
        <v>648</v>
      </c>
      <c r="D12" s="145">
        <f t="shared" si="1"/>
        <v>648</v>
      </c>
      <c r="E12" s="145"/>
      <c r="F12" s="145">
        <v>648</v>
      </c>
      <c r="G12" s="145"/>
      <c r="H12" s="145"/>
      <c r="I12" s="145"/>
      <c r="J12" s="145"/>
      <c r="K12" s="145"/>
      <c r="L12" s="145"/>
      <c r="M12" s="145"/>
      <c r="N12" s="145"/>
      <c r="O12" s="145"/>
    </row>
    <row r="13" ht="16.55" customHeight="1" spans="1:15">
      <c r="A13" s="158" t="s">
        <v>70</v>
      </c>
      <c r="B13" s="63" t="s">
        <v>71</v>
      </c>
      <c r="C13" s="145">
        <f t="shared" si="0"/>
        <v>648</v>
      </c>
      <c r="D13" s="145">
        <f t="shared" si="1"/>
        <v>648</v>
      </c>
      <c r="E13" s="145"/>
      <c r="F13" s="145">
        <v>648</v>
      </c>
      <c r="G13" s="145"/>
      <c r="H13" s="145"/>
      <c r="I13" s="145"/>
      <c r="J13" s="145"/>
      <c r="K13" s="145"/>
      <c r="L13" s="145"/>
      <c r="M13" s="145"/>
      <c r="N13" s="145"/>
      <c r="O13" s="145"/>
    </row>
    <row r="14" ht="16.55" customHeight="1" spans="1:15">
      <c r="A14" s="155" t="s">
        <v>72</v>
      </c>
      <c r="B14" s="63" t="s">
        <v>73</v>
      </c>
      <c r="C14" s="145">
        <f t="shared" si="0"/>
        <v>2020380</v>
      </c>
      <c r="D14" s="145">
        <f t="shared" si="1"/>
        <v>2020380</v>
      </c>
      <c r="E14" s="145">
        <v>2020380</v>
      </c>
      <c r="F14" s="145"/>
      <c r="G14" s="145"/>
      <c r="H14" s="145"/>
      <c r="I14" s="145"/>
      <c r="J14" s="145"/>
      <c r="K14" s="145"/>
      <c r="L14" s="145"/>
      <c r="M14" s="145"/>
      <c r="N14" s="145"/>
      <c r="O14" s="145"/>
    </row>
    <row r="15" ht="16.55" customHeight="1" spans="1:15">
      <c r="A15" s="157" t="s">
        <v>74</v>
      </c>
      <c r="B15" s="63" t="s">
        <v>75</v>
      </c>
      <c r="C15" s="145">
        <f t="shared" si="0"/>
        <v>2020380</v>
      </c>
      <c r="D15" s="145">
        <f t="shared" si="1"/>
        <v>2020380</v>
      </c>
      <c r="E15" s="145">
        <v>2020380</v>
      </c>
      <c r="F15" s="145"/>
      <c r="G15" s="145"/>
      <c r="H15" s="145"/>
      <c r="I15" s="145"/>
      <c r="J15" s="145"/>
      <c r="K15" s="145"/>
      <c r="L15" s="145"/>
      <c r="M15" s="145"/>
      <c r="N15" s="145"/>
      <c r="O15" s="145"/>
    </row>
    <row r="16" ht="16.55" customHeight="1" spans="1:15">
      <c r="A16" s="158" t="s">
        <v>76</v>
      </c>
      <c r="B16" s="63" t="s">
        <v>77</v>
      </c>
      <c r="C16" s="145">
        <f t="shared" si="0"/>
        <v>300</v>
      </c>
      <c r="D16" s="145">
        <f t="shared" si="1"/>
        <v>300</v>
      </c>
      <c r="E16" s="145">
        <v>300</v>
      </c>
      <c r="F16" s="145"/>
      <c r="G16" s="145"/>
      <c r="H16" s="145"/>
      <c r="I16" s="145"/>
      <c r="J16" s="145"/>
      <c r="K16" s="145"/>
      <c r="L16" s="145"/>
      <c r="M16" s="145"/>
      <c r="N16" s="145"/>
      <c r="O16" s="145"/>
    </row>
    <row r="17" ht="16.55" customHeight="1" spans="1:15">
      <c r="A17" s="158" t="s">
        <v>78</v>
      </c>
      <c r="B17" s="63" t="s">
        <v>79</v>
      </c>
      <c r="C17" s="145">
        <f t="shared" si="0"/>
        <v>2020080</v>
      </c>
      <c r="D17" s="145">
        <f t="shared" si="1"/>
        <v>2020080</v>
      </c>
      <c r="E17" s="145">
        <v>2020080</v>
      </c>
      <c r="F17" s="145"/>
      <c r="G17" s="145"/>
      <c r="H17" s="145"/>
      <c r="I17" s="145"/>
      <c r="J17" s="145"/>
      <c r="K17" s="145"/>
      <c r="L17" s="145"/>
      <c r="M17" s="145"/>
      <c r="N17" s="145"/>
      <c r="O17" s="145"/>
    </row>
    <row r="18" ht="16.55" customHeight="1" spans="1:15">
      <c r="A18" s="155" t="s">
        <v>80</v>
      </c>
      <c r="B18" s="63" t="s">
        <v>81</v>
      </c>
      <c r="C18" s="145">
        <f t="shared" si="0"/>
        <v>1322915.48</v>
      </c>
      <c r="D18" s="145">
        <f t="shared" si="1"/>
        <v>1322915.48</v>
      </c>
      <c r="E18" s="145">
        <v>1322915.48</v>
      </c>
      <c r="F18" s="145"/>
      <c r="G18" s="145"/>
      <c r="H18" s="145"/>
      <c r="I18" s="145"/>
      <c r="J18" s="145"/>
      <c r="K18" s="145"/>
      <c r="L18" s="145"/>
      <c r="M18" s="145"/>
      <c r="N18" s="145"/>
      <c r="O18" s="145"/>
    </row>
    <row r="19" ht="16.55" customHeight="1" spans="1:15">
      <c r="A19" s="157" t="s">
        <v>82</v>
      </c>
      <c r="B19" s="63" t="s">
        <v>83</v>
      </c>
      <c r="C19" s="145">
        <f t="shared" si="0"/>
        <v>1322915.48</v>
      </c>
      <c r="D19" s="145">
        <f t="shared" si="1"/>
        <v>1322915.48</v>
      </c>
      <c r="E19" s="145">
        <v>1322915.48</v>
      </c>
      <c r="F19" s="145"/>
      <c r="G19" s="145"/>
      <c r="H19" s="145"/>
      <c r="I19" s="145"/>
      <c r="J19" s="145"/>
      <c r="K19" s="145"/>
      <c r="L19" s="145"/>
      <c r="M19" s="145"/>
      <c r="N19" s="145"/>
      <c r="O19" s="145"/>
    </row>
    <row r="20" ht="16.55" customHeight="1" spans="1:15">
      <c r="A20" s="158" t="s">
        <v>84</v>
      </c>
      <c r="B20" s="63" t="s">
        <v>85</v>
      </c>
      <c r="C20" s="145">
        <f t="shared" si="0"/>
        <v>870455.48</v>
      </c>
      <c r="D20" s="145">
        <f t="shared" si="1"/>
        <v>870455.48</v>
      </c>
      <c r="E20" s="145">
        <v>870455.48</v>
      </c>
      <c r="F20" s="145"/>
      <c r="G20" s="145"/>
      <c r="H20" s="145"/>
      <c r="I20" s="145"/>
      <c r="J20" s="145"/>
      <c r="K20" s="145"/>
      <c r="L20" s="145"/>
      <c r="M20" s="145"/>
      <c r="N20" s="145"/>
      <c r="O20" s="145"/>
    </row>
    <row r="21" ht="16.55" customHeight="1" spans="1:15">
      <c r="A21" s="158" t="s">
        <v>86</v>
      </c>
      <c r="B21" s="63" t="s">
        <v>87</v>
      </c>
      <c r="C21" s="145">
        <f t="shared" si="0"/>
        <v>411144</v>
      </c>
      <c r="D21" s="145">
        <f t="shared" si="1"/>
        <v>411144</v>
      </c>
      <c r="E21" s="145">
        <v>411144</v>
      </c>
      <c r="F21" s="145"/>
      <c r="G21" s="145"/>
      <c r="H21" s="145"/>
      <c r="I21" s="145"/>
      <c r="J21" s="145"/>
      <c r="K21" s="145"/>
      <c r="L21" s="145"/>
      <c r="M21" s="145"/>
      <c r="N21" s="145"/>
      <c r="O21" s="145"/>
    </row>
    <row r="22" ht="16.55" customHeight="1" spans="1:15">
      <c r="A22" s="158" t="s">
        <v>88</v>
      </c>
      <c r="B22" s="63" t="s">
        <v>89</v>
      </c>
      <c r="C22" s="145">
        <f t="shared" si="0"/>
        <v>41316</v>
      </c>
      <c r="D22" s="145">
        <f t="shared" si="1"/>
        <v>41316</v>
      </c>
      <c r="E22" s="145">
        <v>41316</v>
      </c>
      <c r="F22" s="145"/>
      <c r="G22" s="145"/>
      <c r="H22" s="145"/>
      <c r="I22" s="145"/>
      <c r="J22" s="145"/>
      <c r="K22" s="145"/>
      <c r="L22" s="145"/>
      <c r="M22" s="145"/>
      <c r="N22" s="145"/>
      <c r="O22" s="145"/>
    </row>
    <row r="23" ht="16.55" customHeight="1" spans="1:15">
      <c r="A23" s="155" t="s">
        <v>90</v>
      </c>
      <c r="B23" s="63" t="s">
        <v>91</v>
      </c>
      <c r="C23" s="145">
        <f t="shared" si="0"/>
        <v>2036808</v>
      </c>
      <c r="D23" s="145">
        <f t="shared" si="1"/>
        <v>2036808</v>
      </c>
      <c r="E23" s="145">
        <v>2036808</v>
      </c>
      <c r="F23" s="145"/>
      <c r="G23" s="145"/>
      <c r="H23" s="145"/>
      <c r="I23" s="145"/>
      <c r="J23" s="145"/>
      <c r="K23" s="145"/>
      <c r="L23" s="145"/>
      <c r="M23" s="145"/>
      <c r="N23" s="145"/>
      <c r="O23" s="145"/>
    </row>
    <row r="24" ht="16.55" customHeight="1" spans="1:15">
      <c r="A24" s="157" t="s">
        <v>92</v>
      </c>
      <c r="B24" s="63" t="s">
        <v>93</v>
      </c>
      <c r="C24" s="145">
        <f t="shared" si="0"/>
        <v>2036808</v>
      </c>
      <c r="D24" s="145">
        <f t="shared" si="1"/>
        <v>2036808</v>
      </c>
      <c r="E24" s="145">
        <v>2036808</v>
      </c>
      <c r="F24" s="145"/>
      <c r="G24" s="145"/>
      <c r="H24" s="145"/>
      <c r="I24" s="145"/>
      <c r="J24" s="145"/>
      <c r="K24" s="145"/>
      <c r="L24" s="145"/>
      <c r="M24" s="145"/>
      <c r="N24" s="145"/>
      <c r="O24" s="145"/>
    </row>
    <row r="25" ht="20.3" customHeight="1" spans="1:15">
      <c r="A25" s="158" t="s">
        <v>94</v>
      </c>
      <c r="B25" s="29" t="s">
        <v>95</v>
      </c>
      <c r="C25" s="145">
        <f t="shared" si="0"/>
        <v>2036808</v>
      </c>
      <c r="D25" s="145">
        <f t="shared" si="1"/>
        <v>2036808</v>
      </c>
      <c r="E25" s="145">
        <v>2036808</v>
      </c>
      <c r="F25" s="145"/>
      <c r="G25" s="145"/>
      <c r="H25" s="145"/>
      <c r="I25" s="145"/>
      <c r="J25" s="145"/>
      <c r="K25" s="145"/>
      <c r="L25" s="145"/>
      <c r="M25" s="145"/>
      <c r="N25" s="145"/>
      <c r="O25" s="145"/>
    </row>
    <row r="26" ht="17.2" customHeight="1" spans="1:15">
      <c r="A26" s="105" t="s">
        <v>96</v>
      </c>
      <c r="B26" s="106" t="s">
        <v>96</v>
      </c>
      <c r="C26" s="145">
        <f t="shared" si="0"/>
        <v>16948426.28</v>
      </c>
      <c r="D26" s="145">
        <f t="shared" si="1"/>
        <v>16918406.28</v>
      </c>
      <c r="E26" s="145">
        <v>15988247.48</v>
      </c>
      <c r="F26" s="145">
        <v>930158.8</v>
      </c>
      <c r="G26" s="145"/>
      <c r="H26" s="145"/>
      <c r="I26" s="145"/>
      <c r="J26" s="145">
        <v>30020</v>
      </c>
      <c r="K26" s="145"/>
      <c r="L26" s="145"/>
      <c r="M26" s="145"/>
      <c r="N26" s="145"/>
      <c r="O26" s="145">
        <v>30020</v>
      </c>
    </row>
  </sheetData>
  <mergeCells count="11">
    <mergeCell ref="A3:O3"/>
    <mergeCell ref="A4:L4"/>
    <mergeCell ref="D5:F5"/>
    <mergeCell ref="J5:O5"/>
    <mergeCell ref="A26:B26"/>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D9" sqref="D9"/>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00" t="s">
        <v>97</v>
      </c>
    </row>
    <row r="3" ht="31.6" customHeight="1" spans="1:4">
      <c r="A3" s="45" t="s">
        <v>98</v>
      </c>
      <c r="B3" s="163"/>
      <c r="C3" s="163"/>
      <c r="D3" s="163"/>
    </row>
    <row r="4" ht="17.2" customHeight="1" spans="1:4">
      <c r="A4" s="5" t="str">
        <f>'部门财务收支预算总表01-1'!A4</f>
        <v>单位名称：新平彝族傣族自治县第三中学</v>
      </c>
      <c r="B4" s="164"/>
      <c r="C4" s="164"/>
      <c r="D4" s="101" t="s">
        <v>3</v>
      </c>
    </row>
    <row r="5" ht="24.75" customHeight="1" spans="1:4">
      <c r="A5" s="11" t="s">
        <v>4</v>
      </c>
      <c r="B5" s="13"/>
      <c r="C5" s="11" t="s">
        <v>5</v>
      </c>
      <c r="D5" s="13"/>
    </row>
    <row r="6" ht="15.75" customHeight="1" spans="1:4">
      <c r="A6" s="16" t="s">
        <v>6</v>
      </c>
      <c r="B6" s="165" t="s">
        <v>7</v>
      </c>
      <c r="C6" s="16" t="s">
        <v>99</v>
      </c>
      <c r="D6" s="165" t="s">
        <v>7</v>
      </c>
    </row>
    <row r="7" ht="14.1" customHeight="1" spans="1:4">
      <c r="A7" s="19"/>
      <c r="B7" s="18"/>
      <c r="C7" s="19"/>
      <c r="D7" s="18"/>
    </row>
    <row r="8" ht="29.15" customHeight="1" spans="1:4">
      <c r="A8" s="166" t="s">
        <v>100</v>
      </c>
      <c r="B8" s="167">
        <v>16918406.28</v>
      </c>
      <c r="C8" s="168" t="s">
        <v>101</v>
      </c>
      <c r="D8" s="169">
        <f>SUM(B8:C8)</f>
        <v>16918406.28</v>
      </c>
    </row>
    <row r="9" ht="29.15" customHeight="1" spans="1:4">
      <c r="A9" s="170" t="s">
        <v>102</v>
      </c>
      <c r="B9" s="93">
        <v>16918406.28</v>
      </c>
      <c r="C9" s="168" t="s">
        <v>103</v>
      </c>
      <c r="D9" s="93">
        <v>11538302.8</v>
      </c>
    </row>
    <row r="10" ht="29.15" customHeight="1" spans="1:4">
      <c r="A10" s="170" t="s">
        <v>104</v>
      </c>
      <c r="B10" s="93"/>
      <c r="C10" s="168" t="s">
        <v>105</v>
      </c>
      <c r="D10" s="93">
        <v>2020380</v>
      </c>
    </row>
    <row r="11" ht="29.15" customHeight="1" spans="1:4">
      <c r="A11" s="170" t="s">
        <v>106</v>
      </c>
      <c r="B11" s="93"/>
      <c r="C11" s="168" t="s">
        <v>107</v>
      </c>
      <c r="D11" s="93">
        <v>1322915.48</v>
      </c>
    </row>
    <row r="12" ht="29.15" customHeight="1" spans="1:4">
      <c r="A12" s="171" t="s">
        <v>108</v>
      </c>
      <c r="B12" s="169"/>
      <c r="C12" s="168" t="s">
        <v>109</v>
      </c>
      <c r="D12" s="93">
        <v>2036808</v>
      </c>
    </row>
    <row r="13" ht="29.15" customHeight="1" spans="1:4">
      <c r="A13" s="170" t="s">
        <v>102</v>
      </c>
      <c r="B13" s="145"/>
      <c r="C13" s="172"/>
      <c r="D13" s="169"/>
    </row>
    <row r="14" ht="29.15" customHeight="1" spans="1:4">
      <c r="A14" s="173" t="s">
        <v>104</v>
      </c>
      <c r="B14" s="145"/>
      <c r="C14" s="172"/>
      <c r="D14" s="169"/>
    </row>
    <row r="15" ht="29.15" customHeight="1" spans="1:4">
      <c r="A15" s="173" t="s">
        <v>106</v>
      </c>
      <c r="B15" s="169"/>
      <c r="C15" s="172"/>
      <c r="D15" s="169"/>
    </row>
    <row r="16" ht="29.15" customHeight="1" spans="1:4">
      <c r="A16" s="174"/>
      <c r="B16" s="169"/>
      <c r="C16" s="175" t="s">
        <v>110</v>
      </c>
      <c r="D16" s="169"/>
    </row>
    <row r="17" ht="29.15" customHeight="1" spans="1:4">
      <c r="A17" s="174" t="s">
        <v>111</v>
      </c>
      <c r="B17" s="169">
        <v>16918406.28</v>
      </c>
      <c r="C17" s="172" t="s">
        <v>27</v>
      </c>
      <c r="D17" s="169">
        <f>D9+D10+D11+D12</f>
        <v>16918406.28</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C27" sqref="C27"/>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35"/>
      <c r="F2" s="55"/>
      <c r="G2" s="55" t="s">
        <v>112</v>
      </c>
    </row>
    <row r="3" ht="38.95" customHeight="1" spans="1:7">
      <c r="A3" s="4" t="s">
        <v>113</v>
      </c>
      <c r="B3" s="4"/>
      <c r="C3" s="4"/>
      <c r="D3" s="4"/>
      <c r="E3" s="4"/>
      <c r="F3" s="4"/>
      <c r="G3" s="4"/>
    </row>
    <row r="4" ht="18" customHeight="1" spans="1:7">
      <c r="A4" s="5" t="str">
        <f>'部门财务收支预算总表01-1'!A4</f>
        <v>单位名称：新平彝族傣族自治县第三中学</v>
      </c>
      <c r="F4" s="104"/>
      <c r="G4" s="104" t="s">
        <v>3</v>
      </c>
    </row>
    <row r="5" ht="20.3" customHeight="1" spans="1:7">
      <c r="A5" s="146" t="s">
        <v>114</v>
      </c>
      <c r="B5" s="147"/>
      <c r="C5" s="148" t="s">
        <v>32</v>
      </c>
      <c r="D5" s="12" t="s">
        <v>58</v>
      </c>
      <c r="E5" s="12"/>
      <c r="F5" s="13"/>
      <c r="G5" s="148" t="s">
        <v>59</v>
      </c>
    </row>
    <row r="6" ht="20.3" customHeight="1" spans="1:7">
      <c r="A6" s="149" t="s">
        <v>49</v>
      </c>
      <c r="B6" s="150" t="s">
        <v>50</v>
      </c>
      <c r="C6" s="95"/>
      <c r="D6" s="95" t="s">
        <v>34</v>
      </c>
      <c r="E6" s="95" t="s">
        <v>115</v>
      </c>
      <c r="F6" s="95" t="s">
        <v>116</v>
      </c>
      <c r="G6" s="95"/>
    </row>
    <row r="7" ht="13.6" customHeight="1" spans="1:7">
      <c r="A7" s="151" t="s">
        <v>117</v>
      </c>
      <c r="B7" s="151" t="s">
        <v>118</v>
      </c>
      <c r="C7" s="152" t="s">
        <v>119</v>
      </c>
      <c r="D7" s="153"/>
      <c r="E7" s="154" t="s">
        <v>120</v>
      </c>
      <c r="F7" s="154" t="s">
        <v>121</v>
      </c>
      <c r="G7" s="154" t="s">
        <v>122</v>
      </c>
    </row>
    <row r="8" ht="13.6" customHeight="1" spans="1:7">
      <c r="A8" s="155" t="s">
        <v>60</v>
      </c>
      <c r="B8" s="155" t="s">
        <v>61</v>
      </c>
      <c r="C8" s="156">
        <f>D8+G8</f>
        <v>11538302.8</v>
      </c>
      <c r="D8" s="156">
        <f>E8+F8</f>
        <v>10608144</v>
      </c>
      <c r="E8" s="156">
        <v>10401144</v>
      </c>
      <c r="F8" s="156">
        <v>207000</v>
      </c>
      <c r="G8" s="156">
        <v>930158.8</v>
      </c>
    </row>
    <row r="9" ht="13.6" customHeight="1" spans="1:7">
      <c r="A9" s="157" t="s">
        <v>62</v>
      </c>
      <c r="B9" s="157" t="s">
        <v>63</v>
      </c>
      <c r="C9" s="156">
        <f t="shared" ref="C9:C26" si="0">D9+G9</f>
        <v>11538302.8</v>
      </c>
      <c r="D9" s="156">
        <f t="shared" ref="D9:D26" si="1">E9+F9</f>
        <v>10608144</v>
      </c>
      <c r="E9" s="156">
        <v>10401144</v>
      </c>
      <c r="F9" s="156">
        <v>207000</v>
      </c>
      <c r="G9" s="156">
        <v>930158.8</v>
      </c>
    </row>
    <row r="10" ht="13.6" customHeight="1" spans="1:7">
      <c r="A10" s="158" t="s">
        <v>64</v>
      </c>
      <c r="B10" s="158" t="s">
        <v>65</v>
      </c>
      <c r="C10" s="156">
        <f t="shared" si="0"/>
        <v>11382359.6</v>
      </c>
      <c r="D10" s="156">
        <f t="shared" si="1"/>
        <v>10608144</v>
      </c>
      <c r="E10" s="156">
        <v>10401144</v>
      </c>
      <c r="F10" s="156">
        <v>207000</v>
      </c>
      <c r="G10" s="156">
        <v>774215.6</v>
      </c>
    </row>
    <row r="11" ht="13.6" customHeight="1" spans="1:7">
      <c r="A11" s="158" t="s">
        <v>66</v>
      </c>
      <c r="B11" s="158" t="s">
        <v>67</v>
      </c>
      <c r="C11" s="156">
        <f t="shared" si="0"/>
        <v>155295.2</v>
      </c>
      <c r="D11" s="156">
        <f t="shared" si="1"/>
        <v>0</v>
      </c>
      <c r="E11" s="156"/>
      <c r="F11" s="156"/>
      <c r="G11" s="156">
        <v>155295.2</v>
      </c>
    </row>
    <row r="12" ht="13.6" customHeight="1" spans="1:7">
      <c r="A12" s="157" t="s">
        <v>68</v>
      </c>
      <c r="B12" s="157" t="s">
        <v>69</v>
      </c>
      <c r="C12" s="156">
        <f t="shared" si="0"/>
        <v>648</v>
      </c>
      <c r="D12" s="156">
        <f t="shared" si="1"/>
        <v>0</v>
      </c>
      <c r="E12" s="156"/>
      <c r="F12" s="156"/>
      <c r="G12" s="156">
        <v>648</v>
      </c>
    </row>
    <row r="13" ht="13.6" customHeight="1" spans="1:7">
      <c r="A13" s="158" t="s">
        <v>70</v>
      </c>
      <c r="B13" s="158" t="s">
        <v>71</v>
      </c>
      <c r="C13" s="156">
        <f t="shared" si="0"/>
        <v>648</v>
      </c>
      <c r="D13" s="156">
        <f t="shared" si="1"/>
        <v>0</v>
      </c>
      <c r="E13" s="156"/>
      <c r="F13" s="156"/>
      <c r="G13" s="156">
        <v>648</v>
      </c>
    </row>
    <row r="14" ht="13.6" customHeight="1" spans="1:7">
      <c r="A14" s="155" t="s">
        <v>72</v>
      </c>
      <c r="B14" s="155" t="s">
        <v>73</v>
      </c>
      <c r="C14" s="156">
        <f t="shared" si="0"/>
        <v>2020380</v>
      </c>
      <c r="D14" s="156">
        <f t="shared" si="1"/>
        <v>2020380</v>
      </c>
      <c r="E14" s="156">
        <v>2020080</v>
      </c>
      <c r="F14" s="156">
        <v>300</v>
      </c>
      <c r="G14" s="159"/>
    </row>
    <row r="15" ht="13.6" customHeight="1" spans="1:7">
      <c r="A15" s="157" t="s">
        <v>74</v>
      </c>
      <c r="B15" s="157" t="s">
        <v>75</v>
      </c>
      <c r="C15" s="156">
        <f t="shared" si="0"/>
        <v>2020380</v>
      </c>
      <c r="D15" s="156">
        <f t="shared" si="1"/>
        <v>2020380</v>
      </c>
      <c r="E15" s="156">
        <v>2020080</v>
      </c>
      <c r="F15" s="156">
        <v>300</v>
      </c>
      <c r="G15" s="159"/>
    </row>
    <row r="16" ht="13.6" customHeight="1" spans="1:7">
      <c r="A16" s="158" t="s">
        <v>76</v>
      </c>
      <c r="B16" s="158" t="s">
        <v>77</v>
      </c>
      <c r="C16" s="156">
        <f t="shared" si="0"/>
        <v>300</v>
      </c>
      <c r="D16" s="156">
        <f t="shared" si="1"/>
        <v>300</v>
      </c>
      <c r="E16" s="156"/>
      <c r="F16" s="156">
        <v>300</v>
      </c>
      <c r="G16" s="159"/>
    </row>
    <row r="17" ht="13.6" customHeight="1" spans="1:7">
      <c r="A17" s="158" t="s">
        <v>78</v>
      </c>
      <c r="B17" s="158" t="s">
        <v>79</v>
      </c>
      <c r="C17" s="156">
        <f t="shared" si="0"/>
        <v>2020080</v>
      </c>
      <c r="D17" s="156">
        <f t="shared" si="1"/>
        <v>2020080</v>
      </c>
      <c r="E17" s="156">
        <v>2020080</v>
      </c>
      <c r="F17" s="156"/>
      <c r="G17" s="159"/>
    </row>
    <row r="18" ht="13.6" customHeight="1" spans="1:7">
      <c r="A18" s="155" t="s">
        <v>80</v>
      </c>
      <c r="B18" s="155" t="s">
        <v>81</v>
      </c>
      <c r="C18" s="156">
        <f t="shared" si="0"/>
        <v>1322915.48</v>
      </c>
      <c r="D18" s="156">
        <f t="shared" si="1"/>
        <v>1322915.48</v>
      </c>
      <c r="E18" s="156">
        <v>1322915.48</v>
      </c>
      <c r="F18" s="156"/>
      <c r="G18" s="159"/>
    </row>
    <row r="19" ht="13.6" customHeight="1" spans="1:7">
      <c r="A19" s="157" t="s">
        <v>82</v>
      </c>
      <c r="B19" s="157" t="s">
        <v>83</v>
      </c>
      <c r="C19" s="156">
        <f t="shared" si="0"/>
        <v>1322915.48</v>
      </c>
      <c r="D19" s="156">
        <f t="shared" si="1"/>
        <v>1322915.48</v>
      </c>
      <c r="E19" s="156">
        <v>1322915.48</v>
      </c>
      <c r="F19" s="156"/>
      <c r="G19" s="159"/>
    </row>
    <row r="20" ht="13.6" customHeight="1" spans="1:7">
      <c r="A20" s="158" t="s">
        <v>84</v>
      </c>
      <c r="B20" s="158" t="s">
        <v>85</v>
      </c>
      <c r="C20" s="156">
        <f t="shared" si="0"/>
        <v>870455.48</v>
      </c>
      <c r="D20" s="156">
        <f t="shared" si="1"/>
        <v>870455.48</v>
      </c>
      <c r="E20" s="156">
        <v>870455.48</v>
      </c>
      <c r="F20" s="156"/>
      <c r="G20" s="159"/>
    </row>
    <row r="21" ht="13.6" customHeight="1" spans="1:7">
      <c r="A21" s="158" t="s">
        <v>86</v>
      </c>
      <c r="B21" s="158" t="s">
        <v>87</v>
      </c>
      <c r="C21" s="156">
        <f t="shared" si="0"/>
        <v>411144</v>
      </c>
      <c r="D21" s="156">
        <f t="shared" si="1"/>
        <v>411144</v>
      </c>
      <c r="E21" s="156">
        <v>411144</v>
      </c>
      <c r="F21" s="156"/>
      <c r="G21" s="159"/>
    </row>
    <row r="22" ht="13.6" customHeight="1" spans="1:7">
      <c r="A22" s="158" t="s">
        <v>88</v>
      </c>
      <c r="B22" s="158" t="s">
        <v>89</v>
      </c>
      <c r="C22" s="156">
        <f t="shared" si="0"/>
        <v>41316</v>
      </c>
      <c r="D22" s="156">
        <f t="shared" si="1"/>
        <v>41316</v>
      </c>
      <c r="E22" s="156">
        <v>41316</v>
      </c>
      <c r="F22" s="156"/>
      <c r="G22" s="159"/>
    </row>
    <row r="23" ht="13.6" customHeight="1" spans="1:7">
      <c r="A23" s="155" t="s">
        <v>90</v>
      </c>
      <c r="B23" s="155" t="s">
        <v>91</v>
      </c>
      <c r="C23" s="156">
        <f t="shared" si="0"/>
        <v>2036808</v>
      </c>
      <c r="D23" s="156">
        <f t="shared" si="1"/>
        <v>2036808</v>
      </c>
      <c r="E23" s="156">
        <v>2036808</v>
      </c>
      <c r="F23" s="156"/>
      <c r="G23" s="159"/>
    </row>
    <row r="24" ht="13.6" customHeight="1" spans="1:7">
      <c r="A24" s="157" t="s">
        <v>92</v>
      </c>
      <c r="B24" s="157" t="s">
        <v>93</v>
      </c>
      <c r="C24" s="156">
        <f t="shared" si="0"/>
        <v>2036808</v>
      </c>
      <c r="D24" s="156">
        <f t="shared" si="1"/>
        <v>2036808</v>
      </c>
      <c r="E24" s="156">
        <v>2036808</v>
      </c>
      <c r="F24" s="156"/>
      <c r="G24" s="159"/>
    </row>
    <row r="25" ht="18" customHeight="1" spans="1:7">
      <c r="A25" s="158" t="s">
        <v>94</v>
      </c>
      <c r="B25" s="158" t="s">
        <v>95</v>
      </c>
      <c r="C25" s="156">
        <f t="shared" si="0"/>
        <v>2036808</v>
      </c>
      <c r="D25" s="156">
        <f t="shared" si="1"/>
        <v>2036808</v>
      </c>
      <c r="E25" s="156">
        <v>2036808</v>
      </c>
      <c r="F25" s="156"/>
      <c r="G25" s="156"/>
    </row>
    <row r="26" ht="18" customHeight="1" spans="1:7">
      <c r="A26" s="160" t="s">
        <v>96</v>
      </c>
      <c r="B26" s="161" t="s">
        <v>96</v>
      </c>
      <c r="C26" s="162">
        <f>D26+G26</f>
        <v>16918408.28</v>
      </c>
      <c r="D26" s="156">
        <f t="shared" si="1"/>
        <v>15988248.48</v>
      </c>
      <c r="E26" s="156">
        <v>15780948.48</v>
      </c>
      <c r="F26" s="156">
        <v>207300</v>
      </c>
      <c r="G26" s="156">
        <v>930159.8</v>
      </c>
    </row>
  </sheetData>
  <mergeCells count="7">
    <mergeCell ref="A3:G3"/>
    <mergeCell ref="A4:E4"/>
    <mergeCell ref="A5:B5"/>
    <mergeCell ref="D5:F5"/>
    <mergeCell ref="A26:B26"/>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
    </sheetView>
  </sheetViews>
  <sheetFormatPr defaultColWidth="9.10833333333333" defaultRowHeight="14.25" customHeight="1" outlineLevelCol="5"/>
  <cols>
    <col min="1" max="1" width="27.4416666666667" customWidth="1"/>
    <col min="2" max="6" width="31.2166666666667" customWidth="1"/>
  </cols>
  <sheetData>
    <row r="1" customHeight="1" spans="1:6">
      <c r="A1" s="1"/>
      <c r="B1" s="1"/>
      <c r="C1" s="1"/>
      <c r="D1" s="1"/>
      <c r="E1" s="1"/>
      <c r="F1" s="1"/>
    </row>
    <row r="2" ht="11.95" customHeight="1" spans="1:6">
      <c r="A2" s="140"/>
      <c r="B2" s="140"/>
      <c r="C2" s="66"/>
      <c r="F2" s="59" t="s">
        <v>123</v>
      </c>
    </row>
    <row r="3" ht="25.55" customHeight="1" spans="1:6">
      <c r="A3" s="141" t="s">
        <v>124</v>
      </c>
      <c r="B3" s="141"/>
      <c r="C3" s="141"/>
      <c r="D3" s="141"/>
      <c r="E3" s="141"/>
      <c r="F3" s="141"/>
    </row>
    <row r="4" ht="15.75" customHeight="1" spans="1:6">
      <c r="A4" s="5" t="str">
        <f>'部门财务收支预算总表01-1'!A4</f>
        <v>单位名称：新平彝族傣族自治县第三中学</v>
      </c>
      <c r="B4" s="140"/>
      <c r="C4" s="66"/>
      <c r="F4" s="59" t="s">
        <v>125</v>
      </c>
    </row>
    <row r="5" ht="19.5" customHeight="1" spans="1:6">
      <c r="A5" s="10" t="s">
        <v>126</v>
      </c>
      <c r="B5" s="16" t="s">
        <v>127</v>
      </c>
      <c r="C5" s="11" t="s">
        <v>128</v>
      </c>
      <c r="D5" s="12"/>
      <c r="E5" s="13"/>
      <c r="F5" s="16" t="s">
        <v>129</v>
      </c>
    </row>
    <row r="6" ht="19.5" customHeight="1" spans="1:6">
      <c r="A6" s="18"/>
      <c r="B6" s="19"/>
      <c r="C6" s="63" t="s">
        <v>34</v>
      </c>
      <c r="D6" s="63" t="s">
        <v>130</v>
      </c>
      <c r="E6" s="63" t="s">
        <v>131</v>
      </c>
      <c r="F6" s="19"/>
    </row>
    <row r="7" ht="18.85" customHeight="1" spans="1:6">
      <c r="A7" s="142">
        <v>1</v>
      </c>
      <c r="B7" s="142">
        <v>2</v>
      </c>
      <c r="C7" s="143">
        <v>3</v>
      </c>
      <c r="D7" s="142">
        <v>4</v>
      </c>
      <c r="E7" s="142">
        <v>5</v>
      </c>
      <c r="F7" s="142">
        <v>6</v>
      </c>
    </row>
    <row r="8" ht="18.85" customHeight="1" spans="1:6">
      <c r="A8" s="29"/>
      <c r="B8" s="29"/>
      <c r="C8" s="144"/>
      <c r="D8" s="145"/>
      <c r="E8" s="145"/>
      <c r="F8" s="145"/>
    </row>
    <row r="9" customHeight="1" spans="1:1">
      <c r="A9" t="s">
        <v>132</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6"/>
  <sheetViews>
    <sheetView showZeros="0" topLeftCell="B1" workbookViewId="0">
      <pane ySplit="1" topLeftCell="A2" activePane="bottomLeft" state="frozen"/>
      <selection/>
      <selection pane="bottomLeft" activeCell="H17" sqref="H17"/>
    </sheetView>
  </sheetViews>
  <sheetFormatPr defaultColWidth="9.10833333333333" defaultRowHeight="14.25" customHeight="1"/>
  <cols>
    <col min="1" max="1" width="28.25" customWidth="1"/>
    <col min="2" max="2" width="18.625" customWidth="1"/>
    <col min="3" max="3" width="18.25" customWidth="1"/>
    <col min="4" max="4" width="8.25" customWidth="1"/>
    <col min="5" max="5" width="24.625" customWidth="1"/>
    <col min="6" max="6" width="8.25" customWidth="1"/>
    <col min="7" max="7" width="21.875" customWidth="1"/>
    <col min="8" max="8" width="12.375" customWidth="1"/>
    <col min="9" max="9" width="13.25" customWidth="1"/>
    <col min="10" max="10" width="6.625" customWidth="1"/>
    <col min="11" max="11" width="7.125" customWidth="1"/>
    <col min="12" max="12" width="11.75" customWidth="1"/>
    <col min="13" max="13" width="6.375" customWidth="1"/>
    <col min="14" max="14" width="8.25" customWidth="1"/>
    <col min="15" max="15" width="7.625" customWidth="1"/>
    <col min="16" max="16" width="8.5" customWidth="1"/>
    <col min="17" max="17" width="7.375" customWidth="1"/>
    <col min="18" max="18" width="4.875" customWidth="1"/>
    <col min="19" max="19" width="5.5" customWidth="1"/>
    <col min="20" max="20" width="7.75" customWidth="1"/>
    <col min="21" max="21" width="7.125" customWidth="1"/>
    <col min="22" max="22" width="6.5" customWidth="1"/>
    <col min="23" max="23" width="4.8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5"/>
      <c r="W2" s="55" t="s">
        <v>133</v>
      </c>
    </row>
    <row r="3" ht="27.85" customHeight="1" spans="1:23">
      <c r="A3" s="27" t="s">
        <v>134</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单位名称：新平彝族傣族自治县第三中学</v>
      </c>
      <c r="B4" s="6"/>
      <c r="C4" s="6"/>
      <c r="D4" s="6"/>
      <c r="E4" s="6"/>
      <c r="F4" s="6"/>
      <c r="G4" s="6"/>
      <c r="H4" s="7"/>
      <c r="I4" s="7"/>
      <c r="J4" s="7"/>
      <c r="K4" s="7"/>
      <c r="L4" s="7"/>
      <c r="M4" s="7"/>
      <c r="N4" s="7"/>
      <c r="O4" s="7"/>
      <c r="P4" s="7"/>
      <c r="Q4" s="7"/>
      <c r="U4" s="135"/>
      <c r="W4" s="104" t="s">
        <v>125</v>
      </c>
    </row>
    <row r="5" ht="21.8" customHeight="1" spans="1:23">
      <c r="A5" s="9" t="s">
        <v>135</v>
      </c>
      <c r="B5" s="9" t="s">
        <v>136</v>
      </c>
      <c r="C5" s="9" t="s">
        <v>137</v>
      </c>
      <c r="D5" s="10" t="s">
        <v>138</v>
      </c>
      <c r="E5" s="10" t="s">
        <v>139</v>
      </c>
      <c r="F5" s="10" t="s">
        <v>140</v>
      </c>
      <c r="G5" s="10" t="s">
        <v>141</v>
      </c>
      <c r="H5" s="63" t="s">
        <v>142</v>
      </c>
      <c r="I5" s="63"/>
      <c r="J5" s="63"/>
      <c r="K5" s="63"/>
      <c r="L5" s="129"/>
      <c r="M5" s="129"/>
      <c r="N5" s="129"/>
      <c r="O5" s="129"/>
      <c r="P5" s="129"/>
      <c r="Q5" s="47"/>
      <c r="R5" s="63"/>
      <c r="S5" s="63"/>
      <c r="T5" s="63"/>
      <c r="U5" s="63"/>
      <c r="V5" s="63"/>
      <c r="W5" s="63"/>
    </row>
    <row r="6" ht="21.8" customHeight="1" spans="1:23">
      <c r="A6" s="14"/>
      <c r="B6" s="14"/>
      <c r="C6" s="14"/>
      <c r="D6" s="15"/>
      <c r="E6" s="15"/>
      <c r="F6" s="15"/>
      <c r="G6" s="15"/>
      <c r="H6" s="63" t="s">
        <v>32</v>
      </c>
      <c r="I6" s="47" t="s">
        <v>35</v>
      </c>
      <c r="J6" s="47"/>
      <c r="K6" s="47"/>
      <c r="L6" s="129"/>
      <c r="M6" s="129"/>
      <c r="N6" s="129" t="s">
        <v>143</v>
      </c>
      <c r="O6" s="129"/>
      <c r="P6" s="129"/>
      <c r="Q6" s="47" t="s">
        <v>38</v>
      </c>
      <c r="R6" s="63" t="s">
        <v>52</v>
      </c>
      <c r="S6" s="47"/>
      <c r="T6" s="47"/>
      <c r="U6" s="47"/>
      <c r="V6" s="47"/>
      <c r="W6" s="47"/>
    </row>
    <row r="7" ht="15.05" customHeight="1" spans="1:23">
      <c r="A7" s="17"/>
      <c r="B7" s="17"/>
      <c r="C7" s="17"/>
      <c r="D7" s="18"/>
      <c r="E7" s="18"/>
      <c r="F7" s="18"/>
      <c r="G7" s="18"/>
      <c r="H7" s="63"/>
      <c r="I7" s="47" t="s">
        <v>144</v>
      </c>
      <c r="J7" s="47" t="s">
        <v>145</v>
      </c>
      <c r="K7" s="47" t="s">
        <v>146</v>
      </c>
      <c r="L7" s="139" t="s">
        <v>147</v>
      </c>
      <c r="M7" s="139" t="s">
        <v>148</v>
      </c>
      <c r="N7" s="139" t="s">
        <v>35</v>
      </c>
      <c r="O7" s="139" t="s">
        <v>36</v>
      </c>
      <c r="P7" s="139" t="s">
        <v>37</v>
      </c>
      <c r="Q7" s="47"/>
      <c r="R7" s="47" t="s">
        <v>34</v>
      </c>
      <c r="S7" s="47" t="s">
        <v>45</v>
      </c>
      <c r="T7" s="47" t="s">
        <v>149</v>
      </c>
      <c r="U7" s="47" t="s">
        <v>41</v>
      </c>
      <c r="V7" s="47" t="s">
        <v>42</v>
      </c>
      <c r="W7" s="47" t="s">
        <v>43</v>
      </c>
    </row>
    <row r="8" ht="27.85" customHeight="1" spans="1:23">
      <c r="A8" s="17"/>
      <c r="B8" s="17"/>
      <c r="C8" s="17"/>
      <c r="D8" s="18"/>
      <c r="E8" s="18"/>
      <c r="F8" s="18"/>
      <c r="G8" s="18"/>
      <c r="H8" s="63"/>
      <c r="I8" s="47"/>
      <c r="J8" s="47"/>
      <c r="K8" s="47"/>
      <c r="L8" s="139"/>
      <c r="M8" s="139"/>
      <c r="N8" s="139"/>
      <c r="O8" s="139"/>
      <c r="P8" s="139"/>
      <c r="Q8" s="47"/>
      <c r="R8" s="47"/>
      <c r="S8" s="47"/>
      <c r="T8" s="47"/>
      <c r="U8" s="47"/>
      <c r="V8" s="47"/>
      <c r="W8" s="47"/>
    </row>
    <row r="9" ht="25" customHeight="1" spans="1:23">
      <c r="A9" s="136">
        <v>1</v>
      </c>
      <c r="B9" s="136">
        <v>2</v>
      </c>
      <c r="C9" s="136">
        <v>3</v>
      </c>
      <c r="D9" s="136">
        <v>4</v>
      </c>
      <c r="E9" s="136">
        <v>5</v>
      </c>
      <c r="F9" s="136">
        <v>6</v>
      </c>
      <c r="G9" s="136">
        <v>7</v>
      </c>
      <c r="H9" s="136">
        <v>8</v>
      </c>
      <c r="I9" s="136">
        <v>9</v>
      </c>
      <c r="J9" s="136">
        <v>10</v>
      </c>
      <c r="K9" s="136">
        <v>11</v>
      </c>
      <c r="L9" s="136">
        <v>12</v>
      </c>
      <c r="M9" s="136">
        <v>13</v>
      </c>
      <c r="N9" s="136">
        <v>14</v>
      </c>
      <c r="O9" s="136">
        <v>15</v>
      </c>
      <c r="P9" s="136">
        <v>16</v>
      </c>
      <c r="Q9" s="136">
        <v>17</v>
      </c>
      <c r="R9" s="136">
        <v>18</v>
      </c>
      <c r="S9" s="136">
        <v>19</v>
      </c>
      <c r="T9" s="136">
        <v>20</v>
      </c>
      <c r="U9" s="136">
        <v>21</v>
      </c>
      <c r="V9" s="136">
        <v>22</v>
      </c>
      <c r="W9" s="136">
        <v>23</v>
      </c>
    </row>
    <row r="10" ht="25" customHeight="1" spans="1:23">
      <c r="A10" s="137" t="s">
        <v>46</v>
      </c>
      <c r="B10" s="123" t="s">
        <v>150</v>
      </c>
      <c r="C10" s="138" t="s">
        <v>151</v>
      </c>
      <c r="D10" s="123" t="s">
        <v>84</v>
      </c>
      <c r="E10" s="123" t="s">
        <v>85</v>
      </c>
      <c r="F10" s="123" t="s">
        <v>152</v>
      </c>
      <c r="G10" s="123" t="s">
        <v>153</v>
      </c>
      <c r="H10" s="23">
        <v>32123</v>
      </c>
      <c r="I10" s="23">
        <v>32123</v>
      </c>
      <c r="J10" s="23"/>
      <c r="K10" s="23"/>
      <c r="L10" s="23">
        <v>32123</v>
      </c>
      <c r="M10" s="23"/>
      <c r="N10" s="23"/>
      <c r="O10" s="23"/>
      <c r="P10" s="23"/>
      <c r="Q10" s="23"/>
      <c r="R10" s="23"/>
      <c r="S10" s="23"/>
      <c r="T10" s="23"/>
      <c r="U10" s="23"/>
      <c r="V10" s="23"/>
      <c r="W10" s="23"/>
    </row>
    <row r="11" ht="25" customHeight="1" spans="1:23">
      <c r="A11" s="137" t="s">
        <v>46</v>
      </c>
      <c r="B11" s="123" t="s">
        <v>154</v>
      </c>
      <c r="C11" s="138" t="s">
        <v>155</v>
      </c>
      <c r="D11" s="123" t="s">
        <v>64</v>
      </c>
      <c r="E11" s="123" t="s">
        <v>65</v>
      </c>
      <c r="F11" s="123" t="s">
        <v>156</v>
      </c>
      <c r="G11" s="123" t="s">
        <v>157</v>
      </c>
      <c r="H11" s="23">
        <v>4043556</v>
      </c>
      <c r="I11" s="23">
        <v>4043556</v>
      </c>
      <c r="J11" s="23"/>
      <c r="K11" s="23"/>
      <c r="L11" s="23">
        <v>4043556</v>
      </c>
      <c r="M11" s="23"/>
      <c r="N11" s="23"/>
      <c r="O11" s="23"/>
      <c r="P11" s="23"/>
      <c r="Q11" s="23"/>
      <c r="R11" s="23"/>
      <c r="S11" s="23"/>
      <c r="T11" s="23"/>
      <c r="U11" s="23"/>
      <c r="V11" s="23"/>
      <c r="W11" s="23"/>
    </row>
    <row r="12" ht="25" customHeight="1" spans="1:23">
      <c r="A12" s="137" t="s">
        <v>46</v>
      </c>
      <c r="B12" s="123" t="s">
        <v>154</v>
      </c>
      <c r="C12" s="138" t="s">
        <v>155</v>
      </c>
      <c r="D12" s="123" t="s">
        <v>64</v>
      </c>
      <c r="E12" s="123" t="s">
        <v>65</v>
      </c>
      <c r="F12" s="123" t="s">
        <v>158</v>
      </c>
      <c r="G12" s="123" t="s">
        <v>159</v>
      </c>
      <c r="H12" s="23">
        <v>478308</v>
      </c>
      <c r="I12" s="23">
        <v>478308</v>
      </c>
      <c r="J12" s="23"/>
      <c r="K12" s="23"/>
      <c r="L12" s="23">
        <v>478308</v>
      </c>
      <c r="M12" s="23"/>
      <c r="N12" s="23"/>
      <c r="O12" s="23"/>
      <c r="P12" s="23"/>
      <c r="Q12" s="23"/>
      <c r="R12" s="23"/>
      <c r="S12" s="23"/>
      <c r="T12" s="23"/>
      <c r="U12" s="23"/>
      <c r="V12" s="23"/>
      <c r="W12" s="23"/>
    </row>
    <row r="13" ht="25" customHeight="1" spans="1:23">
      <c r="A13" s="137" t="s">
        <v>46</v>
      </c>
      <c r="B13" s="123" t="s">
        <v>154</v>
      </c>
      <c r="C13" s="138" t="s">
        <v>155</v>
      </c>
      <c r="D13" s="123" t="s">
        <v>64</v>
      </c>
      <c r="E13" s="123" t="s">
        <v>65</v>
      </c>
      <c r="F13" s="123" t="s">
        <v>160</v>
      </c>
      <c r="G13" s="123" t="s">
        <v>161</v>
      </c>
      <c r="H13" s="23">
        <v>1486980</v>
      </c>
      <c r="I13" s="23">
        <v>1486980</v>
      </c>
      <c r="J13" s="23"/>
      <c r="K13" s="23"/>
      <c r="L13" s="23">
        <v>1486980</v>
      </c>
      <c r="M13" s="23"/>
      <c r="N13" s="23"/>
      <c r="O13" s="23"/>
      <c r="P13" s="23"/>
      <c r="Q13" s="23"/>
      <c r="R13" s="23"/>
      <c r="S13" s="23"/>
      <c r="T13" s="23"/>
      <c r="U13" s="23"/>
      <c r="V13" s="23"/>
      <c r="W13" s="23"/>
    </row>
    <row r="14" ht="25" customHeight="1" spans="1:23">
      <c r="A14" s="137" t="s">
        <v>46</v>
      </c>
      <c r="B14" s="123" t="s">
        <v>154</v>
      </c>
      <c r="C14" s="138" t="s">
        <v>155</v>
      </c>
      <c r="D14" s="123" t="s">
        <v>64</v>
      </c>
      <c r="E14" s="123" t="s">
        <v>65</v>
      </c>
      <c r="F14" s="123" t="s">
        <v>160</v>
      </c>
      <c r="G14" s="123" t="s">
        <v>161</v>
      </c>
      <c r="H14" s="23">
        <v>2700000</v>
      </c>
      <c r="I14" s="23">
        <v>2700000</v>
      </c>
      <c r="J14" s="23"/>
      <c r="K14" s="23"/>
      <c r="L14" s="23">
        <v>2700000</v>
      </c>
      <c r="M14" s="23"/>
      <c r="N14" s="23"/>
      <c r="O14" s="23"/>
      <c r="P14" s="23"/>
      <c r="Q14" s="23"/>
      <c r="R14" s="23"/>
      <c r="S14" s="23"/>
      <c r="T14" s="23"/>
      <c r="U14" s="23"/>
      <c r="V14" s="23"/>
      <c r="W14" s="23"/>
    </row>
    <row r="15" ht="25" customHeight="1" spans="1:23">
      <c r="A15" s="137" t="s">
        <v>46</v>
      </c>
      <c r="B15" s="123" t="s">
        <v>162</v>
      </c>
      <c r="C15" s="138" t="s">
        <v>95</v>
      </c>
      <c r="D15" s="123" t="s">
        <v>94</v>
      </c>
      <c r="E15" s="123" t="s">
        <v>95</v>
      </c>
      <c r="F15" s="123" t="s">
        <v>163</v>
      </c>
      <c r="G15" s="123" t="s">
        <v>95</v>
      </c>
      <c r="H15" s="23">
        <v>2036808</v>
      </c>
      <c r="I15" s="23">
        <v>2036808</v>
      </c>
      <c r="J15" s="23"/>
      <c r="K15" s="23"/>
      <c r="L15" s="23">
        <v>2036808</v>
      </c>
      <c r="M15" s="23"/>
      <c r="N15" s="23"/>
      <c r="O15" s="23"/>
      <c r="P15" s="23"/>
      <c r="Q15" s="23"/>
      <c r="R15" s="23"/>
      <c r="S15" s="23"/>
      <c r="T15" s="23"/>
      <c r="U15" s="23"/>
      <c r="V15" s="23"/>
      <c r="W15" s="23"/>
    </row>
    <row r="16" ht="25" customHeight="1" spans="1:23">
      <c r="A16" s="137" t="s">
        <v>46</v>
      </c>
      <c r="B16" s="123" t="s">
        <v>164</v>
      </c>
      <c r="C16" s="138" t="s">
        <v>165</v>
      </c>
      <c r="D16" s="123" t="s">
        <v>64</v>
      </c>
      <c r="E16" s="123" t="s">
        <v>65</v>
      </c>
      <c r="F16" s="123" t="s">
        <v>166</v>
      </c>
      <c r="G16" s="123" t="s">
        <v>165</v>
      </c>
      <c r="H16" s="23">
        <v>144000</v>
      </c>
      <c r="I16" s="23">
        <v>144000</v>
      </c>
      <c r="J16" s="23"/>
      <c r="K16" s="23"/>
      <c r="L16" s="23">
        <v>144000</v>
      </c>
      <c r="M16" s="23"/>
      <c r="N16" s="23"/>
      <c r="O16" s="23"/>
      <c r="P16" s="23"/>
      <c r="Q16" s="23"/>
      <c r="R16" s="23"/>
      <c r="S16" s="23"/>
      <c r="T16" s="23"/>
      <c r="U16" s="23"/>
      <c r="V16" s="23"/>
      <c r="W16" s="23"/>
    </row>
    <row r="17" ht="25" customHeight="1" spans="1:23">
      <c r="A17" s="137" t="s">
        <v>46</v>
      </c>
      <c r="B17" s="123" t="s">
        <v>167</v>
      </c>
      <c r="C17" s="138" t="s">
        <v>168</v>
      </c>
      <c r="D17" s="123" t="s">
        <v>64</v>
      </c>
      <c r="E17" s="123" t="s">
        <v>65</v>
      </c>
      <c r="F17" s="123" t="s">
        <v>169</v>
      </c>
      <c r="G17" s="123" t="s">
        <v>170</v>
      </c>
      <c r="H17" s="23">
        <v>63000</v>
      </c>
      <c r="I17" s="23">
        <v>63000</v>
      </c>
      <c r="J17" s="23"/>
      <c r="K17" s="23"/>
      <c r="L17" s="23">
        <v>63000</v>
      </c>
      <c r="M17" s="23"/>
      <c r="N17" s="23"/>
      <c r="O17" s="23"/>
      <c r="P17" s="23"/>
      <c r="Q17" s="23"/>
      <c r="R17" s="23"/>
      <c r="S17" s="23"/>
      <c r="T17" s="23"/>
      <c r="U17" s="23"/>
      <c r="V17" s="23"/>
      <c r="W17" s="23"/>
    </row>
    <row r="18" ht="25" customHeight="1" spans="1:23">
      <c r="A18" s="137" t="s">
        <v>46</v>
      </c>
      <c r="B18" s="123" t="s">
        <v>171</v>
      </c>
      <c r="C18" s="138" t="s">
        <v>172</v>
      </c>
      <c r="D18" s="123" t="s">
        <v>64</v>
      </c>
      <c r="E18" s="123" t="s">
        <v>65</v>
      </c>
      <c r="F18" s="123" t="s">
        <v>160</v>
      </c>
      <c r="G18" s="123" t="s">
        <v>161</v>
      </c>
      <c r="H18" s="23">
        <v>540000</v>
      </c>
      <c r="I18" s="23">
        <v>540000</v>
      </c>
      <c r="J18" s="23"/>
      <c r="K18" s="23"/>
      <c r="L18" s="23">
        <v>540000</v>
      </c>
      <c r="M18" s="23"/>
      <c r="N18" s="23"/>
      <c r="O18" s="23"/>
      <c r="P18" s="23"/>
      <c r="Q18" s="23"/>
      <c r="R18" s="23"/>
      <c r="S18" s="23"/>
      <c r="T18" s="23"/>
      <c r="U18" s="23"/>
      <c r="V18" s="23"/>
      <c r="W18" s="23"/>
    </row>
    <row r="19" ht="25" customHeight="1" spans="1:23">
      <c r="A19" s="137" t="s">
        <v>46</v>
      </c>
      <c r="B19" s="123" t="s">
        <v>171</v>
      </c>
      <c r="C19" s="138" t="s">
        <v>172</v>
      </c>
      <c r="D19" s="123" t="s">
        <v>64</v>
      </c>
      <c r="E19" s="123" t="s">
        <v>65</v>
      </c>
      <c r="F19" s="123" t="s">
        <v>160</v>
      </c>
      <c r="G19" s="123" t="s">
        <v>161</v>
      </c>
      <c r="H19" s="23">
        <v>1080000</v>
      </c>
      <c r="I19" s="23">
        <v>1080000</v>
      </c>
      <c r="J19" s="23"/>
      <c r="K19" s="23"/>
      <c r="L19" s="23">
        <v>1080000</v>
      </c>
      <c r="M19" s="23"/>
      <c r="N19" s="23"/>
      <c r="O19" s="23"/>
      <c r="P19" s="23"/>
      <c r="Q19" s="23"/>
      <c r="R19" s="23"/>
      <c r="S19" s="23"/>
      <c r="T19" s="23"/>
      <c r="U19" s="23"/>
      <c r="V19" s="23"/>
      <c r="W19" s="23"/>
    </row>
    <row r="20" ht="25" customHeight="1" spans="1:23">
      <c r="A20" s="137" t="s">
        <v>46</v>
      </c>
      <c r="B20" s="123" t="s">
        <v>173</v>
      </c>
      <c r="C20" s="138" t="s">
        <v>174</v>
      </c>
      <c r="D20" s="123" t="s">
        <v>76</v>
      </c>
      <c r="E20" s="123" t="s">
        <v>77</v>
      </c>
      <c r="F20" s="123" t="s">
        <v>175</v>
      </c>
      <c r="G20" s="123" t="s">
        <v>176</v>
      </c>
      <c r="H20" s="23">
        <v>300</v>
      </c>
      <c r="I20" s="23">
        <v>300</v>
      </c>
      <c r="J20" s="23"/>
      <c r="K20" s="23"/>
      <c r="L20" s="23">
        <v>300</v>
      </c>
      <c r="M20" s="23"/>
      <c r="N20" s="23"/>
      <c r="O20" s="23"/>
      <c r="P20" s="23"/>
      <c r="Q20" s="23"/>
      <c r="R20" s="23"/>
      <c r="S20" s="23"/>
      <c r="T20" s="23"/>
      <c r="U20" s="23"/>
      <c r="V20" s="23"/>
      <c r="W20" s="23"/>
    </row>
    <row r="21" ht="25" customHeight="1" spans="1:23">
      <c r="A21" s="137" t="s">
        <v>46</v>
      </c>
      <c r="B21" s="123" t="s">
        <v>177</v>
      </c>
      <c r="C21" s="138" t="s">
        <v>178</v>
      </c>
      <c r="D21" s="123" t="s">
        <v>64</v>
      </c>
      <c r="E21" s="123" t="s">
        <v>65</v>
      </c>
      <c r="F21" s="123" t="s">
        <v>179</v>
      </c>
      <c r="G21" s="123" t="s">
        <v>180</v>
      </c>
      <c r="H21" s="23">
        <v>72300</v>
      </c>
      <c r="I21" s="23">
        <v>72300</v>
      </c>
      <c r="J21" s="23"/>
      <c r="K21" s="23"/>
      <c r="L21" s="23">
        <v>72300</v>
      </c>
      <c r="M21" s="23"/>
      <c r="N21" s="23"/>
      <c r="O21" s="23"/>
      <c r="P21" s="23"/>
      <c r="Q21" s="23"/>
      <c r="R21" s="23"/>
      <c r="S21" s="23"/>
      <c r="T21" s="23"/>
      <c r="U21" s="23"/>
      <c r="V21" s="23"/>
      <c r="W21" s="23"/>
    </row>
    <row r="22" ht="25" customHeight="1" spans="1:23">
      <c r="A22" s="137" t="s">
        <v>46</v>
      </c>
      <c r="B22" s="123" t="s">
        <v>177</v>
      </c>
      <c r="C22" s="138" t="s">
        <v>178</v>
      </c>
      <c r="D22" s="123" t="s">
        <v>78</v>
      </c>
      <c r="E22" s="123" t="s">
        <v>79</v>
      </c>
      <c r="F22" s="123" t="s">
        <v>181</v>
      </c>
      <c r="G22" s="123" t="s">
        <v>182</v>
      </c>
      <c r="H22" s="23">
        <v>2020080</v>
      </c>
      <c r="I22" s="23">
        <v>2020080</v>
      </c>
      <c r="J22" s="23"/>
      <c r="K22" s="23"/>
      <c r="L22" s="23">
        <v>2020080</v>
      </c>
      <c r="M22" s="23"/>
      <c r="N22" s="23"/>
      <c r="O22" s="23"/>
      <c r="P22" s="23"/>
      <c r="Q22" s="23"/>
      <c r="R22" s="23"/>
      <c r="S22" s="23"/>
      <c r="T22" s="23"/>
      <c r="U22" s="23"/>
      <c r="V22" s="23"/>
      <c r="W22" s="23"/>
    </row>
    <row r="23" ht="25" customHeight="1" spans="1:23">
      <c r="A23" s="137" t="s">
        <v>46</v>
      </c>
      <c r="B23" s="123" t="s">
        <v>177</v>
      </c>
      <c r="C23" s="138" t="s">
        <v>178</v>
      </c>
      <c r="D23" s="123" t="s">
        <v>84</v>
      </c>
      <c r="E23" s="123" t="s">
        <v>85</v>
      </c>
      <c r="F23" s="123" t="s">
        <v>152</v>
      </c>
      <c r="G23" s="123" t="s">
        <v>153</v>
      </c>
      <c r="H23" s="23">
        <v>838332.48</v>
      </c>
      <c r="I23" s="23">
        <v>838332.48</v>
      </c>
      <c r="J23" s="23"/>
      <c r="K23" s="23"/>
      <c r="L23" s="23">
        <v>838332.48</v>
      </c>
      <c r="M23" s="23"/>
      <c r="N23" s="23"/>
      <c r="O23" s="23"/>
      <c r="P23" s="23"/>
      <c r="Q23" s="23"/>
      <c r="R23" s="23"/>
      <c r="S23" s="23"/>
      <c r="T23" s="23"/>
      <c r="U23" s="23"/>
      <c r="V23" s="23"/>
      <c r="W23" s="23"/>
    </row>
    <row r="24" ht="25" customHeight="1" spans="1:23">
      <c r="A24" s="137" t="s">
        <v>46</v>
      </c>
      <c r="B24" s="123" t="s">
        <v>177</v>
      </c>
      <c r="C24" s="138" t="s">
        <v>178</v>
      </c>
      <c r="D24" s="123" t="s">
        <v>86</v>
      </c>
      <c r="E24" s="123" t="s">
        <v>87</v>
      </c>
      <c r="F24" s="123" t="s">
        <v>183</v>
      </c>
      <c r="G24" s="123" t="s">
        <v>184</v>
      </c>
      <c r="H24" s="23">
        <v>411144</v>
      </c>
      <c r="I24" s="23">
        <v>411144</v>
      </c>
      <c r="J24" s="23"/>
      <c r="K24" s="23"/>
      <c r="L24" s="23">
        <v>411144</v>
      </c>
      <c r="M24" s="23"/>
      <c r="N24" s="23"/>
      <c r="O24" s="23"/>
      <c r="P24" s="23"/>
      <c r="Q24" s="23"/>
      <c r="R24" s="23"/>
      <c r="S24" s="23"/>
      <c r="T24" s="23"/>
      <c r="U24" s="23"/>
      <c r="V24" s="23"/>
      <c r="W24" s="23"/>
    </row>
    <row r="25" ht="25" customHeight="1" spans="1:23">
      <c r="A25" s="137" t="s">
        <v>46</v>
      </c>
      <c r="B25" s="123" t="s">
        <v>177</v>
      </c>
      <c r="C25" s="138" t="s">
        <v>178</v>
      </c>
      <c r="D25" s="123" t="s">
        <v>88</v>
      </c>
      <c r="E25" s="123" t="s">
        <v>89</v>
      </c>
      <c r="F25" s="123" t="s">
        <v>179</v>
      </c>
      <c r="G25" s="123" t="s">
        <v>180</v>
      </c>
      <c r="H25" s="23">
        <v>41316</v>
      </c>
      <c r="I25" s="23">
        <v>41316</v>
      </c>
      <c r="J25" s="23"/>
      <c r="K25" s="23"/>
      <c r="L25" s="23">
        <v>41316</v>
      </c>
      <c r="M25" s="23"/>
      <c r="N25" s="23"/>
      <c r="O25" s="23"/>
      <c r="P25" s="23"/>
      <c r="Q25" s="23"/>
      <c r="R25" s="23"/>
      <c r="S25" s="23"/>
      <c r="T25" s="23"/>
      <c r="U25" s="23"/>
      <c r="V25" s="23"/>
      <c r="W25" s="23"/>
    </row>
    <row r="26" ht="25" customHeight="1" spans="1:23">
      <c r="A26" s="31" t="s">
        <v>96</v>
      </c>
      <c r="B26" s="32"/>
      <c r="C26" s="32"/>
      <c r="D26" s="32"/>
      <c r="E26" s="32"/>
      <c r="F26" s="32"/>
      <c r="G26" s="33"/>
      <c r="H26" s="23">
        <f>SUM(H10:H25)</f>
        <v>15988247.48</v>
      </c>
      <c r="I26" s="23">
        <f>SUM(I10:I25)</f>
        <v>15988247.48</v>
      </c>
      <c r="J26" s="23"/>
      <c r="K26" s="23"/>
      <c r="L26" s="23">
        <f>SUM(L10:L25)</f>
        <v>15988247.48</v>
      </c>
      <c r="M26" s="23"/>
      <c r="N26" s="23"/>
      <c r="O26" s="23"/>
      <c r="P26" s="23"/>
      <c r="Q26" s="23"/>
      <c r="R26" s="23"/>
      <c r="S26" s="23"/>
      <c r="T26" s="23"/>
      <c r="U26" s="23"/>
      <c r="V26" s="23"/>
      <c r="W26" s="23"/>
    </row>
  </sheetData>
  <mergeCells count="30">
    <mergeCell ref="A3:W3"/>
    <mergeCell ref="A4:G4"/>
    <mergeCell ref="H5:W5"/>
    <mergeCell ref="I6:M6"/>
    <mergeCell ref="N6:P6"/>
    <mergeCell ref="R6:W6"/>
    <mergeCell ref="A26:G26"/>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52" orientation="landscape"/>
  <headerFooter/>
  <ignoredErrors>
    <ignoredError sqref="L26 H26:I26" formulaRang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abSelected="1" topLeftCell="B1" workbookViewId="0">
      <pane ySplit="1" topLeftCell="A2" activePane="bottomLeft" state="frozen"/>
      <selection/>
      <selection pane="bottomLeft" activeCell="E12" sqref="E12"/>
    </sheetView>
  </sheetViews>
  <sheetFormatPr defaultColWidth="9.10833333333333" defaultRowHeight="14.25" customHeight="1"/>
  <cols>
    <col min="1" max="1" width="12.125" customWidth="1"/>
    <col min="2" max="2" width="20.5" customWidth="1"/>
    <col min="3" max="3" width="37.75" customWidth="1"/>
    <col min="4" max="4" width="24.5" customWidth="1"/>
    <col min="5" max="5" width="10.125" customWidth="1"/>
    <col min="6" max="6" width="12.5" customWidth="1"/>
    <col min="7" max="7" width="9.125" customWidth="1"/>
    <col min="8" max="8" width="11.75" customWidth="1"/>
    <col min="9" max="9" width="15.25" style="119" customWidth="1"/>
    <col min="10" max="10" width="12.875" style="119" customWidth="1"/>
    <col min="11" max="11" width="14" style="119" customWidth="1"/>
    <col min="12" max="12" width="6.375" customWidth="1"/>
    <col min="13" max="13" width="6.875" customWidth="1"/>
    <col min="14" max="14" width="7.375" customWidth="1"/>
    <col min="15" max="15" width="6.625" customWidth="1"/>
    <col min="16" max="16" width="7.625" customWidth="1"/>
    <col min="17" max="17" width="6.625" customWidth="1"/>
    <col min="18" max="18" width="10" customWidth="1"/>
    <col min="19" max="19" width="5.875" customWidth="1"/>
    <col min="20" max="20" width="10.25" customWidth="1"/>
    <col min="21" max="21" width="8.375" customWidth="1"/>
    <col min="22" max="22" width="8.625" customWidth="1"/>
    <col min="23" max="23" width="11.25" customWidth="1"/>
  </cols>
  <sheetData>
    <row r="1" customHeight="1" spans="1:23">
      <c r="A1" s="1"/>
      <c r="B1" s="1"/>
      <c r="C1" s="1"/>
      <c r="D1" s="1"/>
      <c r="E1" s="1"/>
      <c r="F1" s="1"/>
      <c r="G1" s="1"/>
      <c r="H1" s="1"/>
      <c r="I1" s="124"/>
      <c r="J1" s="124"/>
      <c r="K1" s="124"/>
      <c r="L1" s="1"/>
      <c r="M1" s="1"/>
      <c r="N1" s="1"/>
      <c r="O1" s="1"/>
      <c r="P1" s="1"/>
      <c r="Q1" s="1"/>
      <c r="R1" s="1"/>
      <c r="S1" s="1"/>
      <c r="T1" s="1"/>
      <c r="U1" s="1"/>
      <c r="V1" s="1"/>
      <c r="W1" s="1"/>
    </row>
    <row r="2" ht="13.6" customHeight="1" spans="5:23">
      <c r="E2" s="2"/>
      <c r="F2" s="2"/>
      <c r="G2" s="2"/>
      <c r="H2" s="2"/>
      <c r="U2" s="135"/>
      <c r="W2" s="55" t="s">
        <v>185</v>
      </c>
    </row>
    <row r="3" ht="27.85" customHeight="1" spans="1:23">
      <c r="A3" s="27" t="s">
        <v>186</v>
      </c>
      <c r="B3" s="27"/>
      <c r="C3" s="27"/>
      <c r="D3" s="27"/>
      <c r="E3" s="27"/>
      <c r="F3" s="27"/>
      <c r="G3" s="27"/>
      <c r="H3" s="27"/>
      <c r="I3" s="125"/>
      <c r="J3" s="125"/>
      <c r="K3" s="125"/>
      <c r="L3" s="27"/>
      <c r="M3" s="27"/>
      <c r="N3" s="27"/>
      <c r="O3" s="27"/>
      <c r="P3" s="27"/>
      <c r="Q3" s="27"/>
      <c r="R3" s="27"/>
      <c r="S3" s="27"/>
      <c r="T3" s="27"/>
      <c r="U3" s="27"/>
      <c r="V3" s="27"/>
      <c r="W3" s="27"/>
    </row>
    <row r="4" ht="13.6" customHeight="1" spans="1:23">
      <c r="A4" s="5" t="str">
        <f>'部门财务收支预算总表01-1'!A4</f>
        <v>单位名称：新平彝族傣族自治县第三中学</v>
      </c>
      <c r="B4" s="120" t="str">
        <f t="shared" ref="B4" si="0">"单位名称："&amp;"绩效评价中心"</f>
        <v>单位名称：绩效评价中心</v>
      </c>
      <c r="C4" s="120"/>
      <c r="D4" s="120"/>
      <c r="E4" s="120"/>
      <c r="F4" s="120"/>
      <c r="G4" s="120"/>
      <c r="H4" s="120"/>
      <c r="I4" s="126"/>
      <c r="J4" s="127"/>
      <c r="K4" s="127"/>
      <c r="L4" s="7"/>
      <c r="M4" s="7"/>
      <c r="N4" s="7"/>
      <c r="O4" s="7"/>
      <c r="P4" s="7"/>
      <c r="Q4" s="7"/>
      <c r="U4" s="135"/>
      <c r="W4" s="104" t="s">
        <v>125</v>
      </c>
    </row>
    <row r="5" ht="21.8" customHeight="1" spans="1:23">
      <c r="A5" s="9" t="s">
        <v>187</v>
      </c>
      <c r="B5" s="9" t="s">
        <v>136</v>
      </c>
      <c r="C5" s="9" t="s">
        <v>137</v>
      </c>
      <c r="D5" s="9" t="s">
        <v>188</v>
      </c>
      <c r="E5" s="10" t="s">
        <v>138</v>
      </c>
      <c r="F5" s="10" t="s">
        <v>139</v>
      </c>
      <c r="G5" s="10" t="s">
        <v>140</v>
      </c>
      <c r="H5" s="10" t="s">
        <v>141</v>
      </c>
      <c r="I5" s="128" t="s">
        <v>32</v>
      </c>
      <c r="J5" s="128" t="s">
        <v>189</v>
      </c>
      <c r="K5" s="128"/>
      <c r="L5" s="63"/>
      <c r="M5" s="63"/>
      <c r="N5" s="129" t="s">
        <v>143</v>
      </c>
      <c r="O5" s="129"/>
      <c r="P5" s="129"/>
      <c r="Q5" s="10" t="s">
        <v>38</v>
      </c>
      <c r="R5" s="11" t="s">
        <v>52</v>
      </c>
      <c r="S5" s="12"/>
      <c r="T5" s="12"/>
      <c r="U5" s="12"/>
      <c r="V5" s="12"/>
      <c r="W5" s="13"/>
    </row>
    <row r="6" ht="21.8" customHeight="1" spans="1:23">
      <c r="A6" s="14"/>
      <c r="B6" s="14"/>
      <c r="C6" s="14"/>
      <c r="D6" s="14"/>
      <c r="E6" s="15"/>
      <c r="F6" s="15"/>
      <c r="G6" s="15"/>
      <c r="H6" s="15"/>
      <c r="I6" s="128"/>
      <c r="J6" s="130" t="s">
        <v>35</v>
      </c>
      <c r="K6" s="130"/>
      <c r="L6" s="47" t="s">
        <v>36</v>
      </c>
      <c r="M6" s="47" t="s">
        <v>37</v>
      </c>
      <c r="N6" s="131" t="s">
        <v>35</v>
      </c>
      <c r="O6" s="131" t="s">
        <v>36</v>
      </c>
      <c r="P6" s="131" t="s">
        <v>37</v>
      </c>
      <c r="Q6" s="15"/>
      <c r="R6" s="10" t="s">
        <v>34</v>
      </c>
      <c r="S6" s="10" t="s">
        <v>45</v>
      </c>
      <c r="T6" s="10" t="s">
        <v>149</v>
      </c>
      <c r="U6" s="10" t="s">
        <v>41</v>
      </c>
      <c r="V6" s="10" t="s">
        <v>42</v>
      </c>
      <c r="W6" s="10" t="s">
        <v>43</v>
      </c>
    </row>
    <row r="7" ht="40.6" customHeight="1" spans="1:23">
      <c r="A7" s="17"/>
      <c r="B7" s="17"/>
      <c r="C7" s="17"/>
      <c r="D7" s="17"/>
      <c r="E7" s="18"/>
      <c r="F7" s="18"/>
      <c r="G7" s="18"/>
      <c r="H7" s="18"/>
      <c r="I7" s="128"/>
      <c r="J7" s="130" t="s">
        <v>34</v>
      </c>
      <c r="K7" s="130" t="s">
        <v>190</v>
      </c>
      <c r="L7" s="47"/>
      <c r="M7" s="47"/>
      <c r="N7" s="18"/>
      <c r="O7" s="18"/>
      <c r="P7" s="18"/>
      <c r="Q7" s="18"/>
      <c r="R7" s="18"/>
      <c r="S7" s="18"/>
      <c r="T7" s="18"/>
      <c r="U7" s="19"/>
      <c r="V7" s="18"/>
      <c r="W7" s="18"/>
    </row>
    <row r="8" ht="15.05" customHeight="1" spans="1:23">
      <c r="A8" s="20">
        <v>1</v>
      </c>
      <c r="B8" s="20">
        <v>2</v>
      </c>
      <c r="C8" s="20">
        <v>3</v>
      </c>
      <c r="D8" s="20">
        <v>4</v>
      </c>
      <c r="E8" s="20">
        <v>5</v>
      </c>
      <c r="F8" s="20">
        <v>6</v>
      </c>
      <c r="G8" s="20">
        <v>7</v>
      </c>
      <c r="H8" s="20">
        <v>8</v>
      </c>
      <c r="I8" s="132">
        <v>9</v>
      </c>
      <c r="J8" s="132">
        <v>10</v>
      </c>
      <c r="K8" s="132">
        <v>11</v>
      </c>
      <c r="L8" s="20">
        <v>12</v>
      </c>
      <c r="M8" s="20">
        <v>13</v>
      </c>
      <c r="N8" s="20">
        <v>14</v>
      </c>
      <c r="O8" s="20">
        <v>15</v>
      </c>
      <c r="P8" s="20">
        <v>16</v>
      </c>
      <c r="Q8" s="20">
        <v>17</v>
      </c>
      <c r="R8" s="20">
        <v>18</v>
      </c>
      <c r="S8" s="20">
        <v>19</v>
      </c>
      <c r="T8" s="20">
        <v>20</v>
      </c>
      <c r="U8" s="20">
        <v>21</v>
      </c>
      <c r="V8" s="20">
        <v>22</v>
      </c>
      <c r="W8" s="20">
        <v>23</v>
      </c>
    </row>
    <row r="9" ht="32.9" customHeight="1" spans="1:23">
      <c r="A9" s="121"/>
      <c r="B9" s="122"/>
      <c r="C9" s="121" t="s">
        <v>191</v>
      </c>
      <c r="D9" s="123"/>
      <c r="E9" s="121"/>
      <c r="F9" s="121"/>
      <c r="G9" s="123"/>
      <c r="H9" s="121"/>
      <c r="I9" s="133">
        <v>93400</v>
      </c>
      <c r="J9" s="133">
        <v>93400</v>
      </c>
      <c r="K9" s="133">
        <v>93400</v>
      </c>
      <c r="L9" s="134"/>
      <c r="M9" s="134"/>
      <c r="N9" s="134"/>
      <c r="O9" s="134"/>
      <c r="P9" s="134"/>
      <c r="Q9" s="134"/>
      <c r="R9" s="134"/>
      <c r="S9" s="134"/>
      <c r="T9" s="134"/>
      <c r="U9" s="93"/>
      <c r="V9" s="134"/>
      <c r="W9" s="134"/>
    </row>
    <row r="10" ht="32.9" customHeight="1" spans="1:23">
      <c r="A10" s="121" t="s">
        <v>192</v>
      </c>
      <c r="B10" s="122" t="s">
        <v>193</v>
      </c>
      <c r="C10" s="121" t="s">
        <v>191</v>
      </c>
      <c r="D10" s="123" t="s">
        <v>46</v>
      </c>
      <c r="E10" s="121" t="s">
        <v>64</v>
      </c>
      <c r="F10" s="121" t="s">
        <v>65</v>
      </c>
      <c r="G10" s="123" t="s">
        <v>194</v>
      </c>
      <c r="H10" s="121" t="s">
        <v>195</v>
      </c>
      <c r="I10" s="133">
        <v>93400</v>
      </c>
      <c r="J10" s="133">
        <v>93400</v>
      </c>
      <c r="K10" s="133">
        <v>93400</v>
      </c>
      <c r="L10" s="134"/>
      <c r="M10" s="134"/>
      <c r="N10" s="134"/>
      <c r="O10" s="134"/>
      <c r="P10" s="134"/>
      <c r="Q10" s="134"/>
      <c r="R10" s="134"/>
      <c r="S10" s="134"/>
      <c r="T10" s="134"/>
      <c r="U10" s="93"/>
      <c r="V10" s="134"/>
      <c r="W10" s="134"/>
    </row>
    <row r="11" ht="32.9" customHeight="1" spans="1:23">
      <c r="A11" s="121"/>
      <c r="B11" s="122"/>
      <c r="C11" s="121" t="s">
        <v>196</v>
      </c>
      <c r="D11" s="108"/>
      <c r="E11" s="121"/>
      <c r="F11" s="121"/>
      <c r="G11" s="108"/>
      <c r="H11" s="121"/>
      <c r="I11" s="133">
        <v>316783.6</v>
      </c>
      <c r="J11" s="133">
        <v>316783.6</v>
      </c>
      <c r="K11" s="133">
        <v>316783.6</v>
      </c>
      <c r="L11" s="134"/>
      <c r="M11" s="134"/>
      <c r="N11" s="134"/>
      <c r="O11" s="134"/>
      <c r="P11" s="134"/>
      <c r="Q11" s="134"/>
      <c r="R11" s="134"/>
      <c r="S11" s="134"/>
      <c r="T11" s="134"/>
      <c r="U11" s="93"/>
      <c r="V11" s="134"/>
      <c r="W11" s="134"/>
    </row>
    <row r="12" ht="32.9" customHeight="1" spans="1:23">
      <c r="A12" s="121" t="s">
        <v>192</v>
      </c>
      <c r="B12" s="122" t="s">
        <v>197</v>
      </c>
      <c r="C12" s="121" t="s">
        <v>196</v>
      </c>
      <c r="D12" s="123" t="s">
        <v>46</v>
      </c>
      <c r="E12" s="121" t="s">
        <v>64</v>
      </c>
      <c r="F12" s="121" t="s">
        <v>65</v>
      </c>
      <c r="G12" s="123" t="s">
        <v>175</v>
      </c>
      <c r="H12" s="121" t="s">
        <v>176</v>
      </c>
      <c r="I12" s="133">
        <v>81759</v>
      </c>
      <c r="J12" s="133">
        <v>81759</v>
      </c>
      <c r="K12" s="133">
        <v>81759</v>
      </c>
      <c r="L12" s="134"/>
      <c r="M12" s="134"/>
      <c r="N12" s="134"/>
      <c r="O12" s="134"/>
      <c r="P12" s="134"/>
      <c r="Q12" s="134"/>
      <c r="R12" s="134"/>
      <c r="S12" s="134"/>
      <c r="T12" s="134"/>
      <c r="U12" s="93"/>
      <c r="V12" s="134"/>
      <c r="W12" s="134"/>
    </row>
    <row r="13" ht="32.9" customHeight="1" spans="1:23">
      <c r="A13" s="121" t="s">
        <v>192</v>
      </c>
      <c r="B13" s="122" t="s">
        <v>197</v>
      </c>
      <c r="C13" s="121" t="s">
        <v>196</v>
      </c>
      <c r="D13" s="123" t="s">
        <v>46</v>
      </c>
      <c r="E13" s="121" t="s">
        <v>64</v>
      </c>
      <c r="F13" s="121" t="s">
        <v>65</v>
      </c>
      <c r="G13" s="123" t="s">
        <v>198</v>
      </c>
      <c r="H13" s="121" t="s">
        <v>199</v>
      </c>
      <c r="I13" s="133">
        <v>58032</v>
      </c>
      <c r="J13" s="133">
        <v>58032</v>
      </c>
      <c r="K13" s="133">
        <v>58032</v>
      </c>
      <c r="L13" s="134"/>
      <c r="M13" s="134"/>
      <c r="N13" s="134"/>
      <c r="O13" s="134"/>
      <c r="P13" s="134"/>
      <c r="Q13" s="134"/>
      <c r="R13" s="134"/>
      <c r="S13" s="134"/>
      <c r="T13" s="134"/>
      <c r="U13" s="93"/>
      <c r="V13" s="134"/>
      <c r="W13" s="134"/>
    </row>
    <row r="14" ht="32.9" customHeight="1" spans="1:23">
      <c r="A14" s="121" t="s">
        <v>192</v>
      </c>
      <c r="B14" s="122" t="s">
        <v>197</v>
      </c>
      <c r="C14" s="121" t="s">
        <v>196</v>
      </c>
      <c r="D14" s="123" t="s">
        <v>46</v>
      </c>
      <c r="E14" s="121" t="s">
        <v>64</v>
      </c>
      <c r="F14" s="121" t="s">
        <v>65</v>
      </c>
      <c r="G14" s="123" t="s">
        <v>200</v>
      </c>
      <c r="H14" s="121" t="s">
        <v>201</v>
      </c>
      <c r="I14" s="133">
        <v>17000</v>
      </c>
      <c r="J14" s="133">
        <v>17000</v>
      </c>
      <c r="K14" s="133">
        <v>17000</v>
      </c>
      <c r="L14" s="134"/>
      <c r="M14" s="134"/>
      <c r="N14" s="134"/>
      <c r="O14" s="134"/>
      <c r="P14" s="134"/>
      <c r="Q14" s="134"/>
      <c r="R14" s="134"/>
      <c r="S14" s="134"/>
      <c r="T14" s="134"/>
      <c r="U14" s="93"/>
      <c r="V14" s="134"/>
      <c r="W14" s="134"/>
    </row>
    <row r="15" ht="32.9" customHeight="1" spans="1:23">
      <c r="A15" s="121"/>
      <c r="B15" s="122" t="s">
        <v>197</v>
      </c>
      <c r="C15" s="121" t="s">
        <v>196</v>
      </c>
      <c r="D15" s="123" t="s">
        <v>46</v>
      </c>
      <c r="E15" s="121" t="s">
        <v>64</v>
      </c>
      <c r="F15" s="121" t="s">
        <v>65</v>
      </c>
      <c r="G15" s="123">
        <v>30216</v>
      </c>
      <c r="H15" s="121" t="s">
        <v>202</v>
      </c>
      <c r="I15" s="133">
        <v>3000</v>
      </c>
      <c r="J15" s="133">
        <v>3000</v>
      </c>
      <c r="K15" s="133">
        <v>3000</v>
      </c>
      <c r="L15" s="134"/>
      <c r="M15" s="134"/>
      <c r="N15" s="134"/>
      <c r="O15" s="134"/>
      <c r="P15" s="134"/>
      <c r="Q15" s="134"/>
      <c r="R15" s="134"/>
      <c r="S15" s="134"/>
      <c r="T15" s="134"/>
      <c r="U15" s="93"/>
      <c r="V15" s="134"/>
      <c r="W15" s="134"/>
    </row>
    <row r="16" ht="32.9" customHeight="1" spans="1:23">
      <c r="A16" s="121"/>
      <c r="B16" s="122" t="s">
        <v>197</v>
      </c>
      <c r="C16" s="121" t="s">
        <v>196</v>
      </c>
      <c r="D16" s="123" t="s">
        <v>46</v>
      </c>
      <c r="E16" s="121" t="s">
        <v>64</v>
      </c>
      <c r="F16" s="121" t="s">
        <v>65</v>
      </c>
      <c r="G16" s="123">
        <v>30211</v>
      </c>
      <c r="H16" s="121" t="s">
        <v>203</v>
      </c>
      <c r="I16" s="133">
        <v>9291</v>
      </c>
      <c r="J16" s="133">
        <v>9291</v>
      </c>
      <c r="K16" s="133">
        <v>9291</v>
      </c>
      <c r="L16" s="134"/>
      <c r="M16" s="134"/>
      <c r="N16" s="134"/>
      <c r="O16" s="134"/>
      <c r="P16" s="134"/>
      <c r="Q16" s="134"/>
      <c r="R16" s="134"/>
      <c r="S16" s="134"/>
      <c r="T16" s="134"/>
      <c r="U16" s="93"/>
      <c r="V16" s="134"/>
      <c r="W16" s="134"/>
    </row>
    <row r="17" ht="32.9" customHeight="1" spans="1:23">
      <c r="A17" s="121"/>
      <c r="B17" s="122" t="s">
        <v>197</v>
      </c>
      <c r="C17" s="121" t="s">
        <v>196</v>
      </c>
      <c r="D17" s="123" t="s">
        <v>46</v>
      </c>
      <c r="E17" s="121" t="s">
        <v>64</v>
      </c>
      <c r="F17" s="121" t="s">
        <v>65</v>
      </c>
      <c r="G17" s="123">
        <v>30213</v>
      </c>
      <c r="H17" s="121" t="s">
        <v>204</v>
      </c>
      <c r="I17" s="133">
        <v>147053</v>
      </c>
      <c r="J17" s="133">
        <v>147053</v>
      </c>
      <c r="K17" s="133">
        <v>147053</v>
      </c>
      <c r="L17" s="134"/>
      <c r="M17" s="134"/>
      <c r="N17" s="134"/>
      <c r="O17" s="134"/>
      <c r="P17" s="134"/>
      <c r="Q17" s="134"/>
      <c r="R17" s="134"/>
      <c r="S17" s="134"/>
      <c r="T17" s="134"/>
      <c r="U17" s="93"/>
      <c r="V17" s="134"/>
      <c r="W17" s="134"/>
    </row>
    <row r="18" ht="32.9" customHeight="1" spans="1:23">
      <c r="A18" s="121" t="s">
        <v>192</v>
      </c>
      <c r="B18" s="122" t="s">
        <v>197</v>
      </c>
      <c r="C18" s="121" t="s">
        <v>196</v>
      </c>
      <c r="D18" s="123" t="s">
        <v>46</v>
      </c>
      <c r="E18" s="121" t="s">
        <v>70</v>
      </c>
      <c r="F18" s="121" t="s">
        <v>71</v>
      </c>
      <c r="G18" s="123" t="s">
        <v>175</v>
      </c>
      <c r="H18" s="121" t="s">
        <v>176</v>
      </c>
      <c r="I18" s="133">
        <v>648</v>
      </c>
      <c r="J18" s="133">
        <v>648</v>
      </c>
      <c r="K18" s="133">
        <v>648</v>
      </c>
      <c r="L18" s="134"/>
      <c r="M18" s="134"/>
      <c r="N18" s="134"/>
      <c r="O18" s="134"/>
      <c r="P18" s="134"/>
      <c r="Q18" s="134"/>
      <c r="R18" s="134"/>
      <c r="S18" s="134"/>
      <c r="T18" s="134"/>
      <c r="U18" s="93"/>
      <c r="V18" s="134"/>
      <c r="W18" s="134"/>
    </row>
    <row r="19" ht="32.9" customHeight="1" spans="1:23">
      <c r="A19" s="121"/>
      <c r="B19" s="122"/>
      <c r="C19" s="121" t="s">
        <v>205</v>
      </c>
      <c r="D19" s="108"/>
      <c r="E19" s="121"/>
      <c r="F19" s="121"/>
      <c r="G19" s="108"/>
      <c r="H19" s="121"/>
      <c r="I19" s="133">
        <v>10020</v>
      </c>
      <c r="J19" s="133"/>
      <c r="K19" s="133"/>
      <c r="L19" s="134"/>
      <c r="M19" s="134"/>
      <c r="N19" s="134"/>
      <c r="O19" s="134"/>
      <c r="P19" s="134"/>
      <c r="Q19" s="134"/>
      <c r="R19" s="134">
        <v>10020</v>
      </c>
      <c r="S19" s="134"/>
      <c r="T19" s="134"/>
      <c r="U19" s="93"/>
      <c r="V19" s="134"/>
      <c r="W19" s="134">
        <v>10020</v>
      </c>
    </row>
    <row r="20" ht="32.9" customHeight="1" spans="1:23">
      <c r="A20" s="121" t="s">
        <v>206</v>
      </c>
      <c r="B20" s="122" t="s">
        <v>207</v>
      </c>
      <c r="C20" s="121" t="s">
        <v>205</v>
      </c>
      <c r="D20" s="123" t="s">
        <v>46</v>
      </c>
      <c r="E20" s="121" t="s">
        <v>64</v>
      </c>
      <c r="F20" s="121" t="s">
        <v>65</v>
      </c>
      <c r="G20" s="123" t="s">
        <v>208</v>
      </c>
      <c r="H20" s="121" t="s">
        <v>202</v>
      </c>
      <c r="I20" s="133">
        <v>10020</v>
      </c>
      <c r="J20" s="133"/>
      <c r="K20" s="133"/>
      <c r="L20" s="134"/>
      <c r="M20" s="134"/>
      <c r="N20" s="134"/>
      <c r="O20" s="134"/>
      <c r="P20" s="134"/>
      <c r="Q20" s="134"/>
      <c r="R20" s="134">
        <v>10020</v>
      </c>
      <c r="S20" s="134"/>
      <c r="T20" s="134"/>
      <c r="U20" s="93"/>
      <c r="V20" s="134"/>
      <c r="W20" s="134">
        <v>10020</v>
      </c>
    </row>
    <row r="21" ht="32.9" customHeight="1" spans="1:23">
      <c r="A21" s="121"/>
      <c r="B21" s="122"/>
      <c r="C21" s="121" t="s">
        <v>209</v>
      </c>
      <c r="D21" s="108"/>
      <c r="E21" s="121"/>
      <c r="F21" s="121"/>
      <c r="G21" s="108"/>
      <c r="H21" s="121"/>
      <c r="I21" s="133">
        <v>140280</v>
      </c>
      <c r="J21" s="133">
        <v>140280</v>
      </c>
      <c r="K21" s="133">
        <v>140280</v>
      </c>
      <c r="L21" s="134"/>
      <c r="M21" s="134"/>
      <c r="N21" s="134"/>
      <c r="O21" s="134"/>
      <c r="P21" s="134"/>
      <c r="Q21" s="134"/>
      <c r="R21" s="134"/>
      <c r="S21" s="134"/>
      <c r="T21" s="134"/>
      <c r="U21" s="93"/>
      <c r="V21" s="134"/>
      <c r="W21" s="134"/>
    </row>
    <row r="22" ht="32.9" customHeight="1" spans="1:23">
      <c r="A22" s="121" t="s">
        <v>192</v>
      </c>
      <c r="B22" s="122" t="s">
        <v>210</v>
      </c>
      <c r="C22" s="121" t="s">
        <v>209</v>
      </c>
      <c r="D22" s="123" t="s">
        <v>46</v>
      </c>
      <c r="E22" s="121" t="s">
        <v>66</v>
      </c>
      <c r="F22" s="121" t="s">
        <v>67</v>
      </c>
      <c r="G22" s="123" t="s">
        <v>194</v>
      </c>
      <c r="H22" s="121" t="s">
        <v>195</v>
      </c>
      <c r="I22" s="133">
        <v>139020</v>
      </c>
      <c r="J22" s="133">
        <v>139020</v>
      </c>
      <c r="K22" s="133">
        <v>139020</v>
      </c>
      <c r="L22" s="134"/>
      <c r="M22" s="134"/>
      <c r="N22" s="134"/>
      <c r="O22" s="134"/>
      <c r="P22" s="134"/>
      <c r="Q22" s="134"/>
      <c r="R22" s="134"/>
      <c r="S22" s="134"/>
      <c r="T22" s="134"/>
      <c r="U22" s="93"/>
      <c r="V22" s="134"/>
      <c r="W22" s="134"/>
    </row>
    <row r="23" ht="32.9" customHeight="1" spans="1:23">
      <c r="A23" s="121" t="s">
        <v>192</v>
      </c>
      <c r="B23" s="122" t="s">
        <v>210</v>
      </c>
      <c r="C23" s="121" t="s">
        <v>209</v>
      </c>
      <c r="D23" s="123" t="s">
        <v>46</v>
      </c>
      <c r="E23" s="121" t="s">
        <v>66</v>
      </c>
      <c r="F23" s="121" t="s">
        <v>67</v>
      </c>
      <c r="G23" s="123" t="s">
        <v>194</v>
      </c>
      <c r="H23" s="121" t="s">
        <v>195</v>
      </c>
      <c r="I23" s="133">
        <v>1260</v>
      </c>
      <c r="J23" s="133">
        <v>1260</v>
      </c>
      <c r="K23" s="133">
        <v>1260</v>
      </c>
      <c r="L23" s="134"/>
      <c r="M23" s="134"/>
      <c r="N23" s="134"/>
      <c r="O23" s="134"/>
      <c r="P23" s="134"/>
      <c r="Q23" s="134"/>
      <c r="R23" s="134"/>
      <c r="S23" s="134"/>
      <c r="T23" s="134"/>
      <c r="U23" s="93"/>
      <c r="V23" s="134"/>
      <c r="W23" s="134"/>
    </row>
    <row r="24" ht="32.9" customHeight="1" spans="1:23">
      <c r="A24" s="121"/>
      <c r="B24" s="122"/>
      <c r="C24" s="121" t="s">
        <v>211</v>
      </c>
      <c r="D24" s="108"/>
      <c r="E24" s="121"/>
      <c r="F24" s="121"/>
      <c r="G24" s="108"/>
      <c r="H24" s="121"/>
      <c r="I24" s="133">
        <v>1015.2</v>
      </c>
      <c r="J24" s="133">
        <v>1015.2</v>
      </c>
      <c r="K24" s="133">
        <v>1015.2</v>
      </c>
      <c r="L24" s="134"/>
      <c r="M24" s="134"/>
      <c r="N24" s="134"/>
      <c r="O24" s="134"/>
      <c r="P24" s="134"/>
      <c r="Q24" s="134"/>
      <c r="R24" s="134"/>
      <c r="S24" s="134"/>
      <c r="T24" s="134"/>
      <c r="U24" s="93"/>
      <c r="V24" s="134"/>
      <c r="W24" s="134"/>
    </row>
    <row r="25" ht="32.9" customHeight="1" spans="1:23">
      <c r="A25" s="121" t="s">
        <v>192</v>
      </c>
      <c r="B25" s="122" t="s">
        <v>212</v>
      </c>
      <c r="C25" s="121" t="s">
        <v>211</v>
      </c>
      <c r="D25" s="123" t="s">
        <v>46</v>
      </c>
      <c r="E25" s="121" t="s">
        <v>66</v>
      </c>
      <c r="F25" s="121" t="s">
        <v>67</v>
      </c>
      <c r="G25" s="123" t="s">
        <v>194</v>
      </c>
      <c r="H25" s="121" t="s">
        <v>195</v>
      </c>
      <c r="I25" s="133">
        <v>928.8</v>
      </c>
      <c r="J25" s="133">
        <v>928.8</v>
      </c>
      <c r="K25" s="133">
        <v>928.8</v>
      </c>
      <c r="L25" s="134"/>
      <c r="M25" s="134"/>
      <c r="N25" s="134"/>
      <c r="O25" s="134"/>
      <c r="P25" s="134"/>
      <c r="Q25" s="134"/>
      <c r="R25" s="134"/>
      <c r="S25" s="134"/>
      <c r="T25" s="134"/>
      <c r="U25" s="93"/>
      <c r="V25" s="134"/>
      <c r="W25" s="134"/>
    </row>
    <row r="26" ht="32.9" customHeight="1" spans="1:23">
      <c r="A26" s="121" t="s">
        <v>192</v>
      </c>
      <c r="B26" s="122" t="s">
        <v>212</v>
      </c>
      <c r="C26" s="121" t="s">
        <v>211</v>
      </c>
      <c r="D26" s="123" t="s">
        <v>46</v>
      </c>
      <c r="E26" s="121" t="s">
        <v>66</v>
      </c>
      <c r="F26" s="121" t="s">
        <v>67</v>
      </c>
      <c r="G26" s="123" t="s">
        <v>194</v>
      </c>
      <c r="H26" s="121" t="s">
        <v>195</v>
      </c>
      <c r="I26" s="133">
        <v>86.4</v>
      </c>
      <c r="J26" s="133">
        <v>86.4</v>
      </c>
      <c r="K26" s="133">
        <v>86.4</v>
      </c>
      <c r="L26" s="134"/>
      <c r="M26" s="134"/>
      <c r="N26" s="134"/>
      <c r="O26" s="134"/>
      <c r="P26" s="134"/>
      <c r="Q26" s="134"/>
      <c r="R26" s="134"/>
      <c r="S26" s="134"/>
      <c r="T26" s="134"/>
      <c r="U26" s="93"/>
      <c r="V26" s="134"/>
      <c r="W26" s="134"/>
    </row>
    <row r="27" ht="32.9" customHeight="1" spans="1:23">
      <c r="A27" s="121"/>
      <c r="B27" s="122"/>
      <c r="C27" s="121" t="s">
        <v>213</v>
      </c>
      <c r="D27" s="108"/>
      <c r="E27" s="121"/>
      <c r="F27" s="121"/>
      <c r="G27" s="108"/>
      <c r="H27" s="121"/>
      <c r="I27" s="133">
        <v>14000</v>
      </c>
      <c r="J27" s="133">
        <v>14000</v>
      </c>
      <c r="K27" s="133">
        <v>14000</v>
      </c>
      <c r="L27" s="134"/>
      <c r="M27" s="134"/>
      <c r="N27" s="134"/>
      <c r="O27" s="134"/>
      <c r="P27" s="134"/>
      <c r="Q27" s="134"/>
      <c r="R27" s="134"/>
      <c r="S27" s="134"/>
      <c r="T27" s="134"/>
      <c r="U27" s="93"/>
      <c r="V27" s="134"/>
      <c r="W27" s="134"/>
    </row>
    <row r="28" ht="32.9" customHeight="1" spans="1:23">
      <c r="A28" s="121" t="s">
        <v>214</v>
      </c>
      <c r="B28" s="122" t="s">
        <v>215</v>
      </c>
      <c r="C28" s="121" t="s">
        <v>213</v>
      </c>
      <c r="D28" s="123" t="s">
        <v>46</v>
      </c>
      <c r="E28" s="121" t="s">
        <v>66</v>
      </c>
      <c r="F28" s="121" t="s">
        <v>67</v>
      </c>
      <c r="G28" s="123" t="s">
        <v>194</v>
      </c>
      <c r="H28" s="121" t="s">
        <v>195</v>
      </c>
      <c r="I28" s="133">
        <v>14000</v>
      </c>
      <c r="J28" s="133">
        <v>14000</v>
      </c>
      <c r="K28" s="133">
        <v>14000</v>
      </c>
      <c r="L28" s="134"/>
      <c r="M28" s="134"/>
      <c r="N28" s="134"/>
      <c r="O28" s="134"/>
      <c r="P28" s="134"/>
      <c r="Q28" s="134"/>
      <c r="R28" s="134"/>
      <c r="S28" s="134"/>
      <c r="T28" s="134"/>
      <c r="U28" s="93"/>
      <c r="V28" s="134"/>
      <c r="W28" s="134"/>
    </row>
    <row r="29" ht="32.9" customHeight="1" spans="1:23">
      <c r="A29" s="121"/>
      <c r="B29" s="122"/>
      <c r="C29" s="121" t="s">
        <v>216</v>
      </c>
      <c r="D29" s="108"/>
      <c r="E29" s="121"/>
      <c r="F29" s="121"/>
      <c r="G29" s="108"/>
      <c r="H29" s="121"/>
      <c r="I29" s="133">
        <v>364680</v>
      </c>
      <c r="J29" s="133">
        <v>364680</v>
      </c>
      <c r="K29" s="133">
        <v>364680</v>
      </c>
      <c r="L29" s="134"/>
      <c r="M29" s="134"/>
      <c r="N29" s="134"/>
      <c r="O29" s="134"/>
      <c r="P29" s="134"/>
      <c r="Q29" s="134"/>
      <c r="R29" s="134"/>
      <c r="S29" s="134"/>
      <c r="T29" s="134"/>
      <c r="U29" s="93"/>
      <c r="V29" s="134"/>
      <c r="W29" s="134"/>
    </row>
    <row r="30" ht="32.9" customHeight="1" spans="1:23">
      <c r="A30" s="121" t="s">
        <v>192</v>
      </c>
      <c r="B30" s="122" t="s">
        <v>217</v>
      </c>
      <c r="C30" s="121" t="s">
        <v>216</v>
      </c>
      <c r="D30" s="123" t="s">
        <v>46</v>
      </c>
      <c r="E30" s="121" t="s">
        <v>64</v>
      </c>
      <c r="F30" s="121" t="s">
        <v>65</v>
      </c>
      <c r="G30" s="123" t="s">
        <v>194</v>
      </c>
      <c r="H30" s="121" t="s">
        <v>195</v>
      </c>
      <c r="I30" s="133">
        <v>364680</v>
      </c>
      <c r="J30" s="133">
        <v>364680</v>
      </c>
      <c r="K30" s="133">
        <v>364680</v>
      </c>
      <c r="L30" s="134"/>
      <c r="M30" s="134"/>
      <c r="N30" s="134"/>
      <c r="O30" s="134"/>
      <c r="P30" s="134"/>
      <c r="Q30" s="134"/>
      <c r="R30" s="134"/>
      <c r="S30" s="134"/>
      <c r="T30" s="134"/>
      <c r="U30" s="93"/>
      <c r="V30" s="134"/>
      <c r="W30" s="134"/>
    </row>
    <row r="31" ht="32.9" customHeight="1" spans="1:23">
      <c r="A31" s="121"/>
      <c r="B31" s="122"/>
      <c r="C31" s="121" t="s">
        <v>218</v>
      </c>
      <c r="D31" s="108"/>
      <c r="E31" s="121"/>
      <c r="F31" s="121"/>
      <c r="G31" s="108"/>
      <c r="H31" s="121"/>
      <c r="I31" s="133">
        <v>20000</v>
      </c>
      <c r="J31" s="133"/>
      <c r="K31" s="133"/>
      <c r="L31" s="134"/>
      <c r="M31" s="134"/>
      <c r="N31" s="134"/>
      <c r="O31" s="134"/>
      <c r="P31" s="134"/>
      <c r="Q31" s="134"/>
      <c r="R31" s="134">
        <v>20000</v>
      </c>
      <c r="S31" s="134"/>
      <c r="T31" s="134"/>
      <c r="U31" s="93"/>
      <c r="V31" s="134"/>
      <c r="W31" s="134">
        <v>20000</v>
      </c>
    </row>
    <row r="32" ht="32.9" customHeight="1" spans="1:23">
      <c r="A32" s="121" t="s">
        <v>206</v>
      </c>
      <c r="B32" s="122" t="s">
        <v>219</v>
      </c>
      <c r="C32" s="121" t="s">
        <v>218</v>
      </c>
      <c r="D32" s="123" t="s">
        <v>46</v>
      </c>
      <c r="E32" s="121" t="s">
        <v>64</v>
      </c>
      <c r="F32" s="121" t="s">
        <v>65</v>
      </c>
      <c r="G32" s="123" t="s">
        <v>220</v>
      </c>
      <c r="H32" s="121" t="s">
        <v>221</v>
      </c>
      <c r="I32" s="133">
        <v>20000</v>
      </c>
      <c r="J32" s="133"/>
      <c r="K32" s="133"/>
      <c r="L32" s="134"/>
      <c r="M32" s="134"/>
      <c r="N32" s="134"/>
      <c r="O32" s="134"/>
      <c r="P32" s="134"/>
      <c r="Q32" s="134"/>
      <c r="R32" s="134">
        <v>20000</v>
      </c>
      <c r="S32" s="134"/>
      <c r="T32" s="134"/>
      <c r="U32" s="93"/>
      <c r="V32" s="134"/>
      <c r="W32" s="134">
        <v>20000</v>
      </c>
    </row>
    <row r="33" ht="18.85" customHeight="1" spans="1:23">
      <c r="A33" s="31" t="s">
        <v>96</v>
      </c>
      <c r="B33" s="32"/>
      <c r="C33" s="32"/>
      <c r="D33" s="32"/>
      <c r="E33" s="32"/>
      <c r="F33" s="32"/>
      <c r="G33" s="32"/>
      <c r="H33" s="33"/>
      <c r="I33" s="133">
        <f>I9+I11+I19+I21+I24+I27+I29+I31</f>
        <v>960178.8</v>
      </c>
      <c r="J33" s="133">
        <v>930158.8</v>
      </c>
      <c r="K33" s="133">
        <v>930159.8</v>
      </c>
      <c r="L33" s="134"/>
      <c r="M33" s="134"/>
      <c r="N33" s="134"/>
      <c r="O33" s="134"/>
      <c r="P33" s="134"/>
      <c r="Q33" s="134"/>
      <c r="R33" s="134">
        <v>30020</v>
      </c>
      <c r="S33" s="134"/>
      <c r="T33" s="134"/>
      <c r="U33" s="93"/>
      <c r="V33" s="134"/>
      <c r="W33" s="134">
        <v>30020</v>
      </c>
    </row>
  </sheetData>
  <mergeCells count="28">
    <mergeCell ref="A3:W3"/>
    <mergeCell ref="A4:I4"/>
    <mergeCell ref="J5:M5"/>
    <mergeCell ref="N5:P5"/>
    <mergeCell ref="R5:W5"/>
    <mergeCell ref="J6:K6"/>
    <mergeCell ref="A33:H3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46" fitToWidth="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2"/>
  <sheetViews>
    <sheetView showZeros="0" workbookViewId="0">
      <pane ySplit="1" topLeftCell="A2" activePane="bottomLeft" state="frozen"/>
      <selection/>
      <selection pane="bottomLeft" activeCell="B56" sqref="B56"/>
    </sheetView>
  </sheetViews>
  <sheetFormatPr defaultColWidth="9.10833333333333" defaultRowHeight="11.95" customHeight="1"/>
  <cols>
    <col min="1" max="1" width="24.375" customWidth="1"/>
    <col min="2" max="2" width="33.875" customWidth="1"/>
    <col min="3" max="3" width="17.2166666666667" customWidth="1"/>
    <col min="4" max="4" width="21" customWidth="1"/>
    <col min="5" max="5" width="20.125" customWidth="1"/>
    <col min="6" max="6" width="11.2166666666667" customWidth="1"/>
    <col min="7" max="7" width="10.3333333333333" customWidth="1"/>
    <col min="8" max="8" width="9.33333333333333" customWidth="1"/>
    <col min="9" max="9" width="13.4416666666667" customWidth="1"/>
    <col min="10" max="10" width="27.4416666666667" style="107" customWidth="1"/>
  </cols>
  <sheetData>
    <row r="1" customHeight="1" spans="1:10">
      <c r="A1" s="1"/>
      <c r="B1" s="1"/>
      <c r="C1" s="1"/>
      <c r="D1" s="1"/>
      <c r="E1" s="1"/>
      <c r="F1" s="1"/>
      <c r="G1" s="1"/>
      <c r="H1" s="1"/>
      <c r="I1" s="1"/>
      <c r="J1" s="116"/>
    </row>
    <row r="2" customHeight="1" spans="10:10">
      <c r="J2" s="83" t="s">
        <v>222</v>
      </c>
    </row>
    <row r="3" ht="28.5" customHeight="1" spans="1:10">
      <c r="A3" s="45" t="s">
        <v>223</v>
      </c>
      <c r="B3" s="27"/>
      <c r="C3" s="27"/>
      <c r="D3" s="27"/>
      <c r="E3" s="27"/>
      <c r="F3" s="46"/>
      <c r="G3" s="27"/>
      <c r="H3" s="46"/>
      <c r="I3" s="46"/>
      <c r="J3" s="68"/>
    </row>
    <row r="4" ht="15.05" customHeight="1" spans="1:1">
      <c r="A4" s="5" t="str">
        <f>'部门财务收支预算总表01-1'!A4</f>
        <v>单位名称：新平彝族傣族自治县第三中学</v>
      </c>
    </row>
    <row r="5" ht="14.25" customHeight="1" spans="1:10">
      <c r="A5" s="47" t="s">
        <v>224</v>
      </c>
      <c r="B5" s="47" t="s">
        <v>225</v>
      </c>
      <c r="C5" s="47" t="s">
        <v>226</v>
      </c>
      <c r="D5" s="47" t="s">
        <v>227</v>
      </c>
      <c r="E5" s="47" t="s">
        <v>228</v>
      </c>
      <c r="F5" s="48" t="s">
        <v>229</v>
      </c>
      <c r="G5" s="47" t="s">
        <v>230</v>
      </c>
      <c r="H5" s="48" t="s">
        <v>231</v>
      </c>
      <c r="I5" s="48" t="s">
        <v>232</v>
      </c>
      <c r="J5" s="47" t="s">
        <v>233</v>
      </c>
    </row>
    <row r="6" ht="14.25" customHeight="1" spans="1:10">
      <c r="A6" s="47">
        <v>1</v>
      </c>
      <c r="B6" s="47">
        <v>2</v>
      </c>
      <c r="C6" s="47">
        <v>3</v>
      </c>
      <c r="D6" s="47">
        <v>4</v>
      </c>
      <c r="E6" s="47">
        <v>5</v>
      </c>
      <c r="F6" s="48">
        <v>6</v>
      </c>
      <c r="G6" s="47">
        <v>7</v>
      </c>
      <c r="H6" s="48">
        <v>8</v>
      </c>
      <c r="I6" s="48">
        <v>9</v>
      </c>
      <c r="J6" s="47">
        <v>10</v>
      </c>
    </row>
    <row r="7" ht="14.25" customHeight="1" spans="1:10">
      <c r="A7" s="108" t="s">
        <v>46</v>
      </c>
      <c r="B7" s="108"/>
      <c r="C7" s="108"/>
      <c r="D7" s="109"/>
      <c r="E7" s="110"/>
      <c r="F7" s="110"/>
      <c r="G7" s="110"/>
      <c r="H7" s="110"/>
      <c r="I7" s="110"/>
      <c r="J7" s="110"/>
    </row>
    <row r="8" ht="177" customHeight="1" spans="1:10">
      <c r="A8" s="111" t="s">
        <v>205</v>
      </c>
      <c r="B8" s="108" t="s">
        <v>234</v>
      </c>
      <c r="C8" s="112"/>
      <c r="D8" s="112"/>
      <c r="E8" s="110"/>
      <c r="F8" s="110"/>
      <c r="G8" s="110"/>
      <c r="H8" s="110"/>
      <c r="I8" s="110"/>
      <c r="J8" s="110"/>
    </row>
    <row r="9" ht="27" customHeight="1" spans="1:10">
      <c r="A9" s="108"/>
      <c r="B9" s="108"/>
      <c r="C9" s="108" t="s">
        <v>235</v>
      </c>
      <c r="D9" s="113" t="s">
        <v>236</v>
      </c>
      <c r="E9" s="114" t="s">
        <v>237</v>
      </c>
      <c r="F9" s="115" t="s">
        <v>238</v>
      </c>
      <c r="G9" s="112" t="s">
        <v>239</v>
      </c>
      <c r="H9" s="115" t="s">
        <v>240</v>
      </c>
      <c r="I9" s="115" t="s">
        <v>241</v>
      </c>
      <c r="J9" s="117" t="s">
        <v>242</v>
      </c>
    </row>
    <row r="10" ht="21" customHeight="1" spans="1:10">
      <c r="A10" s="108"/>
      <c r="B10" s="108"/>
      <c r="C10" s="108" t="s">
        <v>235</v>
      </c>
      <c r="D10" s="113" t="s">
        <v>236</v>
      </c>
      <c r="E10" s="114" t="s">
        <v>243</v>
      </c>
      <c r="F10" s="115" t="s">
        <v>244</v>
      </c>
      <c r="G10" s="112" t="s">
        <v>245</v>
      </c>
      <c r="H10" s="115" t="s">
        <v>246</v>
      </c>
      <c r="I10" s="115" t="s">
        <v>241</v>
      </c>
      <c r="J10" s="117" t="s">
        <v>247</v>
      </c>
    </row>
    <row r="11" ht="30" customHeight="1" spans="1:10">
      <c r="A11" s="108"/>
      <c r="B11" s="108"/>
      <c r="C11" s="108" t="s">
        <v>235</v>
      </c>
      <c r="D11" s="113" t="s">
        <v>248</v>
      </c>
      <c r="E11" s="114" t="s">
        <v>249</v>
      </c>
      <c r="F11" s="115" t="s">
        <v>244</v>
      </c>
      <c r="G11" s="112" t="s">
        <v>250</v>
      </c>
      <c r="H11" s="115" t="s">
        <v>251</v>
      </c>
      <c r="I11" s="115" t="s">
        <v>241</v>
      </c>
      <c r="J11" s="117" t="s">
        <v>252</v>
      </c>
    </row>
    <row r="12" ht="24" customHeight="1" spans="1:10">
      <c r="A12" s="108"/>
      <c r="B12" s="108"/>
      <c r="C12" s="108" t="s">
        <v>235</v>
      </c>
      <c r="D12" s="113" t="s">
        <v>253</v>
      </c>
      <c r="E12" s="114" t="s">
        <v>254</v>
      </c>
      <c r="F12" s="115" t="s">
        <v>255</v>
      </c>
      <c r="G12" s="112" t="s">
        <v>256</v>
      </c>
      <c r="H12" s="115" t="s">
        <v>257</v>
      </c>
      <c r="I12" s="115" t="s">
        <v>241</v>
      </c>
      <c r="J12" s="117" t="s">
        <v>258</v>
      </c>
    </row>
    <row r="13" ht="23" customHeight="1" spans="1:10">
      <c r="A13" s="108"/>
      <c r="B13" s="108"/>
      <c r="C13" s="108" t="s">
        <v>259</v>
      </c>
      <c r="D13" s="113" t="s">
        <v>260</v>
      </c>
      <c r="E13" s="114" t="s">
        <v>261</v>
      </c>
      <c r="F13" s="115" t="s">
        <v>238</v>
      </c>
      <c r="G13" s="112" t="s">
        <v>262</v>
      </c>
      <c r="H13" s="115" t="s">
        <v>263</v>
      </c>
      <c r="I13" s="115" t="s">
        <v>264</v>
      </c>
      <c r="J13" s="117" t="s">
        <v>261</v>
      </c>
    </row>
    <row r="14" ht="64" customHeight="1" spans="1:10">
      <c r="A14" s="108"/>
      <c r="B14" s="108"/>
      <c r="C14" s="108" t="s">
        <v>265</v>
      </c>
      <c r="D14" s="113" t="s">
        <v>266</v>
      </c>
      <c r="E14" s="114" t="s">
        <v>267</v>
      </c>
      <c r="F14" s="115" t="s">
        <v>244</v>
      </c>
      <c r="G14" s="112" t="s">
        <v>268</v>
      </c>
      <c r="H14" s="115" t="s">
        <v>251</v>
      </c>
      <c r="I14" s="115" t="s">
        <v>241</v>
      </c>
      <c r="J14" s="117" t="s">
        <v>269</v>
      </c>
    </row>
    <row r="15" ht="255" customHeight="1" spans="1:10">
      <c r="A15" s="111" t="s">
        <v>196</v>
      </c>
      <c r="B15" s="108" t="s">
        <v>270</v>
      </c>
      <c r="C15" s="108"/>
      <c r="D15" s="108"/>
      <c r="E15" s="108"/>
      <c r="F15" s="108"/>
      <c r="G15" s="108"/>
      <c r="H15" s="108"/>
      <c r="I15" s="108"/>
      <c r="J15" s="118"/>
    </row>
    <row r="16" ht="27" customHeight="1" spans="1:10">
      <c r="A16" s="108"/>
      <c r="B16" s="108"/>
      <c r="C16" s="108" t="s">
        <v>235</v>
      </c>
      <c r="D16" s="113" t="s">
        <v>236</v>
      </c>
      <c r="E16" s="114" t="s">
        <v>271</v>
      </c>
      <c r="F16" s="115" t="s">
        <v>238</v>
      </c>
      <c r="G16" s="112" t="s">
        <v>272</v>
      </c>
      <c r="H16" s="115" t="s">
        <v>246</v>
      </c>
      <c r="I16" s="115" t="s">
        <v>241</v>
      </c>
      <c r="J16" s="117" t="s">
        <v>273</v>
      </c>
    </row>
    <row r="17" ht="27" customHeight="1" spans="1:10">
      <c r="A17" s="108"/>
      <c r="B17" s="108"/>
      <c r="C17" s="108" t="s">
        <v>235</v>
      </c>
      <c r="D17" s="113" t="s">
        <v>236</v>
      </c>
      <c r="E17" s="114" t="s">
        <v>274</v>
      </c>
      <c r="F17" s="115" t="s">
        <v>238</v>
      </c>
      <c r="G17" s="112" t="s">
        <v>119</v>
      </c>
      <c r="H17" s="115" t="s">
        <v>246</v>
      </c>
      <c r="I17" s="115" t="s">
        <v>241</v>
      </c>
      <c r="J17" s="117" t="s">
        <v>273</v>
      </c>
    </row>
    <row r="18" ht="14.25" customHeight="1" spans="1:10">
      <c r="A18" s="108"/>
      <c r="B18" s="108"/>
      <c r="C18" s="108" t="s">
        <v>235</v>
      </c>
      <c r="D18" s="113" t="s">
        <v>236</v>
      </c>
      <c r="E18" s="114" t="s">
        <v>275</v>
      </c>
      <c r="F18" s="115" t="s">
        <v>276</v>
      </c>
      <c r="G18" s="112" t="s">
        <v>277</v>
      </c>
      <c r="H18" s="115" t="s">
        <v>278</v>
      </c>
      <c r="I18" s="115" t="s">
        <v>241</v>
      </c>
      <c r="J18" s="117" t="s">
        <v>279</v>
      </c>
    </row>
    <row r="19" ht="14.25" customHeight="1" spans="1:10">
      <c r="A19" s="108"/>
      <c r="B19" s="108"/>
      <c r="C19" s="108" t="s">
        <v>235</v>
      </c>
      <c r="D19" s="113" t="s">
        <v>236</v>
      </c>
      <c r="E19" s="114" t="s">
        <v>280</v>
      </c>
      <c r="F19" s="115" t="s">
        <v>276</v>
      </c>
      <c r="G19" s="112" t="s">
        <v>277</v>
      </c>
      <c r="H19" s="115" t="s">
        <v>278</v>
      </c>
      <c r="I19" s="115" t="s">
        <v>241</v>
      </c>
      <c r="J19" s="117" t="s">
        <v>281</v>
      </c>
    </row>
    <row r="20" ht="14.25" customHeight="1" spans="1:10">
      <c r="A20" s="108"/>
      <c r="B20" s="108"/>
      <c r="C20" s="108" t="s">
        <v>235</v>
      </c>
      <c r="D20" s="113" t="s">
        <v>248</v>
      </c>
      <c r="E20" s="114" t="s">
        <v>282</v>
      </c>
      <c r="F20" s="115" t="s">
        <v>238</v>
      </c>
      <c r="G20" s="112" t="s">
        <v>250</v>
      </c>
      <c r="H20" s="115" t="s">
        <v>251</v>
      </c>
      <c r="I20" s="115" t="s">
        <v>241</v>
      </c>
      <c r="J20" s="117" t="s">
        <v>283</v>
      </c>
    </row>
    <row r="21" ht="14.25" customHeight="1" spans="1:10">
      <c r="A21" s="108"/>
      <c r="B21" s="108"/>
      <c r="C21" s="108" t="s">
        <v>235</v>
      </c>
      <c r="D21" s="113" t="s">
        <v>284</v>
      </c>
      <c r="E21" s="114" t="s">
        <v>285</v>
      </c>
      <c r="F21" s="115" t="s">
        <v>255</v>
      </c>
      <c r="G21" s="112" t="s">
        <v>286</v>
      </c>
      <c r="H21" s="115" t="s">
        <v>287</v>
      </c>
      <c r="I21" s="115" t="s">
        <v>241</v>
      </c>
      <c r="J21" s="117" t="s">
        <v>288</v>
      </c>
    </row>
    <row r="22" ht="14.25" customHeight="1" spans="1:10">
      <c r="A22" s="108"/>
      <c r="B22" s="108"/>
      <c r="C22" s="108" t="s">
        <v>259</v>
      </c>
      <c r="D22" s="113" t="s">
        <v>260</v>
      </c>
      <c r="E22" s="114" t="s">
        <v>289</v>
      </c>
      <c r="F22" s="115" t="s">
        <v>238</v>
      </c>
      <c r="G22" s="112" t="s">
        <v>290</v>
      </c>
      <c r="H22" s="115" t="s">
        <v>251</v>
      </c>
      <c r="I22" s="115" t="s">
        <v>264</v>
      </c>
      <c r="J22" s="117" t="s">
        <v>291</v>
      </c>
    </row>
    <row r="23" ht="14.25" customHeight="1" spans="1:10">
      <c r="A23" s="108"/>
      <c r="B23" s="108"/>
      <c r="C23" s="108" t="s">
        <v>265</v>
      </c>
      <c r="D23" s="113" t="s">
        <v>266</v>
      </c>
      <c r="E23" s="114" t="s">
        <v>292</v>
      </c>
      <c r="F23" s="115" t="s">
        <v>244</v>
      </c>
      <c r="G23" s="112" t="s">
        <v>268</v>
      </c>
      <c r="H23" s="115" t="s">
        <v>251</v>
      </c>
      <c r="I23" s="115" t="s">
        <v>241</v>
      </c>
      <c r="J23" s="117" t="s">
        <v>293</v>
      </c>
    </row>
    <row r="24" ht="287" customHeight="1" spans="1:10">
      <c r="A24" s="111" t="s">
        <v>191</v>
      </c>
      <c r="B24" s="108" t="s">
        <v>294</v>
      </c>
      <c r="C24" s="108"/>
      <c r="D24" s="108"/>
      <c r="E24" s="108"/>
      <c r="F24" s="108"/>
      <c r="G24" s="108"/>
      <c r="H24" s="108"/>
      <c r="I24" s="108"/>
      <c r="J24" s="118"/>
    </row>
    <row r="25" ht="14.25" customHeight="1" spans="1:10">
      <c r="A25" s="108"/>
      <c r="B25" s="108"/>
      <c r="C25" s="108" t="s">
        <v>235</v>
      </c>
      <c r="D25" s="113" t="s">
        <v>236</v>
      </c>
      <c r="E25" s="114" t="s">
        <v>295</v>
      </c>
      <c r="F25" s="115" t="s">
        <v>238</v>
      </c>
      <c r="G25" s="112" t="s">
        <v>296</v>
      </c>
      <c r="H25" s="115" t="s">
        <v>246</v>
      </c>
      <c r="I25" s="115" t="s">
        <v>241</v>
      </c>
      <c r="J25" s="117" t="s">
        <v>297</v>
      </c>
    </row>
    <row r="26" ht="14.25" customHeight="1" spans="1:10">
      <c r="A26" s="108"/>
      <c r="B26" s="108"/>
      <c r="C26" s="108" t="s">
        <v>235</v>
      </c>
      <c r="D26" s="113" t="s">
        <v>248</v>
      </c>
      <c r="E26" s="114" t="s">
        <v>298</v>
      </c>
      <c r="F26" s="115" t="s">
        <v>238</v>
      </c>
      <c r="G26" s="112" t="s">
        <v>250</v>
      </c>
      <c r="H26" s="115" t="s">
        <v>251</v>
      </c>
      <c r="I26" s="115" t="s">
        <v>241</v>
      </c>
      <c r="J26" s="117" t="s">
        <v>299</v>
      </c>
    </row>
    <row r="27" ht="14.25" customHeight="1" spans="1:10">
      <c r="A27" s="108"/>
      <c r="B27" s="108"/>
      <c r="C27" s="108" t="s">
        <v>235</v>
      </c>
      <c r="D27" s="113" t="s">
        <v>284</v>
      </c>
      <c r="E27" s="114" t="s">
        <v>300</v>
      </c>
      <c r="F27" s="115" t="s">
        <v>255</v>
      </c>
      <c r="G27" s="112" t="s">
        <v>286</v>
      </c>
      <c r="H27" s="115" t="s">
        <v>287</v>
      </c>
      <c r="I27" s="115" t="s">
        <v>241</v>
      </c>
      <c r="J27" s="117" t="s">
        <v>301</v>
      </c>
    </row>
    <row r="28" ht="14.25" customHeight="1" spans="1:10">
      <c r="A28" s="108"/>
      <c r="B28" s="108"/>
      <c r="C28" s="108" t="s">
        <v>259</v>
      </c>
      <c r="D28" s="113" t="s">
        <v>260</v>
      </c>
      <c r="E28" s="114" t="s">
        <v>302</v>
      </c>
      <c r="F28" s="115" t="s">
        <v>238</v>
      </c>
      <c r="G28" s="112" t="s">
        <v>303</v>
      </c>
      <c r="H28" s="115" t="s">
        <v>304</v>
      </c>
      <c r="I28" s="115" t="s">
        <v>264</v>
      </c>
      <c r="J28" s="117" t="s">
        <v>302</v>
      </c>
    </row>
    <row r="29" ht="14.25" customHeight="1" spans="1:10">
      <c r="A29" s="108"/>
      <c r="B29" s="108"/>
      <c r="C29" s="108" t="s">
        <v>259</v>
      </c>
      <c r="D29" s="113" t="s">
        <v>305</v>
      </c>
      <c r="E29" s="114" t="s">
        <v>306</v>
      </c>
      <c r="F29" s="115" t="s">
        <v>238</v>
      </c>
      <c r="G29" s="112" t="s">
        <v>307</v>
      </c>
      <c r="H29" s="115" t="s">
        <v>304</v>
      </c>
      <c r="I29" s="115" t="s">
        <v>241</v>
      </c>
      <c r="J29" s="117" t="s">
        <v>308</v>
      </c>
    </row>
    <row r="30" ht="23" customHeight="1" spans="1:10">
      <c r="A30" s="108"/>
      <c r="B30" s="108"/>
      <c r="C30" s="108" t="s">
        <v>265</v>
      </c>
      <c r="D30" s="113" t="s">
        <v>266</v>
      </c>
      <c r="E30" s="114" t="s">
        <v>309</v>
      </c>
      <c r="F30" s="115" t="s">
        <v>238</v>
      </c>
      <c r="G30" s="112" t="s">
        <v>250</v>
      </c>
      <c r="H30" s="115" t="s">
        <v>251</v>
      </c>
      <c r="I30" s="115" t="s">
        <v>264</v>
      </c>
      <c r="J30" s="117" t="s">
        <v>310</v>
      </c>
    </row>
    <row r="31" ht="278" customHeight="1" spans="1:10">
      <c r="A31" s="111" t="s">
        <v>209</v>
      </c>
      <c r="B31" s="108" t="s">
        <v>311</v>
      </c>
      <c r="C31" s="108"/>
      <c r="D31" s="108"/>
      <c r="E31" s="108"/>
      <c r="F31" s="108"/>
      <c r="G31" s="108"/>
      <c r="H31" s="108"/>
      <c r="I31" s="108"/>
      <c r="J31" s="118"/>
    </row>
    <row r="32" ht="14.25" customHeight="1" spans="1:10">
      <c r="A32" s="108"/>
      <c r="B32" s="108"/>
      <c r="C32" s="108" t="s">
        <v>235</v>
      </c>
      <c r="D32" s="113" t="s">
        <v>236</v>
      </c>
      <c r="E32" s="114" t="s">
        <v>312</v>
      </c>
      <c r="F32" s="115" t="s">
        <v>238</v>
      </c>
      <c r="G32" s="112" t="s">
        <v>313</v>
      </c>
      <c r="H32" s="115" t="s">
        <v>246</v>
      </c>
      <c r="I32" s="115" t="s">
        <v>241</v>
      </c>
      <c r="J32" s="117" t="s">
        <v>314</v>
      </c>
    </row>
    <row r="33" ht="14.25" customHeight="1" spans="1:10">
      <c r="A33" s="108"/>
      <c r="B33" s="108"/>
      <c r="C33" s="108" t="s">
        <v>235</v>
      </c>
      <c r="D33" s="113" t="s">
        <v>236</v>
      </c>
      <c r="E33" s="114" t="s">
        <v>315</v>
      </c>
      <c r="F33" s="115" t="s">
        <v>238</v>
      </c>
      <c r="G33" s="112" t="s">
        <v>316</v>
      </c>
      <c r="H33" s="115" t="s">
        <v>246</v>
      </c>
      <c r="I33" s="115" t="s">
        <v>241</v>
      </c>
      <c r="J33" s="117" t="s">
        <v>317</v>
      </c>
    </row>
    <row r="34" ht="19" customHeight="1" spans="1:10">
      <c r="A34" s="108"/>
      <c r="B34" s="108"/>
      <c r="C34" s="108" t="s">
        <v>235</v>
      </c>
      <c r="D34" s="113" t="s">
        <v>248</v>
      </c>
      <c r="E34" s="114" t="s">
        <v>318</v>
      </c>
      <c r="F34" s="115" t="s">
        <v>238</v>
      </c>
      <c r="G34" s="112" t="s">
        <v>250</v>
      </c>
      <c r="H34" s="115" t="s">
        <v>251</v>
      </c>
      <c r="I34" s="115" t="s">
        <v>241</v>
      </c>
      <c r="J34" s="117" t="s">
        <v>319</v>
      </c>
    </row>
    <row r="35" ht="24" customHeight="1" spans="1:10">
      <c r="A35" s="108"/>
      <c r="B35" s="108"/>
      <c r="C35" s="108" t="s">
        <v>259</v>
      </c>
      <c r="D35" s="113" t="s">
        <v>260</v>
      </c>
      <c r="E35" s="114" t="s">
        <v>320</v>
      </c>
      <c r="F35" s="115" t="s">
        <v>238</v>
      </c>
      <c r="G35" s="112" t="s">
        <v>321</v>
      </c>
      <c r="H35" s="115" t="s">
        <v>263</v>
      </c>
      <c r="I35" s="115" t="s">
        <v>264</v>
      </c>
      <c r="J35" s="117" t="s">
        <v>322</v>
      </c>
    </row>
    <row r="36" ht="23" customHeight="1" spans="1:10">
      <c r="A36" s="108"/>
      <c r="B36" s="108"/>
      <c r="C36" s="108" t="s">
        <v>265</v>
      </c>
      <c r="D36" s="113" t="s">
        <v>266</v>
      </c>
      <c r="E36" s="114" t="s">
        <v>323</v>
      </c>
      <c r="F36" s="115" t="s">
        <v>244</v>
      </c>
      <c r="G36" s="112" t="s">
        <v>268</v>
      </c>
      <c r="H36" s="115" t="s">
        <v>251</v>
      </c>
      <c r="I36" s="115" t="s">
        <v>241</v>
      </c>
      <c r="J36" s="117" t="s">
        <v>324</v>
      </c>
    </row>
    <row r="37" ht="108" customHeight="1" spans="1:10">
      <c r="A37" s="111" t="s">
        <v>218</v>
      </c>
      <c r="B37" s="108" t="s">
        <v>325</v>
      </c>
      <c r="C37" s="108"/>
      <c r="D37" s="108"/>
      <c r="E37" s="108"/>
      <c r="F37" s="108"/>
      <c r="G37" s="108"/>
      <c r="H37" s="108"/>
      <c r="I37" s="108"/>
      <c r="J37" s="118"/>
    </row>
    <row r="38" ht="14.25" customHeight="1" spans="1:10">
      <c r="A38" s="108"/>
      <c r="B38" s="108"/>
      <c r="C38" s="108" t="s">
        <v>235</v>
      </c>
      <c r="D38" s="113" t="s">
        <v>236</v>
      </c>
      <c r="E38" s="114" t="s">
        <v>326</v>
      </c>
      <c r="F38" s="115" t="s">
        <v>244</v>
      </c>
      <c r="G38" s="112" t="s">
        <v>118</v>
      </c>
      <c r="H38" s="115" t="s">
        <v>327</v>
      </c>
      <c r="I38" s="115" t="s">
        <v>241</v>
      </c>
      <c r="J38" s="117" t="s">
        <v>328</v>
      </c>
    </row>
    <row r="39" ht="41" customHeight="1" spans="1:10">
      <c r="A39" s="108"/>
      <c r="B39" s="108"/>
      <c r="C39" s="108" t="s">
        <v>235</v>
      </c>
      <c r="D39" s="113" t="s">
        <v>248</v>
      </c>
      <c r="E39" s="114" t="s">
        <v>329</v>
      </c>
      <c r="F39" s="115" t="s">
        <v>238</v>
      </c>
      <c r="G39" s="112" t="s">
        <v>250</v>
      </c>
      <c r="H39" s="115" t="s">
        <v>251</v>
      </c>
      <c r="I39" s="115" t="s">
        <v>241</v>
      </c>
      <c r="J39" s="117" t="s">
        <v>330</v>
      </c>
    </row>
    <row r="40" ht="25" customHeight="1" spans="1:10">
      <c r="A40" s="108"/>
      <c r="B40" s="108"/>
      <c r="C40" s="108" t="s">
        <v>235</v>
      </c>
      <c r="D40" s="113" t="s">
        <v>248</v>
      </c>
      <c r="E40" s="114" t="s">
        <v>331</v>
      </c>
      <c r="F40" s="115" t="s">
        <v>238</v>
      </c>
      <c r="G40" s="112" t="s">
        <v>250</v>
      </c>
      <c r="H40" s="115" t="s">
        <v>251</v>
      </c>
      <c r="I40" s="115" t="s">
        <v>241</v>
      </c>
      <c r="J40" s="117" t="s">
        <v>332</v>
      </c>
    </row>
    <row r="41" ht="60" customHeight="1" spans="1:10">
      <c r="A41" s="108"/>
      <c r="B41" s="108"/>
      <c r="C41" s="108" t="s">
        <v>235</v>
      </c>
      <c r="D41" s="113" t="s">
        <v>284</v>
      </c>
      <c r="E41" s="114" t="s">
        <v>333</v>
      </c>
      <c r="F41" s="115" t="s">
        <v>276</v>
      </c>
      <c r="G41" s="112" t="s">
        <v>286</v>
      </c>
      <c r="H41" s="115" t="s">
        <v>287</v>
      </c>
      <c r="I41" s="115" t="s">
        <v>241</v>
      </c>
      <c r="J41" s="117" t="s">
        <v>334</v>
      </c>
    </row>
    <row r="42" ht="46" customHeight="1" spans="1:10">
      <c r="A42" s="108"/>
      <c r="B42" s="108"/>
      <c r="C42" s="108" t="s">
        <v>259</v>
      </c>
      <c r="D42" s="113" t="s">
        <v>260</v>
      </c>
      <c r="E42" s="114" t="s">
        <v>335</v>
      </c>
      <c r="F42" s="115" t="s">
        <v>238</v>
      </c>
      <c r="G42" s="112" t="s">
        <v>250</v>
      </c>
      <c r="H42" s="115" t="s">
        <v>251</v>
      </c>
      <c r="I42" s="115" t="s">
        <v>241</v>
      </c>
      <c r="J42" s="117" t="s">
        <v>336</v>
      </c>
    </row>
    <row r="43" ht="14.25" customHeight="1" spans="1:10">
      <c r="A43" s="108"/>
      <c r="B43" s="108"/>
      <c r="C43" s="108" t="s">
        <v>265</v>
      </c>
      <c r="D43" s="113" t="s">
        <v>266</v>
      </c>
      <c r="E43" s="114" t="s">
        <v>337</v>
      </c>
      <c r="F43" s="115" t="s">
        <v>244</v>
      </c>
      <c r="G43" s="112" t="s">
        <v>338</v>
      </c>
      <c r="H43" s="115" t="s">
        <v>251</v>
      </c>
      <c r="I43" s="115" t="s">
        <v>241</v>
      </c>
      <c r="J43" s="117" t="s">
        <v>339</v>
      </c>
    </row>
    <row r="44" ht="285" customHeight="1" spans="1:10">
      <c r="A44" s="111" t="s">
        <v>216</v>
      </c>
      <c r="B44" s="108" t="s">
        <v>340</v>
      </c>
      <c r="C44" s="108"/>
      <c r="D44" s="108"/>
      <c r="E44" s="108"/>
      <c r="F44" s="108"/>
      <c r="G44" s="108"/>
      <c r="H44" s="108"/>
      <c r="I44" s="108"/>
      <c r="J44" s="118"/>
    </row>
    <row r="45" ht="14.25" customHeight="1" spans="1:10">
      <c r="A45" s="108"/>
      <c r="B45" s="108"/>
      <c r="C45" s="108" t="s">
        <v>235</v>
      </c>
      <c r="D45" s="113" t="s">
        <v>236</v>
      </c>
      <c r="E45" s="114" t="s">
        <v>341</v>
      </c>
      <c r="F45" s="115" t="s">
        <v>238</v>
      </c>
      <c r="G45" s="112" t="s">
        <v>342</v>
      </c>
      <c r="H45" s="115" t="s">
        <v>246</v>
      </c>
      <c r="I45" s="115" t="s">
        <v>241</v>
      </c>
      <c r="J45" s="117" t="s">
        <v>343</v>
      </c>
    </row>
    <row r="46" ht="14.25" customHeight="1" spans="1:10">
      <c r="A46" s="108"/>
      <c r="B46" s="108"/>
      <c r="C46" s="108" t="s">
        <v>235</v>
      </c>
      <c r="D46" s="113" t="s">
        <v>248</v>
      </c>
      <c r="E46" s="114" t="s">
        <v>344</v>
      </c>
      <c r="F46" s="115" t="s">
        <v>238</v>
      </c>
      <c r="G46" s="112" t="s">
        <v>250</v>
      </c>
      <c r="H46" s="115" t="s">
        <v>251</v>
      </c>
      <c r="I46" s="115" t="s">
        <v>241</v>
      </c>
      <c r="J46" s="117" t="s">
        <v>343</v>
      </c>
    </row>
    <row r="47" ht="14.25" customHeight="1" spans="1:10">
      <c r="A47" s="108"/>
      <c r="B47" s="108"/>
      <c r="C47" s="108" t="s">
        <v>235</v>
      </c>
      <c r="D47" s="113" t="s">
        <v>253</v>
      </c>
      <c r="E47" s="114" t="s">
        <v>254</v>
      </c>
      <c r="F47" s="115" t="s">
        <v>238</v>
      </c>
      <c r="G47" s="112" t="s">
        <v>345</v>
      </c>
      <c r="H47" s="115" t="s">
        <v>346</v>
      </c>
      <c r="I47" s="115" t="s">
        <v>241</v>
      </c>
      <c r="J47" s="117" t="s">
        <v>347</v>
      </c>
    </row>
    <row r="48" ht="14.25" customHeight="1" spans="1:10">
      <c r="A48" s="108"/>
      <c r="B48" s="108"/>
      <c r="C48" s="108" t="s">
        <v>259</v>
      </c>
      <c r="D48" s="113" t="s">
        <v>260</v>
      </c>
      <c r="E48" s="114" t="s">
        <v>348</v>
      </c>
      <c r="F48" s="115" t="s">
        <v>238</v>
      </c>
      <c r="G48" s="112" t="s">
        <v>349</v>
      </c>
      <c r="H48" s="115" t="s">
        <v>304</v>
      </c>
      <c r="I48" s="115" t="s">
        <v>264</v>
      </c>
      <c r="J48" s="117" t="s">
        <v>350</v>
      </c>
    </row>
    <row r="49" ht="33" customHeight="1" spans="1:10">
      <c r="A49" s="108"/>
      <c r="B49" s="108"/>
      <c r="C49" s="108" t="s">
        <v>265</v>
      </c>
      <c r="D49" s="113" t="s">
        <v>266</v>
      </c>
      <c r="E49" s="114" t="s">
        <v>351</v>
      </c>
      <c r="F49" s="115" t="s">
        <v>244</v>
      </c>
      <c r="G49" s="112" t="s">
        <v>338</v>
      </c>
      <c r="H49" s="115" t="s">
        <v>251</v>
      </c>
      <c r="I49" s="115" t="s">
        <v>241</v>
      </c>
      <c r="J49" s="117" t="s">
        <v>352</v>
      </c>
    </row>
    <row r="50" ht="291" customHeight="1" spans="1:10">
      <c r="A50" s="111" t="s">
        <v>213</v>
      </c>
      <c r="B50" s="108" t="s">
        <v>353</v>
      </c>
      <c r="C50" s="108"/>
      <c r="D50" s="108"/>
      <c r="E50" s="108"/>
      <c r="F50" s="108"/>
      <c r="G50" s="108"/>
      <c r="H50" s="108"/>
      <c r="I50" s="108"/>
      <c r="J50" s="118"/>
    </row>
    <row r="51" ht="21" customHeight="1" spans="1:10">
      <c r="A51" s="108"/>
      <c r="B51" s="108"/>
      <c r="C51" s="108" t="s">
        <v>235</v>
      </c>
      <c r="D51" s="113" t="s">
        <v>236</v>
      </c>
      <c r="E51" s="114" t="s">
        <v>354</v>
      </c>
      <c r="F51" s="115" t="s">
        <v>238</v>
      </c>
      <c r="G51" s="112" t="s">
        <v>119</v>
      </c>
      <c r="H51" s="115" t="s">
        <v>246</v>
      </c>
      <c r="I51" s="115" t="s">
        <v>241</v>
      </c>
      <c r="J51" s="117" t="s">
        <v>355</v>
      </c>
    </row>
    <row r="52" ht="14.25" customHeight="1" spans="1:10">
      <c r="A52" s="108"/>
      <c r="B52" s="108"/>
      <c r="C52" s="108" t="s">
        <v>235</v>
      </c>
      <c r="D52" s="113" t="s">
        <v>248</v>
      </c>
      <c r="E52" s="114" t="s">
        <v>329</v>
      </c>
      <c r="F52" s="115" t="s">
        <v>238</v>
      </c>
      <c r="G52" s="112" t="s">
        <v>250</v>
      </c>
      <c r="H52" s="115" t="s">
        <v>251</v>
      </c>
      <c r="I52" s="115" t="s">
        <v>241</v>
      </c>
      <c r="J52" s="117" t="s">
        <v>356</v>
      </c>
    </row>
    <row r="53" ht="14.25" customHeight="1" spans="1:10">
      <c r="A53" s="108"/>
      <c r="B53" s="108"/>
      <c r="C53" s="108" t="s">
        <v>235</v>
      </c>
      <c r="D53" s="113" t="s">
        <v>284</v>
      </c>
      <c r="E53" s="114" t="s">
        <v>333</v>
      </c>
      <c r="F53" s="115" t="s">
        <v>238</v>
      </c>
      <c r="G53" s="112" t="s">
        <v>250</v>
      </c>
      <c r="H53" s="115" t="s">
        <v>251</v>
      </c>
      <c r="I53" s="115" t="s">
        <v>241</v>
      </c>
      <c r="J53" s="117" t="s">
        <v>334</v>
      </c>
    </row>
    <row r="54" ht="37" customHeight="1" spans="1:10">
      <c r="A54" s="108"/>
      <c r="B54" s="108"/>
      <c r="C54" s="108" t="s">
        <v>259</v>
      </c>
      <c r="D54" s="113" t="s">
        <v>357</v>
      </c>
      <c r="E54" s="114" t="s">
        <v>358</v>
      </c>
      <c r="F54" s="115" t="s">
        <v>238</v>
      </c>
      <c r="G54" s="112" t="s">
        <v>359</v>
      </c>
      <c r="H54" s="115" t="s">
        <v>251</v>
      </c>
      <c r="I54" s="115" t="s">
        <v>264</v>
      </c>
      <c r="J54" s="117" t="s">
        <v>360</v>
      </c>
    </row>
    <row r="55" ht="39" customHeight="1" spans="1:10">
      <c r="A55" s="108"/>
      <c r="B55" s="108"/>
      <c r="C55" s="108" t="s">
        <v>265</v>
      </c>
      <c r="D55" s="113" t="s">
        <v>266</v>
      </c>
      <c r="E55" s="114" t="s">
        <v>361</v>
      </c>
      <c r="F55" s="115" t="s">
        <v>244</v>
      </c>
      <c r="G55" s="112" t="s">
        <v>268</v>
      </c>
      <c r="H55" s="115" t="s">
        <v>251</v>
      </c>
      <c r="I55" s="115" t="s">
        <v>241</v>
      </c>
      <c r="J55" s="117" t="s">
        <v>362</v>
      </c>
    </row>
    <row r="56" ht="275" customHeight="1" spans="1:10">
      <c r="A56" s="111" t="s">
        <v>211</v>
      </c>
      <c r="B56" s="108" t="s">
        <v>363</v>
      </c>
      <c r="C56" s="108"/>
      <c r="D56" s="108"/>
      <c r="E56" s="108"/>
      <c r="F56" s="108"/>
      <c r="G56" s="108"/>
      <c r="H56" s="108"/>
      <c r="I56" s="108"/>
      <c r="J56" s="118"/>
    </row>
    <row r="57" ht="33" customHeight="1" spans="1:10">
      <c r="A57" s="108"/>
      <c r="B57" s="108"/>
      <c r="C57" s="108" t="s">
        <v>235</v>
      </c>
      <c r="D57" s="113" t="s">
        <v>236</v>
      </c>
      <c r="E57" s="114" t="s">
        <v>364</v>
      </c>
      <c r="F57" s="115" t="s">
        <v>238</v>
      </c>
      <c r="G57" s="112" t="s">
        <v>365</v>
      </c>
      <c r="H57" s="115" t="s">
        <v>246</v>
      </c>
      <c r="I57" s="115" t="s">
        <v>241</v>
      </c>
      <c r="J57" s="117" t="s">
        <v>366</v>
      </c>
    </row>
    <row r="58" ht="47" customHeight="1" spans="1:10">
      <c r="A58" s="108"/>
      <c r="B58" s="108"/>
      <c r="C58" s="108" t="s">
        <v>235</v>
      </c>
      <c r="D58" s="113" t="s">
        <v>236</v>
      </c>
      <c r="E58" s="114" t="s">
        <v>326</v>
      </c>
      <c r="F58" s="115" t="s">
        <v>244</v>
      </c>
      <c r="G58" s="112" t="s">
        <v>119</v>
      </c>
      <c r="H58" s="115" t="s">
        <v>327</v>
      </c>
      <c r="I58" s="115" t="s">
        <v>241</v>
      </c>
      <c r="J58" s="117" t="s">
        <v>367</v>
      </c>
    </row>
    <row r="59" ht="48" customHeight="1" spans="1:10">
      <c r="A59" s="108"/>
      <c r="B59" s="108"/>
      <c r="C59" s="108" t="s">
        <v>235</v>
      </c>
      <c r="D59" s="113" t="s">
        <v>248</v>
      </c>
      <c r="E59" s="114" t="s">
        <v>368</v>
      </c>
      <c r="F59" s="115" t="s">
        <v>238</v>
      </c>
      <c r="G59" s="112" t="s">
        <v>250</v>
      </c>
      <c r="H59" s="115" t="s">
        <v>251</v>
      </c>
      <c r="I59" s="115" t="s">
        <v>241</v>
      </c>
      <c r="J59" s="117" t="s">
        <v>356</v>
      </c>
    </row>
    <row r="60" ht="57" customHeight="1" spans="1:10">
      <c r="A60" s="108"/>
      <c r="B60" s="108"/>
      <c r="C60" s="108" t="s">
        <v>235</v>
      </c>
      <c r="D60" s="113" t="s">
        <v>284</v>
      </c>
      <c r="E60" s="114" t="s">
        <v>333</v>
      </c>
      <c r="F60" s="115" t="s">
        <v>238</v>
      </c>
      <c r="G60" s="112" t="s">
        <v>250</v>
      </c>
      <c r="H60" s="115" t="s">
        <v>251</v>
      </c>
      <c r="I60" s="115" t="s">
        <v>241</v>
      </c>
      <c r="J60" s="117" t="s">
        <v>334</v>
      </c>
    </row>
    <row r="61" ht="33.75" customHeight="1" spans="1:10">
      <c r="A61" s="108"/>
      <c r="B61" s="108"/>
      <c r="C61" s="108" t="s">
        <v>259</v>
      </c>
      <c r="D61" s="113" t="s">
        <v>260</v>
      </c>
      <c r="E61" s="114" t="s">
        <v>369</v>
      </c>
      <c r="F61" s="115" t="s">
        <v>238</v>
      </c>
      <c r="G61" s="112" t="s">
        <v>349</v>
      </c>
      <c r="H61" s="115" t="s">
        <v>251</v>
      </c>
      <c r="I61" s="115" t="s">
        <v>264</v>
      </c>
      <c r="J61" s="117" t="s">
        <v>322</v>
      </c>
    </row>
    <row r="62" ht="19" customHeight="1" spans="1:10">
      <c r="A62" s="108"/>
      <c r="B62" s="108"/>
      <c r="C62" s="108" t="s">
        <v>265</v>
      </c>
      <c r="D62" s="113" t="s">
        <v>266</v>
      </c>
      <c r="E62" s="114" t="s">
        <v>337</v>
      </c>
      <c r="F62" s="115" t="s">
        <v>244</v>
      </c>
      <c r="G62" s="112" t="s">
        <v>268</v>
      </c>
      <c r="H62" s="115" t="s">
        <v>251</v>
      </c>
      <c r="I62" s="115" t="s">
        <v>241</v>
      </c>
      <c r="J62" s="117" t="s">
        <v>362</v>
      </c>
    </row>
  </sheetData>
  <mergeCells count="2">
    <mergeCell ref="A3:J3"/>
    <mergeCell ref="A4:H4"/>
  </mergeCells>
  <pageMargins left="0.751388888888889" right="0.751388888888889" top="1" bottom="1" header="0.5" footer="0.5"/>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cp:lastPrinted>2025-02-13T02:07:00Z</cp:lastPrinted>
  <dcterms:modified xsi:type="dcterms:W3CDTF">2025-03-05T02:05:54Z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2052-12.1.0.20305</vt:lpwstr>
  </property>
</Properties>
</file>