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407" tabRatio="85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部门基本支出预算表04!$A$8:$W$40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<sst xmlns="http://schemas.openxmlformats.org/spreadsheetml/2006/main" count="1307" uniqueCount="423">
  <si>
    <t>预算01-1表</t>
  </si>
  <si>
    <t>2025年财务收支预算总表</t>
  </si>
  <si>
    <t>单位名称：新平彝族傣族自治县检验检测所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</si>
  <si>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</si>
  <si>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</si>
  <si>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</si>
  <si>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</si>
  <si>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</si>
  <si>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</si>
  <si>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</si>
  <si>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</si>
  <si>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</si>
  <si>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</si>
  <si>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</si>
  <si>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</si>
  <si>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</si>
  <si>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</si>
  <si>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</si>
  <si>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</si>
  <si>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</si>
  <si>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</si>
  <si>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</si>
  <si>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</si>
  <si>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</si>
  <si>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</si>
  <si>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</si>
  <si>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</si>
  <si>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</si>
  <si>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</si>
  <si>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</si>
  <si>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</si>
  <si>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</si>
  <si>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</si>
  <si>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</si>
  <si>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</si>
  <si>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</si>
  <si>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</si>
  <si>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</si>
  <si>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</si>
  <si>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</si>
  <si>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</si>
  <si>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</si>
  <si>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</si>
  <si>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</si>
  <si>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</si>
  <si>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</si>
  <si>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</si>
  <si>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</si>
  <si>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</si>
  <si>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</si>
  <si>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</si>
  <si>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</si>
  <si>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</si>
  <si>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</si>
  <si>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</si>
  <si>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344</t>
  </si>
  <si>
    <t>新平彝族傣族自治县检验检测所</t>
  </si>
  <si>
    <t>344001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</si>
  <si>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</si>
  <si>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</si>
  <si>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</si>
  <si>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</si>
  <si>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</si>
  <si>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</si>
  <si>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</si>
  <si>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</si>
  <si>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</si>
  <si>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</si>
  <si>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</si>
  <si>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</si>
  <si>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</si>
  <si>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</si>
  <si>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</si>
  <si>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</si>
  <si>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</si>
  <si>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</si>
  <si>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事业运行</t>
  </si>
  <si>
    <t>20136</t>
  </si>
  <si>
    <t>其他共产党事务支出</t>
  </si>
  <si>
    <t>20138</t>
  </si>
  <si>
    <t>市场监督管理事务</t>
  </si>
  <si>
    <t>质量基础</t>
  </si>
  <si>
    <t>2013850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</si>
  <si>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</si>
  <si>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</si>
  <si>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</si>
  <si>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</si>
  <si>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</si>
  <si>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</si>
  <si>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</si>
  <si>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</si>
  <si>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</si>
  <si>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</si>
  <si>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</si>
  <si>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</si>
  <si>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</si>
  <si>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</si>
  <si>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</si>
  <si>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</si>
  <si>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</si>
  <si>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</si>
  <si>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</si>
  <si>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</si>
  <si>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</si>
  <si>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</si>
  <si>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</si>
  <si>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</si>
  <si>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</si>
  <si>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</si>
  <si>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</si>
  <si>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</si>
  <si>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</si>
  <si>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</si>
  <si>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</si>
  <si>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</si>
  <si>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</si>
  <si>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</si>
  <si>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</si>
  <si>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</si>
  <si>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</si>
  <si>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</si>
  <si>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</si>
  <si>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</si>
  <si>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</si>
  <si>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</si>
  <si>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2010350</t>
  </si>
  <si>
    <t>2013699</t>
  </si>
  <si>
    <t>2013810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</si>
  <si>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</si>
  <si>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</si>
  <si>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</si>
  <si>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</si>
  <si>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</si>
  <si>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</si>
  <si>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</si>
  <si>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</si>
  <si>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</si>
  <si>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</si>
  <si>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</si>
  <si>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</si>
  <si>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</si>
  <si>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</si>
  <si>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</si>
  <si>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</si>
  <si>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</si>
  <si>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</si>
  <si>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</si>
  <si>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</si>
  <si>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</si>
  <si>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</si>
  <si>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</si>
  <si>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</si>
  <si>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</si>
  <si>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</si>
  <si>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</si>
  <si>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530427251100003586572</t>
  </si>
  <si>
    <t>新平县检验检测所各项社会保险缴费资金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</si>
  <si>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</si>
  <si>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</si>
  <si>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</si>
  <si>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</si>
  <si>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</si>
  <si>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</si>
  <si>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</si>
  <si>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</si>
  <si>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530427251100003643771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</si>
  <si>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</si>
  <si>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</si>
  <si>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</si>
  <si>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</si>
  <si>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</si>
  <si>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</si>
  <si>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</si>
  <si>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530427251100003643778</t>
  </si>
  <si>
    <t>奖励性绩效工资(地方)</t>
  </si>
  <si>
    <t>530427251100003643779</t>
  </si>
  <si>
    <t>30113</t>
  </si>
  <si>
    <t>530427251100003643781</t>
  </si>
  <si>
    <t>30217</t>
  </si>
  <si>
    <t>530427251100003643782</t>
  </si>
  <si>
    <t>工会经费</t>
  </si>
  <si>
    <t>30228</t>
  </si>
  <si>
    <t>530427251100003643792</t>
  </si>
  <si>
    <t>社会保障缴费</t>
  </si>
  <si>
    <t>530427251100003643793</t>
  </si>
  <si>
    <t>公车购置及运维费</t>
  </si>
  <si>
    <t>30231</t>
  </si>
  <si>
    <t>公务用车运行维护费</t>
  </si>
  <si>
    <t>530427251100003643795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</si>
  <si>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</si>
  <si>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</si>
  <si>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</si>
  <si>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</si>
  <si>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</si>
  <si>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</si>
  <si>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</si>
  <si>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</si>
  <si>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</si>
  <si>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</si>
  <si>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</si>
  <si>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</si>
  <si>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</si>
  <si>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</si>
  <si>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</si>
  <si>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</si>
  <si>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</si>
  <si>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</si>
  <si>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</si>
  <si>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30218</t>
  </si>
  <si>
    <t>专用材料费</t>
  </si>
  <si>
    <t>30229</t>
  </si>
  <si>
    <t>福利费</t>
  </si>
  <si>
    <t>30299</t>
  </si>
  <si>
    <t>其他商品和服务支出</t>
  </si>
  <si>
    <t>530427251100003869555</t>
  </si>
  <si>
    <t>退休干部公用经费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</si>
  <si>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</si>
  <si>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</si>
  <si>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</si>
  <si>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</si>
  <si>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</si>
  <si>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</si>
  <si>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</si>
  <si>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2023年2025年计算机更新项目资金</t>
  </si>
  <si>
    <t>313 事业发展类</t>
  </si>
  <si>
    <t>530427251100003854503</t>
  </si>
  <si>
    <t>31002</t>
  </si>
  <si>
    <t>办公设备购置</t>
  </si>
  <si>
    <t>新平检验检测所2025年农产品、食品、药品安全检验检测项目经费</t>
  </si>
  <si>
    <t>530427251100003609585</t>
  </si>
  <si>
    <t>新平县2024年新组建工作欠款项目资金</t>
  </si>
  <si>
    <t>530427251100003624201</t>
  </si>
  <si>
    <t>30227</t>
  </si>
  <si>
    <t>委托业务费</t>
  </si>
  <si>
    <t>30905</t>
  </si>
  <si>
    <t>基础设施建设</t>
  </si>
  <si>
    <t>新平县检验检测所2025年党建工作经费</t>
  </si>
  <si>
    <t>530427251100003641339</t>
  </si>
  <si>
    <t>30239</t>
  </si>
  <si>
    <t>其他交通费用</t>
  </si>
  <si>
    <t>新平县检验检测所2025年柑橘产业技术研究实验项目经费</t>
  </si>
  <si>
    <t>530427251100003640784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</si>
  <si>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</si>
  <si>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</si>
  <si>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</si>
  <si>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</si>
  <si>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</si>
  <si>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</si>
  <si>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</si>
  <si>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</si>
  <si>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</si>
  <si>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</si>
  <si>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</si>
  <si>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</si>
  <si>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根据《新平县2025年党（工）委党务工作经费分配表》2025年安排新平县检验检测所党建工作经费共计0.50万元，由财政统一预算。
（一）开展党员培训、警示教育活动、党课材料购买等预算3,000.00元，当月一次付清。
（二）组织党员到红色警示教育基地参观学习预算1,500.00元。
（三）开展特色三会一课主题党日，预计材料费和交通费500.00元。</t>
  </si>
  <si>
    <t>产出指标</t>
  </si>
  <si>
    <t>数量指标</t>
  </si>
  <si>
    <t>开展党员培训</t>
  </si>
  <si>
    <t>=</t>
  </si>
  <si>
    <t>01</t>
  </si>
  <si>
    <t>期</t>
  </si>
  <si>
    <t>定量指标</t>
  </si>
  <si>
    <t>在规定的时间内完成项目</t>
  </si>
  <si>
    <t>组织党员参观</t>
  </si>
  <si>
    <t>开展特色三会一课主题党日</t>
  </si>
  <si>
    <t>时效指标</t>
  </si>
  <si>
    <t>项目实施完成率</t>
  </si>
  <si>
    <t>100</t>
  </si>
  <si>
    <t>%</t>
  </si>
  <si>
    <t>完成实施方案规定的项目内容</t>
  </si>
  <si>
    <t>成本指标</t>
  </si>
  <si>
    <t>社会成本指标</t>
  </si>
  <si>
    <t>效益指标</t>
  </si>
  <si>
    <t>社会效益</t>
  </si>
  <si>
    <t>满意度指标</t>
  </si>
  <si>
    <t>服务对象满意度</t>
  </si>
  <si>
    <t>满意度</t>
  </si>
  <si>
    <t>新平县检验检测所计划在2025年启动一项计算机更新项目。该项目旨在通过采购和配置高效能的个人工作站、服务器及专业软件系统，以支持日益增加的检验任务量和技术要求的提高。预期目标是缩短检验周期，提高数据处理和报告生成效率，同时确保信息安全和数据完整性。此外，项目还包括对技术人员进行相应的培训，以确保新系统的顺利实施和高效运作。</t>
  </si>
  <si>
    <t>质量指标</t>
  </si>
  <si>
    <t>采购更新电脑</t>
  </si>
  <si>
    <t>台</t>
  </si>
  <si>
    <t>在规定的时间内支付5台电脑费用</t>
  </si>
  <si>
    <t>&gt;=</t>
  </si>
  <si>
    <t>完成项目内容</t>
  </si>
  <si>
    <t>经济成本指标</t>
  </si>
  <si>
    <t>1.42</t>
  </si>
  <si>
    <t>万元</t>
  </si>
  <si>
    <t>用于购买更新5台电脑1.42万元</t>
  </si>
  <si>
    <t>完成实施方案规定的项目内容。</t>
  </si>
  <si>
    <t>本项目预算费100000元，实施开展2项目试验及1项技术推广，各工作内容、措施为：
（1）优良新品种引种试验3.00万元。引进近两年培养出来的特早熟蜜桔品种“川津5号”“爱莎”“由良蜜桔”三个品种进行观察试种各1.00亩。其中：接穗费用。每个品种采购接穗2.00千克，每个品种约0.50万元，预算1.50万元；高改费用。与有意愿的农户或企业合作，对现有低效杂柑果园进行高接换种各1.00亩共计3.00亩，每亩约0.20万元，预算0.60万元；管理费用。高改成活后按照优质丰产技术进行栽培管理，主要费用是购买肥料、农药、人工管理，预算0.90万元。
（2）冰糖橙优质丰产技术推广1.00万元，其中：《冰糖橙优质丰产技术》编辑费，预算0.80万元；《冰糖橙优质丰产技术》印刷500册，预算0.20万元。
（3）柑橘主要病虫害高效绿色综合防控技术研究试验6.00万元
2025年计划与企业或农户开展研究“两病两虫”的药肥高效绿色综合防控技术试验。其中：柑橘黄龙病果园恢复生产试验5.00亩，预算3.00万元；柑橘溃疡病综合防控技术试验2.00亩，预算1.00万元；柑橘红蜘蛛高效低残留技术试验2.00亩，预算1.00万元；柑橘果实蝇高效绿色防控技术试验10.00亩，预算1.00万元。
 开展优良新品种引种试验，带动周边乃至全县种植户进行种植，形成多元化柑橘产业。推广冰糖橙优质丰产技术，形成可复制可推广的模板，总结经验并在全县推广，使全县冰糖橙稳定增产。进行柑橘主要病虫害高效绿色综合防控技术研究试验，并在全县范围内推广，有效控制柑橘“两病两虫”（黄龙病、溃疡病、红蜘蛛、果实蝇）危害。开展柑橘产业技术研究试验，利于新平县柑橘产业长久发展。</t>
  </si>
  <si>
    <t>优良新品种引种实验</t>
  </si>
  <si>
    <t>亩</t>
  </si>
  <si>
    <t>在规定时间内完成三个品种引种实验各一亩</t>
  </si>
  <si>
    <t>冰糖橙优质丰产技术推广</t>
  </si>
  <si>
    <t>500</t>
  </si>
  <si>
    <t>册</t>
  </si>
  <si>
    <t>在规定的时间内完成500册《冰糖橙优质丰产技术》编印</t>
  </si>
  <si>
    <t>柑橘主要病虫害高效绿色综合防控技术研究试验</t>
  </si>
  <si>
    <t>在规定的时间内与企业或农户开展研究“两病两虫”的药肥高效绿色综合防控技术试验</t>
  </si>
  <si>
    <t>&lt;=</t>
  </si>
  <si>
    <t>60000</t>
  </si>
  <si>
    <t>元</t>
  </si>
  <si>
    <t>用于完成柑橘主要病虫害高效绿色综合防控技术研究试验60000元</t>
  </si>
  <si>
    <t>重大病虫害安全事故</t>
  </si>
  <si>
    <t>&lt;</t>
  </si>
  <si>
    <t>起</t>
  </si>
  <si>
    <t>迅速出据病虫害防治方案</t>
  </si>
  <si>
    <t>试验参与人员满意度</t>
  </si>
  <si>
    <t xml:space="preserve">本项目资金56.169678万，实施开展五项工作，各项工作内容、实施为：
新平县检验检测所2024年3月28日挂牌成立，县检验检测所运转正常。
（一）办公室简单改造装修。可满足干部职工的办公条件，提升单位形象和专业度，办公室外观更加整洁，并展现出机构的专业性和技术能力，这有助于树立良好的机构形象，增加公众信任和合作机会。
（二）购置必要运转的办公设备。为了提升单位的检验、检测和试验能力，以满足市场需求并且提高产品质量。因此，购买适当的办公设备不仅可以提升工作效率，也是提升服务质量和竞争力的关键所在。
（三）购置检测设备耗材。对于检测机构来说非常重要，因为高质量的检测设备可以提供可靠的保证，使得质检报告达到高质量和高水平。
（四）人员培训。旨在提高从事实验室检测工作的专业人员的理论水平和实践能力。通过培训，学员可以全面掌握实验室检测工作的基础理论、技术方法与实践技能，提高检测质量和工作效率。同时，培训还可以提高学员的实验技能和理论知识水平，使其更好地适应市场需求和行业规范。
（五）原农产品质量安全检验检测站危险废物处置及实验室耗材欠款。
</t>
  </si>
  <si>
    <t>办公室简单改造装修</t>
  </si>
  <si>
    <t>1.00</t>
  </si>
  <si>
    <t>套</t>
  </si>
  <si>
    <t>在规定的时间内支付改造1套办公室装修费</t>
  </si>
  <si>
    <t>购置必要运转办公设备</t>
  </si>
  <si>
    <t>67</t>
  </si>
  <si>
    <t>台/套</t>
  </si>
  <si>
    <t>在规定的时间内支付67台/套设备</t>
  </si>
  <si>
    <t>购置检验检测设备耗材</t>
  </si>
  <si>
    <t>3204</t>
  </si>
  <si>
    <t>台（件、套）</t>
  </si>
  <si>
    <t>在规定的时间内支付3204台（件、套）</t>
  </si>
  <si>
    <t>人员培训</t>
  </si>
  <si>
    <t>14</t>
  </si>
  <si>
    <t>人</t>
  </si>
  <si>
    <t>在规定的时间内支付14人培训费</t>
  </si>
  <si>
    <t>原农产品质量安全检验检测站危险废物处置及实验室耗材欠款</t>
  </si>
  <si>
    <t>在规定的时间内支付</t>
  </si>
  <si>
    <t>项目经费到位支付及是效</t>
  </si>
  <si>
    <t>在规定时间内完成各项费用的支付</t>
  </si>
  <si>
    <t>21.656</t>
  </si>
  <si>
    <t>用于购买检验检测设备耗材费21.656万元</t>
  </si>
  <si>
    <t>保障公众安全</t>
  </si>
  <si>
    <t>&gt;</t>
  </si>
  <si>
    <t>严惩食品安全违法行为、维护公平公正的市场秩序。</t>
  </si>
  <si>
    <t>参加培训人员对培训效果满意度</t>
  </si>
  <si>
    <t>实验室认可/新版《评审准则》体系文件转换和修定方法内审员培训人员满意度</t>
  </si>
  <si>
    <t>本项目预算经费907.68万元，实施开展三项工作，各工作内容、措施为：
（一）提档升级县检验检测所高标准实验室，采购食品、药品、农产品相关检验检测仪器设备，提升检测能力和范围。
（二）开展检验检测专业技术和仪器设备操作培训。由县检验检测所组织实施，邀请厂家工程师上门实作培训和外出跟班学习培训相结合。做好气相色谱-质谱联用仪、液相色谱-质谱联用仪、ICP-oes等检测仪操作培训与相关检验检测技能培训，加强专业技术人才培养。
（三）协助县各监管部门做好2025年食品、药品、农产品质量安全检测工作，同时积极配合上级主管部门对新平县食品、药品、农产品的监测，做好抽样、制样、送样工作。
1.气相色谱-质谱联用仪（GC-MS）厂家培训费用6.16万元。计划2025年3月一次性付款。2.邀请赛默飞气相色谱-气质联用仪工程师现场实验培训，费用2.00万元。计划2025年4月一次性付款。3.气相色谱-气质联用仪设备操作与前处理实验操作培训，费用3.76万元。计划2025年5月一次性付款。4．食品药品相关检测业务知识学习培训，费用3.76万元。计划2025年6月一次性付款。5．购买检测室试剂、耗材，费用22.098万元。计划2025年4—6月付清。6．电感耦合等离子体发射光谱仪（ICP-OES）厂家培训，费用6.16万元。计划2025年7月一次性付款。7．检测室食品、药品、农产品相关检验检测仪器设备采购，费用340.76万元。计划2025年9月付清。8．检测仪器设备检定/校准、维修，费用5.66万元。计划2025年10月一次性付款。9．液相相色谱-质谱联用仪厂家培训，费用6.16万元。计划2025年11月一次性付款。10．检测室食品、药品、农产品相关检验检测仪器设备采购，费用511.14万元。计划2025年10—12月付清。</t>
  </si>
  <si>
    <t>仪器设备</t>
  </si>
  <si>
    <t>19</t>
  </si>
  <si>
    <t>台（套）</t>
  </si>
  <si>
    <t>在规定时间内购买19台/套设施备</t>
  </si>
  <si>
    <t>检测试剂耗材</t>
  </si>
  <si>
    <t>145</t>
  </si>
  <si>
    <t>完成购买145.15套试剂耗材</t>
  </si>
  <si>
    <t>28</t>
  </si>
  <si>
    <t>人次</t>
  </si>
  <si>
    <t>GC-MS培训（气质联用仪）、赛默飞气质联用仪工程师实验现场培训、
气质联用仪-仪器设备操作与前处理实验操作培训、食品药品相关检测业务知识学习培训、ICP-OES培训 （电感耦合等离子体发射光谱仪）、液相色谱-质谱联用仪，完成28人次培训</t>
  </si>
  <si>
    <t>仪器设备检定/校准、维修</t>
  </si>
  <si>
    <t>15</t>
  </si>
  <si>
    <t>完成仪器设备检定/校准、维修任务</t>
  </si>
  <si>
    <t>项目经费到位支付及时率</t>
  </si>
  <si>
    <t>在规定时间内完成各种费用支付</t>
  </si>
  <si>
    <t>660</t>
  </si>
  <si>
    <t>用于购买液相色谱-质谱联用仪仪器660万元</t>
  </si>
  <si>
    <t>重大食品质量安全事故</t>
  </si>
  <si>
    <t>严格遵守行业规定如实出具检测报告</t>
  </si>
  <si>
    <t>95</t>
  </si>
  <si>
    <t xml:space="preserve">参加GC-MS培训（气质联用仪）、赛默飞气质联用仪工程师实验现场培训、气质联用仪-仪器设备操作与前处理实验操作培训、食品药品相关检测业务知识学习培训、ICP-OES培训 （电感耦合等离子体发射光谱仪）、液相色谱-质谱联用仪培训人员满意度
</t>
  </si>
  <si>
    <t>预算06表</t>
  </si>
  <si>
    <t>2025年部门政府性基金预算支出预算表</t>
  </si>
  <si>
    <t>政府性基金预算支出</t>
  </si>
  <si>
    <t>说明：我部门无此事项。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</si>
  <si>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</si>
  <si>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</si>
  <si>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</si>
  <si>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</si>
  <si>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</si>
  <si>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</si>
  <si>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</si>
  <si>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</si>
  <si>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政府性基金</t>
  </si>
  <si>
    <t>国有资本经营预算资金</t>
  </si>
  <si>
    <t>单位自筹</t>
  </si>
  <si>
    <t>茶几</t>
  </si>
  <si>
    <t>打印机费用（A3彩色多功能一体打印机）</t>
  </si>
  <si>
    <t>保密机一套（计算机终端安全设备）</t>
  </si>
  <si>
    <t>会议室会议桌</t>
  </si>
  <si>
    <t>沙发</t>
  </si>
  <si>
    <t>铁皮资料柜（文件柜）</t>
  </si>
  <si>
    <t>国产办公电脑</t>
  </si>
  <si>
    <t>椅子（办公椅）</t>
  </si>
  <si>
    <t>把</t>
  </si>
  <si>
    <t>预算08表</t>
  </si>
  <si>
    <t>2025年部门政府购买服务预算表</t>
  </si>
  <si>
    <t>政府购买服务项目</t>
  </si>
  <si>
    <t>政府购买服务目录</t>
  </si>
  <si>
    <t>政府性
基金</t>
  </si>
  <si>
    <t>国有资本经营收益</t>
  </si>
  <si>
    <t>财政专户管理的收入</t>
  </si>
  <si>
    <t>事业单位
经营收入</t>
  </si>
  <si>
    <t>预算09-1表</t>
  </si>
  <si>
    <t>2025年对下转移支付预算表</t>
  </si>
  <si>
    <t>单位名称（项目）</t>
  </si>
  <si>
    <t>乡镇、街道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</si>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</sst>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.5"/>
      <name val="SimSun"/>
      <charset val="134"/>
    </font>
    <font>
      <sz val="9"/>
      <name val="SimSun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.5"/>
      <color rgb="FF000000"/>
      <name val="SimSun"/>
      <charset val="134"/>
    </font>
    <font>
      <b/>
      <sz val="18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9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49" fontId="10" fillId="0" borderId="1">
      <alignment horizontal="left" vertical="center" wrapText="1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79" fontId="8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10" fillId="0" borderId="0" xfId="55" applyBorder="1">
      <alignment horizontal="left" vertical="center" wrapText="1"/>
    </xf>
    <xf numFmtId="49" fontId="10" fillId="0" borderId="0" xfId="55" applyBorder="1" applyAlignment="1">
      <alignment horizontal="right" vertical="center" wrapText="1"/>
    </xf>
    <xf numFmtId="49" fontId="11" fillId="0" borderId="0" xfId="55" applyFont="1" applyBorder="1" applyAlignment="1">
      <alignment horizontal="center" vertical="center" wrapText="1"/>
    </xf>
    <xf numFmtId="0" fontId="10" fillId="0" borderId="0" xfId="55" applyNumberFormat="1" applyBorder="1">
      <alignment horizontal="left" vertical="center" wrapText="1"/>
    </xf>
    <xf numFmtId="49" fontId="12" fillId="0" borderId="1" xfId="55" applyFont="1" applyAlignment="1">
      <alignment horizontal="center" vertical="center" wrapText="1"/>
    </xf>
    <xf numFmtId="49" fontId="6" fillId="0" borderId="1" xfId="55" applyFont="1" applyAlignment="1">
      <alignment horizontal="center" vertical="center" wrapText="1"/>
    </xf>
    <xf numFmtId="49" fontId="12" fillId="0" borderId="1" xfId="55" applyFont="1">
      <alignment horizontal="left" vertical="center" wrapText="1"/>
    </xf>
    <xf numFmtId="178" fontId="10" fillId="0" borderId="1" xfId="51">
      <alignment horizontal="right" vertical="center"/>
    </xf>
    <xf numFmtId="179" fontId="10" fillId="0" borderId="1" xfId="52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8" fillId="0" borderId="1" xfId="52" applyFo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49" fontId="5" fillId="0" borderId="1" xfId="55" applyNumberFormat="1" applyFont="1" applyBorder="1" applyAlignment="1">
      <alignment horizontal="center" vertical="center" wrapText="1"/>
    </xf>
    <xf numFmtId="178" fontId="10" fillId="0" borderId="1" xfId="51" applyNumberFormat="1" applyFont="1" applyBorder="1" applyAlignment="1">
      <alignment horizontal="center" vertical="center" wrapText="1"/>
    </xf>
    <xf numFmtId="0" fontId="10" fillId="0" borderId="1" xfId="55" applyNumberFormat="1" applyFont="1" applyBorder="1">
      <alignment horizontal="left" vertical="center" wrapText="1"/>
    </xf>
    <xf numFmtId="49" fontId="10" fillId="0" borderId="1" xfId="55" applyNumberFormat="1" applyFont="1" applyBorder="1">
      <alignment horizontal="left" vertical="center" wrapText="1"/>
    </xf>
    <xf numFmtId="179" fontId="10" fillId="0" borderId="1" xfId="55" applyNumberFormat="1" applyFont="1" applyBorder="1" applyAlignment="1">
      <alignment horizontal="right" vertical="center" wrapText="1"/>
    </xf>
    <xf numFmtId="179" fontId="10" fillId="0" borderId="1" xfId="55" applyNumberFormat="1" applyFont="1" applyBorder="1" applyAlignment="1">
      <alignment horizontal="center" vertical="center" wrapText="1"/>
    </xf>
    <xf numFmtId="49" fontId="10" fillId="0" borderId="1" xfId="55" applyNumberFormat="1" applyFont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right" vertical="center" wrapText="1"/>
    </xf>
    <xf numFmtId="178" fontId="5" fillId="0" borderId="1" xfId="5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2" fillId="0" borderId="1" xfId="55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horizontal="center" vertical="top"/>
    </xf>
    <xf numFmtId="49" fontId="10" fillId="0" borderId="1" xfId="55" applyNumberFormat="1" applyFont="1" applyBorder="1" applyAlignment="1">
      <alignment horizontal="left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0" fillId="0" borderId="1" xfId="55" applyNumberFormat="1" applyFont="1" applyBorder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9" fontId="10" fillId="0" borderId="1" xfId="52" applyNumberFormat="1" applyFont="1" applyBorder="1">
      <alignment horizontal="right" vertical="center"/>
    </xf>
    <xf numFmtId="0" fontId="6" fillId="0" borderId="1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179" fontId="8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2" fillId="0" borderId="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tabSelected="1" workbookViewId="0">
      <pane ySplit="1" topLeftCell="A2" activePane="bottomLeft" state="frozen"/>
      <selection/>
      <selection pane="bottomLeft" activeCell="C15" sqref="C15"/>
    </sheetView>
  </sheetViews>
  <sheetFormatPr defaultColWidth="8" defaultRowHeight="14.25" customHeight="1" outlineLevelCol="3"/>
  <cols>
    <col min="1" max="1" width="39.5508474576271" customWidth="1"/>
    <col min="2" max="2" width="46.3305084745763" customWidth="1"/>
    <col min="3" max="3" width="40.4406779661017" customWidth="1"/>
    <col min="4" max="4" width="50.2203389830508" customWidth="1"/>
  </cols>
  <sheetData>
    <row r="1" customHeight="1" spans="1:4">
      <c r="A1" s="1"/>
      <c r="B1" s="1"/>
      <c r="C1" s="1"/>
      <c r="D1" s="1"/>
    </row>
    <row r="2" ht="11.95" customHeight="1" spans="4:4">
      <c r="D2" s="108" t="s">
        <v>0</v>
      </c>
    </row>
    <row r="3" ht="36" customHeight="1" spans="1:4">
      <c r="A3" s="46" t="s">
        <v>1</v>
      </c>
      <c r="B3" s="156"/>
      <c r="C3" s="156"/>
      <c r="D3" s="156"/>
    </row>
    <row r="4" ht="20.95" customHeight="1" spans="1:4">
      <c r="A4" s="97" t="s">
        <v>2</v>
      </c>
      <c r="B4" s="140"/>
      <c r="C4" s="140"/>
      <c r="D4" s="107" t="s">
        <v>3</v>
      </c>
    </row>
    <row r="5" ht="19.5" customHeight="1" spans="1:4">
      <c r="A5" s="10" t="s">
        <v>4</v>
      </c>
      <c r="B5" s="10"/>
      <c r="C5" s="10" t="s">
        <v>5</v>
      </c>
      <c r="D5" s="10"/>
    </row>
    <row r="6" ht="19.5" customHeight="1" spans="1:4">
      <c r="A6" s="10" t="s">
        <v>6</v>
      </c>
      <c r="B6" s="10" t="s">
        <v>7</v>
      </c>
      <c r="C6" s="10" t="s">
        <v>8</v>
      </c>
      <c r="D6" s="10" t="s">
        <v>7</v>
      </c>
    </row>
    <row r="7" ht="19.5" customHeight="1" spans="1:4">
      <c r="A7" s="10"/>
      <c r="B7" s="10"/>
      <c r="C7" s="10"/>
      <c r="D7" s="10"/>
    </row>
    <row r="8" ht="25.4" customHeight="1" spans="1:4">
      <c r="A8" s="141" t="s">
        <v>9</v>
      </c>
      <c r="B8" s="128">
        <v>3645781.1</v>
      </c>
      <c r="C8" s="141" t="str">
        <f>"一"&amp;"、"&amp;"一般公共服务支出"</f>
        <v>一、一般公共服务支出</v>
      </c>
      <c r="D8" s="128">
        <v>2832913.94</v>
      </c>
    </row>
    <row r="9" ht="25.4" customHeight="1" spans="1:4">
      <c r="A9" s="141" t="s">
        <v>10</v>
      </c>
      <c r="B9" s="128"/>
      <c r="C9" s="141" t="str">
        <f>"二"&amp;"、"&amp;"社会保障和就业支出"</f>
        <v>二、社会保障和就业支出</v>
      </c>
      <c r="D9" s="128">
        <v>300441.6</v>
      </c>
    </row>
    <row r="10" ht="25.4" customHeight="1" spans="1:4">
      <c r="A10" s="141" t="s">
        <v>11</v>
      </c>
      <c r="B10" s="128"/>
      <c r="C10" s="141" t="str">
        <f>"三"&amp;"、"&amp;"卫生健康支出"</f>
        <v>三、卫生健康支出</v>
      </c>
      <c r="D10" s="128">
        <v>193033.56</v>
      </c>
    </row>
    <row r="11" ht="25.4" customHeight="1" spans="1:4">
      <c r="A11" s="141" t="s">
        <v>12</v>
      </c>
      <c r="B11" s="128"/>
      <c r="C11" s="141" t="str">
        <f>"四"&amp;"、"&amp;"住房保障支出"</f>
        <v>四、住房保障支出</v>
      </c>
      <c r="D11" s="128">
        <v>319392</v>
      </c>
    </row>
    <row r="12" ht="25.4" customHeight="1" spans="1:4">
      <c r="A12" s="141" t="s">
        <v>13</v>
      </c>
      <c r="B12" s="128"/>
      <c r="C12" s="141"/>
      <c r="D12" s="128"/>
    </row>
    <row r="13" ht="25.4" customHeight="1" spans="1:4">
      <c r="A13" s="141" t="s">
        <v>14</v>
      </c>
      <c r="B13" s="128"/>
      <c r="C13" s="141"/>
      <c r="D13" s="128"/>
    </row>
    <row r="14" ht="25.4" customHeight="1" spans="1:4">
      <c r="A14" s="141" t="s">
        <v>15</v>
      </c>
      <c r="B14" s="128"/>
      <c r="C14" s="141"/>
      <c r="D14" s="128"/>
    </row>
    <row r="15" ht="25.4" customHeight="1" spans="1:4">
      <c r="A15" s="141" t="s">
        <v>16</v>
      </c>
      <c r="B15" s="128"/>
      <c r="C15" s="141"/>
      <c r="D15" s="128"/>
    </row>
    <row r="16" ht="25.4" customHeight="1" spans="1:4">
      <c r="A16" s="142" t="s">
        <v>17</v>
      </c>
      <c r="B16" s="128"/>
      <c r="C16" s="145"/>
      <c r="D16" s="128"/>
    </row>
    <row r="17" ht="25.4" customHeight="1" spans="1:4">
      <c r="A17" s="142" t="s">
        <v>18</v>
      </c>
      <c r="B17" s="128"/>
      <c r="C17" s="145"/>
      <c r="D17" s="128"/>
    </row>
    <row r="18" ht="25.4" customHeight="1" spans="1:4">
      <c r="A18" s="142"/>
      <c r="B18" s="128"/>
      <c r="C18" s="145"/>
      <c r="D18" s="128"/>
    </row>
    <row r="19" ht="25.4" customHeight="1" spans="1:4">
      <c r="A19" s="143" t="s">
        <v>19</v>
      </c>
      <c r="B19" s="144">
        <v>3645781.1</v>
      </c>
      <c r="C19" s="145" t="s">
        <v>20</v>
      </c>
      <c r="D19" s="144">
        <v>3645781.1</v>
      </c>
    </row>
    <row r="20" ht="25.4" customHeight="1" spans="1:4">
      <c r="A20" s="157" t="s">
        <v>21</v>
      </c>
      <c r="B20" s="128"/>
      <c r="C20" s="158" t="s">
        <v>22</v>
      </c>
      <c r="D20" s="138"/>
    </row>
    <row r="21" ht="25.4" customHeight="1" spans="1:4">
      <c r="A21" s="142" t="s">
        <v>23</v>
      </c>
      <c r="B21" s="144"/>
      <c r="C21" s="142" t="s">
        <v>23</v>
      </c>
      <c r="D21" s="144"/>
    </row>
    <row r="22" ht="25.4" customHeight="1" spans="1:4">
      <c r="A22" s="142" t="s">
        <v>24</v>
      </c>
      <c r="B22" s="144"/>
      <c r="C22" s="142" t="s">
        <v>25</v>
      </c>
      <c r="D22" s="144"/>
    </row>
    <row r="23" customHeight="1" spans="1:4">
      <c r="A23" s="143" t="s">
        <v>26</v>
      </c>
      <c r="B23" s="144">
        <v>3645781.1</v>
      </c>
      <c r="C23" s="145" t="s">
        <v>27</v>
      </c>
      <c r="D23" s="144">
        <v>3645781.1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8" defaultRowHeight="14.25" customHeight="1"/>
  <cols>
    <col min="1" max="1" width="21.1101694915254" customWidth="1"/>
    <col min="2" max="2" width="35.2203389830508" customWidth="1"/>
    <col min="3" max="19" width="16.2203389830508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46"/>
      <c r="J2" s="151"/>
      <c r="R2" s="3" t="s">
        <v>28</v>
      </c>
    </row>
    <row r="3" ht="36" customHeight="1" spans="1:19">
      <c r="A3" s="147" t="s">
        <v>29</v>
      </c>
      <c r="B3" s="15"/>
      <c r="C3" s="15"/>
      <c r="D3" s="15"/>
      <c r="E3" s="15"/>
      <c r="F3" s="15"/>
      <c r="G3" s="15"/>
      <c r="H3" s="15"/>
      <c r="I3" s="15"/>
      <c r="J3" s="47"/>
      <c r="K3" s="15"/>
      <c r="L3" s="15"/>
      <c r="M3" s="15"/>
      <c r="N3" s="15"/>
      <c r="O3" s="15"/>
      <c r="P3" s="15"/>
      <c r="Q3" s="15"/>
      <c r="R3" s="15"/>
      <c r="S3" s="15"/>
    </row>
    <row r="4" ht="20.3" customHeight="1" spans="1:19">
      <c r="A4" s="97" t="str">
        <f>'部门财务收支预算总表01-1'!A4</f>
        <v>单位名称：新平彝族傣族自治县检验检测所</v>
      </c>
      <c r="B4" s="7"/>
      <c r="C4" s="7"/>
      <c r="D4" s="7"/>
      <c r="E4" s="7"/>
      <c r="F4" s="7"/>
      <c r="G4" s="7"/>
      <c r="H4" s="7"/>
      <c r="I4" s="7"/>
      <c r="J4" s="152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122" t="s">
        <v>30</v>
      </c>
      <c r="B5" s="148" t="s">
        <v>31</v>
      </c>
      <c r="C5" s="148" t="s">
        <v>32</v>
      </c>
      <c r="D5" s="148" t="s">
        <v>33</v>
      </c>
      <c r="E5" s="148"/>
      <c r="F5" s="148"/>
      <c r="G5" s="148"/>
      <c r="H5" s="148"/>
      <c r="I5" s="148"/>
      <c r="J5" s="153"/>
      <c r="K5" s="153"/>
      <c r="L5" s="153"/>
      <c r="M5" s="153"/>
      <c r="N5" s="153"/>
      <c r="O5" s="148" t="s">
        <v>21</v>
      </c>
      <c r="P5" s="148"/>
      <c r="Q5" s="148"/>
      <c r="R5" s="148"/>
      <c r="S5" s="148"/>
    </row>
    <row r="6" ht="18" customHeight="1" spans="1:19">
      <c r="A6" s="122"/>
      <c r="B6" s="148"/>
      <c r="C6" s="148"/>
      <c r="D6" s="149" t="s">
        <v>34</v>
      </c>
      <c r="E6" s="149" t="s">
        <v>35</v>
      </c>
      <c r="F6" s="149" t="s">
        <v>36</v>
      </c>
      <c r="G6" s="149" t="s">
        <v>37</v>
      </c>
      <c r="H6" s="149" t="s">
        <v>38</v>
      </c>
      <c r="I6" s="154" t="s">
        <v>39</v>
      </c>
      <c r="J6" s="155"/>
      <c r="K6" s="155"/>
      <c r="L6" s="155"/>
      <c r="M6" s="155"/>
      <c r="N6" s="155"/>
      <c r="O6" s="154" t="s">
        <v>34</v>
      </c>
      <c r="P6" s="154" t="s">
        <v>35</v>
      </c>
      <c r="Q6" s="154" t="s">
        <v>36</v>
      </c>
      <c r="R6" s="154" t="s">
        <v>37</v>
      </c>
      <c r="S6" s="149" t="s">
        <v>40</v>
      </c>
    </row>
    <row r="7" ht="29.3" customHeight="1" spans="1:19">
      <c r="A7" s="122"/>
      <c r="B7" s="148"/>
      <c r="C7" s="148"/>
      <c r="D7" s="149"/>
      <c r="E7" s="149"/>
      <c r="F7" s="149"/>
      <c r="G7" s="149"/>
      <c r="H7" s="149"/>
      <c r="I7" s="154" t="s">
        <v>34</v>
      </c>
      <c r="J7" s="154" t="s">
        <v>41</v>
      </c>
      <c r="K7" s="154" t="s">
        <v>42</v>
      </c>
      <c r="L7" s="154" t="s">
        <v>43</v>
      </c>
      <c r="M7" s="154" t="s">
        <v>44</v>
      </c>
      <c r="N7" s="154" t="s">
        <v>45</v>
      </c>
      <c r="O7" s="154"/>
      <c r="P7" s="154"/>
      <c r="Q7" s="154"/>
      <c r="R7" s="154"/>
      <c r="S7" s="149"/>
    </row>
    <row r="8" ht="16.55" customHeight="1" spans="1:19">
      <c r="A8" s="150" t="s">
        <v>46</v>
      </c>
      <c r="B8" s="123" t="s">
        <v>47</v>
      </c>
      <c r="C8" s="123" t="s">
        <v>48</v>
      </c>
      <c r="D8" s="123" t="s">
        <v>49</v>
      </c>
      <c r="E8" s="150" t="s">
        <v>50</v>
      </c>
      <c r="F8" s="123" t="s">
        <v>51</v>
      </c>
      <c r="G8" s="123" t="s">
        <v>52</v>
      </c>
      <c r="H8" s="150" t="s">
        <v>53</v>
      </c>
      <c r="I8" s="123" t="s">
        <v>54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</row>
    <row r="9" ht="31.45" customHeight="1" spans="1:19">
      <c r="A9" s="134" t="s">
        <v>55</v>
      </c>
      <c r="B9" s="134" t="s">
        <v>56</v>
      </c>
      <c r="C9" s="128">
        <v>3645781.1</v>
      </c>
      <c r="D9" s="128">
        <v>3645781.1</v>
      </c>
      <c r="E9" s="128">
        <v>3645781.1</v>
      </c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</row>
    <row r="10" ht="24" customHeight="1" spans="1:19">
      <c r="A10" s="135" t="s">
        <v>57</v>
      </c>
      <c r="B10" s="135" t="s">
        <v>56</v>
      </c>
      <c r="C10" s="128">
        <v>3645781.1</v>
      </c>
      <c r="D10" s="128">
        <v>3645781.1</v>
      </c>
      <c r="E10" s="128">
        <v>3645781.1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01"/>
      <c r="P10" s="101"/>
      <c r="Q10" s="101"/>
      <c r="R10" s="101"/>
      <c r="S10" s="101"/>
    </row>
    <row r="11" ht="24" customHeight="1" spans="1:19">
      <c r="A11" s="137" t="s">
        <v>32</v>
      </c>
      <c r="B11" s="137"/>
      <c r="C11" s="128">
        <v>3645781.1</v>
      </c>
      <c r="D11" s="128">
        <v>3645781.1</v>
      </c>
      <c r="E11" s="128">
        <v>3645781.1</v>
      </c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1016949152542" defaultRowHeight="14.25" customHeight="1"/>
  <cols>
    <col min="1" max="1" width="14.2203389830508" customWidth="1"/>
    <col min="2" max="2" width="32.5508474576271" customWidth="1"/>
    <col min="3" max="6" width="18.8898305084746" customWidth="1"/>
    <col min="7" max="7" width="21.2203389830508" customWidth="1"/>
    <col min="8" max="9" width="18.8898305084746" customWidth="1"/>
    <col min="10" max="10" width="17.8898305084746" customWidth="1"/>
    <col min="11" max="15" width="18.8898305084746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6" t="s">
        <v>58</v>
      </c>
    </row>
    <row r="3" ht="28.5" customHeight="1" spans="1:15">
      <c r="A3" s="15" t="s">
        <v>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ht="15.05" customHeight="1" spans="1:15">
      <c r="A4" s="109" t="str">
        <f>'部门财务收支预算总表01-1'!A4</f>
        <v>单位名称：新平彝族傣族自治县检验检测所</v>
      </c>
      <c r="B4" s="110"/>
      <c r="C4" s="59"/>
      <c r="D4" s="59"/>
      <c r="E4" s="59"/>
      <c r="F4" s="59"/>
      <c r="G4" s="7"/>
      <c r="H4" s="59"/>
      <c r="I4" s="59"/>
      <c r="J4" s="7"/>
      <c r="K4" s="59"/>
      <c r="L4" s="59"/>
      <c r="M4" s="7"/>
      <c r="N4" s="7"/>
      <c r="O4" s="111" t="s">
        <v>3</v>
      </c>
    </row>
    <row r="5" ht="18.85" customHeight="1" spans="1:15">
      <c r="A5" s="122" t="s">
        <v>60</v>
      </c>
      <c r="B5" s="122" t="s">
        <v>61</v>
      </c>
      <c r="C5" s="124" t="s">
        <v>32</v>
      </c>
      <c r="D5" s="124" t="s">
        <v>35</v>
      </c>
      <c r="E5" s="124"/>
      <c r="F5" s="124"/>
      <c r="G5" s="122" t="s">
        <v>36</v>
      </c>
      <c r="H5" s="124" t="s">
        <v>37</v>
      </c>
      <c r="I5" s="122" t="s">
        <v>62</v>
      </c>
      <c r="J5" s="124" t="s">
        <v>63</v>
      </c>
      <c r="K5" s="124"/>
      <c r="L5" s="124"/>
      <c r="M5" s="124"/>
      <c r="N5" s="124"/>
      <c r="O5" s="124"/>
    </row>
    <row r="6" ht="29.95" customHeight="1" spans="1:15">
      <c r="A6" s="122"/>
      <c r="B6" s="122"/>
      <c r="C6" s="124"/>
      <c r="D6" s="124" t="s">
        <v>34</v>
      </c>
      <c r="E6" s="124" t="s">
        <v>64</v>
      </c>
      <c r="F6" s="124" t="s">
        <v>65</v>
      </c>
      <c r="G6" s="122"/>
      <c r="H6" s="124"/>
      <c r="I6" s="122"/>
      <c r="J6" s="124" t="s">
        <v>34</v>
      </c>
      <c r="K6" s="124" t="s">
        <v>66</v>
      </c>
      <c r="L6" s="123" t="s">
        <v>67</v>
      </c>
      <c r="M6" s="123" t="s">
        <v>68</v>
      </c>
      <c r="N6" s="123" t="s">
        <v>69</v>
      </c>
      <c r="O6" s="123" t="s">
        <v>70</v>
      </c>
    </row>
    <row r="7" ht="16.55" customHeight="1" spans="1:15">
      <c r="A7" s="123" t="s">
        <v>46</v>
      </c>
      <c r="B7" s="123" t="s">
        <v>47</v>
      </c>
      <c r="C7" s="123" t="s">
        <v>48</v>
      </c>
      <c r="D7" s="123" t="s">
        <v>49</v>
      </c>
      <c r="E7" s="123" t="s">
        <v>50</v>
      </c>
      <c r="F7" s="123" t="s">
        <v>51</v>
      </c>
      <c r="G7" s="123" t="s">
        <v>52</v>
      </c>
      <c r="H7" s="123" t="s">
        <v>53</v>
      </c>
      <c r="I7" s="123" t="s">
        <v>54</v>
      </c>
      <c r="J7" s="123" t="s">
        <v>71</v>
      </c>
      <c r="K7" s="123">
        <v>11</v>
      </c>
      <c r="L7" s="123">
        <v>12</v>
      </c>
      <c r="M7" s="123">
        <v>13</v>
      </c>
      <c r="N7" s="123">
        <v>14</v>
      </c>
      <c r="O7" s="123">
        <v>15</v>
      </c>
    </row>
    <row r="8" ht="20.3" customHeight="1" spans="1:15">
      <c r="A8" s="134" t="s">
        <v>72</v>
      </c>
      <c r="B8" s="134" t="s">
        <v>73</v>
      </c>
      <c r="C8" s="128">
        <v>2832913.94</v>
      </c>
      <c r="D8" s="128">
        <v>2832913.94</v>
      </c>
      <c r="E8" s="128">
        <v>1652017.16</v>
      </c>
      <c r="F8" s="128">
        <v>1180896.78</v>
      </c>
      <c r="G8" s="128"/>
      <c r="H8" s="128"/>
      <c r="I8" s="128"/>
      <c r="J8" s="128"/>
      <c r="K8" s="128"/>
      <c r="L8" s="128"/>
      <c r="M8" s="128"/>
      <c r="N8" s="128"/>
      <c r="O8" s="128"/>
    </row>
    <row r="9" ht="17.2" customHeight="1" spans="1:15">
      <c r="A9" s="135" t="s">
        <v>74</v>
      </c>
      <c r="B9" s="135" t="s">
        <v>75</v>
      </c>
      <c r="C9" s="128">
        <v>2213713.94</v>
      </c>
      <c r="D9" s="128">
        <v>2213713.94</v>
      </c>
      <c r="E9" s="128">
        <v>1652017.16</v>
      </c>
      <c r="F9" s="128">
        <v>561696.78</v>
      </c>
      <c r="G9" s="128"/>
      <c r="H9" s="128"/>
      <c r="I9" s="128"/>
      <c r="J9" s="128"/>
      <c r="K9" s="128"/>
      <c r="L9" s="128"/>
      <c r="M9" s="128"/>
      <c r="N9" s="128"/>
      <c r="O9" s="128"/>
    </row>
    <row r="10" customHeight="1" spans="1:15">
      <c r="A10" s="136">
        <v>2010350</v>
      </c>
      <c r="B10" s="136" t="s">
        <v>76</v>
      </c>
      <c r="C10" s="128">
        <v>2213713.94</v>
      </c>
      <c r="D10" s="128">
        <v>2213713.94</v>
      </c>
      <c r="E10" s="128">
        <v>1652017.16</v>
      </c>
      <c r="F10" s="128">
        <v>561696.78</v>
      </c>
      <c r="G10" s="128"/>
      <c r="H10" s="128"/>
      <c r="I10" s="128"/>
      <c r="J10" s="128"/>
      <c r="K10" s="128"/>
      <c r="L10" s="128"/>
      <c r="M10" s="128"/>
      <c r="N10" s="128"/>
      <c r="O10" s="128"/>
    </row>
    <row r="11" customHeight="1" spans="1:15">
      <c r="A11" s="135" t="s">
        <v>77</v>
      </c>
      <c r="B11" s="135" t="s">
        <v>78</v>
      </c>
      <c r="C11" s="128">
        <v>5000</v>
      </c>
      <c r="D11" s="128">
        <v>5000</v>
      </c>
      <c r="E11" s="128"/>
      <c r="F11" s="128">
        <v>5000</v>
      </c>
      <c r="G11" s="128"/>
      <c r="H11" s="128"/>
      <c r="I11" s="128"/>
      <c r="J11" s="128"/>
      <c r="K11" s="128"/>
      <c r="L11" s="128"/>
      <c r="M11" s="128"/>
      <c r="N11" s="128"/>
      <c r="O11" s="128"/>
    </row>
    <row r="12" customHeight="1" spans="1:15">
      <c r="A12" s="136">
        <v>2013699</v>
      </c>
      <c r="B12" s="136" t="s">
        <v>78</v>
      </c>
      <c r="C12" s="128">
        <v>5000</v>
      </c>
      <c r="D12" s="128">
        <v>5000</v>
      </c>
      <c r="E12" s="128"/>
      <c r="F12" s="128">
        <v>5000</v>
      </c>
      <c r="G12" s="128"/>
      <c r="H12" s="128"/>
      <c r="I12" s="128"/>
      <c r="J12" s="128"/>
      <c r="K12" s="128"/>
      <c r="L12" s="128"/>
      <c r="M12" s="128"/>
      <c r="N12" s="128"/>
      <c r="O12" s="128"/>
    </row>
    <row r="13" customHeight="1" spans="1:15">
      <c r="A13" s="135" t="s">
        <v>79</v>
      </c>
      <c r="B13" s="135" t="s">
        <v>80</v>
      </c>
      <c r="C13" s="128">
        <v>614200</v>
      </c>
      <c r="D13" s="128">
        <v>614200</v>
      </c>
      <c r="E13" s="128"/>
      <c r="F13" s="128">
        <v>614200</v>
      </c>
      <c r="G13" s="128"/>
      <c r="H13" s="128"/>
      <c r="I13" s="128"/>
      <c r="J13" s="128"/>
      <c r="K13" s="128"/>
      <c r="L13" s="128"/>
      <c r="M13" s="128"/>
      <c r="N13" s="128"/>
      <c r="O13" s="128"/>
    </row>
    <row r="14" customHeight="1" spans="1:15">
      <c r="A14" s="136">
        <v>2013810</v>
      </c>
      <c r="B14" s="136" t="s">
        <v>81</v>
      </c>
      <c r="C14" s="128">
        <v>600000</v>
      </c>
      <c r="D14" s="128">
        <v>600000</v>
      </c>
      <c r="E14" s="128"/>
      <c r="F14" s="128">
        <v>600000</v>
      </c>
      <c r="G14" s="128"/>
      <c r="H14" s="128"/>
      <c r="I14" s="128"/>
      <c r="J14" s="128"/>
      <c r="K14" s="128"/>
      <c r="L14" s="128"/>
      <c r="M14" s="128"/>
      <c r="N14" s="128"/>
      <c r="O14" s="128"/>
    </row>
    <row r="15" customHeight="1" spans="1:15">
      <c r="A15" s="136" t="s">
        <v>82</v>
      </c>
      <c r="B15" s="136" t="s">
        <v>76</v>
      </c>
      <c r="C15" s="128">
        <v>14200</v>
      </c>
      <c r="D15" s="128">
        <v>14200</v>
      </c>
      <c r="E15" s="128"/>
      <c r="F15" s="128">
        <v>14200</v>
      </c>
      <c r="G15" s="128"/>
      <c r="H15" s="128"/>
      <c r="I15" s="128"/>
      <c r="J15" s="128"/>
      <c r="K15" s="128"/>
      <c r="L15" s="128"/>
      <c r="M15" s="128"/>
      <c r="N15" s="128"/>
      <c r="O15" s="128"/>
    </row>
    <row r="16" customHeight="1" spans="1:15">
      <c r="A16" s="134" t="s">
        <v>83</v>
      </c>
      <c r="B16" s="134" t="s">
        <v>84</v>
      </c>
      <c r="C16" s="128">
        <v>300441.6</v>
      </c>
      <c r="D16" s="128">
        <v>300441.6</v>
      </c>
      <c r="E16" s="128">
        <v>300441.6</v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customHeight="1" spans="1:15">
      <c r="A17" s="135" t="s">
        <v>85</v>
      </c>
      <c r="B17" s="135" t="s">
        <v>86</v>
      </c>
      <c r="C17" s="128">
        <v>300441.6</v>
      </c>
      <c r="D17" s="128">
        <v>300441.6</v>
      </c>
      <c r="E17" s="128">
        <v>300441.6</v>
      </c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customHeight="1" spans="1:15">
      <c r="A18" s="136" t="s">
        <v>87</v>
      </c>
      <c r="B18" s="136" t="s">
        <v>88</v>
      </c>
      <c r="C18" s="128">
        <v>300</v>
      </c>
      <c r="D18" s="128">
        <v>300</v>
      </c>
      <c r="E18" s="128">
        <v>300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</row>
    <row r="19" customHeight="1" spans="1:15">
      <c r="A19" s="136" t="s">
        <v>89</v>
      </c>
      <c r="B19" s="136" t="s">
        <v>90</v>
      </c>
      <c r="C19" s="128">
        <v>300141.6</v>
      </c>
      <c r="D19" s="128">
        <v>300141.6</v>
      </c>
      <c r="E19" s="128">
        <v>300141.6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</row>
    <row r="20" customHeight="1" spans="1:15">
      <c r="A20" s="134" t="s">
        <v>91</v>
      </c>
      <c r="B20" s="134" t="s">
        <v>92</v>
      </c>
      <c r="C20" s="128">
        <v>193033.56</v>
      </c>
      <c r="D20" s="128">
        <v>193033.56</v>
      </c>
      <c r="E20" s="128">
        <v>193033.56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</row>
    <row r="21" customHeight="1" spans="1:15">
      <c r="A21" s="135" t="s">
        <v>93</v>
      </c>
      <c r="B21" s="135" t="s">
        <v>94</v>
      </c>
      <c r="C21" s="128">
        <v>193033.56</v>
      </c>
      <c r="D21" s="128">
        <v>193033.56</v>
      </c>
      <c r="E21" s="128">
        <v>193033.56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</row>
    <row r="22" customHeight="1" spans="1:15">
      <c r="A22" s="136" t="s">
        <v>95</v>
      </c>
      <c r="B22" s="136" t="s">
        <v>96</v>
      </c>
      <c r="C22" s="128">
        <v>129853.92</v>
      </c>
      <c r="D22" s="128">
        <v>129853.92</v>
      </c>
      <c r="E22" s="128">
        <v>129853.92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</row>
    <row r="23" customHeight="1" spans="1:15">
      <c r="A23" s="136" t="s">
        <v>97</v>
      </c>
      <c r="B23" s="136" t="s">
        <v>98</v>
      </c>
      <c r="C23" s="128">
        <v>60178.32</v>
      </c>
      <c r="D23" s="128">
        <v>60178.32</v>
      </c>
      <c r="E23" s="128">
        <v>60178.32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</row>
    <row r="24" customHeight="1" spans="1:15">
      <c r="A24" s="136" t="s">
        <v>99</v>
      </c>
      <c r="B24" s="136" t="s">
        <v>100</v>
      </c>
      <c r="C24" s="128">
        <v>3001.32</v>
      </c>
      <c r="D24" s="128">
        <v>3001.32</v>
      </c>
      <c r="E24" s="128">
        <v>3001.32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</row>
    <row r="25" customHeight="1" spans="1:15">
      <c r="A25" s="134" t="s">
        <v>101</v>
      </c>
      <c r="B25" s="134" t="s">
        <v>102</v>
      </c>
      <c r="C25" s="128">
        <v>319392</v>
      </c>
      <c r="D25" s="128">
        <v>319392</v>
      </c>
      <c r="E25" s="128">
        <v>319392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customHeight="1" spans="1:15">
      <c r="A26" s="135" t="s">
        <v>103</v>
      </c>
      <c r="B26" s="135" t="s">
        <v>104</v>
      </c>
      <c r="C26" s="128">
        <v>319392</v>
      </c>
      <c r="D26" s="128">
        <v>319392</v>
      </c>
      <c r="E26" s="128">
        <v>319392</v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customHeight="1" spans="1:15">
      <c r="A27" s="136" t="s">
        <v>105</v>
      </c>
      <c r="B27" s="136" t="s">
        <v>106</v>
      </c>
      <c r="C27" s="128">
        <v>319392</v>
      </c>
      <c r="D27" s="128">
        <v>319392</v>
      </c>
      <c r="E27" s="128">
        <v>319392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</row>
    <row r="28" customHeight="1" spans="1:15">
      <c r="A28" s="137" t="s">
        <v>107</v>
      </c>
      <c r="B28" s="137"/>
      <c r="C28" s="128">
        <v>3645781.1</v>
      </c>
      <c r="D28" s="128">
        <v>3645781.1</v>
      </c>
      <c r="E28" s="128">
        <v>2464884.32</v>
      </c>
      <c r="F28" s="128">
        <v>1180896.78</v>
      </c>
      <c r="G28" s="128"/>
      <c r="H28" s="128"/>
      <c r="I28" s="128"/>
      <c r="J28" s="128"/>
      <c r="K28" s="128"/>
      <c r="L28" s="128"/>
      <c r="M28" s="128"/>
      <c r="N28" s="128"/>
      <c r="O28" s="128"/>
    </row>
  </sheetData>
  <mergeCells count="11">
    <mergeCell ref="A3:O3"/>
    <mergeCell ref="A4:L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5" sqref="A5:D17"/>
    </sheetView>
  </sheetViews>
  <sheetFormatPr defaultColWidth="9.11016949152542" defaultRowHeight="14.25" customHeight="1" outlineLevelCol="3"/>
  <cols>
    <col min="1" max="1" width="49.2203389830508" customWidth="1"/>
    <col min="2" max="2" width="43.3305084745763" customWidth="1"/>
    <col min="3" max="3" width="48.5508474576271" customWidth="1"/>
    <col min="4" max="4" width="41.2203389830508" customWidth="1"/>
  </cols>
  <sheetData>
    <row r="1" customHeight="1" spans="1:4">
      <c r="A1" s="1"/>
      <c r="B1" s="1"/>
      <c r="C1" s="1"/>
      <c r="D1" s="1"/>
    </row>
    <row r="2" customHeight="1" spans="4:4">
      <c r="D2" s="107" t="s">
        <v>108</v>
      </c>
    </row>
    <row r="3" ht="31.6" customHeight="1" spans="1:4">
      <c r="A3" s="46" t="s">
        <v>109</v>
      </c>
      <c r="B3" s="139"/>
      <c r="C3" s="139"/>
      <c r="D3" s="139"/>
    </row>
    <row r="4" ht="17.2" customHeight="1" spans="1:4">
      <c r="A4" s="5" t="str">
        <f>'部门财务收支预算总表01-1'!A4</f>
        <v>单位名称：新平彝族傣族自治县检验检测所</v>
      </c>
      <c r="B4" s="140"/>
      <c r="C4" s="140"/>
      <c r="D4" s="108" t="s">
        <v>3</v>
      </c>
    </row>
    <row r="5" ht="24.75" customHeight="1" spans="1:4">
      <c r="A5" s="10" t="s">
        <v>4</v>
      </c>
      <c r="B5" s="10"/>
      <c r="C5" s="10" t="s">
        <v>5</v>
      </c>
      <c r="D5" s="10"/>
    </row>
    <row r="6" ht="15.75" customHeight="1" spans="1:4">
      <c r="A6" s="10" t="s">
        <v>6</v>
      </c>
      <c r="B6" s="10" t="s">
        <v>7</v>
      </c>
      <c r="C6" s="10" t="s">
        <v>110</v>
      </c>
      <c r="D6" s="10" t="s">
        <v>7</v>
      </c>
    </row>
    <row r="7" ht="14.1" customHeight="1" spans="1:4">
      <c r="A7" s="10"/>
      <c r="B7" s="10"/>
      <c r="C7" s="10"/>
      <c r="D7" s="10"/>
    </row>
    <row r="8" ht="29.15" customHeight="1" spans="1:4">
      <c r="A8" s="141" t="s">
        <v>111</v>
      </c>
      <c r="B8" s="128">
        <v>3645781.1</v>
      </c>
      <c r="C8" s="141" t="s">
        <v>112</v>
      </c>
      <c r="D8" s="128">
        <v>3645781.1</v>
      </c>
    </row>
    <row r="9" ht="29.15" customHeight="1" spans="1:4">
      <c r="A9" s="141" t="s">
        <v>113</v>
      </c>
      <c r="B9" s="128">
        <v>3645781.1</v>
      </c>
      <c r="C9" s="141" t="str">
        <f>"（"&amp;"一"&amp;"）"&amp;"一般公共服务支出"</f>
        <v>（一）一般公共服务支出</v>
      </c>
      <c r="D9" s="128">
        <v>2832913.94</v>
      </c>
    </row>
    <row r="10" ht="29.15" customHeight="1" spans="1:4">
      <c r="A10" s="141" t="s">
        <v>114</v>
      </c>
      <c r="B10" s="128"/>
      <c r="C10" s="141" t="str">
        <f>"（"&amp;"二"&amp;"）"&amp;"社会保障和就业支出"</f>
        <v>（二）社会保障和就业支出</v>
      </c>
      <c r="D10" s="128">
        <v>300441.6</v>
      </c>
    </row>
    <row r="11" ht="29.15" customHeight="1" spans="1:4">
      <c r="A11" s="141" t="s">
        <v>115</v>
      </c>
      <c r="B11" s="128"/>
      <c r="C11" s="141" t="str">
        <f>"（"&amp;"三"&amp;"）"&amp;"卫生健康支出"</f>
        <v>（三）卫生健康支出</v>
      </c>
      <c r="D11" s="128">
        <v>193033.56</v>
      </c>
    </row>
    <row r="12" ht="29.15" customHeight="1" spans="1:4">
      <c r="A12" s="141" t="s">
        <v>116</v>
      </c>
      <c r="B12" s="128"/>
      <c r="C12" s="141" t="str">
        <f>"（"&amp;"四"&amp;"）"&amp;"住房保障支出"</f>
        <v>（四）住房保障支出</v>
      </c>
      <c r="D12" s="128">
        <v>319392</v>
      </c>
    </row>
    <row r="13" ht="29.15" customHeight="1" spans="1:4">
      <c r="A13" s="141" t="s">
        <v>113</v>
      </c>
      <c r="B13" s="128"/>
      <c r="C13" s="141"/>
      <c r="D13" s="128"/>
    </row>
    <row r="14" ht="29.15" customHeight="1" spans="1:4">
      <c r="A14" s="141" t="s">
        <v>114</v>
      </c>
      <c r="B14" s="128"/>
      <c r="C14" s="141"/>
      <c r="D14" s="128"/>
    </row>
    <row r="15" ht="29.15" customHeight="1" spans="1:4">
      <c r="A15" s="141" t="s">
        <v>115</v>
      </c>
      <c r="B15" s="128"/>
      <c r="C15" s="141"/>
      <c r="D15" s="128"/>
    </row>
    <row r="16" ht="29.15" customHeight="1" spans="1:4">
      <c r="A16" s="142"/>
      <c r="B16" s="128"/>
      <c r="C16" s="141" t="s">
        <v>117</v>
      </c>
      <c r="D16" s="128"/>
    </row>
    <row r="17" ht="29.15" customHeight="1" spans="1:4">
      <c r="A17" s="143" t="s">
        <v>118</v>
      </c>
      <c r="B17" s="144">
        <v>3645781.1</v>
      </c>
      <c r="C17" s="145" t="s">
        <v>119</v>
      </c>
      <c r="D17" s="144">
        <v>3645781.1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G36" sqref="G36"/>
    </sheetView>
  </sheetViews>
  <sheetFormatPr defaultColWidth="9.11016949152542" defaultRowHeight="14.25" customHeight="1" outlineLevelCol="6"/>
  <cols>
    <col min="1" max="1" width="20.1101694915254" customWidth="1"/>
    <col min="2" max="2" width="37.3305084745763" customWidth="1"/>
    <col min="3" max="3" width="24.2203389830508" customWidth="1"/>
    <col min="4" max="6" width="25" customWidth="1"/>
    <col min="7" max="7" width="24.220338983050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25"/>
      <c r="F2" s="56"/>
      <c r="G2" s="56" t="s">
        <v>120</v>
      </c>
    </row>
    <row r="3" ht="38.95" customHeight="1" spans="1:7">
      <c r="A3" s="4" t="s">
        <v>121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单位名称：新平彝族傣族自治县检验检测所</v>
      </c>
      <c r="F4" s="111"/>
      <c r="G4" s="111" t="s">
        <v>3</v>
      </c>
    </row>
    <row r="5" ht="20.3" customHeight="1" spans="1:7">
      <c r="A5" s="122" t="s">
        <v>122</v>
      </c>
      <c r="B5" s="122"/>
      <c r="C5" s="124" t="s">
        <v>32</v>
      </c>
      <c r="D5" s="124" t="s">
        <v>64</v>
      </c>
      <c r="E5" s="124"/>
      <c r="F5" s="124"/>
      <c r="G5" s="122" t="s">
        <v>65</v>
      </c>
    </row>
    <row r="6" ht="20.3" customHeight="1" spans="1:7">
      <c r="A6" s="122" t="s">
        <v>60</v>
      </c>
      <c r="B6" s="122" t="s">
        <v>61</v>
      </c>
      <c r="C6" s="124"/>
      <c r="D6" s="124" t="s">
        <v>34</v>
      </c>
      <c r="E6" s="124" t="s">
        <v>123</v>
      </c>
      <c r="F6" s="124" t="s">
        <v>124</v>
      </c>
      <c r="G6" s="122"/>
    </row>
    <row r="7" ht="13.6" customHeight="1" spans="1:7">
      <c r="A7" s="123" t="s">
        <v>46</v>
      </c>
      <c r="B7" s="123" t="s">
        <v>47</v>
      </c>
      <c r="C7" s="123" t="s">
        <v>48</v>
      </c>
      <c r="D7" s="123" t="s">
        <v>49</v>
      </c>
      <c r="E7" s="123" t="s">
        <v>50</v>
      </c>
      <c r="F7" s="123" t="s">
        <v>51</v>
      </c>
      <c r="G7" s="123" t="s">
        <v>52</v>
      </c>
    </row>
    <row r="8" ht="18" customHeight="1" spans="1:7">
      <c r="A8" s="134" t="s">
        <v>72</v>
      </c>
      <c r="B8" s="134" t="s">
        <v>73</v>
      </c>
      <c r="C8" s="128">
        <v>2832913.94</v>
      </c>
      <c r="D8" s="128">
        <v>1652017.16</v>
      </c>
      <c r="E8" s="128">
        <v>1546817.16</v>
      </c>
      <c r="F8" s="128">
        <v>105200</v>
      </c>
      <c r="G8" s="128">
        <v>1180896.78</v>
      </c>
    </row>
    <row r="9" ht="18" customHeight="1" spans="1:7">
      <c r="A9" s="135" t="s">
        <v>74</v>
      </c>
      <c r="B9" s="135" t="s">
        <v>75</v>
      </c>
      <c r="C9" s="128">
        <v>2213713.94</v>
      </c>
      <c r="D9" s="128">
        <v>1652017.16</v>
      </c>
      <c r="E9" s="128">
        <v>1546817.16</v>
      </c>
      <c r="F9" s="128">
        <v>105200</v>
      </c>
      <c r="G9" s="128">
        <v>561696.78</v>
      </c>
    </row>
    <row r="10" customHeight="1" spans="1:7">
      <c r="A10" s="136" t="s">
        <v>125</v>
      </c>
      <c r="B10" s="136" t="s">
        <v>76</v>
      </c>
      <c r="C10" s="128">
        <v>2213713.94</v>
      </c>
      <c r="D10" s="128">
        <v>1652017.16</v>
      </c>
      <c r="E10" s="128">
        <v>1546817.16</v>
      </c>
      <c r="F10" s="128">
        <v>105200</v>
      </c>
      <c r="G10" s="128">
        <v>561696.78</v>
      </c>
    </row>
    <row r="11" customHeight="1" spans="1:7">
      <c r="A11" s="135" t="s">
        <v>77</v>
      </c>
      <c r="B11" s="135" t="s">
        <v>78</v>
      </c>
      <c r="C11" s="128">
        <v>5000</v>
      </c>
      <c r="D11" s="128"/>
      <c r="E11" s="128"/>
      <c r="F11" s="128"/>
      <c r="G11" s="128">
        <v>5000</v>
      </c>
    </row>
    <row r="12" customHeight="1" spans="1:7">
      <c r="A12" s="136" t="s">
        <v>126</v>
      </c>
      <c r="B12" s="136" t="s">
        <v>78</v>
      </c>
      <c r="C12" s="128">
        <v>5000</v>
      </c>
      <c r="D12" s="128"/>
      <c r="E12" s="128"/>
      <c r="F12" s="128"/>
      <c r="G12" s="128">
        <v>5000</v>
      </c>
    </row>
    <row r="13" customHeight="1" spans="1:7">
      <c r="A13" s="135" t="s">
        <v>79</v>
      </c>
      <c r="B13" s="135" t="s">
        <v>80</v>
      </c>
      <c r="C13" s="128">
        <v>614200</v>
      </c>
      <c r="D13" s="128"/>
      <c r="E13" s="128"/>
      <c r="F13" s="128"/>
      <c r="G13" s="128">
        <v>614200</v>
      </c>
    </row>
    <row r="14" customHeight="1" spans="1:7">
      <c r="A14" s="136" t="s">
        <v>127</v>
      </c>
      <c r="B14" s="136" t="s">
        <v>81</v>
      </c>
      <c r="C14" s="128">
        <v>600000</v>
      </c>
      <c r="D14" s="128"/>
      <c r="E14" s="128"/>
      <c r="F14" s="128"/>
      <c r="G14" s="128">
        <v>600000</v>
      </c>
    </row>
    <row r="15" customHeight="1" spans="1:7">
      <c r="A15" s="136">
        <v>2013850</v>
      </c>
      <c r="B15" s="136" t="s">
        <v>76</v>
      </c>
      <c r="C15" s="128">
        <v>14200</v>
      </c>
      <c r="D15" s="128"/>
      <c r="E15" s="128"/>
      <c r="F15" s="128"/>
      <c r="G15" s="128">
        <v>14200</v>
      </c>
    </row>
    <row r="16" customHeight="1" spans="1:7">
      <c r="A16" s="134">
        <v>208</v>
      </c>
      <c r="B16" s="134" t="s">
        <v>84</v>
      </c>
      <c r="C16" s="128">
        <v>300441.6</v>
      </c>
      <c r="D16" s="128">
        <v>300441.6</v>
      </c>
      <c r="E16" s="128">
        <v>300141.6</v>
      </c>
      <c r="F16" s="128">
        <v>300</v>
      </c>
      <c r="G16" s="128"/>
    </row>
    <row r="17" customHeight="1" spans="1:7">
      <c r="A17" s="135" t="s">
        <v>85</v>
      </c>
      <c r="B17" s="135" t="s">
        <v>86</v>
      </c>
      <c r="C17" s="128">
        <v>300441.6</v>
      </c>
      <c r="D17" s="128">
        <v>300441.6</v>
      </c>
      <c r="E17" s="128">
        <v>300141.6</v>
      </c>
      <c r="F17" s="128">
        <v>300</v>
      </c>
      <c r="G17" s="128"/>
    </row>
    <row r="18" customHeight="1" spans="1:7">
      <c r="A18" s="136">
        <v>2080502</v>
      </c>
      <c r="B18" s="136" t="s">
        <v>88</v>
      </c>
      <c r="C18" s="128">
        <v>300</v>
      </c>
      <c r="D18" s="128">
        <v>300</v>
      </c>
      <c r="E18" s="128"/>
      <c r="F18" s="128">
        <v>300</v>
      </c>
      <c r="G18" s="128"/>
    </row>
    <row r="19" customHeight="1" spans="1:7">
      <c r="A19" s="136">
        <v>2080505</v>
      </c>
      <c r="B19" s="136" t="s">
        <v>90</v>
      </c>
      <c r="C19" s="128">
        <v>300141.6</v>
      </c>
      <c r="D19" s="128">
        <v>300141.6</v>
      </c>
      <c r="E19" s="128">
        <v>300141.6</v>
      </c>
      <c r="F19" s="128"/>
      <c r="G19" s="128"/>
    </row>
    <row r="20" customHeight="1" spans="1:7">
      <c r="A20" s="134" t="s">
        <v>91</v>
      </c>
      <c r="B20" s="134" t="s">
        <v>92</v>
      </c>
      <c r="C20" s="128">
        <v>193033.56</v>
      </c>
      <c r="D20" s="128">
        <v>193033.56</v>
      </c>
      <c r="E20" s="128">
        <v>193033.56</v>
      </c>
      <c r="F20" s="128"/>
      <c r="G20" s="128"/>
    </row>
    <row r="21" customHeight="1" spans="1:7">
      <c r="A21" s="135" t="s">
        <v>93</v>
      </c>
      <c r="B21" s="135" t="s">
        <v>94</v>
      </c>
      <c r="C21" s="128">
        <v>193033.56</v>
      </c>
      <c r="D21" s="128">
        <v>193033.56</v>
      </c>
      <c r="E21" s="128">
        <v>193033.56</v>
      </c>
      <c r="F21" s="128"/>
      <c r="G21" s="128"/>
    </row>
    <row r="22" customHeight="1" spans="1:7">
      <c r="A22" s="136">
        <v>2101102</v>
      </c>
      <c r="B22" s="136" t="s">
        <v>96</v>
      </c>
      <c r="C22" s="128">
        <v>129853.92</v>
      </c>
      <c r="D22" s="128">
        <v>129853.92</v>
      </c>
      <c r="E22" s="128">
        <v>129853.92</v>
      </c>
      <c r="F22" s="128"/>
      <c r="G22" s="128"/>
    </row>
    <row r="23" customHeight="1" spans="1:7">
      <c r="A23" s="136">
        <v>2101103</v>
      </c>
      <c r="B23" s="136" t="s">
        <v>98</v>
      </c>
      <c r="C23" s="128">
        <v>60178.32</v>
      </c>
      <c r="D23" s="128">
        <v>60178.32</v>
      </c>
      <c r="E23" s="128">
        <v>60178.32</v>
      </c>
      <c r="F23" s="128"/>
      <c r="G23" s="128"/>
    </row>
    <row r="24" customHeight="1" spans="1:7">
      <c r="A24" s="136">
        <v>2101199</v>
      </c>
      <c r="B24" s="136" t="s">
        <v>100</v>
      </c>
      <c r="C24" s="128">
        <v>3001.32</v>
      </c>
      <c r="D24" s="128">
        <v>3001.32</v>
      </c>
      <c r="E24" s="128">
        <v>3001.32</v>
      </c>
      <c r="F24" s="128"/>
      <c r="G24" s="128"/>
    </row>
    <row r="25" customHeight="1" spans="1:7">
      <c r="A25" s="134" t="s">
        <v>101</v>
      </c>
      <c r="B25" s="134" t="s">
        <v>102</v>
      </c>
      <c r="C25" s="128">
        <v>319392</v>
      </c>
      <c r="D25" s="128">
        <v>319392</v>
      </c>
      <c r="E25" s="128">
        <v>319392</v>
      </c>
      <c r="F25" s="128"/>
      <c r="G25" s="128"/>
    </row>
    <row r="26" customHeight="1" spans="1:7">
      <c r="A26" s="135" t="s">
        <v>103</v>
      </c>
      <c r="B26" s="135" t="s">
        <v>104</v>
      </c>
      <c r="C26" s="128">
        <v>319392</v>
      </c>
      <c r="D26" s="128">
        <v>319392</v>
      </c>
      <c r="E26" s="128">
        <v>319392</v>
      </c>
      <c r="F26" s="128"/>
      <c r="G26" s="128"/>
    </row>
    <row r="27" customHeight="1" spans="1:7">
      <c r="A27" s="136">
        <v>2210201</v>
      </c>
      <c r="B27" s="136" t="s">
        <v>106</v>
      </c>
      <c r="C27" s="128">
        <v>319392</v>
      </c>
      <c r="D27" s="128">
        <v>319392</v>
      </c>
      <c r="E27" s="128">
        <v>319392</v>
      </c>
      <c r="F27" s="128"/>
      <c r="G27" s="128"/>
    </row>
    <row r="28" customHeight="1" spans="1:7">
      <c r="A28" s="137" t="s">
        <v>107</v>
      </c>
      <c r="B28" s="137"/>
      <c r="C28" s="138">
        <v>3645781.1</v>
      </c>
      <c r="D28" s="138">
        <v>2464884.32</v>
      </c>
      <c r="E28" s="138">
        <v>2359384.32</v>
      </c>
      <c r="F28" s="138">
        <v>105500</v>
      </c>
      <c r="G28" s="138">
        <v>1180896.78</v>
      </c>
    </row>
  </sheetData>
  <mergeCells count="7">
    <mergeCell ref="A3:G3"/>
    <mergeCell ref="A4:E4"/>
    <mergeCell ref="A5:B5"/>
    <mergeCell ref="D5:F5"/>
    <mergeCell ref="A28:B28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1016949152542" defaultRowHeight="14.25" customHeight="1" outlineLevelRow="7" outlineLevelCol="5"/>
  <cols>
    <col min="1" max="1" width="27.4406779661017" customWidth="1"/>
    <col min="2" max="6" width="31.2203389830508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30"/>
      <c r="B2" s="130"/>
      <c r="C2" s="69"/>
      <c r="F2" s="60" t="s">
        <v>128</v>
      </c>
    </row>
    <row r="3" ht="25.55" customHeight="1" spans="1:6">
      <c r="A3" s="131" t="s">
        <v>129</v>
      </c>
      <c r="B3" s="131"/>
      <c r="C3" s="131"/>
      <c r="D3" s="131"/>
      <c r="E3" s="131"/>
      <c r="F3" s="131"/>
    </row>
    <row r="4" ht="15.75" customHeight="1" spans="1:6">
      <c r="A4" s="5" t="str">
        <f>'部门财务收支预算总表01-1'!A4</f>
        <v>单位名称：新平彝族傣族自治县检验检测所</v>
      </c>
      <c r="B4" s="130"/>
      <c r="C4" s="69"/>
      <c r="F4" s="60" t="s">
        <v>130</v>
      </c>
    </row>
    <row r="5" ht="19.5" customHeight="1" spans="1:6">
      <c r="A5" s="122" t="s">
        <v>131</v>
      </c>
      <c r="B5" s="124" t="s">
        <v>132</v>
      </c>
      <c r="C5" s="124" t="s">
        <v>133</v>
      </c>
      <c r="D5" s="124"/>
      <c r="E5" s="124"/>
      <c r="F5" s="124" t="s">
        <v>134</v>
      </c>
    </row>
    <row r="6" ht="19.5" customHeight="1" spans="1:6">
      <c r="A6" s="122"/>
      <c r="B6" s="124"/>
      <c r="C6" s="124" t="s">
        <v>34</v>
      </c>
      <c r="D6" s="124" t="s">
        <v>135</v>
      </c>
      <c r="E6" s="124" t="s">
        <v>136</v>
      </c>
      <c r="F6" s="124"/>
    </row>
    <row r="7" ht="18.85" customHeight="1" spans="1:6">
      <c r="A7" s="132">
        <v>1</v>
      </c>
      <c r="B7" s="133">
        <v>2</v>
      </c>
      <c r="C7" s="132">
        <v>3</v>
      </c>
      <c r="D7" s="132">
        <v>4</v>
      </c>
      <c r="E7" s="132">
        <v>5</v>
      </c>
      <c r="F7" s="132">
        <v>6</v>
      </c>
    </row>
    <row r="8" ht="18.85" customHeight="1" spans="1:6">
      <c r="A8" s="128">
        <v>33000</v>
      </c>
      <c r="B8" s="128"/>
      <c r="C8" s="128">
        <v>24000</v>
      </c>
      <c r="D8" s="128"/>
      <c r="E8" s="128">
        <v>24000</v>
      </c>
      <c r="F8" s="128">
        <v>9000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Right="0"/>
    <pageSetUpPr fitToPage="1"/>
  </sheetPr>
  <dimension ref="A1:W40"/>
  <sheetViews>
    <sheetView showZeros="0" topLeftCell="K1" workbookViewId="0">
      <pane ySplit="1" topLeftCell="A2" activePane="bottomLeft" state="frozen"/>
      <selection/>
      <selection pane="bottomLeft" activeCell="H45" sqref="H45"/>
    </sheetView>
  </sheetViews>
  <sheetFormatPr defaultColWidth="9.11016949152542" defaultRowHeight="14.25" customHeight="1"/>
  <cols>
    <col min="1" max="1" width="28.6610169491525" customWidth="1"/>
    <col min="2" max="3" width="23.8898305084746" customWidth="1"/>
    <col min="4" max="4" width="14.5508474576271" customWidth="1"/>
    <col min="5" max="5" width="18.4406779661017" customWidth="1"/>
    <col min="6" max="6" width="14.7796610169492" customWidth="1"/>
    <col min="7" max="7" width="18.8898305084746" customWidth="1"/>
    <col min="8" max="13" width="15.3305084745763" customWidth="1"/>
    <col min="14" max="16" width="14.7796610169492" customWidth="1"/>
    <col min="17" max="17" width="14.8898305084746" customWidth="1"/>
    <col min="18" max="23" width="1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4:23">
      <c r="D2" s="2"/>
      <c r="E2" s="2"/>
      <c r="F2" s="2"/>
      <c r="G2" s="2"/>
      <c r="U2" s="125"/>
      <c r="W2" s="56" t="s">
        <v>137</v>
      </c>
    </row>
    <row r="3" ht="27.85" customHeight="1" spans="1:23">
      <c r="A3" s="15" t="s">
        <v>138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ht="13.6" customHeight="1" spans="1:23">
      <c r="A4" s="5" t="str">
        <f>'部门财务收支预算总表01-1'!A4</f>
        <v>单位名称：新平彝族傣族自治县检验检测所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25"/>
      <c r="W4" s="111" t="s">
        <v>130</v>
      </c>
    </row>
    <row r="5" ht="21.8" customHeight="1" spans="1:23">
      <c r="A5" s="126" t="s">
        <v>139</v>
      </c>
      <c r="B5" s="126" t="s">
        <v>140</v>
      </c>
      <c r="C5" s="126" t="s">
        <v>141</v>
      </c>
      <c r="D5" s="126" t="s">
        <v>142</v>
      </c>
      <c r="E5" s="126" t="s">
        <v>143</v>
      </c>
      <c r="F5" s="126" t="s">
        <v>144</v>
      </c>
      <c r="G5" s="126" t="s">
        <v>145</v>
      </c>
      <c r="H5" s="127" t="s">
        <v>32</v>
      </c>
      <c r="I5" s="127" t="s">
        <v>146</v>
      </c>
      <c r="J5" s="126"/>
      <c r="K5" s="126"/>
      <c r="L5" s="126"/>
      <c r="M5" s="126"/>
      <c r="N5" s="126" t="s">
        <v>147</v>
      </c>
      <c r="O5" s="126"/>
      <c r="P5" s="126"/>
      <c r="Q5" s="126" t="s">
        <v>38</v>
      </c>
      <c r="R5" s="126" t="s">
        <v>63</v>
      </c>
      <c r="S5" s="126"/>
      <c r="T5" s="126"/>
      <c r="U5" s="126"/>
      <c r="V5" s="126"/>
      <c r="W5" s="126"/>
    </row>
    <row r="6" ht="21.8" customHeight="1" spans="1:23">
      <c r="A6" s="126"/>
      <c r="B6" s="126"/>
      <c r="C6" s="126"/>
      <c r="D6" s="126"/>
      <c r="E6" s="126"/>
      <c r="F6" s="126"/>
      <c r="G6" s="126"/>
      <c r="H6" s="127" t="s">
        <v>148</v>
      </c>
      <c r="I6" s="127" t="s">
        <v>149</v>
      </c>
      <c r="J6" s="126"/>
      <c r="K6" s="126" t="s">
        <v>37</v>
      </c>
      <c r="L6" s="126"/>
      <c r="M6" s="126"/>
      <c r="N6" s="126" t="s">
        <v>147</v>
      </c>
      <c r="O6" s="126"/>
      <c r="P6" s="126"/>
      <c r="Q6" s="126" t="s">
        <v>38</v>
      </c>
      <c r="R6" s="126" t="s">
        <v>63</v>
      </c>
      <c r="S6" s="126"/>
      <c r="T6" s="126" t="s">
        <v>42</v>
      </c>
      <c r="U6" s="126" t="s">
        <v>43</v>
      </c>
      <c r="V6" s="126" t="s">
        <v>44</v>
      </c>
      <c r="W6" s="126" t="s">
        <v>45</v>
      </c>
    </row>
    <row r="7" ht="15.05" customHeight="1" spans="1:23">
      <c r="A7" s="126"/>
      <c r="B7" s="126"/>
      <c r="C7" s="126"/>
      <c r="D7" s="126"/>
      <c r="E7" s="126"/>
      <c r="F7" s="126"/>
      <c r="G7" s="126"/>
      <c r="H7" s="127"/>
      <c r="I7" s="127" t="s">
        <v>150</v>
      </c>
      <c r="J7" s="126" t="s">
        <v>151</v>
      </c>
      <c r="K7" s="126" t="s">
        <v>152</v>
      </c>
      <c r="L7" s="126" t="s">
        <v>153</v>
      </c>
      <c r="M7" s="126" t="s">
        <v>154</v>
      </c>
      <c r="N7" s="126" t="s">
        <v>35</v>
      </c>
      <c r="O7" s="126" t="s">
        <v>36</v>
      </c>
      <c r="P7" s="126" t="s">
        <v>37</v>
      </c>
      <c r="Q7" s="126"/>
      <c r="R7" s="126" t="s">
        <v>34</v>
      </c>
      <c r="S7" s="126" t="s">
        <v>41</v>
      </c>
      <c r="T7" s="126" t="s">
        <v>42</v>
      </c>
      <c r="U7" s="126" t="s">
        <v>43</v>
      </c>
      <c r="V7" s="126" t="s">
        <v>44</v>
      </c>
      <c r="W7" s="126" t="s">
        <v>45</v>
      </c>
    </row>
    <row r="8" ht="27.85" customHeight="1" spans="1:23">
      <c r="A8" s="126"/>
      <c r="B8" s="126"/>
      <c r="C8" s="126"/>
      <c r="D8" s="126"/>
      <c r="E8" s="126"/>
      <c r="F8" s="126"/>
      <c r="G8" s="126"/>
      <c r="H8" s="127"/>
      <c r="I8" s="127" t="s">
        <v>34</v>
      </c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</row>
    <row r="9" ht="15.05" hidden="1" customHeight="1" spans="1:23">
      <c r="A9" s="127" t="s">
        <v>46</v>
      </c>
      <c r="B9" s="127">
        <v>2</v>
      </c>
      <c r="C9" s="127">
        <v>3</v>
      </c>
      <c r="D9" s="127">
        <v>4</v>
      </c>
      <c r="E9" s="127">
        <v>5</v>
      </c>
      <c r="F9" s="127">
        <v>6</v>
      </c>
      <c r="G9" s="127">
        <v>7</v>
      </c>
      <c r="H9" s="127">
        <v>8</v>
      </c>
      <c r="I9" s="127">
        <v>9</v>
      </c>
      <c r="J9" s="127">
        <v>10</v>
      </c>
      <c r="K9" s="127">
        <v>11</v>
      </c>
      <c r="L9" s="127">
        <v>12</v>
      </c>
      <c r="M9" s="127">
        <v>13</v>
      </c>
      <c r="N9" s="127">
        <v>14</v>
      </c>
      <c r="O9" s="127">
        <v>15</v>
      </c>
      <c r="P9" s="127">
        <v>16</v>
      </c>
      <c r="Q9" s="127">
        <v>17</v>
      </c>
      <c r="R9" s="127">
        <v>18</v>
      </c>
      <c r="S9" s="127">
        <v>19</v>
      </c>
      <c r="T9" s="127">
        <v>20</v>
      </c>
      <c r="U9" s="127">
        <v>21</v>
      </c>
      <c r="V9" s="127">
        <v>22</v>
      </c>
      <c r="W9" s="127">
        <v>23</v>
      </c>
    </row>
    <row r="10" ht="18.85" hidden="1" customHeight="1" spans="1:23">
      <c r="A10" s="11" t="s">
        <v>56</v>
      </c>
      <c r="B10" s="11"/>
      <c r="C10" s="12"/>
      <c r="D10" s="11"/>
      <c r="E10" s="11"/>
      <c r="F10" s="11"/>
      <c r="G10" s="11"/>
      <c r="H10" s="128">
        <v>2464884.32</v>
      </c>
      <c r="I10" s="128">
        <v>2464884.32</v>
      </c>
      <c r="J10" s="128"/>
      <c r="K10" s="128"/>
      <c r="L10" s="128">
        <v>2464884.32</v>
      </c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ht="31.45" hidden="1" customHeight="1" spans="1:23">
      <c r="A11" s="129" t="s">
        <v>56</v>
      </c>
      <c r="B11" s="11" t="s">
        <v>155</v>
      </c>
      <c r="C11" s="12" t="s">
        <v>156</v>
      </c>
      <c r="D11" s="11" t="s">
        <v>125</v>
      </c>
      <c r="E11" s="11" t="s">
        <v>76</v>
      </c>
      <c r="F11" s="11" t="s">
        <v>157</v>
      </c>
      <c r="G11" s="11" t="s">
        <v>158</v>
      </c>
      <c r="H11" s="128">
        <v>10505.16</v>
      </c>
      <c r="I11" s="128">
        <v>10505.16</v>
      </c>
      <c r="J11" s="128"/>
      <c r="K11" s="128"/>
      <c r="L11" s="128">
        <v>10505.16</v>
      </c>
      <c r="M11" s="128"/>
      <c r="N11" s="128"/>
      <c r="O11" s="128"/>
      <c r="P11" s="101"/>
      <c r="Q11" s="128"/>
      <c r="R11" s="128"/>
      <c r="S11" s="128"/>
      <c r="T11" s="128"/>
      <c r="U11" s="128"/>
      <c r="V11" s="128"/>
      <c r="W11" s="128"/>
    </row>
    <row r="12" ht="18.85" hidden="1" customHeight="1" spans="1:23">
      <c r="A12" s="129" t="s">
        <v>56</v>
      </c>
      <c r="B12" s="11" t="s">
        <v>155</v>
      </c>
      <c r="C12" s="12" t="s">
        <v>156</v>
      </c>
      <c r="D12" s="11" t="s">
        <v>89</v>
      </c>
      <c r="E12" s="11" t="s">
        <v>90</v>
      </c>
      <c r="F12" s="11" t="s">
        <v>159</v>
      </c>
      <c r="G12" s="11" t="s">
        <v>160</v>
      </c>
      <c r="H12" s="128">
        <v>300141.6</v>
      </c>
      <c r="I12" s="128">
        <v>300141.6</v>
      </c>
      <c r="J12" s="128"/>
      <c r="K12" s="128"/>
      <c r="L12" s="128">
        <v>300141.6</v>
      </c>
      <c r="M12" s="128"/>
      <c r="N12" s="128"/>
      <c r="O12" s="128"/>
      <c r="P12" s="101"/>
      <c r="Q12" s="128"/>
      <c r="R12" s="128"/>
      <c r="S12" s="128"/>
      <c r="T12" s="128"/>
      <c r="U12" s="128"/>
      <c r="V12" s="128"/>
      <c r="W12" s="128"/>
    </row>
    <row r="13" hidden="1" customHeight="1" spans="1:23">
      <c r="A13" s="129" t="s">
        <v>56</v>
      </c>
      <c r="B13" s="11" t="s">
        <v>155</v>
      </c>
      <c r="C13" s="12" t="s">
        <v>156</v>
      </c>
      <c r="D13" s="11" t="s">
        <v>95</v>
      </c>
      <c r="E13" s="11" t="s">
        <v>96</v>
      </c>
      <c r="F13" s="11" t="s">
        <v>161</v>
      </c>
      <c r="G13" s="11" t="s">
        <v>162</v>
      </c>
      <c r="H13" s="128">
        <v>124558.92</v>
      </c>
      <c r="I13" s="128">
        <v>124558.92</v>
      </c>
      <c r="J13" s="128"/>
      <c r="K13" s="128"/>
      <c r="L13" s="128">
        <v>124558.92</v>
      </c>
      <c r="M13" s="128"/>
      <c r="N13" s="128"/>
      <c r="O13" s="128"/>
      <c r="P13" s="101"/>
      <c r="Q13" s="128"/>
      <c r="R13" s="128"/>
      <c r="S13" s="128"/>
      <c r="T13" s="128"/>
      <c r="U13" s="128"/>
      <c r="V13" s="128"/>
      <c r="W13" s="128"/>
    </row>
    <row r="14" hidden="1" customHeight="1" spans="1:23">
      <c r="A14" s="129" t="s">
        <v>56</v>
      </c>
      <c r="B14" s="11" t="s">
        <v>155</v>
      </c>
      <c r="C14" s="12" t="s">
        <v>156</v>
      </c>
      <c r="D14" s="11" t="s">
        <v>97</v>
      </c>
      <c r="E14" s="11" t="s">
        <v>98</v>
      </c>
      <c r="F14" s="11" t="s">
        <v>163</v>
      </c>
      <c r="G14" s="11" t="s">
        <v>164</v>
      </c>
      <c r="H14" s="128">
        <v>60178.32</v>
      </c>
      <c r="I14" s="128">
        <v>60178.32</v>
      </c>
      <c r="J14" s="128"/>
      <c r="K14" s="128"/>
      <c r="L14" s="128">
        <v>60178.32</v>
      </c>
      <c r="M14" s="128"/>
      <c r="N14" s="128"/>
      <c r="O14" s="128"/>
      <c r="P14" s="101"/>
      <c r="Q14" s="128"/>
      <c r="R14" s="128"/>
      <c r="S14" s="128"/>
      <c r="T14" s="128"/>
      <c r="U14" s="128"/>
      <c r="V14" s="128"/>
      <c r="W14" s="128"/>
    </row>
    <row r="15" hidden="1" customHeight="1" spans="1:23">
      <c r="A15" s="129" t="s">
        <v>56</v>
      </c>
      <c r="B15" s="11" t="s">
        <v>155</v>
      </c>
      <c r="C15" s="12" t="s">
        <v>156</v>
      </c>
      <c r="D15" s="11" t="s">
        <v>99</v>
      </c>
      <c r="E15" s="11" t="s">
        <v>100</v>
      </c>
      <c r="F15" s="11" t="s">
        <v>157</v>
      </c>
      <c r="G15" s="11" t="s">
        <v>158</v>
      </c>
      <c r="H15" s="128">
        <v>3001.32</v>
      </c>
      <c r="I15" s="128">
        <v>3001.32</v>
      </c>
      <c r="J15" s="128"/>
      <c r="K15" s="128"/>
      <c r="L15" s="128">
        <v>3001.32</v>
      </c>
      <c r="M15" s="128"/>
      <c r="N15" s="128"/>
      <c r="O15" s="128"/>
      <c r="P15" s="101"/>
      <c r="Q15" s="128"/>
      <c r="R15" s="128"/>
      <c r="S15" s="128"/>
      <c r="T15" s="128"/>
      <c r="U15" s="128"/>
      <c r="V15" s="128"/>
      <c r="W15" s="128"/>
    </row>
    <row r="16" hidden="1" customHeight="1" spans="1:23">
      <c r="A16" s="129" t="s">
        <v>56</v>
      </c>
      <c r="B16" s="11" t="s">
        <v>165</v>
      </c>
      <c r="C16" s="12" t="s">
        <v>166</v>
      </c>
      <c r="D16" s="11" t="s">
        <v>125</v>
      </c>
      <c r="E16" s="11" t="s">
        <v>76</v>
      </c>
      <c r="F16" s="11" t="s">
        <v>167</v>
      </c>
      <c r="G16" s="11" t="s">
        <v>168</v>
      </c>
      <c r="H16" s="128">
        <v>569508</v>
      </c>
      <c r="I16" s="128">
        <v>569508</v>
      </c>
      <c r="J16" s="128"/>
      <c r="K16" s="128"/>
      <c r="L16" s="128">
        <v>569508</v>
      </c>
      <c r="M16" s="128"/>
      <c r="N16" s="128"/>
      <c r="O16" s="128"/>
      <c r="P16" s="101"/>
      <c r="Q16" s="128"/>
      <c r="R16" s="128"/>
      <c r="S16" s="128"/>
      <c r="T16" s="128"/>
      <c r="U16" s="128"/>
      <c r="V16" s="128"/>
      <c r="W16" s="128"/>
    </row>
    <row r="17" hidden="1" customHeight="1" spans="1:23">
      <c r="A17" s="129" t="s">
        <v>56</v>
      </c>
      <c r="B17" s="11" t="s">
        <v>165</v>
      </c>
      <c r="C17" s="12" t="s">
        <v>166</v>
      </c>
      <c r="D17" s="11" t="s">
        <v>125</v>
      </c>
      <c r="E17" s="11" t="s">
        <v>76</v>
      </c>
      <c r="F17" s="11" t="s">
        <v>169</v>
      </c>
      <c r="G17" s="11" t="s">
        <v>170</v>
      </c>
      <c r="H17" s="128">
        <v>72024</v>
      </c>
      <c r="I17" s="128">
        <v>72024</v>
      </c>
      <c r="J17" s="128"/>
      <c r="K17" s="128"/>
      <c r="L17" s="128">
        <v>72024</v>
      </c>
      <c r="M17" s="128"/>
      <c r="N17" s="128"/>
      <c r="O17" s="128"/>
      <c r="P17" s="101"/>
      <c r="Q17" s="128"/>
      <c r="R17" s="128"/>
      <c r="S17" s="128"/>
      <c r="T17" s="128"/>
      <c r="U17" s="128"/>
      <c r="V17" s="128"/>
      <c r="W17" s="128"/>
    </row>
    <row r="18" hidden="1" customHeight="1" spans="1:23">
      <c r="A18" s="129" t="s">
        <v>56</v>
      </c>
      <c r="B18" s="11" t="s">
        <v>165</v>
      </c>
      <c r="C18" s="12" t="s">
        <v>166</v>
      </c>
      <c r="D18" s="11" t="s">
        <v>125</v>
      </c>
      <c r="E18" s="11" t="s">
        <v>76</v>
      </c>
      <c r="F18" s="11" t="s">
        <v>171</v>
      </c>
      <c r="G18" s="11" t="s">
        <v>172</v>
      </c>
      <c r="H18" s="128">
        <v>222780</v>
      </c>
      <c r="I18" s="128">
        <v>222780</v>
      </c>
      <c r="J18" s="128"/>
      <c r="K18" s="128"/>
      <c r="L18" s="128">
        <v>222780</v>
      </c>
      <c r="M18" s="128"/>
      <c r="N18" s="128"/>
      <c r="O18" s="128"/>
      <c r="P18" s="101"/>
      <c r="Q18" s="128"/>
      <c r="R18" s="128"/>
      <c r="S18" s="128"/>
      <c r="T18" s="128"/>
      <c r="U18" s="128"/>
      <c r="V18" s="128"/>
      <c r="W18" s="128"/>
    </row>
    <row r="19" hidden="1" customHeight="1" spans="1:23">
      <c r="A19" s="129" t="s">
        <v>56</v>
      </c>
      <c r="B19" s="11" t="s">
        <v>165</v>
      </c>
      <c r="C19" s="12" t="s">
        <v>166</v>
      </c>
      <c r="D19" s="11" t="s">
        <v>125</v>
      </c>
      <c r="E19" s="11" t="s">
        <v>76</v>
      </c>
      <c r="F19" s="11" t="s">
        <v>171</v>
      </c>
      <c r="G19" s="11" t="s">
        <v>172</v>
      </c>
      <c r="H19" s="128">
        <v>420000</v>
      </c>
      <c r="I19" s="128">
        <v>420000</v>
      </c>
      <c r="J19" s="128"/>
      <c r="K19" s="128"/>
      <c r="L19" s="128">
        <v>420000</v>
      </c>
      <c r="M19" s="128"/>
      <c r="N19" s="128"/>
      <c r="O19" s="128"/>
      <c r="P19" s="101"/>
      <c r="Q19" s="128"/>
      <c r="R19" s="128"/>
      <c r="S19" s="128"/>
      <c r="T19" s="128"/>
      <c r="U19" s="128"/>
      <c r="V19" s="128"/>
      <c r="W19" s="128"/>
    </row>
    <row r="20" hidden="1" customHeight="1" spans="1:23">
      <c r="A20" s="129" t="s">
        <v>56</v>
      </c>
      <c r="B20" s="11" t="s">
        <v>173</v>
      </c>
      <c r="C20" s="12" t="s">
        <v>174</v>
      </c>
      <c r="D20" s="11" t="s">
        <v>125</v>
      </c>
      <c r="E20" s="11" t="s">
        <v>76</v>
      </c>
      <c r="F20" s="11" t="s">
        <v>171</v>
      </c>
      <c r="G20" s="11" t="s">
        <v>172</v>
      </c>
      <c r="H20" s="128">
        <v>168000</v>
      </c>
      <c r="I20" s="128">
        <v>168000</v>
      </c>
      <c r="J20" s="128"/>
      <c r="K20" s="128"/>
      <c r="L20" s="128">
        <v>168000</v>
      </c>
      <c r="M20" s="128"/>
      <c r="N20" s="128"/>
      <c r="O20" s="128"/>
      <c r="P20" s="101"/>
      <c r="Q20" s="128"/>
      <c r="R20" s="128"/>
      <c r="S20" s="128"/>
      <c r="T20" s="128"/>
      <c r="U20" s="128"/>
      <c r="V20" s="128"/>
      <c r="W20" s="128"/>
    </row>
    <row r="21" hidden="1" customHeight="1" spans="1:23">
      <c r="A21" s="129" t="s">
        <v>56</v>
      </c>
      <c r="B21" s="11" t="s">
        <v>173</v>
      </c>
      <c r="C21" s="12" t="s">
        <v>174</v>
      </c>
      <c r="D21" s="11" t="s">
        <v>125</v>
      </c>
      <c r="E21" s="11" t="s">
        <v>76</v>
      </c>
      <c r="F21" s="11" t="s">
        <v>171</v>
      </c>
      <c r="G21" s="11" t="s">
        <v>172</v>
      </c>
      <c r="H21" s="128">
        <v>84000</v>
      </c>
      <c r="I21" s="128">
        <v>84000</v>
      </c>
      <c r="J21" s="128"/>
      <c r="K21" s="128"/>
      <c r="L21" s="128">
        <v>84000</v>
      </c>
      <c r="M21" s="128"/>
      <c r="N21" s="128"/>
      <c r="O21" s="128"/>
      <c r="P21" s="101"/>
      <c r="Q21" s="128"/>
      <c r="R21" s="128"/>
      <c r="S21" s="128"/>
      <c r="T21" s="128"/>
      <c r="U21" s="128"/>
      <c r="V21" s="128"/>
      <c r="W21" s="128"/>
    </row>
    <row r="22" hidden="1" customHeight="1" spans="1:23">
      <c r="A22" s="129" t="s">
        <v>56</v>
      </c>
      <c r="B22" s="11" t="s">
        <v>175</v>
      </c>
      <c r="C22" s="12" t="s">
        <v>106</v>
      </c>
      <c r="D22" s="11" t="s">
        <v>105</v>
      </c>
      <c r="E22" s="11" t="s">
        <v>106</v>
      </c>
      <c r="F22" s="11" t="s">
        <v>176</v>
      </c>
      <c r="G22" s="11" t="s">
        <v>106</v>
      </c>
      <c r="H22" s="128">
        <v>319392</v>
      </c>
      <c r="I22" s="128">
        <v>319392</v>
      </c>
      <c r="J22" s="128"/>
      <c r="K22" s="128"/>
      <c r="L22" s="128">
        <v>319392</v>
      </c>
      <c r="M22" s="128"/>
      <c r="N22" s="128"/>
      <c r="O22" s="128"/>
      <c r="P22" s="101"/>
      <c r="Q22" s="128"/>
      <c r="R22" s="128"/>
      <c r="S22" s="128"/>
      <c r="T22" s="128"/>
      <c r="U22" s="128"/>
      <c r="V22" s="128"/>
      <c r="W22" s="128"/>
    </row>
    <row r="23" customHeight="1" spans="1:23">
      <c r="A23" s="129" t="s">
        <v>56</v>
      </c>
      <c r="B23" s="11" t="s">
        <v>177</v>
      </c>
      <c r="C23" s="12" t="s">
        <v>134</v>
      </c>
      <c r="D23" s="11" t="s">
        <v>125</v>
      </c>
      <c r="E23" s="11" t="s">
        <v>76</v>
      </c>
      <c r="F23" s="11" t="s">
        <v>178</v>
      </c>
      <c r="G23" s="11" t="s">
        <v>134</v>
      </c>
      <c r="H23" s="128">
        <v>9000</v>
      </c>
      <c r="I23" s="128">
        <v>9000</v>
      </c>
      <c r="J23" s="128"/>
      <c r="K23" s="128"/>
      <c r="L23" s="128">
        <v>9000</v>
      </c>
      <c r="M23" s="128"/>
      <c r="N23" s="128"/>
      <c r="O23" s="128"/>
      <c r="P23" s="101"/>
      <c r="Q23" s="128"/>
      <c r="R23" s="128"/>
      <c r="S23" s="128"/>
      <c r="T23" s="128"/>
      <c r="U23" s="128"/>
      <c r="V23" s="128"/>
      <c r="W23" s="128"/>
    </row>
    <row r="24" customHeight="1" spans="1:23">
      <c r="A24" s="129" t="s">
        <v>56</v>
      </c>
      <c r="B24" s="11" t="s">
        <v>179</v>
      </c>
      <c r="C24" s="12" t="s">
        <v>180</v>
      </c>
      <c r="D24" s="11" t="s">
        <v>125</v>
      </c>
      <c r="E24" s="11" t="s">
        <v>76</v>
      </c>
      <c r="F24" s="11" t="s">
        <v>181</v>
      </c>
      <c r="G24" s="11" t="s">
        <v>180</v>
      </c>
      <c r="H24" s="128">
        <v>22400</v>
      </c>
      <c r="I24" s="128">
        <v>22400</v>
      </c>
      <c r="J24" s="128"/>
      <c r="K24" s="128"/>
      <c r="L24" s="128">
        <v>22400</v>
      </c>
      <c r="M24" s="128"/>
      <c r="N24" s="128"/>
      <c r="O24" s="128"/>
      <c r="P24" s="101"/>
      <c r="Q24" s="128"/>
      <c r="R24" s="128"/>
      <c r="S24" s="128"/>
      <c r="T24" s="128"/>
      <c r="U24" s="128"/>
      <c r="V24" s="128"/>
      <c r="W24" s="128"/>
    </row>
    <row r="25" hidden="1" customHeight="1" spans="1:23">
      <c r="A25" s="129" t="s">
        <v>56</v>
      </c>
      <c r="B25" s="11" t="s">
        <v>182</v>
      </c>
      <c r="C25" s="12" t="s">
        <v>183</v>
      </c>
      <c r="D25" s="11" t="s">
        <v>95</v>
      </c>
      <c r="E25" s="11" t="s">
        <v>96</v>
      </c>
      <c r="F25" s="11" t="s">
        <v>161</v>
      </c>
      <c r="G25" s="11" t="s">
        <v>162</v>
      </c>
      <c r="H25" s="128">
        <v>5295</v>
      </c>
      <c r="I25" s="128">
        <v>5295</v>
      </c>
      <c r="J25" s="128"/>
      <c r="K25" s="128"/>
      <c r="L25" s="128">
        <v>5295</v>
      </c>
      <c r="M25" s="128"/>
      <c r="N25" s="128"/>
      <c r="O25" s="128"/>
      <c r="P25" s="101"/>
      <c r="Q25" s="128"/>
      <c r="R25" s="128"/>
      <c r="S25" s="128"/>
      <c r="T25" s="128"/>
      <c r="U25" s="128"/>
      <c r="V25" s="128"/>
      <c r="W25" s="128"/>
    </row>
    <row r="26" customHeight="1" spans="1:23">
      <c r="A26" s="129" t="s">
        <v>56</v>
      </c>
      <c r="B26" s="11" t="s">
        <v>184</v>
      </c>
      <c r="C26" s="12" t="s">
        <v>185</v>
      </c>
      <c r="D26" s="11" t="s">
        <v>125</v>
      </c>
      <c r="E26" s="11" t="s">
        <v>76</v>
      </c>
      <c r="F26" s="11" t="s">
        <v>186</v>
      </c>
      <c r="G26" s="11" t="s">
        <v>187</v>
      </c>
      <c r="H26" s="128">
        <v>24000</v>
      </c>
      <c r="I26" s="128">
        <v>24000</v>
      </c>
      <c r="J26" s="128"/>
      <c r="K26" s="128"/>
      <c r="L26" s="128">
        <v>24000</v>
      </c>
      <c r="M26" s="128"/>
      <c r="N26" s="128"/>
      <c r="O26" s="128"/>
      <c r="P26" s="101"/>
      <c r="Q26" s="128"/>
      <c r="R26" s="128"/>
      <c r="S26" s="128"/>
      <c r="T26" s="128"/>
      <c r="U26" s="128"/>
      <c r="V26" s="128"/>
      <c r="W26" s="128"/>
    </row>
    <row r="27" customHeight="1" spans="1:23">
      <c r="A27" s="129" t="s">
        <v>56</v>
      </c>
      <c r="B27" s="11" t="s">
        <v>188</v>
      </c>
      <c r="C27" s="12" t="s">
        <v>189</v>
      </c>
      <c r="D27" s="11" t="s">
        <v>125</v>
      </c>
      <c r="E27" s="11" t="s">
        <v>76</v>
      </c>
      <c r="F27" s="11" t="s">
        <v>190</v>
      </c>
      <c r="G27" s="11" t="s">
        <v>191</v>
      </c>
      <c r="H27" s="128">
        <v>9000</v>
      </c>
      <c r="I27" s="128">
        <v>9000</v>
      </c>
      <c r="J27" s="128"/>
      <c r="K27" s="128"/>
      <c r="L27" s="128">
        <v>9000</v>
      </c>
      <c r="M27" s="128"/>
      <c r="N27" s="128"/>
      <c r="O27" s="128"/>
      <c r="P27" s="101"/>
      <c r="Q27" s="128"/>
      <c r="R27" s="128"/>
      <c r="S27" s="128"/>
      <c r="T27" s="128"/>
      <c r="U27" s="128"/>
      <c r="V27" s="128"/>
      <c r="W27" s="128"/>
    </row>
    <row r="28" customHeight="1" spans="1:23">
      <c r="A28" s="129" t="s">
        <v>56</v>
      </c>
      <c r="B28" s="11" t="s">
        <v>188</v>
      </c>
      <c r="C28" s="12" t="s">
        <v>189</v>
      </c>
      <c r="D28" s="11" t="s">
        <v>125</v>
      </c>
      <c r="E28" s="11" t="s">
        <v>76</v>
      </c>
      <c r="F28" s="11" t="s">
        <v>192</v>
      </c>
      <c r="G28" s="11" t="s">
        <v>193</v>
      </c>
      <c r="H28" s="128">
        <v>510</v>
      </c>
      <c r="I28" s="128">
        <v>510</v>
      </c>
      <c r="J28" s="128"/>
      <c r="K28" s="128"/>
      <c r="L28" s="128">
        <v>510</v>
      </c>
      <c r="M28" s="128"/>
      <c r="N28" s="128"/>
      <c r="O28" s="128"/>
      <c r="P28" s="101"/>
      <c r="Q28" s="128"/>
      <c r="R28" s="128"/>
      <c r="S28" s="128"/>
      <c r="T28" s="128"/>
      <c r="U28" s="128"/>
      <c r="V28" s="128"/>
      <c r="W28" s="128"/>
    </row>
    <row r="29" customHeight="1" spans="1:23">
      <c r="A29" s="129" t="s">
        <v>56</v>
      </c>
      <c r="B29" s="11" t="s">
        <v>188</v>
      </c>
      <c r="C29" s="12" t="s">
        <v>189</v>
      </c>
      <c r="D29" s="11" t="s">
        <v>125</v>
      </c>
      <c r="E29" s="11" t="s">
        <v>76</v>
      </c>
      <c r="F29" s="11" t="s">
        <v>194</v>
      </c>
      <c r="G29" s="11" t="s">
        <v>195</v>
      </c>
      <c r="H29" s="128">
        <v>2500</v>
      </c>
      <c r="I29" s="128">
        <v>2500</v>
      </c>
      <c r="J29" s="128"/>
      <c r="K29" s="128"/>
      <c r="L29" s="128">
        <v>2500</v>
      </c>
      <c r="M29" s="128"/>
      <c r="N29" s="128"/>
      <c r="O29" s="128"/>
      <c r="P29" s="101"/>
      <c r="Q29" s="128"/>
      <c r="R29" s="128"/>
      <c r="S29" s="128"/>
      <c r="T29" s="128"/>
      <c r="U29" s="128"/>
      <c r="V29" s="128"/>
      <c r="W29" s="128"/>
    </row>
    <row r="30" customHeight="1" spans="1:23">
      <c r="A30" s="129" t="s">
        <v>56</v>
      </c>
      <c r="B30" s="11" t="s">
        <v>188</v>
      </c>
      <c r="C30" s="12" t="s">
        <v>189</v>
      </c>
      <c r="D30" s="11" t="s">
        <v>125</v>
      </c>
      <c r="E30" s="11" t="s">
        <v>76</v>
      </c>
      <c r="F30" s="11" t="s">
        <v>196</v>
      </c>
      <c r="G30" s="11" t="s">
        <v>197</v>
      </c>
      <c r="H30" s="128">
        <v>5000</v>
      </c>
      <c r="I30" s="128">
        <v>5000</v>
      </c>
      <c r="J30" s="128"/>
      <c r="K30" s="128"/>
      <c r="L30" s="128">
        <v>5000</v>
      </c>
      <c r="M30" s="128"/>
      <c r="N30" s="128"/>
      <c r="O30" s="128"/>
      <c r="P30" s="101"/>
      <c r="Q30" s="128"/>
      <c r="R30" s="128"/>
      <c r="S30" s="128"/>
      <c r="T30" s="128"/>
      <c r="U30" s="128"/>
      <c r="V30" s="128"/>
      <c r="W30" s="128"/>
    </row>
    <row r="31" customHeight="1" spans="1:23">
      <c r="A31" s="129" t="s">
        <v>56</v>
      </c>
      <c r="B31" s="11" t="s">
        <v>188</v>
      </c>
      <c r="C31" s="12" t="s">
        <v>189</v>
      </c>
      <c r="D31" s="11" t="s">
        <v>125</v>
      </c>
      <c r="E31" s="11" t="s">
        <v>76</v>
      </c>
      <c r="F31" s="11" t="s">
        <v>198</v>
      </c>
      <c r="G31" s="11" t="s">
        <v>199</v>
      </c>
      <c r="H31" s="128">
        <v>490</v>
      </c>
      <c r="I31" s="128">
        <v>490</v>
      </c>
      <c r="J31" s="128"/>
      <c r="K31" s="128"/>
      <c r="L31" s="128">
        <v>490</v>
      </c>
      <c r="M31" s="128"/>
      <c r="N31" s="128"/>
      <c r="O31" s="128"/>
      <c r="P31" s="101"/>
      <c r="Q31" s="128"/>
      <c r="R31" s="128"/>
      <c r="S31" s="128"/>
      <c r="T31" s="128"/>
      <c r="U31" s="128"/>
      <c r="V31" s="128"/>
      <c r="W31" s="128"/>
    </row>
    <row r="32" customHeight="1" spans="1:23">
      <c r="A32" s="129" t="s">
        <v>56</v>
      </c>
      <c r="B32" s="11" t="s">
        <v>188</v>
      </c>
      <c r="C32" s="12" t="s">
        <v>189</v>
      </c>
      <c r="D32" s="11" t="s">
        <v>125</v>
      </c>
      <c r="E32" s="11" t="s">
        <v>76</v>
      </c>
      <c r="F32" s="11" t="s">
        <v>200</v>
      </c>
      <c r="G32" s="11" t="s">
        <v>201</v>
      </c>
      <c r="H32" s="128">
        <v>11000</v>
      </c>
      <c r="I32" s="128">
        <v>11000</v>
      </c>
      <c r="J32" s="128"/>
      <c r="K32" s="128"/>
      <c r="L32" s="128">
        <v>11000</v>
      </c>
      <c r="M32" s="128"/>
      <c r="N32" s="128"/>
      <c r="O32" s="128"/>
      <c r="P32" s="101"/>
      <c r="Q32" s="128"/>
      <c r="R32" s="128"/>
      <c r="S32" s="128"/>
      <c r="T32" s="128"/>
      <c r="U32" s="128"/>
      <c r="V32" s="128"/>
      <c r="W32" s="128"/>
    </row>
    <row r="33" customHeight="1" spans="1:23">
      <c r="A33" s="129" t="s">
        <v>56</v>
      </c>
      <c r="B33" s="11" t="s">
        <v>188</v>
      </c>
      <c r="C33" s="12" t="s">
        <v>189</v>
      </c>
      <c r="D33" s="11" t="s">
        <v>125</v>
      </c>
      <c r="E33" s="11" t="s">
        <v>76</v>
      </c>
      <c r="F33" s="11" t="s">
        <v>202</v>
      </c>
      <c r="G33" s="11" t="s">
        <v>203</v>
      </c>
      <c r="H33" s="128">
        <v>2000</v>
      </c>
      <c r="I33" s="128">
        <v>2000</v>
      </c>
      <c r="J33" s="128"/>
      <c r="K33" s="128"/>
      <c r="L33" s="128">
        <v>2000</v>
      </c>
      <c r="M33" s="128"/>
      <c r="N33" s="128"/>
      <c r="O33" s="128"/>
      <c r="P33" s="101"/>
      <c r="Q33" s="128"/>
      <c r="R33" s="128"/>
      <c r="S33" s="128"/>
      <c r="T33" s="128"/>
      <c r="U33" s="128"/>
      <c r="V33" s="128"/>
      <c r="W33" s="128"/>
    </row>
    <row r="34" customHeight="1" spans="1:23">
      <c r="A34" s="129" t="s">
        <v>56</v>
      </c>
      <c r="B34" s="11" t="s">
        <v>188</v>
      </c>
      <c r="C34" s="12" t="s">
        <v>189</v>
      </c>
      <c r="D34" s="11" t="s">
        <v>125</v>
      </c>
      <c r="E34" s="11" t="s">
        <v>76</v>
      </c>
      <c r="F34" s="11" t="s">
        <v>204</v>
      </c>
      <c r="G34" s="11" t="s">
        <v>205</v>
      </c>
      <c r="H34" s="128">
        <v>1500</v>
      </c>
      <c r="I34" s="128">
        <v>1500</v>
      </c>
      <c r="J34" s="128"/>
      <c r="K34" s="128"/>
      <c r="L34" s="128">
        <v>1500</v>
      </c>
      <c r="M34" s="128"/>
      <c r="N34" s="128"/>
      <c r="O34" s="128"/>
      <c r="P34" s="101"/>
      <c r="Q34" s="128"/>
      <c r="R34" s="128"/>
      <c r="S34" s="128"/>
      <c r="T34" s="128"/>
      <c r="U34" s="128"/>
      <c r="V34" s="128"/>
      <c r="W34" s="128"/>
    </row>
    <row r="35" customHeight="1" spans="1:23">
      <c r="A35" s="129" t="s">
        <v>56</v>
      </c>
      <c r="B35" s="11" t="s">
        <v>188</v>
      </c>
      <c r="C35" s="12" t="s">
        <v>189</v>
      </c>
      <c r="D35" s="11" t="s">
        <v>125</v>
      </c>
      <c r="E35" s="11" t="s">
        <v>76</v>
      </c>
      <c r="F35" s="11" t="s">
        <v>206</v>
      </c>
      <c r="G35" s="11" t="s">
        <v>207</v>
      </c>
      <c r="H35" s="128">
        <v>2000</v>
      </c>
      <c r="I35" s="128">
        <v>2000</v>
      </c>
      <c r="J35" s="128"/>
      <c r="K35" s="128"/>
      <c r="L35" s="128">
        <v>2000</v>
      </c>
      <c r="M35" s="128"/>
      <c r="N35" s="128"/>
      <c r="O35" s="128"/>
      <c r="P35" s="101"/>
      <c r="Q35" s="128"/>
      <c r="R35" s="128"/>
      <c r="S35" s="128"/>
      <c r="T35" s="128"/>
      <c r="U35" s="128"/>
      <c r="V35" s="128"/>
      <c r="W35" s="128"/>
    </row>
    <row r="36" customHeight="1" spans="1:23">
      <c r="A36" s="129" t="s">
        <v>56</v>
      </c>
      <c r="B36" s="11" t="s">
        <v>188</v>
      </c>
      <c r="C36" s="12" t="s">
        <v>189</v>
      </c>
      <c r="D36" s="11" t="s">
        <v>125</v>
      </c>
      <c r="E36" s="11" t="s">
        <v>76</v>
      </c>
      <c r="F36" s="11" t="s">
        <v>208</v>
      </c>
      <c r="G36" s="11" t="s">
        <v>209</v>
      </c>
      <c r="H36" s="128">
        <v>1000</v>
      </c>
      <c r="I36" s="128">
        <v>1000</v>
      </c>
      <c r="J36" s="128"/>
      <c r="K36" s="128"/>
      <c r="L36" s="128">
        <v>1000</v>
      </c>
      <c r="M36" s="128"/>
      <c r="N36" s="128"/>
      <c r="O36" s="128"/>
      <c r="P36" s="101"/>
      <c r="Q36" s="128"/>
      <c r="R36" s="128"/>
      <c r="S36" s="128"/>
      <c r="T36" s="128"/>
      <c r="U36" s="128"/>
      <c r="V36" s="128"/>
      <c r="W36" s="128"/>
    </row>
    <row r="37" customHeight="1" spans="1:23">
      <c r="A37" s="129" t="s">
        <v>56</v>
      </c>
      <c r="B37" s="11" t="s">
        <v>188</v>
      </c>
      <c r="C37" s="12" t="s">
        <v>189</v>
      </c>
      <c r="D37" s="11" t="s">
        <v>125</v>
      </c>
      <c r="E37" s="11" t="s">
        <v>76</v>
      </c>
      <c r="F37" s="11" t="s">
        <v>210</v>
      </c>
      <c r="G37" s="11" t="s">
        <v>211</v>
      </c>
      <c r="H37" s="128">
        <v>9800</v>
      </c>
      <c r="I37" s="128">
        <v>9800</v>
      </c>
      <c r="J37" s="128"/>
      <c r="K37" s="128"/>
      <c r="L37" s="128">
        <v>9800</v>
      </c>
      <c r="M37" s="128"/>
      <c r="N37" s="128"/>
      <c r="O37" s="128"/>
      <c r="P37" s="101"/>
      <c r="Q37" s="128"/>
      <c r="R37" s="128"/>
      <c r="S37" s="128"/>
      <c r="T37" s="128"/>
      <c r="U37" s="128"/>
      <c r="V37" s="128"/>
      <c r="W37" s="128"/>
    </row>
    <row r="38" customHeight="1" spans="1:23">
      <c r="A38" s="129" t="s">
        <v>56</v>
      </c>
      <c r="B38" s="11" t="s">
        <v>188</v>
      </c>
      <c r="C38" s="12" t="s">
        <v>189</v>
      </c>
      <c r="D38" s="11" t="s">
        <v>125</v>
      </c>
      <c r="E38" s="11" t="s">
        <v>76</v>
      </c>
      <c r="F38" s="11" t="s">
        <v>212</v>
      </c>
      <c r="G38" s="11" t="s">
        <v>213</v>
      </c>
      <c r="H38" s="128">
        <v>5000</v>
      </c>
      <c r="I38" s="128">
        <v>5000</v>
      </c>
      <c r="J38" s="128"/>
      <c r="K38" s="128"/>
      <c r="L38" s="128">
        <v>5000</v>
      </c>
      <c r="M38" s="128"/>
      <c r="N38" s="128"/>
      <c r="O38" s="128"/>
      <c r="P38" s="101"/>
      <c r="Q38" s="128"/>
      <c r="R38" s="128"/>
      <c r="S38" s="128"/>
      <c r="T38" s="128"/>
      <c r="U38" s="128"/>
      <c r="V38" s="128"/>
      <c r="W38" s="128"/>
    </row>
    <row r="39" customHeight="1" spans="1:23">
      <c r="A39" s="129" t="s">
        <v>56</v>
      </c>
      <c r="B39" s="11" t="s">
        <v>214</v>
      </c>
      <c r="C39" s="12" t="s">
        <v>215</v>
      </c>
      <c r="D39" s="11" t="s">
        <v>87</v>
      </c>
      <c r="E39" s="11" t="s">
        <v>88</v>
      </c>
      <c r="F39" s="11" t="s">
        <v>190</v>
      </c>
      <c r="G39" s="11" t="s">
        <v>191</v>
      </c>
      <c r="H39" s="128">
        <v>300</v>
      </c>
      <c r="I39" s="128">
        <v>300</v>
      </c>
      <c r="J39" s="128"/>
      <c r="K39" s="128"/>
      <c r="L39" s="128">
        <v>300</v>
      </c>
      <c r="M39" s="128"/>
      <c r="N39" s="128"/>
      <c r="O39" s="128"/>
      <c r="P39" s="101"/>
      <c r="Q39" s="128"/>
      <c r="R39" s="128"/>
      <c r="S39" s="128"/>
      <c r="T39" s="128"/>
      <c r="U39" s="128"/>
      <c r="V39" s="128"/>
      <c r="W39" s="128"/>
    </row>
    <row r="40" hidden="1" customHeight="1" spans="1:23">
      <c r="A40" s="14" t="s">
        <v>32</v>
      </c>
      <c r="B40" s="14"/>
      <c r="C40" s="14"/>
      <c r="D40" s="14"/>
      <c r="E40" s="14"/>
      <c r="F40" s="14"/>
      <c r="G40" s="14"/>
      <c r="H40" s="128">
        <v>2464884.32</v>
      </c>
      <c r="I40" s="128">
        <v>2464884.32</v>
      </c>
      <c r="J40" s="128"/>
      <c r="K40" s="128"/>
      <c r="L40" s="128">
        <v>2464884.32</v>
      </c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</row>
  </sheetData>
  <autoFilter ref="A8:W40">
    <filterColumn colId="6">
      <filters>
        <filter val="水费"/>
        <filter val="电费"/>
        <filter val="办公费"/>
        <filter val="会议费"/>
        <filter val="印刷费"/>
        <filter val="培训费"/>
        <filter val="差旅费"/>
        <filter val="福利费"/>
        <filter val="邮电费"/>
        <filter val="专用材料费"/>
        <filter val="工会经费"/>
        <filter val="公务接待费"/>
        <filter val="公务用车运行维护费"/>
        <filter val="维修（护）费"/>
        <filter val="其他商品和服务支出"/>
      </filters>
    </filterColumn>
    <extLst/>
  </autoFilter>
  <mergeCells count="30">
    <mergeCell ref="A3:W3"/>
    <mergeCell ref="A4:G4"/>
    <mergeCell ref="I5:W5"/>
    <mergeCell ref="I6:M6"/>
    <mergeCell ref="N6:P6"/>
    <mergeCell ref="R6:W6"/>
    <mergeCell ref="A40:G40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0"/>
  <sheetViews>
    <sheetView showZeros="0" workbookViewId="0">
      <pane ySplit="1" topLeftCell="A37" activePane="bottomLeft" state="frozen"/>
      <selection/>
      <selection pane="bottomLeft" activeCell="H52" sqref="H52"/>
    </sheetView>
  </sheetViews>
  <sheetFormatPr defaultColWidth="9.11016949152542" defaultRowHeight="14.25" customHeight="1"/>
  <cols>
    <col min="1" max="1" width="14.5508474576271" customWidth="1"/>
    <col min="2" max="2" width="21" customWidth="1"/>
    <col min="3" max="3" width="31.3305084745763" customWidth="1"/>
    <col min="4" max="4" width="23.8898305084746" customWidth="1"/>
    <col min="5" max="5" width="15.5508474576271" customWidth="1"/>
    <col min="6" max="6" width="19.7796610169492" customWidth="1"/>
    <col min="7" max="7" width="14.8898305084746" customWidth="1"/>
    <col min="8" max="8" width="19.7796610169492" customWidth="1"/>
    <col min="9" max="16" width="14.2203389830508" customWidth="1"/>
    <col min="17" max="17" width="13.5508474576271" customWidth="1"/>
    <col min="18" max="23" width="15.220338983050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25"/>
      <c r="W2" s="56" t="s">
        <v>216</v>
      </c>
    </row>
    <row r="3" ht="27.85" customHeight="1" spans="1:23">
      <c r="A3" s="15" t="s">
        <v>217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ht="13.6" customHeight="1" spans="1:23">
      <c r="A4" s="5" t="str">
        <f>'部门财务收支预算总表01-1'!A4</f>
        <v>单位名称：新平彝族傣族自治县检验检测所</v>
      </c>
      <c r="B4" s="121" t="str">
        <f t="shared" ref="B4" si="0">"单位名称："&amp;"绩效评价中心"</f>
        <v>单位名称：绩效评价中心</v>
      </c>
      <c r="C4" s="121"/>
      <c r="D4" s="121"/>
      <c r="E4" s="121"/>
      <c r="F4" s="121"/>
      <c r="G4" s="121"/>
      <c r="H4" s="121"/>
      <c r="I4" s="121"/>
      <c r="J4" s="7"/>
      <c r="K4" s="7"/>
      <c r="L4" s="7"/>
      <c r="M4" s="7"/>
      <c r="N4" s="7"/>
      <c r="O4" s="7"/>
      <c r="P4" s="7"/>
      <c r="Q4" s="7"/>
      <c r="U4" s="125"/>
      <c r="W4" s="111" t="s">
        <v>130</v>
      </c>
    </row>
    <row r="5" ht="21.8" customHeight="1" spans="1:23">
      <c r="A5" s="122" t="s">
        <v>218</v>
      </c>
      <c r="B5" s="122" t="s">
        <v>140</v>
      </c>
      <c r="C5" s="122" t="s">
        <v>141</v>
      </c>
      <c r="D5" s="122" t="s">
        <v>219</v>
      </c>
      <c r="E5" s="122" t="s">
        <v>142</v>
      </c>
      <c r="F5" s="122" t="s">
        <v>143</v>
      </c>
      <c r="G5" s="122" t="s">
        <v>220</v>
      </c>
      <c r="H5" s="122" t="s">
        <v>145</v>
      </c>
      <c r="I5" s="124" t="s">
        <v>32</v>
      </c>
      <c r="J5" s="124" t="s">
        <v>221</v>
      </c>
      <c r="K5" s="122"/>
      <c r="L5" s="122"/>
      <c r="M5" s="122"/>
      <c r="N5" s="122" t="s">
        <v>147</v>
      </c>
      <c r="O5" s="122"/>
      <c r="P5" s="122"/>
      <c r="Q5" s="122" t="s">
        <v>38</v>
      </c>
      <c r="R5" s="122" t="s">
        <v>63</v>
      </c>
      <c r="S5" s="122"/>
      <c r="T5" s="122"/>
      <c r="U5" s="122"/>
      <c r="V5" s="122"/>
      <c r="W5" s="122"/>
    </row>
    <row r="6" ht="21.8" customHeight="1" spans="1:23">
      <c r="A6" s="122"/>
      <c r="B6" s="122"/>
      <c r="C6" s="122"/>
      <c r="D6" s="122"/>
      <c r="E6" s="122"/>
      <c r="F6" s="122"/>
      <c r="G6" s="122"/>
      <c r="H6" s="122"/>
      <c r="I6" s="124" t="s">
        <v>148</v>
      </c>
      <c r="J6" s="124" t="s">
        <v>35</v>
      </c>
      <c r="K6" s="122"/>
      <c r="L6" s="122" t="s">
        <v>36</v>
      </c>
      <c r="M6" s="122" t="s">
        <v>37</v>
      </c>
      <c r="N6" s="122" t="s">
        <v>35</v>
      </c>
      <c r="O6" s="122" t="s">
        <v>36</v>
      </c>
      <c r="P6" s="122" t="s">
        <v>37</v>
      </c>
      <c r="Q6" s="122"/>
      <c r="R6" s="122" t="s">
        <v>34</v>
      </c>
      <c r="S6" s="122" t="s">
        <v>41</v>
      </c>
      <c r="T6" s="122" t="s">
        <v>42</v>
      </c>
      <c r="U6" s="122" t="s">
        <v>43</v>
      </c>
      <c r="V6" s="122" t="s">
        <v>44</v>
      </c>
      <c r="W6" s="122" t="s">
        <v>45</v>
      </c>
    </row>
    <row r="7" ht="40.6" customHeight="1" spans="1:23">
      <c r="A7" s="122"/>
      <c r="B7" s="122"/>
      <c r="C7" s="122"/>
      <c r="D7" s="122"/>
      <c r="E7" s="122"/>
      <c r="F7" s="122"/>
      <c r="G7" s="122"/>
      <c r="H7" s="122"/>
      <c r="I7" s="124"/>
      <c r="J7" s="124" t="s">
        <v>35</v>
      </c>
      <c r="K7" s="122"/>
      <c r="L7" s="122" t="s">
        <v>36</v>
      </c>
      <c r="M7" s="122" t="s">
        <v>37</v>
      </c>
      <c r="N7" s="122" t="s">
        <v>35</v>
      </c>
      <c r="O7" s="122" t="s">
        <v>36</v>
      </c>
      <c r="P7" s="122" t="s">
        <v>37</v>
      </c>
      <c r="Q7" s="122"/>
      <c r="R7" s="122" t="s">
        <v>34</v>
      </c>
      <c r="S7" s="122" t="s">
        <v>41</v>
      </c>
      <c r="T7" s="122" t="s">
        <v>42</v>
      </c>
      <c r="U7" s="122" t="s">
        <v>43</v>
      </c>
      <c r="V7" s="122" t="s">
        <v>44</v>
      </c>
      <c r="W7" s="122" t="s">
        <v>45</v>
      </c>
    </row>
    <row r="8" ht="15.05" customHeight="1" spans="1:23">
      <c r="A8" s="122"/>
      <c r="B8" s="122"/>
      <c r="C8" s="122"/>
      <c r="D8" s="122"/>
      <c r="E8" s="122"/>
      <c r="F8" s="122"/>
      <c r="G8" s="122"/>
      <c r="H8" s="122"/>
      <c r="I8" s="124"/>
      <c r="J8" s="124" t="s">
        <v>34</v>
      </c>
      <c r="K8" s="122" t="s">
        <v>222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</row>
    <row r="9" ht="32.9" customHeight="1" spans="1:23">
      <c r="A9" s="123" t="s">
        <v>46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</row>
    <row r="10" ht="32.9" customHeight="1" spans="1:23">
      <c r="A10" s="11"/>
      <c r="B10" s="11"/>
      <c r="C10" s="12" t="s">
        <v>223</v>
      </c>
      <c r="D10" s="11"/>
      <c r="E10" s="11"/>
      <c r="F10" s="11"/>
      <c r="G10" s="11"/>
      <c r="H10" s="11"/>
      <c r="I10" s="13">
        <v>14200</v>
      </c>
      <c r="J10" s="13">
        <v>14200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18.85" customHeight="1" spans="1:23">
      <c r="A11" s="11" t="s">
        <v>224</v>
      </c>
      <c r="B11" s="11" t="s">
        <v>225</v>
      </c>
      <c r="C11" s="12" t="s">
        <v>223</v>
      </c>
      <c r="D11" s="11" t="s">
        <v>56</v>
      </c>
      <c r="E11" s="11" t="s">
        <v>82</v>
      </c>
      <c r="F11" s="11" t="s">
        <v>76</v>
      </c>
      <c r="G11" s="11" t="s">
        <v>226</v>
      </c>
      <c r="H11" s="11" t="s">
        <v>227</v>
      </c>
      <c r="I11" s="13">
        <v>14200</v>
      </c>
      <c r="J11" s="13">
        <v>14200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28" customHeight="1" spans="1:23">
      <c r="A12" s="101"/>
      <c r="B12" s="101"/>
      <c r="C12" s="12" t="s">
        <v>228</v>
      </c>
      <c r="D12" s="101"/>
      <c r="E12" s="101"/>
      <c r="F12" s="101"/>
      <c r="G12" s="101"/>
      <c r="H12" s="101"/>
      <c r="I12" s="13">
        <v>500000</v>
      </c>
      <c r="J12" s="13">
        <v>500000</v>
      </c>
      <c r="K12" s="13">
        <v>500000</v>
      </c>
      <c r="L12" s="13"/>
      <c r="M12" s="13"/>
      <c r="N12" s="13"/>
      <c r="O12" s="13"/>
      <c r="P12" s="101"/>
      <c r="Q12" s="13"/>
      <c r="R12" s="13"/>
      <c r="S12" s="13"/>
      <c r="T12" s="13"/>
      <c r="U12" s="13"/>
      <c r="V12" s="13"/>
      <c r="W12" s="13"/>
    </row>
    <row r="13" ht="28" customHeight="1" spans="1:23">
      <c r="A13" s="11" t="s">
        <v>224</v>
      </c>
      <c r="B13" s="11" t="s">
        <v>229</v>
      </c>
      <c r="C13" s="12" t="s">
        <v>228</v>
      </c>
      <c r="D13" s="11" t="s">
        <v>56</v>
      </c>
      <c r="E13" s="11" t="s">
        <v>127</v>
      </c>
      <c r="F13" s="11" t="s">
        <v>81</v>
      </c>
      <c r="G13" s="11" t="s">
        <v>208</v>
      </c>
      <c r="H13" s="11" t="s">
        <v>209</v>
      </c>
      <c r="I13" s="13">
        <v>70000</v>
      </c>
      <c r="J13" s="13">
        <v>70000</v>
      </c>
      <c r="K13" s="13">
        <v>70000</v>
      </c>
      <c r="L13" s="13"/>
      <c r="M13" s="13"/>
      <c r="N13" s="13"/>
      <c r="O13" s="13"/>
      <c r="P13" s="101"/>
      <c r="Q13" s="13"/>
      <c r="R13" s="13"/>
      <c r="S13" s="13"/>
      <c r="T13" s="13"/>
      <c r="U13" s="13"/>
      <c r="V13" s="13"/>
      <c r="W13" s="13"/>
    </row>
    <row r="14" ht="28" customHeight="1" spans="1:23">
      <c r="A14" s="11" t="s">
        <v>224</v>
      </c>
      <c r="B14" s="11" t="s">
        <v>229</v>
      </c>
      <c r="C14" s="12" t="s">
        <v>228</v>
      </c>
      <c r="D14" s="11" t="s">
        <v>56</v>
      </c>
      <c r="E14" s="11" t="s">
        <v>127</v>
      </c>
      <c r="F14" s="11" t="s">
        <v>81</v>
      </c>
      <c r="G14" s="11" t="s">
        <v>208</v>
      </c>
      <c r="H14" s="11" t="s">
        <v>209</v>
      </c>
      <c r="I14" s="13">
        <v>30000</v>
      </c>
      <c r="J14" s="13">
        <v>30000</v>
      </c>
      <c r="K14" s="13">
        <v>30000</v>
      </c>
      <c r="L14" s="13"/>
      <c r="M14" s="13"/>
      <c r="N14" s="13"/>
      <c r="O14" s="13"/>
      <c r="P14" s="101"/>
      <c r="Q14" s="13"/>
      <c r="R14" s="13"/>
      <c r="S14" s="13"/>
      <c r="T14" s="13"/>
      <c r="U14" s="13"/>
      <c r="V14" s="13"/>
      <c r="W14" s="13"/>
    </row>
    <row r="15" ht="28" customHeight="1" spans="1:23">
      <c r="A15" s="11" t="s">
        <v>224</v>
      </c>
      <c r="B15" s="11" t="s">
        <v>229</v>
      </c>
      <c r="C15" s="12" t="s">
        <v>228</v>
      </c>
      <c r="D15" s="11" t="s">
        <v>56</v>
      </c>
      <c r="E15" s="11" t="s">
        <v>127</v>
      </c>
      <c r="F15" s="11" t="s">
        <v>81</v>
      </c>
      <c r="G15" s="11" t="s">
        <v>208</v>
      </c>
      <c r="H15" s="11" t="s">
        <v>209</v>
      </c>
      <c r="I15" s="13">
        <v>200000</v>
      </c>
      <c r="J15" s="13">
        <v>200000</v>
      </c>
      <c r="K15" s="13">
        <v>200000</v>
      </c>
      <c r="L15" s="13"/>
      <c r="M15" s="13"/>
      <c r="N15" s="13"/>
      <c r="O15" s="13"/>
      <c r="P15" s="101"/>
      <c r="Q15" s="13"/>
      <c r="R15" s="13"/>
      <c r="S15" s="13"/>
      <c r="T15" s="13"/>
      <c r="U15" s="13"/>
      <c r="V15" s="13"/>
      <c r="W15" s="13"/>
    </row>
    <row r="16" ht="28" customHeight="1" spans="1:23">
      <c r="A16" s="11" t="s">
        <v>224</v>
      </c>
      <c r="B16" s="11" t="s">
        <v>229</v>
      </c>
      <c r="C16" s="12" t="s">
        <v>228</v>
      </c>
      <c r="D16" s="11" t="s">
        <v>56</v>
      </c>
      <c r="E16" s="11" t="s">
        <v>127</v>
      </c>
      <c r="F16" s="11" t="s">
        <v>81</v>
      </c>
      <c r="G16" s="11" t="s">
        <v>208</v>
      </c>
      <c r="H16" s="11" t="s">
        <v>209</v>
      </c>
      <c r="I16" s="13">
        <v>200000</v>
      </c>
      <c r="J16" s="13">
        <v>200000</v>
      </c>
      <c r="K16" s="13">
        <v>200000</v>
      </c>
      <c r="L16" s="13"/>
      <c r="M16" s="13"/>
      <c r="N16" s="13"/>
      <c r="O16" s="13"/>
      <c r="P16" s="101"/>
      <c r="Q16" s="13"/>
      <c r="R16" s="13"/>
      <c r="S16" s="13"/>
      <c r="T16" s="13"/>
      <c r="U16" s="13"/>
      <c r="V16" s="13"/>
      <c r="W16" s="13"/>
    </row>
    <row r="17" customHeight="1" spans="1:23">
      <c r="A17" s="101"/>
      <c r="B17" s="101"/>
      <c r="C17" s="12" t="s">
        <v>230</v>
      </c>
      <c r="D17" s="101"/>
      <c r="E17" s="101"/>
      <c r="F17" s="101"/>
      <c r="G17" s="101"/>
      <c r="H17" s="101"/>
      <c r="I17" s="13">
        <v>561696.78</v>
      </c>
      <c r="J17" s="13">
        <v>561696.78</v>
      </c>
      <c r="K17" s="13"/>
      <c r="L17" s="13"/>
      <c r="M17" s="13"/>
      <c r="N17" s="13"/>
      <c r="O17" s="13"/>
      <c r="P17" s="101"/>
      <c r="Q17" s="13"/>
      <c r="R17" s="13"/>
      <c r="S17" s="13"/>
      <c r="T17" s="13"/>
      <c r="U17" s="13"/>
      <c r="V17" s="13"/>
      <c r="W17" s="13"/>
    </row>
    <row r="18" customHeight="1" spans="1:23">
      <c r="A18" s="11" t="s">
        <v>224</v>
      </c>
      <c r="B18" s="11" t="s">
        <v>231</v>
      </c>
      <c r="C18" s="12" t="s">
        <v>230</v>
      </c>
      <c r="D18" s="11" t="s">
        <v>56</v>
      </c>
      <c r="E18" s="11" t="s">
        <v>125</v>
      </c>
      <c r="F18" s="11" t="s">
        <v>76</v>
      </c>
      <c r="G18" s="11" t="s">
        <v>206</v>
      </c>
      <c r="H18" s="11" t="s">
        <v>207</v>
      </c>
      <c r="I18" s="13">
        <v>35000</v>
      </c>
      <c r="J18" s="13">
        <v>35000</v>
      </c>
      <c r="K18" s="13"/>
      <c r="L18" s="13"/>
      <c r="M18" s="13"/>
      <c r="N18" s="13"/>
      <c r="O18" s="13"/>
      <c r="P18" s="101"/>
      <c r="Q18" s="13"/>
      <c r="R18" s="13"/>
      <c r="S18" s="13"/>
      <c r="T18" s="13"/>
      <c r="U18" s="13"/>
      <c r="V18" s="13"/>
      <c r="W18" s="13"/>
    </row>
    <row r="19" customHeight="1" spans="1:23">
      <c r="A19" s="11" t="s">
        <v>224</v>
      </c>
      <c r="B19" s="11" t="s">
        <v>231</v>
      </c>
      <c r="C19" s="12" t="s">
        <v>230</v>
      </c>
      <c r="D19" s="11" t="s">
        <v>56</v>
      </c>
      <c r="E19" s="11" t="s">
        <v>125</v>
      </c>
      <c r="F19" s="11" t="s">
        <v>76</v>
      </c>
      <c r="G19" s="11" t="s">
        <v>208</v>
      </c>
      <c r="H19" s="11" t="s">
        <v>209</v>
      </c>
      <c r="I19" s="13">
        <v>11560</v>
      </c>
      <c r="J19" s="13">
        <v>11560</v>
      </c>
      <c r="K19" s="13"/>
      <c r="L19" s="13"/>
      <c r="M19" s="13"/>
      <c r="N19" s="13"/>
      <c r="O19" s="13"/>
      <c r="P19" s="101"/>
      <c r="Q19" s="13"/>
      <c r="R19" s="13"/>
      <c r="S19" s="13"/>
      <c r="T19" s="13"/>
      <c r="U19" s="13"/>
      <c r="V19" s="13"/>
      <c r="W19" s="13"/>
    </row>
    <row r="20" customHeight="1" spans="1:23">
      <c r="A20" s="11" t="s">
        <v>224</v>
      </c>
      <c r="B20" s="11" t="s">
        <v>231</v>
      </c>
      <c r="C20" s="12" t="s">
        <v>230</v>
      </c>
      <c r="D20" s="11" t="s">
        <v>56</v>
      </c>
      <c r="E20" s="11" t="s">
        <v>125</v>
      </c>
      <c r="F20" s="11" t="s">
        <v>76</v>
      </c>
      <c r="G20" s="11" t="s">
        <v>208</v>
      </c>
      <c r="H20" s="11" t="s">
        <v>209</v>
      </c>
      <c r="I20" s="13">
        <v>1960</v>
      </c>
      <c r="J20" s="13">
        <v>1960</v>
      </c>
      <c r="K20" s="13"/>
      <c r="L20" s="13"/>
      <c r="M20" s="13"/>
      <c r="N20" s="13"/>
      <c r="O20" s="13"/>
      <c r="P20" s="101"/>
      <c r="Q20" s="13"/>
      <c r="R20" s="13"/>
      <c r="S20" s="13"/>
      <c r="T20" s="13"/>
      <c r="U20" s="13"/>
      <c r="V20" s="13"/>
      <c r="W20" s="13"/>
    </row>
    <row r="21" customHeight="1" spans="1:23">
      <c r="A21" s="11" t="s">
        <v>224</v>
      </c>
      <c r="B21" s="11" t="s">
        <v>231</v>
      </c>
      <c r="C21" s="12" t="s">
        <v>230</v>
      </c>
      <c r="D21" s="11" t="s">
        <v>56</v>
      </c>
      <c r="E21" s="11" t="s">
        <v>125</v>
      </c>
      <c r="F21" s="11" t="s">
        <v>76</v>
      </c>
      <c r="G21" s="11" t="s">
        <v>208</v>
      </c>
      <c r="H21" s="11" t="s">
        <v>209</v>
      </c>
      <c r="I21" s="13">
        <v>44800</v>
      </c>
      <c r="J21" s="13">
        <v>44800</v>
      </c>
      <c r="K21" s="13"/>
      <c r="L21" s="13"/>
      <c r="M21" s="13"/>
      <c r="N21" s="13"/>
      <c r="O21" s="13"/>
      <c r="P21" s="101"/>
      <c r="Q21" s="13"/>
      <c r="R21" s="13"/>
      <c r="S21" s="13"/>
      <c r="T21" s="13"/>
      <c r="U21" s="13"/>
      <c r="V21" s="13"/>
      <c r="W21" s="13"/>
    </row>
    <row r="22" customHeight="1" spans="1:23">
      <c r="A22" s="11" t="s">
        <v>224</v>
      </c>
      <c r="B22" s="11" t="s">
        <v>231</v>
      </c>
      <c r="C22" s="12" t="s">
        <v>230</v>
      </c>
      <c r="D22" s="11" t="s">
        <v>56</v>
      </c>
      <c r="E22" s="11" t="s">
        <v>125</v>
      </c>
      <c r="F22" s="11" t="s">
        <v>76</v>
      </c>
      <c r="G22" s="11" t="s">
        <v>208</v>
      </c>
      <c r="H22" s="11" t="s">
        <v>209</v>
      </c>
      <c r="I22" s="13">
        <v>132220</v>
      </c>
      <c r="J22" s="13">
        <v>132220</v>
      </c>
      <c r="K22" s="13"/>
      <c r="L22" s="13"/>
      <c r="M22" s="13"/>
      <c r="N22" s="13"/>
      <c r="O22" s="13"/>
      <c r="P22" s="101"/>
      <c r="Q22" s="13"/>
      <c r="R22" s="13"/>
      <c r="S22" s="13"/>
      <c r="T22" s="13"/>
      <c r="U22" s="13"/>
      <c r="V22" s="13"/>
      <c r="W22" s="13"/>
    </row>
    <row r="23" customHeight="1" spans="1:23">
      <c r="A23" s="11" t="s">
        <v>224</v>
      </c>
      <c r="B23" s="11" t="s">
        <v>231</v>
      </c>
      <c r="C23" s="12" t="s">
        <v>230</v>
      </c>
      <c r="D23" s="11" t="s">
        <v>56</v>
      </c>
      <c r="E23" s="11" t="s">
        <v>125</v>
      </c>
      <c r="F23" s="11" t="s">
        <v>76</v>
      </c>
      <c r="G23" s="11" t="s">
        <v>208</v>
      </c>
      <c r="H23" s="11" t="s">
        <v>209</v>
      </c>
      <c r="I23" s="13">
        <v>1620</v>
      </c>
      <c r="J23" s="13">
        <v>1620</v>
      </c>
      <c r="K23" s="13"/>
      <c r="L23" s="13"/>
      <c r="M23" s="13"/>
      <c r="N23" s="13"/>
      <c r="O23" s="13"/>
      <c r="P23" s="101"/>
      <c r="Q23" s="13"/>
      <c r="R23" s="13"/>
      <c r="S23" s="13"/>
      <c r="T23" s="13"/>
      <c r="U23" s="13"/>
      <c r="V23" s="13"/>
      <c r="W23" s="13"/>
    </row>
    <row r="24" customHeight="1" spans="1:23">
      <c r="A24" s="11" t="s">
        <v>224</v>
      </c>
      <c r="B24" s="11" t="s">
        <v>231</v>
      </c>
      <c r="C24" s="12" t="s">
        <v>230</v>
      </c>
      <c r="D24" s="11" t="s">
        <v>56</v>
      </c>
      <c r="E24" s="11" t="s">
        <v>125</v>
      </c>
      <c r="F24" s="11" t="s">
        <v>76</v>
      </c>
      <c r="G24" s="11" t="s">
        <v>208</v>
      </c>
      <c r="H24" s="11" t="s">
        <v>209</v>
      </c>
      <c r="I24" s="13">
        <v>22000</v>
      </c>
      <c r="J24" s="13">
        <v>22000</v>
      </c>
      <c r="K24" s="13"/>
      <c r="L24" s="13"/>
      <c r="M24" s="13"/>
      <c r="N24" s="13"/>
      <c r="O24" s="13"/>
      <c r="P24" s="101"/>
      <c r="Q24" s="13"/>
      <c r="R24" s="13"/>
      <c r="S24" s="13"/>
      <c r="T24" s="13"/>
      <c r="U24" s="13"/>
      <c r="V24" s="13"/>
      <c r="W24" s="13"/>
    </row>
    <row r="25" customHeight="1" spans="1:23">
      <c r="A25" s="11" t="s">
        <v>224</v>
      </c>
      <c r="B25" s="11" t="s">
        <v>231</v>
      </c>
      <c r="C25" s="12" t="s">
        <v>230</v>
      </c>
      <c r="D25" s="11" t="s">
        <v>56</v>
      </c>
      <c r="E25" s="11" t="s">
        <v>125</v>
      </c>
      <c r="F25" s="11" t="s">
        <v>76</v>
      </c>
      <c r="G25" s="11" t="s">
        <v>208</v>
      </c>
      <c r="H25" s="11" t="s">
        <v>209</v>
      </c>
      <c r="I25" s="13">
        <v>2400</v>
      </c>
      <c r="J25" s="13">
        <v>2400</v>
      </c>
      <c r="K25" s="13"/>
      <c r="L25" s="13"/>
      <c r="M25" s="13"/>
      <c r="N25" s="13"/>
      <c r="O25" s="13"/>
      <c r="P25" s="101"/>
      <c r="Q25" s="13"/>
      <c r="R25" s="13"/>
      <c r="S25" s="13"/>
      <c r="T25" s="13"/>
      <c r="U25" s="13"/>
      <c r="V25" s="13"/>
      <c r="W25" s="13"/>
    </row>
    <row r="26" customHeight="1" spans="1:23">
      <c r="A26" s="11" t="s">
        <v>224</v>
      </c>
      <c r="B26" s="11" t="s">
        <v>231</v>
      </c>
      <c r="C26" s="12" t="s">
        <v>230</v>
      </c>
      <c r="D26" s="11" t="s">
        <v>56</v>
      </c>
      <c r="E26" s="11" t="s">
        <v>125</v>
      </c>
      <c r="F26" s="11" t="s">
        <v>76</v>
      </c>
      <c r="G26" s="11" t="s">
        <v>232</v>
      </c>
      <c r="H26" s="11" t="s">
        <v>233</v>
      </c>
      <c r="I26" s="13">
        <v>29985</v>
      </c>
      <c r="J26" s="13">
        <v>29985</v>
      </c>
      <c r="K26" s="13"/>
      <c r="L26" s="13"/>
      <c r="M26" s="13"/>
      <c r="N26" s="13"/>
      <c r="O26" s="13"/>
      <c r="P26" s="101"/>
      <c r="Q26" s="13"/>
      <c r="R26" s="13"/>
      <c r="S26" s="13"/>
      <c r="T26" s="13"/>
      <c r="U26" s="13"/>
      <c r="V26" s="13"/>
      <c r="W26" s="13"/>
    </row>
    <row r="27" customHeight="1" spans="1:23">
      <c r="A27" s="11" t="s">
        <v>224</v>
      </c>
      <c r="B27" s="11" t="s">
        <v>231</v>
      </c>
      <c r="C27" s="12" t="s">
        <v>230</v>
      </c>
      <c r="D27" s="11" t="s">
        <v>56</v>
      </c>
      <c r="E27" s="11" t="s">
        <v>125</v>
      </c>
      <c r="F27" s="11" t="s">
        <v>76</v>
      </c>
      <c r="G27" s="11" t="s">
        <v>232</v>
      </c>
      <c r="H27" s="11" t="s">
        <v>233</v>
      </c>
      <c r="I27" s="13">
        <v>6570</v>
      </c>
      <c r="J27" s="13">
        <v>6570</v>
      </c>
      <c r="K27" s="13"/>
      <c r="L27" s="13"/>
      <c r="M27" s="13"/>
      <c r="N27" s="13"/>
      <c r="O27" s="13"/>
      <c r="P27" s="101"/>
      <c r="Q27" s="13"/>
      <c r="R27" s="13"/>
      <c r="S27" s="13"/>
      <c r="T27" s="13"/>
      <c r="U27" s="13"/>
      <c r="V27" s="13"/>
      <c r="W27" s="13"/>
    </row>
    <row r="28" customHeight="1" spans="1:23">
      <c r="A28" s="11" t="s">
        <v>224</v>
      </c>
      <c r="B28" s="11" t="s">
        <v>231</v>
      </c>
      <c r="C28" s="12" t="s">
        <v>230</v>
      </c>
      <c r="D28" s="11" t="s">
        <v>56</v>
      </c>
      <c r="E28" s="11" t="s">
        <v>125</v>
      </c>
      <c r="F28" s="11" t="s">
        <v>76</v>
      </c>
      <c r="G28" s="11" t="s">
        <v>232</v>
      </c>
      <c r="H28" s="11" t="s">
        <v>233</v>
      </c>
      <c r="I28" s="13">
        <v>25063.78</v>
      </c>
      <c r="J28" s="13">
        <v>25063.78</v>
      </c>
      <c r="K28" s="13"/>
      <c r="L28" s="13"/>
      <c r="M28" s="13"/>
      <c r="N28" s="13"/>
      <c r="O28" s="13"/>
      <c r="P28" s="101"/>
      <c r="Q28" s="13"/>
      <c r="R28" s="13"/>
      <c r="S28" s="13"/>
      <c r="T28" s="13"/>
      <c r="U28" s="13"/>
      <c r="V28" s="13"/>
      <c r="W28" s="13"/>
    </row>
    <row r="29" customHeight="1" spans="1:23">
      <c r="A29" s="11" t="s">
        <v>224</v>
      </c>
      <c r="B29" s="11" t="s">
        <v>231</v>
      </c>
      <c r="C29" s="12" t="s">
        <v>230</v>
      </c>
      <c r="D29" s="11" t="s">
        <v>56</v>
      </c>
      <c r="E29" s="11" t="s">
        <v>125</v>
      </c>
      <c r="F29" s="11" t="s">
        <v>76</v>
      </c>
      <c r="G29" s="11" t="s">
        <v>232</v>
      </c>
      <c r="H29" s="11" t="s">
        <v>233</v>
      </c>
      <c r="I29" s="13">
        <v>337</v>
      </c>
      <c r="J29" s="13">
        <v>337</v>
      </c>
      <c r="K29" s="13"/>
      <c r="L29" s="13"/>
      <c r="M29" s="13"/>
      <c r="N29" s="13"/>
      <c r="O29" s="13"/>
      <c r="P29" s="101"/>
      <c r="Q29" s="13"/>
      <c r="R29" s="13"/>
      <c r="S29" s="13"/>
      <c r="T29" s="13"/>
      <c r="U29" s="13"/>
      <c r="V29" s="13"/>
      <c r="W29" s="13"/>
    </row>
    <row r="30" customHeight="1" spans="1:23">
      <c r="A30" s="11" t="s">
        <v>224</v>
      </c>
      <c r="B30" s="11" t="s">
        <v>231</v>
      </c>
      <c r="C30" s="12" t="s">
        <v>230</v>
      </c>
      <c r="D30" s="11" t="s">
        <v>56</v>
      </c>
      <c r="E30" s="11" t="s">
        <v>125</v>
      </c>
      <c r="F30" s="11" t="s">
        <v>76</v>
      </c>
      <c r="G30" s="11" t="s">
        <v>234</v>
      </c>
      <c r="H30" s="11" t="s">
        <v>235</v>
      </c>
      <c r="I30" s="13">
        <v>104580</v>
      </c>
      <c r="J30" s="13">
        <v>104580</v>
      </c>
      <c r="K30" s="13"/>
      <c r="L30" s="13"/>
      <c r="M30" s="13"/>
      <c r="N30" s="13"/>
      <c r="O30" s="13"/>
      <c r="P30" s="101"/>
      <c r="Q30" s="13"/>
      <c r="R30" s="13"/>
      <c r="S30" s="13"/>
      <c r="T30" s="13"/>
      <c r="U30" s="13"/>
      <c r="V30" s="13"/>
      <c r="W30" s="13"/>
    </row>
    <row r="31" customHeight="1" spans="1:23">
      <c r="A31" s="11" t="s">
        <v>224</v>
      </c>
      <c r="B31" s="11" t="s">
        <v>231</v>
      </c>
      <c r="C31" s="12" t="s">
        <v>230</v>
      </c>
      <c r="D31" s="11" t="s">
        <v>56</v>
      </c>
      <c r="E31" s="11" t="s">
        <v>125</v>
      </c>
      <c r="F31" s="11" t="s">
        <v>76</v>
      </c>
      <c r="G31" s="11" t="s">
        <v>226</v>
      </c>
      <c r="H31" s="11" t="s">
        <v>227</v>
      </c>
      <c r="I31" s="13">
        <v>2520</v>
      </c>
      <c r="J31" s="13">
        <v>2520</v>
      </c>
      <c r="K31" s="13"/>
      <c r="L31" s="13"/>
      <c r="M31" s="13"/>
      <c r="N31" s="13"/>
      <c r="O31" s="13"/>
      <c r="P31" s="101"/>
      <c r="Q31" s="13"/>
      <c r="R31" s="13"/>
      <c r="S31" s="13"/>
      <c r="T31" s="13"/>
      <c r="U31" s="13"/>
      <c r="V31" s="13"/>
      <c r="W31" s="13"/>
    </row>
    <row r="32" customHeight="1" spans="1:23">
      <c r="A32" s="11" t="s">
        <v>224</v>
      </c>
      <c r="B32" s="11" t="s">
        <v>231</v>
      </c>
      <c r="C32" s="12" t="s">
        <v>230</v>
      </c>
      <c r="D32" s="11" t="s">
        <v>56</v>
      </c>
      <c r="E32" s="11" t="s">
        <v>125</v>
      </c>
      <c r="F32" s="11" t="s">
        <v>76</v>
      </c>
      <c r="G32" s="11" t="s">
        <v>226</v>
      </c>
      <c r="H32" s="11" t="s">
        <v>227</v>
      </c>
      <c r="I32" s="13">
        <v>2000</v>
      </c>
      <c r="J32" s="13">
        <v>2000</v>
      </c>
      <c r="K32" s="13"/>
      <c r="L32" s="13"/>
      <c r="M32" s="13"/>
      <c r="N32" s="13"/>
      <c r="O32" s="13"/>
      <c r="P32" s="101"/>
      <c r="Q32" s="13"/>
      <c r="R32" s="13"/>
      <c r="S32" s="13"/>
      <c r="T32" s="13"/>
      <c r="U32" s="13"/>
      <c r="V32" s="13"/>
      <c r="W32" s="13"/>
    </row>
    <row r="33" customHeight="1" spans="1:23">
      <c r="A33" s="11" t="s">
        <v>224</v>
      </c>
      <c r="B33" s="11" t="s">
        <v>231</v>
      </c>
      <c r="C33" s="12" t="s">
        <v>230</v>
      </c>
      <c r="D33" s="11" t="s">
        <v>56</v>
      </c>
      <c r="E33" s="11" t="s">
        <v>125</v>
      </c>
      <c r="F33" s="11" t="s">
        <v>76</v>
      </c>
      <c r="G33" s="11" t="s">
        <v>226</v>
      </c>
      <c r="H33" s="11" t="s">
        <v>227</v>
      </c>
      <c r="I33" s="13">
        <v>16000</v>
      </c>
      <c r="J33" s="13">
        <v>16000</v>
      </c>
      <c r="K33" s="13"/>
      <c r="L33" s="13"/>
      <c r="M33" s="13"/>
      <c r="N33" s="13"/>
      <c r="O33" s="13"/>
      <c r="P33" s="101"/>
      <c r="Q33" s="13"/>
      <c r="R33" s="13"/>
      <c r="S33" s="13"/>
      <c r="T33" s="13"/>
      <c r="U33" s="13"/>
      <c r="V33" s="13"/>
      <c r="W33" s="13"/>
    </row>
    <row r="34" customHeight="1" spans="1:23">
      <c r="A34" s="11" t="s">
        <v>224</v>
      </c>
      <c r="B34" s="11" t="s">
        <v>231</v>
      </c>
      <c r="C34" s="12" t="s">
        <v>230</v>
      </c>
      <c r="D34" s="11" t="s">
        <v>56</v>
      </c>
      <c r="E34" s="11" t="s">
        <v>125</v>
      </c>
      <c r="F34" s="11" t="s">
        <v>76</v>
      </c>
      <c r="G34" s="11" t="s">
        <v>226</v>
      </c>
      <c r="H34" s="11" t="s">
        <v>227</v>
      </c>
      <c r="I34" s="13">
        <v>8500</v>
      </c>
      <c r="J34" s="13">
        <v>8500</v>
      </c>
      <c r="K34" s="13"/>
      <c r="L34" s="13"/>
      <c r="M34" s="13"/>
      <c r="N34" s="13"/>
      <c r="O34" s="13"/>
      <c r="P34" s="101"/>
      <c r="Q34" s="13"/>
      <c r="R34" s="13"/>
      <c r="S34" s="13"/>
      <c r="T34" s="13"/>
      <c r="U34" s="13"/>
      <c r="V34" s="13"/>
      <c r="W34" s="13"/>
    </row>
    <row r="35" customHeight="1" spans="1:23">
      <c r="A35" s="11" t="s">
        <v>224</v>
      </c>
      <c r="B35" s="11" t="s">
        <v>231</v>
      </c>
      <c r="C35" s="12" t="s">
        <v>230</v>
      </c>
      <c r="D35" s="11" t="s">
        <v>56</v>
      </c>
      <c r="E35" s="11" t="s">
        <v>125</v>
      </c>
      <c r="F35" s="11" t="s">
        <v>76</v>
      </c>
      <c r="G35" s="11" t="s">
        <v>226</v>
      </c>
      <c r="H35" s="11" t="s">
        <v>227</v>
      </c>
      <c r="I35" s="13">
        <v>3600</v>
      </c>
      <c r="J35" s="13">
        <v>3600</v>
      </c>
      <c r="K35" s="13"/>
      <c r="L35" s="13"/>
      <c r="M35" s="13"/>
      <c r="N35" s="13"/>
      <c r="O35" s="13"/>
      <c r="P35" s="101"/>
      <c r="Q35" s="13"/>
      <c r="R35" s="13"/>
      <c r="S35" s="13"/>
      <c r="T35" s="13"/>
      <c r="U35" s="13"/>
      <c r="V35" s="13"/>
      <c r="W35" s="13"/>
    </row>
    <row r="36" customHeight="1" spans="1:23">
      <c r="A36" s="11" t="s">
        <v>224</v>
      </c>
      <c r="B36" s="11" t="s">
        <v>231</v>
      </c>
      <c r="C36" s="12" t="s">
        <v>230</v>
      </c>
      <c r="D36" s="11" t="s">
        <v>56</v>
      </c>
      <c r="E36" s="11" t="s">
        <v>125</v>
      </c>
      <c r="F36" s="11" t="s">
        <v>76</v>
      </c>
      <c r="G36" s="11" t="s">
        <v>226</v>
      </c>
      <c r="H36" s="11" t="s">
        <v>227</v>
      </c>
      <c r="I36" s="13">
        <v>9981</v>
      </c>
      <c r="J36" s="13">
        <v>9981</v>
      </c>
      <c r="K36" s="13"/>
      <c r="L36" s="13"/>
      <c r="M36" s="13"/>
      <c r="N36" s="13"/>
      <c r="O36" s="13"/>
      <c r="P36" s="101"/>
      <c r="Q36" s="13"/>
      <c r="R36" s="13"/>
      <c r="S36" s="13"/>
      <c r="T36" s="13"/>
      <c r="U36" s="13"/>
      <c r="V36" s="13"/>
      <c r="W36" s="13"/>
    </row>
    <row r="37" customHeight="1" spans="1:23">
      <c r="A37" s="11" t="s">
        <v>224</v>
      </c>
      <c r="B37" s="11" t="s">
        <v>231</v>
      </c>
      <c r="C37" s="12" t="s">
        <v>230</v>
      </c>
      <c r="D37" s="11" t="s">
        <v>56</v>
      </c>
      <c r="E37" s="11" t="s">
        <v>125</v>
      </c>
      <c r="F37" s="11" t="s">
        <v>76</v>
      </c>
      <c r="G37" s="11" t="s">
        <v>226</v>
      </c>
      <c r="H37" s="11" t="s">
        <v>227</v>
      </c>
      <c r="I37" s="13">
        <v>36000</v>
      </c>
      <c r="J37" s="13">
        <v>36000</v>
      </c>
      <c r="K37" s="13"/>
      <c r="L37" s="13"/>
      <c r="M37" s="13"/>
      <c r="N37" s="13"/>
      <c r="O37" s="13"/>
      <c r="P37" s="101"/>
      <c r="Q37" s="13"/>
      <c r="R37" s="13"/>
      <c r="S37" s="13"/>
      <c r="T37" s="13"/>
      <c r="U37" s="13"/>
      <c r="V37" s="13"/>
      <c r="W37" s="13"/>
    </row>
    <row r="38" customHeight="1" spans="1:23">
      <c r="A38" s="11" t="s">
        <v>224</v>
      </c>
      <c r="B38" s="11" t="s">
        <v>231</v>
      </c>
      <c r="C38" s="12" t="s">
        <v>230</v>
      </c>
      <c r="D38" s="11" t="s">
        <v>56</v>
      </c>
      <c r="E38" s="11" t="s">
        <v>125</v>
      </c>
      <c r="F38" s="11" t="s">
        <v>76</v>
      </c>
      <c r="G38" s="11" t="s">
        <v>226</v>
      </c>
      <c r="H38" s="11" t="s">
        <v>227</v>
      </c>
      <c r="I38" s="13">
        <v>2400</v>
      </c>
      <c r="J38" s="13">
        <v>2400</v>
      </c>
      <c r="K38" s="13"/>
      <c r="L38" s="13"/>
      <c r="M38" s="13"/>
      <c r="N38" s="13"/>
      <c r="O38" s="13"/>
      <c r="P38" s="101"/>
      <c r="Q38" s="13"/>
      <c r="R38" s="13"/>
      <c r="S38" s="13"/>
      <c r="T38" s="13"/>
      <c r="U38" s="13"/>
      <c r="V38" s="13"/>
      <c r="W38" s="13"/>
    </row>
    <row r="39" customHeight="1" spans="1:23">
      <c r="A39" s="11" t="s">
        <v>224</v>
      </c>
      <c r="B39" s="11" t="s">
        <v>231</v>
      </c>
      <c r="C39" s="12" t="s">
        <v>230</v>
      </c>
      <c r="D39" s="11" t="s">
        <v>56</v>
      </c>
      <c r="E39" s="11" t="s">
        <v>125</v>
      </c>
      <c r="F39" s="11" t="s">
        <v>76</v>
      </c>
      <c r="G39" s="11" t="s">
        <v>226</v>
      </c>
      <c r="H39" s="11" t="s">
        <v>227</v>
      </c>
      <c r="I39" s="13">
        <v>9000</v>
      </c>
      <c r="J39" s="13">
        <v>9000</v>
      </c>
      <c r="K39" s="13"/>
      <c r="L39" s="13"/>
      <c r="M39" s="13"/>
      <c r="N39" s="13"/>
      <c r="O39" s="13"/>
      <c r="P39" s="101"/>
      <c r="Q39" s="13"/>
      <c r="R39" s="13"/>
      <c r="S39" s="13"/>
      <c r="T39" s="13"/>
      <c r="U39" s="13"/>
      <c r="V39" s="13"/>
      <c r="W39" s="13"/>
    </row>
    <row r="40" customHeight="1" spans="1:23">
      <c r="A40" s="11" t="s">
        <v>224</v>
      </c>
      <c r="B40" s="11" t="s">
        <v>231</v>
      </c>
      <c r="C40" s="12" t="s">
        <v>230</v>
      </c>
      <c r="D40" s="11" t="s">
        <v>56</v>
      </c>
      <c r="E40" s="11" t="s">
        <v>125</v>
      </c>
      <c r="F40" s="11" t="s">
        <v>76</v>
      </c>
      <c r="G40" s="11" t="s">
        <v>226</v>
      </c>
      <c r="H40" s="11" t="s">
        <v>227</v>
      </c>
      <c r="I40" s="13">
        <v>13600</v>
      </c>
      <c r="J40" s="13">
        <v>13600</v>
      </c>
      <c r="K40" s="13"/>
      <c r="L40" s="13"/>
      <c r="M40" s="13"/>
      <c r="N40" s="13"/>
      <c r="O40" s="13"/>
      <c r="P40" s="101"/>
      <c r="Q40" s="13"/>
      <c r="R40" s="13"/>
      <c r="S40" s="13"/>
      <c r="T40" s="13"/>
      <c r="U40" s="13"/>
      <c r="V40" s="13"/>
      <c r="W40" s="13"/>
    </row>
    <row r="41" customHeight="1" spans="1:23">
      <c r="A41" s="11" t="s">
        <v>224</v>
      </c>
      <c r="B41" s="11" t="s">
        <v>231</v>
      </c>
      <c r="C41" s="12" t="s">
        <v>230</v>
      </c>
      <c r="D41" s="11" t="s">
        <v>56</v>
      </c>
      <c r="E41" s="11" t="s">
        <v>125</v>
      </c>
      <c r="F41" s="11" t="s">
        <v>76</v>
      </c>
      <c r="G41" s="11" t="s">
        <v>226</v>
      </c>
      <c r="H41" s="11" t="s">
        <v>227</v>
      </c>
      <c r="I41" s="13">
        <v>40000</v>
      </c>
      <c r="J41" s="13">
        <v>40000</v>
      </c>
      <c r="K41" s="13"/>
      <c r="L41" s="13"/>
      <c r="M41" s="13"/>
      <c r="N41" s="13"/>
      <c r="O41" s="13"/>
      <c r="P41" s="101"/>
      <c r="Q41" s="13"/>
      <c r="R41" s="13"/>
      <c r="S41" s="13"/>
      <c r="T41" s="13"/>
      <c r="U41" s="13"/>
      <c r="V41" s="13"/>
      <c r="W41" s="13"/>
    </row>
    <row r="42" customHeight="1" spans="1:23">
      <c r="A42" s="101"/>
      <c r="B42" s="101"/>
      <c r="C42" s="12" t="s">
        <v>236</v>
      </c>
      <c r="D42" s="101"/>
      <c r="E42" s="101"/>
      <c r="F42" s="101"/>
      <c r="G42" s="101"/>
      <c r="H42" s="101"/>
      <c r="I42" s="13">
        <v>5000</v>
      </c>
      <c r="J42" s="13">
        <v>5000</v>
      </c>
      <c r="K42" s="13">
        <v>5000</v>
      </c>
      <c r="L42" s="13"/>
      <c r="M42" s="13"/>
      <c r="N42" s="13"/>
      <c r="O42" s="13"/>
      <c r="P42" s="101"/>
      <c r="Q42" s="13"/>
      <c r="R42" s="13"/>
      <c r="S42" s="13"/>
      <c r="T42" s="13"/>
      <c r="U42" s="13"/>
      <c r="V42" s="13"/>
      <c r="W42" s="13"/>
    </row>
    <row r="43" customHeight="1" spans="1:23">
      <c r="A43" s="11" t="s">
        <v>224</v>
      </c>
      <c r="B43" s="11" t="s">
        <v>237</v>
      </c>
      <c r="C43" s="12" t="s">
        <v>236</v>
      </c>
      <c r="D43" s="11" t="s">
        <v>56</v>
      </c>
      <c r="E43" s="11" t="s">
        <v>126</v>
      </c>
      <c r="F43" s="11" t="s">
        <v>78</v>
      </c>
      <c r="G43" s="11" t="s">
        <v>206</v>
      </c>
      <c r="H43" s="11" t="s">
        <v>207</v>
      </c>
      <c r="I43" s="13">
        <v>3000</v>
      </c>
      <c r="J43" s="13">
        <v>3000</v>
      </c>
      <c r="K43" s="13">
        <v>3000</v>
      </c>
      <c r="L43" s="13"/>
      <c r="M43" s="13"/>
      <c r="N43" s="13"/>
      <c r="O43" s="13"/>
      <c r="P43" s="101"/>
      <c r="Q43" s="13"/>
      <c r="R43" s="13"/>
      <c r="S43" s="13"/>
      <c r="T43" s="13"/>
      <c r="U43" s="13"/>
      <c r="V43" s="13"/>
      <c r="W43" s="13"/>
    </row>
    <row r="44" customHeight="1" spans="1:23">
      <c r="A44" s="11" t="s">
        <v>224</v>
      </c>
      <c r="B44" s="11" t="s">
        <v>237</v>
      </c>
      <c r="C44" s="12" t="s">
        <v>236</v>
      </c>
      <c r="D44" s="11" t="s">
        <v>56</v>
      </c>
      <c r="E44" s="11" t="s">
        <v>126</v>
      </c>
      <c r="F44" s="11" t="s">
        <v>78</v>
      </c>
      <c r="G44" s="11" t="s">
        <v>206</v>
      </c>
      <c r="H44" s="11" t="s">
        <v>207</v>
      </c>
      <c r="I44" s="13">
        <v>1500</v>
      </c>
      <c r="J44" s="13">
        <v>1500</v>
      </c>
      <c r="K44" s="13">
        <v>1500</v>
      </c>
      <c r="L44" s="13"/>
      <c r="M44" s="13"/>
      <c r="N44" s="13"/>
      <c r="O44" s="13"/>
      <c r="P44" s="101"/>
      <c r="Q44" s="13"/>
      <c r="R44" s="13"/>
      <c r="S44" s="13"/>
      <c r="T44" s="13"/>
      <c r="U44" s="13"/>
      <c r="V44" s="13"/>
      <c r="W44" s="13"/>
    </row>
    <row r="45" customHeight="1" spans="1:23">
      <c r="A45" s="11" t="s">
        <v>224</v>
      </c>
      <c r="B45" s="11" t="s">
        <v>237</v>
      </c>
      <c r="C45" s="12" t="s">
        <v>236</v>
      </c>
      <c r="D45" s="11" t="s">
        <v>56</v>
      </c>
      <c r="E45" s="11" t="s">
        <v>126</v>
      </c>
      <c r="F45" s="11" t="s">
        <v>78</v>
      </c>
      <c r="G45" s="11" t="s">
        <v>238</v>
      </c>
      <c r="H45" s="11" t="s">
        <v>239</v>
      </c>
      <c r="I45" s="13">
        <v>500</v>
      </c>
      <c r="J45" s="13">
        <v>500</v>
      </c>
      <c r="K45" s="13">
        <v>500</v>
      </c>
      <c r="L45" s="13"/>
      <c r="M45" s="13"/>
      <c r="N45" s="13"/>
      <c r="O45" s="13"/>
      <c r="P45" s="101"/>
      <c r="Q45" s="13"/>
      <c r="R45" s="13"/>
      <c r="S45" s="13"/>
      <c r="T45" s="13"/>
      <c r="U45" s="13"/>
      <c r="V45" s="13"/>
      <c r="W45" s="13"/>
    </row>
    <row r="46" ht="30" customHeight="1" spans="1:23">
      <c r="A46" s="101"/>
      <c r="B46" s="101"/>
      <c r="C46" s="12" t="s">
        <v>240</v>
      </c>
      <c r="D46" s="101"/>
      <c r="E46" s="101"/>
      <c r="F46" s="101"/>
      <c r="G46" s="101"/>
      <c r="H46" s="101"/>
      <c r="I46" s="13">
        <v>100000</v>
      </c>
      <c r="J46" s="13">
        <v>100000</v>
      </c>
      <c r="K46" s="13">
        <v>100000</v>
      </c>
      <c r="L46" s="13"/>
      <c r="M46" s="13"/>
      <c r="N46" s="13"/>
      <c r="O46" s="13"/>
      <c r="P46" s="101"/>
      <c r="Q46" s="13"/>
      <c r="R46" s="13"/>
      <c r="S46" s="13"/>
      <c r="T46" s="13"/>
      <c r="U46" s="13"/>
      <c r="V46" s="13"/>
      <c r="W46" s="13"/>
    </row>
    <row r="47" ht="30" customHeight="1" spans="1:23">
      <c r="A47" s="11" t="s">
        <v>224</v>
      </c>
      <c r="B47" s="11" t="s">
        <v>241</v>
      </c>
      <c r="C47" s="12" t="s">
        <v>240</v>
      </c>
      <c r="D47" s="11" t="s">
        <v>56</v>
      </c>
      <c r="E47" s="11" t="s">
        <v>127</v>
      </c>
      <c r="F47" s="11" t="s">
        <v>81</v>
      </c>
      <c r="G47" s="11" t="s">
        <v>232</v>
      </c>
      <c r="H47" s="11" t="s">
        <v>233</v>
      </c>
      <c r="I47" s="13">
        <v>10000</v>
      </c>
      <c r="J47" s="13">
        <v>10000</v>
      </c>
      <c r="K47" s="13">
        <v>10000</v>
      </c>
      <c r="L47" s="13"/>
      <c r="M47" s="13"/>
      <c r="N47" s="13"/>
      <c r="O47" s="13"/>
      <c r="P47" s="101"/>
      <c r="Q47" s="13"/>
      <c r="R47" s="13"/>
      <c r="S47" s="13"/>
      <c r="T47" s="13"/>
      <c r="U47" s="13"/>
      <c r="V47" s="13"/>
      <c r="W47" s="13"/>
    </row>
    <row r="48" ht="30" customHeight="1" spans="1:23">
      <c r="A48" s="11" t="s">
        <v>224</v>
      </c>
      <c r="B48" s="11" t="s">
        <v>241</v>
      </c>
      <c r="C48" s="12" t="s">
        <v>240</v>
      </c>
      <c r="D48" s="11" t="s">
        <v>56</v>
      </c>
      <c r="E48" s="11" t="s">
        <v>127</v>
      </c>
      <c r="F48" s="11" t="s">
        <v>81</v>
      </c>
      <c r="G48" s="11" t="s">
        <v>232</v>
      </c>
      <c r="H48" s="11" t="s">
        <v>233</v>
      </c>
      <c r="I48" s="13">
        <v>60000</v>
      </c>
      <c r="J48" s="13">
        <v>60000</v>
      </c>
      <c r="K48" s="13">
        <v>60000</v>
      </c>
      <c r="L48" s="13"/>
      <c r="M48" s="13"/>
      <c r="N48" s="13"/>
      <c r="O48" s="13"/>
      <c r="P48" s="101"/>
      <c r="Q48" s="13"/>
      <c r="R48" s="13"/>
      <c r="S48" s="13"/>
      <c r="T48" s="13"/>
      <c r="U48" s="13"/>
      <c r="V48" s="13"/>
      <c r="W48" s="13"/>
    </row>
    <row r="49" ht="30" customHeight="1" spans="1:23">
      <c r="A49" s="11" t="s">
        <v>224</v>
      </c>
      <c r="B49" s="11" t="s">
        <v>241</v>
      </c>
      <c r="C49" s="12" t="s">
        <v>240</v>
      </c>
      <c r="D49" s="11" t="s">
        <v>56</v>
      </c>
      <c r="E49" s="11" t="s">
        <v>127</v>
      </c>
      <c r="F49" s="11" t="s">
        <v>81</v>
      </c>
      <c r="G49" s="11" t="s">
        <v>232</v>
      </c>
      <c r="H49" s="11" t="s">
        <v>233</v>
      </c>
      <c r="I49" s="13">
        <v>30000</v>
      </c>
      <c r="J49" s="13">
        <v>30000</v>
      </c>
      <c r="K49" s="13">
        <v>30000</v>
      </c>
      <c r="L49" s="13"/>
      <c r="M49" s="13"/>
      <c r="N49" s="13"/>
      <c r="O49" s="13"/>
      <c r="P49" s="101"/>
      <c r="Q49" s="13"/>
      <c r="R49" s="13"/>
      <c r="S49" s="13"/>
      <c r="T49" s="13"/>
      <c r="U49" s="13"/>
      <c r="V49" s="13"/>
      <c r="W49" s="13"/>
    </row>
    <row r="50" customHeight="1" spans="1:23">
      <c r="A50" s="14" t="s">
        <v>32</v>
      </c>
      <c r="B50" s="14"/>
      <c r="C50" s="14"/>
      <c r="D50" s="14"/>
      <c r="E50" s="14"/>
      <c r="F50" s="14"/>
      <c r="G50" s="14"/>
      <c r="H50" s="14"/>
      <c r="I50" s="13">
        <v>1180896.78</v>
      </c>
      <c r="J50" s="13">
        <v>1180896.78</v>
      </c>
      <c r="K50" s="13">
        <v>605000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</sheetData>
  <mergeCells count="28">
    <mergeCell ref="A3:W3"/>
    <mergeCell ref="A4:I4"/>
    <mergeCell ref="J5:M5"/>
    <mergeCell ref="N5:P5"/>
    <mergeCell ref="R5:W5"/>
    <mergeCell ref="A50:H5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6"/>
  <sheetViews>
    <sheetView showZeros="0" workbookViewId="0">
      <pane ySplit="1" topLeftCell="A2" activePane="bottomLeft" state="frozen"/>
      <selection/>
      <selection pane="bottomLeft" activeCell="B49" sqref="B49"/>
    </sheetView>
  </sheetViews>
  <sheetFormatPr defaultColWidth="9.11016949152542" defaultRowHeight="11.95" customHeight="1"/>
  <cols>
    <col min="1" max="1" width="34.2203389830508" customWidth="1"/>
    <col min="2" max="2" width="33.4406779661017" customWidth="1"/>
    <col min="3" max="4" width="12.228813559322" style="114" customWidth="1"/>
    <col min="5" max="5" width="23.5508474576271" style="114" customWidth="1"/>
    <col min="6" max="6" width="11.2203389830508" customWidth="1"/>
    <col min="7" max="7" width="10.3305084745763" customWidth="1"/>
    <col min="8" max="8" width="9.33050847457627" customWidth="1"/>
    <col min="9" max="9" width="13.4406779661017" customWidth="1"/>
    <col min="10" max="10" width="27.440677966101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5" t="s">
        <v>242</v>
      </c>
    </row>
    <row r="3" ht="28.5" customHeight="1" spans="1:10">
      <c r="A3" s="46" t="s">
        <v>243</v>
      </c>
      <c r="B3" s="15"/>
      <c r="C3" s="15"/>
      <c r="D3" s="15"/>
      <c r="E3" s="15"/>
      <c r="F3" s="47"/>
      <c r="G3" s="15"/>
      <c r="H3" s="47"/>
      <c r="I3" s="47"/>
      <c r="J3" s="15"/>
    </row>
    <row r="4" ht="15.05" customHeight="1" spans="1:1">
      <c r="A4" s="5" t="str">
        <f>'部门财务收支预算总表01-1'!A4</f>
        <v>单位名称：新平彝族傣族自治县检验检测所</v>
      </c>
    </row>
    <row r="5" ht="14.25" customHeight="1" spans="1:10">
      <c r="A5" s="115" t="s">
        <v>244</v>
      </c>
      <c r="B5" s="115" t="s">
        <v>245</v>
      </c>
      <c r="C5" s="115" t="s">
        <v>246</v>
      </c>
      <c r="D5" s="115" t="s">
        <v>247</v>
      </c>
      <c r="E5" s="115" t="s">
        <v>248</v>
      </c>
      <c r="F5" s="115" t="s">
        <v>249</v>
      </c>
      <c r="G5" s="115" t="s">
        <v>250</v>
      </c>
      <c r="H5" s="115" t="s">
        <v>251</v>
      </c>
      <c r="I5" s="115" t="s">
        <v>252</v>
      </c>
      <c r="J5" s="115" t="s">
        <v>253</v>
      </c>
    </row>
    <row r="6" ht="14.25" customHeight="1" spans="1:10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ht="15.05" customHeight="1" spans="1:10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</row>
    <row r="8" ht="16" customHeight="1" spans="1:10">
      <c r="A8" s="116" t="s">
        <v>56</v>
      </c>
      <c r="B8" s="101"/>
      <c r="C8" s="104"/>
      <c r="D8" s="117"/>
      <c r="E8" s="103"/>
      <c r="F8" s="102"/>
      <c r="G8" s="102"/>
      <c r="H8" s="102"/>
      <c r="I8" s="102"/>
      <c r="J8" s="102"/>
    </row>
    <row r="9" ht="19" customHeight="1" spans="1:10">
      <c r="A9" s="104" t="s">
        <v>236</v>
      </c>
      <c r="B9" s="118" t="s">
        <v>254</v>
      </c>
      <c r="C9" s="104" t="s">
        <v>255</v>
      </c>
      <c r="D9" s="119" t="s">
        <v>256</v>
      </c>
      <c r="E9" s="103" t="s">
        <v>257</v>
      </c>
      <c r="F9" s="103" t="s">
        <v>258</v>
      </c>
      <c r="G9" s="104" t="s">
        <v>259</v>
      </c>
      <c r="H9" s="103" t="s">
        <v>260</v>
      </c>
      <c r="I9" s="103" t="s">
        <v>261</v>
      </c>
      <c r="J9" s="120" t="s">
        <v>262</v>
      </c>
    </row>
    <row r="10" ht="19" customHeight="1" spans="1:10">
      <c r="A10" s="104"/>
      <c r="B10" s="118"/>
      <c r="C10" s="104" t="s">
        <v>255</v>
      </c>
      <c r="D10" s="119" t="s">
        <v>256</v>
      </c>
      <c r="E10" s="103" t="s">
        <v>263</v>
      </c>
      <c r="F10" s="103" t="s">
        <v>258</v>
      </c>
      <c r="G10" s="104" t="s">
        <v>259</v>
      </c>
      <c r="H10" s="103" t="s">
        <v>260</v>
      </c>
      <c r="I10" s="103" t="s">
        <v>261</v>
      </c>
      <c r="J10" s="120" t="s">
        <v>262</v>
      </c>
    </row>
    <row r="11" ht="19" customHeight="1" spans="1:10">
      <c r="A11" s="104"/>
      <c r="B11" s="118"/>
      <c r="C11" s="104" t="s">
        <v>255</v>
      </c>
      <c r="D11" s="119" t="s">
        <v>256</v>
      </c>
      <c r="E11" s="103" t="s">
        <v>264</v>
      </c>
      <c r="F11" s="103" t="s">
        <v>258</v>
      </c>
      <c r="G11" s="104" t="s">
        <v>259</v>
      </c>
      <c r="H11" s="103" t="s">
        <v>260</v>
      </c>
      <c r="I11" s="103" t="s">
        <v>261</v>
      </c>
      <c r="J11" s="120" t="s">
        <v>262</v>
      </c>
    </row>
    <row r="12" ht="19" customHeight="1" spans="1:10">
      <c r="A12" s="104"/>
      <c r="B12" s="118"/>
      <c r="C12" s="104" t="s">
        <v>255</v>
      </c>
      <c r="D12" s="119" t="s">
        <v>265</v>
      </c>
      <c r="E12" s="103" t="s">
        <v>266</v>
      </c>
      <c r="F12" s="103" t="s">
        <v>258</v>
      </c>
      <c r="G12" s="104" t="s">
        <v>267</v>
      </c>
      <c r="H12" s="103" t="s">
        <v>268</v>
      </c>
      <c r="I12" s="103" t="s">
        <v>261</v>
      </c>
      <c r="J12" s="120" t="s">
        <v>269</v>
      </c>
    </row>
    <row r="13" ht="19" customHeight="1" spans="1:10">
      <c r="A13" s="104"/>
      <c r="B13" s="118"/>
      <c r="C13" s="104" t="s">
        <v>255</v>
      </c>
      <c r="D13" s="119" t="s">
        <v>270</v>
      </c>
      <c r="E13" s="103" t="s">
        <v>271</v>
      </c>
      <c r="F13" s="103" t="s">
        <v>258</v>
      </c>
      <c r="G13" s="104" t="s">
        <v>267</v>
      </c>
      <c r="H13" s="103" t="s">
        <v>268</v>
      </c>
      <c r="I13" s="103" t="s">
        <v>261</v>
      </c>
      <c r="J13" s="120" t="s">
        <v>269</v>
      </c>
    </row>
    <row r="14" ht="19" customHeight="1" spans="1:10">
      <c r="A14" s="104"/>
      <c r="B14" s="118"/>
      <c r="C14" s="104" t="s">
        <v>272</v>
      </c>
      <c r="D14" s="119" t="s">
        <v>273</v>
      </c>
      <c r="E14" s="103" t="s">
        <v>273</v>
      </c>
      <c r="F14" s="103" t="s">
        <v>258</v>
      </c>
      <c r="G14" s="104" t="s">
        <v>267</v>
      </c>
      <c r="H14" s="103" t="s">
        <v>268</v>
      </c>
      <c r="I14" s="103" t="s">
        <v>261</v>
      </c>
      <c r="J14" s="120" t="s">
        <v>269</v>
      </c>
    </row>
    <row r="15" ht="19" customHeight="1" spans="1:10">
      <c r="A15" s="104"/>
      <c r="B15" s="118"/>
      <c r="C15" s="104" t="s">
        <v>274</v>
      </c>
      <c r="D15" s="119" t="s">
        <v>275</v>
      </c>
      <c r="E15" s="103" t="s">
        <v>276</v>
      </c>
      <c r="F15" s="103" t="s">
        <v>258</v>
      </c>
      <c r="G15" s="104" t="s">
        <v>267</v>
      </c>
      <c r="H15" s="103" t="s">
        <v>268</v>
      </c>
      <c r="I15" s="103" t="s">
        <v>261</v>
      </c>
      <c r="J15" s="120" t="s">
        <v>269</v>
      </c>
    </row>
    <row r="16" ht="19" customHeight="1" spans="1:10">
      <c r="A16" s="104" t="s">
        <v>223</v>
      </c>
      <c r="B16" s="118" t="s">
        <v>277</v>
      </c>
      <c r="C16" s="104" t="s">
        <v>255</v>
      </c>
      <c r="D16" s="119" t="s">
        <v>278</v>
      </c>
      <c r="E16" s="103" t="s">
        <v>279</v>
      </c>
      <c r="F16" s="103" t="s">
        <v>258</v>
      </c>
      <c r="G16" s="104" t="s">
        <v>50</v>
      </c>
      <c r="H16" s="103" t="s">
        <v>280</v>
      </c>
      <c r="I16" s="103" t="s">
        <v>261</v>
      </c>
      <c r="J16" s="120" t="s">
        <v>281</v>
      </c>
    </row>
    <row r="17" ht="19" customHeight="1" spans="1:10">
      <c r="A17" s="104"/>
      <c r="B17" s="118"/>
      <c r="C17" s="104" t="s">
        <v>255</v>
      </c>
      <c r="D17" s="119" t="s">
        <v>265</v>
      </c>
      <c r="E17" s="103" t="s">
        <v>266</v>
      </c>
      <c r="F17" s="103" t="s">
        <v>282</v>
      </c>
      <c r="G17" s="104" t="s">
        <v>50</v>
      </c>
      <c r="H17" s="103" t="s">
        <v>268</v>
      </c>
      <c r="I17" s="103" t="s">
        <v>261</v>
      </c>
      <c r="J17" s="120" t="s">
        <v>283</v>
      </c>
    </row>
    <row r="18" ht="19" customHeight="1" spans="1:10">
      <c r="A18" s="104"/>
      <c r="B18" s="118"/>
      <c r="C18" s="104" t="s">
        <v>255</v>
      </c>
      <c r="D18" s="119" t="s">
        <v>270</v>
      </c>
      <c r="E18" s="103" t="s">
        <v>284</v>
      </c>
      <c r="F18" s="103" t="s">
        <v>282</v>
      </c>
      <c r="G18" s="104" t="s">
        <v>285</v>
      </c>
      <c r="H18" s="103" t="s">
        <v>286</v>
      </c>
      <c r="I18" s="103" t="s">
        <v>261</v>
      </c>
      <c r="J18" s="120" t="s">
        <v>287</v>
      </c>
    </row>
    <row r="19" ht="19" customHeight="1" spans="1:10">
      <c r="A19" s="104"/>
      <c r="B19" s="118"/>
      <c r="C19" s="104" t="s">
        <v>272</v>
      </c>
      <c r="D19" s="119" t="s">
        <v>273</v>
      </c>
      <c r="E19" s="103" t="s">
        <v>273</v>
      </c>
      <c r="F19" s="103" t="s">
        <v>258</v>
      </c>
      <c r="G19" s="104" t="s">
        <v>267</v>
      </c>
      <c r="H19" s="103" t="s">
        <v>268</v>
      </c>
      <c r="I19" s="103" t="s">
        <v>261</v>
      </c>
      <c r="J19" s="120" t="s">
        <v>288</v>
      </c>
    </row>
    <row r="20" ht="32" customHeight="1" spans="1:10">
      <c r="A20" s="104"/>
      <c r="B20" s="118"/>
      <c r="C20" s="104" t="s">
        <v>274</v>
      </c>
      <c r="D20" s="119" t="s">
        <v>275</v>
      </c>
      <c r="E20" s="103" t="s">
        <v>276</v>
      </c>
      <c r="F20" s="103" t="s">
        <v>258</v>
      </c>
      <c r="G20" s="104" t="s">
        <v>267</v>
      </c>
      <c r="H20" s="103" t="s">
        <v>268</v>
      </c>
      <c r="I20" s="103" t="s">
        <v>261</v>
      </c>
      <c r="J20" s="120" t="s">
        <v>288</v>
      </c>
    </row>
    <row r="21" ht="40" customHeight="1" spans="1:10">
      <c r="A21" s="104" t="s">
        <v>240</v>
      </c>
      <c r="B21" s="118" t="s">
        <v>289</v>
      </c>
      <c r="C21" s="104" t="s">
        <v>255</v>
      </c>
      <c r="D21" s="119" t="s">
        <v>256</v>
      </c>
      <c r="E21" s="103" t="s">
        <v>290</v>
      </c>
      <c r="F21" s="103" t="s">
        <v>282</v>
      </c>
      <c r="G21" s="104" t="s">
        <v>48</v>
      </c>
      <c r="H21" s="103" t="s">
        <v>291</v>
      </c>
      <c r="I21" s="103" t="s">
        <v>261</v>
      </c>
      <c r="J21" s="120" t="s">
        <v>292</v>
      </c>
    </row>
    <row r="22" ht="46" customHeight="1" spans="1:10">
      <c r="A22" s="104"/>
      <c r="B22" s="118"/>
      <c r="C22" s="104" t="s">
        <v>255</v>
      </c>
      <c r="D22" s="119" t="s">
        <v>256</v>
      </c>
      <c r="E22" s="103" t="s">
        <v>293</v>
      </c>
      <c r="F22" s="103" t="s">
        <v>282</v>
      </c>
      <c r="G22" s="104" t="s">
        <v>294</v>
      </c>
      <c r="H22" s="103" t="s">
        <v>295</v>
      </c>
      <c r="I22" s="103" t="s">
        <v>261</v>
      </c>
      <c r="J22" s="120" t="s">
        <v>296</v>
      </c>
    </row>
    <row r="23" ht="42" customHeight="1" spans="1:10">
      <c r="A23" s="104"/>
      <c r="B23" s="118"/>
      <c r="C23" s="104" t="s">
        <v>255</v>
      </c>
      <c r="D23" s="119" t="s">
        <v>256</v>
      </c>
      <c r="E23" s="103" t="s">
        <v>297</v>
      </c>
      <c r="F23" s="103" t="s">
        <v>282</v>
      </c>
      <c r="G23" s="104" t="s">
        <v>49</v>
      </c>
      <c r="H23" s="103" t="s">
        <v>291</v>
      </c>
      <c r="I23" s="103" t="s">
        <v>261</v>
      </c>
      <c r="J23" s="120" t="s">
        <v>298</v>
      </c>
    </row>
    <row r="24" ht="36" customHeight="1" spans="1:10">
      <c r="A24" s="104"/>
      <c r="B24" s="118"/>
      <c r="C24" s="104" t="s">
        <v>255</v>
      </c>
      <c r="D24" s="119" t="s">
        <v>265</v>
      </c>
      <c r="E24" s="103" t="s">
        <v>266</v>
      </c>
      <c r="F24" s="103" t="s">
        <v>258</v>
      </c>
      <c r="G24" s="104" t="s">
        <v>267</v>
      </c>
      <c r="H24" s="103" t="s">
        <v>268</v>
      </c>
      <c r="I24" s="103" t="s">
        <v>261</v>
      </c>
      <c r="J24" s="120" t="s">
        <v>269</v>
      </c>
    </row>
    <row r="25" ht="39" customHeight="1" spans="1:10">
      <c r="A25" s="104"/>
      <c r="B25" s="118"/>
      <c r="C25" s="104" t="s">
        <v>255</v>
      </c>
      <c r="D25" s="119" t="s">
        <v>270</v>
      </c>
      <c r="E25" s="103" t="s">
        <v>284</v>
      </c>
      <c r="F25" s="103" t="s">
        <v>299</v>
      </c>
      <c r="G25" s="104" t="s">
        <v>300</v>
      </c>
      <c r="H25" s="103" t="s">
        <v>301</v>
      </c>
      <c r="I25" s="103" t="s">
        <v>261</v>
      </c>
      <c r="J25" s="120" t="s">
        <v>302</v>
      </c>
    </row>
    <row r="26" ht="19" customHeight="1" spans="1:10">
      <c r="A26" s="104"/>
      <c r="B26" s="118"/>
      <c r="C26" s="104" t="s">
        <v>272</v>
      </c>
      <c r="D26" s="119" t="s">
        <v>273</v>
      </c>
      <c r="E26" s="103" t="s">
        <v>303</v>
      </c>
      <c r="F26" s="103" t="s">
        <v>304</v>
      </c>
      <c r="G26" s="104" t="s">
        <v>259</v>
      </c>
      <c r="H26" s="103" t="s">
        <v>305</v>
      </c>
      <c r="I26" s="103" t="s">
        <v>261</v>
      </c>
      <c r="J26" s="120" t="s">
        <v>306</v>
      </c>
    </row>
    <row r="27" ht="216" customHeight="1" spans="1:10">
      <c r="A27" s="104"/>
      <c r="B27" s="118"/>
      <c r="C27" s="104" t="s">
        <v>274</v>
      </c>
      <c r="D27" s="119" t="s">
        <v>275</v>
      </c>
      <c r="E27" s="103" t="s">
        <v>307</v>
      </c>
      <c r="F27" s="103" t="s">
        <v>282</v>
      </c>
      <c r="G27" s="104" t="s">
        <v>267</v>
      </c>
      <c r="H27" s="103" t="s">
        <v>268</v>
      </c>
      <c r="I27" s="103" t="s">
        <v>261</v>
      </c>
      <c r="J27" s="120" t="s">
        <v>269</v>
      </c>
    </row>
    <row r="28" ht="45" customHeight="1" spans="1:10">
      <c r="A28" s="104" t="s">
        <v>230</v>
      </c>
      <c r="B28" s="118" t="s">
        <v>308</v>
      </c>
      <c r="C28" s="104" t="s">
        <v>255</v>
      </c>
      <c r="D28" s="119" t="s">
        <v>256</v>
      </c>
      <c r="E28" s="103" t="s">
        <v>309</v>
      </c>
      <c r="F28" s="103" t="s">
        <v>258</v>
      </c>
      <c r="G28" s="104" t="s">
        <v>310</v>
      </c>
      <c r="H28" s="103" t="s">
        <v>311</v>
      </c>
      <c r="I28" s="103" t="s">
        <v>261</v>
      </c>
      <c r="J28" s="120" t="s">
        <v>312</v>
      </c>
    </row>
    <row r="29" ht="19" customHeight="1" spans="1:10">
      <c r="A29" s="104"/>
      <c r="B29" s="118"/>
      <c r="C29" s="104" t="s">
        <v>255</v>
      </c>
      <c r="D29" s="119" t="s">
        <v>256</v>
      </c>
      <c r="E29" s="103" t="s">
        <v>313</v>
      </c>
      <c r="F29" s="103" t="s">
        <v>258</v>
      </c>
      <c r="G29" s="104" t="s">
        <v>314</v>
      </c>
      <c r="H29" s="103" t="s">
        <v>315</v>
      </c>
      <c r="I29" s="103" t="s">
        <v>261</v>
      </c>
      <c r="J29" s="120" t="s">
        <v>316</v>
      </c>
    </row>
    <row r="30" ht="30" customHeight="1" spans="1:10">
      <c r="A30" s="104"/>
      <c r="B30" s="118"/>
      <c r="C30" s="104" t="s">
        <v>255</v>
      </c>
      <c r="D30" s="119" t="s">
        <v>256</v>
      </c>
      <c r="E30" s="103" t="s">
        <v>317</v>
      </c>
      <c r="F30" s="103" t="s">
        <v>258</v>
      </c>
      <c r="G30" s="104" t="s">
        <v>318</v>
      </c>
      <c r="H30" s="103" t="s">
        <v>319</v>
      </c>
      <c r="I30" s="103" t="s">
        <v>261</v>
      </c>
      <c r="J30" s="120" t="s">
        <v>320</v>
      </c>
    </row>
    <row r="31" ht="19" customHeight="1" spans="1:10">
      <c r="A31" s="104"/>
      <c r="B31" s="118"/>
      <c r="C31" s="104" t="s">
        <v>255</v>
      </c>
      <c r="D31" s="119" t="s">
        <v>256</v>
      </c>
      <c r="E31" s="103" t="s">
        <v>321</v>
      </c>
      <c r="F31" s="103" t="s">
        <v>258</v>
      </c>
      <c r="G31" s="104" t="s">
        <v>322</v>
      </c>
      <c r="H31" s="103" t="s">
        <v>323</v>
      </c>
      <c r="I31" s="103" t="s">
        <v>261</v>
      </c>
      <c r="J31" s="120" t="s">
        <v>324</v>
      </c>
    </row>
    <row r="32" ht="30" customHeight="1" spans="1:10">
      <c r="A32" s="104"/>
      <c r="B32" s="118"/>
      <c r="C32" s="104" t="s">
        <v>255</v>
      </c>
      <c r="D32" s="119" t="s">
        <v>256</v>
      </c>
      <c r="E32" s="103" t="s">
        <v>325</v>
      </c>
      <c r="F32" s="103" t="s">
        <v>282</v>
      </c>
      <c r="G32" s="104" t="s">
        <v>310</v>
      </c>
      <c r="H32" s="103" t="s">
        <v>319</v>
      </c>
      <c r="I32" s="103" t="s">
        <v>261</v>
      </c>
      <c r="J32" s="120" t="s">
        <v>326</v>
      </c>
    </row>
    <row r="33" ht="19" customHeight="1" spans="1:10">
      <c r="A33" s="104"/>
      <c r="B33" s="118"/>
      <c r="C33" s="104" t="s">
        <v>255</v>
      </c>
      <c r="D33" s="119" t="s">
        <v>265</v>
      </c>
      <c r="E33" s="103" t="s">
        <v>266</v>
      </c>
      <c r="F33" s="103" t="s">
        <v>282</v>
      </c>
      <c r="G33" s="104" t="s">
        <v>267</v>
      </c>
      <c r="H33" s="103" t="s">
        <v>268</v>
      </c>
      <c r="I33" s="103" t="s">
        <v>261</v>
      </c>
      <c r="J33" s="120" t="s">
        <v>269</v>
      </c>
    </row>
    <row r="34" ht="25" customHeight="1" spans="1:10">
      <c r="A34" s="104"/>
      <c r="B34" s="118"/>
      <c r="C34" s="104" t="s">
        <v>255</v>
      </c>
      <c r="D34" s="119" t="s">
        <v>265</v>
      </c>
      <c r="E34" s="103" t="s">
        <v>327</v>
      </c>
      <c r="F34" s="103" t="s">
        <v>282</v>
      </c>
      <c r="G34" s="104" t="s">
        <v>267</v>
      </c>
      <c r="H34" s="103" t="s">
        <v>268</v>
      </c>
      <c r="I34" s="103" t="s">
        <v>261</v>
      </c>
      <c r="J34" s="120" t="s">
        <v>328</v>
      </c>
    </row>
    <row r="35" ht="29" customHeight="1" spans="1:10">
      <c r="A35" s="104"/>
      <c r="B35" s="118"/>
      <c r="C35" s="104" t="s">
        <v>255</v>
      </c>
      <c r="D35" s="119" t="s">
        <v>270</v>
      </c>
      <c r="E35" s="103" t="s">
        <v>284</v>
      </c>
      <c r="F35" s="103" t="s">
        <v>282</v>
      </c>
      <c r="G35" s="104" t="s">
        <v>329</v>
      </c>
      <c r="H35" s="103" t="s">
        <v>286</v>
      </c>
      <c r="I35" s="103" t="s">
        <v>261</v>
      </c>
      <c r="J35" s="120" t="s">
        <v>330</v>
      </c>
    </row>
    <row r="36" ht="30" customHeight="1" spans="1:10">
      <c r="A36" s="104"/>
      <c r="B36" s="118"/>
      <c r="C36" s="104" t="s">
        <v>272</v>
      </c>
      <c r="D36" s="119" t="s">
        <v>273</v>
      </c>
      <c r="E36" s="103" t="s">
        <v>331</v>
      </c>
      <c r="F36" s="103" t="s">
        <v>332</v>
      </c>
      <c r="G36" s="104" t="s">
        <v>259</v>
      </c>
      <c r="H36" s="103" t="s">
        <v>268</v>
      </c>
      <c r="I36" s="103" t="s">
        <v>261</v>
      </c>
      <c r="J36" s="120" t="s">
        <v>333</v>
      </c>
    </row>
    <row r="37" ht="105" customHeight="1" spans="1:10">
      <c r="A37" s="104"/>
      <c r="B37" s="118"/>
      <c r="C37" s="104" t="s">
        <v>274</v>
      </c>
      <c r="D37" s="119" t="s">
        <v>275</v>
      </c>
      <c r="E37" s="103" t="s">
        <v>334</v>
      </c>
      <c r="F37" s="103" t="s">
        <v>282</v>
      </c>
      <c r="G37" s="104" t="s">
        <v>322</v>
      </c>
      <c r="H37" s="103" t="s">
        <v>268</v>
      </c>
      <c r="I37" s="103" t="s">
        <v>261</v>
      </c>
      <c r="J37" s="120" t="s">
        <v>335</v>
      </c>
    </row>
    <row r="38" ht="22" customHeight="1" spans="1:10">
      <c r="A38" s="104" t="s">
        <v>228</v>
      </c>
      <c r="B38" s="118" t="s">
        <v>336</v>
      </c>
      <c r="C38" s="104" t="s">
        <v>255</v>
      </c>
      <c r="D38" s="119" t="s">
        <v>256</v>
      </c>
      <c r="E38" s="103" t="s">
        <v>337</v>
      </c>
      <c r="F38" s="103" t="s">
        <v>282</v>
      </c>
      <c r="G38" s="104" t="s">
        <v>338</v>
      </c>
      <c r="H38" s="103" t="s">
        <v>339</v>
      </c>
      <c r="I38" s="103" t="s">
        <v>261</v>
      </c>
      <c r="J38" s="120" t="s">
        <v>340</v>
      </c>
    </row>
    <row r="39" ht="20" customHeight="1" spans="1:10">
      <c r="A39" s="104"/>
      <c r="B39" s="118"/>
      <c r="C39" s="104" t="s">
        <v>255</v>
      </c>
      <c r="D39" s="119" t="s">
        <v>256</v>
      </c>
      <c r="E39" s="103" t="s">
        <v>341</v>
      </c>
      <c r="F39" s="103" t="s">
        <v>282</v>
      </c>
      <c r="G39" s="104" t="s">
        <v>342</v>
      </c>
      <c r="H39" s="103" t="s">
        <v>319</v>
      </c>
      <c r="I39" s="103" t="s">
        <v>261</v>
      </c>
      <c r="J39" s="120" t="s">
        <v>343</v>
      </c>
    </row>
    <row r="40" ht="93" customHeight="1" spans="1:10">
      <c r="A40" s="104"/>
      <c r="B40" s="118"/>
      <c r="C40" s="104" t="s">
        <v>255</v>
      </c>
      <c r="D40" s="119" t="s">
        <v>256</v>
      </c>
      <c r="E40" s="103" t="s">
        <v>321</v>
      </c>
      <c r="F40" s="103" t="s">
        <v>282</v>
      </c>
      <c r="G40" s="104" t="s">
        <v>344</v>
      </c>
      <c r="H40" s="103" t="s">
        <v>345</v>
      </c>
      <c r="I40" s="103" t="s">
        <v>261</v>
      </c>
      <c r="J40" s="120" t="s">
        <v>346</v>
      </c>
    </row>
    <row r="41" ht="19" customHeight="1" spans="1:10">
      <c r="A41" s="104"/>
      <c r="B41" s="118"/>
      <c r="C41" s="104" t="s">
        <v>255</v>
      </c>
      <c r="D41" s="119" t="s">
        <v>256</v>
      </c>
      <c r="E41" s="103" t="s">
        <v>347</v>
      </c>
      <c r="F41" s="103" t="s">
        <v>282</v>
      </c>
      <c r="G41" s="104" t="s">
        <v>348</v>
      </c>
      <c r="H41" s="103" t="s">
        <v>280</v>
      </c>
      <c r="I41" s="103" t="s">
        <v>261</v>
      </c>
      <c r="J41" s="120" t="s">
        <v>349</v>
      </c>
    </row>
    <row r="42" ht="19" customHeight="1" spans="1:10">
      <c r="A42" s="104"/>
      <c r="B42" s="118"/>
      <c r="C42" s="104" t="s">
        <v>255</v>
      </c>
      <c r="D42" s="119" t="s">
        <v>265</v>
      </c>
      <c r="E42" s="103" t="s">
        <v>266</v>
      </c>
      <c r="F42" s="103" t="s">
        <v>258</v>
      </c>
      <c r="G42" s="104" t="s">
        <v>267</v>
      </c>
      <c r="H42" s="103" t="s">
        <v>268</v>
      </c>
      <c r="I42" s="103" t="s">
        <v>261</v>
      </c>
      <c r="J42" s="120" t="s">
        <v>269</v>
      </c>
    </row>
    <row r="43" ht="19" customHeight="1" spans="1:10">
      <c r="A43" s="104"/>
      <c r="B43" s="118"/>
      <c r="C43" s="104" t="s">
        <v>255</v>
      </c>
      <c r="D43" s="119" t="s">
        <v>265</v>
      </c>
      <c r="E43" s="103" t="s">
        <v>350</v>
      </c>
      <c r="F43" s="103" t="s">
        <v>258</v>
      </c>
      <c r="G43" s="104" t="s">
        <v>267</v>
      </c>
      <c r="H43" s="103" t="s">
        <v>268</v>
      </c>
      <c r="I43" s="103" t="s">
        <v>261</v>
      </c>
      <c r="J43" s="120" t="s">
        <v>351</v>
      </c>
    </row>
    <row r="44" ht="40" customHeight="1" spans="1:10">
      <c r="A44" s="104"/>
      <c r="B44" s="118"/>
      <c r="C44" s="104" t="s">
        <v>255</v>
      </c>
      <c r="D44" s="119" t="s">
        <v>270</v>
      </c>
      <c r="E44" s="103" t="s">
        <v>284</v>
      </c>
      <c r="F44" s="103" t="s">
        <v>299</v>
      </c>
      <c r="G44" s="104" t="s">
        <v>352</v>
      </c>
      <c r="H44" s="103" t="s">
        <v>286</v>
      </c>
      <c r="I44" s="103" t="s">
        <v>261</v>
      </c>
      <c r="J44" s="120" t="s">
        <v>353</v>
      </c>
    </row>
    <row r="45" ht="19" customHeight="1" spans="1:10">
      <c r="A45" s="104"/>
      <c r="B45" s="118"/>
      <c r="C45" s="104" t="s">
        <v>272</v>
      </c>
      <c r="D45" s="119" t="s">
        <v>273</v>
      </c>
      <c r="E45" s="103" t="s">
        <v>354</v>
      </c>
      <c r="F45" s="103" t="s">
        <v>304</v>
      </c>
      <c r="G45" s="104" t="s">
        <v>259</v>
      </c>
      <c r="H45" s="103" t="s">
        <v>305</v>
      </c>
      <c r="I45" s="103" t="s">
        <v>261</v>
      </c>
      <c r="J45" s="120" t="s">
        <v>355</v>
      </c>
    </row>
    <row r="46" ht="177" customHeight="1" spans="1:10">
      <c r="A46" s="104"/>
      <c r="B46" s="118"/>
      <c r="C46" s="104" t="s">
        <v>274</v>
      </c>
      <c r="D46" s="119" t="s">
        <v>275</v>
      </c>
      <c r="E46" s="103" t="s">
        <v>334</v>
      </c>
      <c r="F46" s="103" t="s">
        <v>282</v>
      </c>
      <c r="G46" s="104" t="s">
        <v>356</v>
      </c>
      <c r="H46" s="103" t="s">
        <v>268</v>
      </c>
      <c r="I46" s="103" t="s">
        <v>261</v>
      </c>
      <c r="J46" s="120" t="s">
        <v>357</v>
      </c>
    </row>
  </sheetData>
  <mergeCells count="22">
    <mergeCell ref="A3:J3"/>
    <mergeCell ref="A4:H4"/>
    <mergeCell ref="A5:A6"/>
    <mergeCell ref="A9:A15"/>
    <mergeCell ref="A16:A20"/>
    <mergeCell ref="A21:A27"/>
    <mergeCell ref="A28:A37"/>
    <mergeCell ref="A38:A46"/>
    <mergeCell ref="B5:B6"/>
    <mergeCell ref="B9:B15"/>
    <mergeCell ref="B16:B20"/>
    <mergeCell ref="B21:B27"/>
    <mergeCell ref="B28:B37"/>
    <mergeCell ref="B38:B4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1016949152542" defaultRowHeight="14.25" customHeight="1" outlineLevelCol="5"/>
  <cols>
    <col min="1" max="1" width="29" customWidth="1"/>
    <col min="2" max="2" width="28.5508474576271" customWidth="1"/>
    <col min="3" max="3" width="31.5508474576271" customWidth="1"/>
    <col min="4" max="6" width="33.440677966101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6" t="s">
        <v>358</v>
      </c>
    </row>
    <row r="3" ht="28.5" customHeight="1" spans="1:6">
      <c r="A3" s="15" t="s">
        <v>359</v>
      </c>
      <c r="B3" s="15"/>
      <c r="C3" s="15"/>
      <c r="D3" s="15"/>
      <c r="E3" s="15"/>
      <c r="F3" s="15"/>
    </row>
    <row r="4" ht="15.05" customHeight="1" spans="1:6">
      <c r="A4" s="109" t="str">
        <f>'部门财务收支预算总表01-1'!A4</f>
        <v>单位名称：新平彝族傣族自治县检验检测所</v>
      </c>
      <c r="B4" s="110"/>
      <c r="C4" s="110"/>
      <c r="D4" s="59"/>
      <c r="E4" s="59"/>
      <c r="F4" s="111" t="s">
        <v>3</v>
      </c>
    </row>
    <row r="5" ht="18.85" customHeight="1" spans="1:6">
      <c r="A5" s="17" t="s">
        <v>139</v>
      </c>
      <c r="B5" s="17" t="s">
        <v>60</v>
      </c>
      <c r="C5" s="17" t="s">
        <v>61</v>
      </c>
      <c r="D5" s="18" t="s">
        <v>360</v>
      </c>
      <c r="E5" s="64"/>
      <c r="F5" s="64"/>
    </row>
    <row r="6" ht="29.95" customHeight="1" spans="1:6">
      <c r="A6" s="24"/>
      <c r="B6" s="24"/>
      <c r="C6" s="24"/>
      <c r="D6" s="18" t="s">
        <v>32</v>
      </c>
      <c r="E6" s="64" t="s">
        <v>64</v>
      </c>
      <c r="F6" s="64" t="s">
        <v>65</v>
      </c>
    </row>
    <row r="7" ht="16.55" customHeight="1" spans="1:6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</row>
    <row r="8" ht="20.3" customHeight="1" spans="1:6">
      <c r="A8" s="26"/>
      <c r="B8" s="26"/>
      <c r="C8" s="26"/>
      <c r="D8" s="65"/>
      <c r="E8" s="65"/>
      <c r="F8" s="65"/>
    </row>
    <row r="9" ht="17.2" customHeight="1" spans="1:6">
      <c r="A9" s="112" t="s">
        <v>107</v>
      </c>
      <c r="B9" s="113"/>
      <c r="C9" s="113"/>
      <c r="D9" s="65"/>
      <c r="E9" s="65"/>
      <c r="F9" s="65"/>
    </row>
    <row r="10" customHeight="1" spans="1:1">
      <c r="A10" t="s">
        <v>361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8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1016949152542" defaultRowHeight="14.25" customHeight="1"/>
  <cols>
    <col min="1" max="1" width="39.1101694915254" customWidth="1"/>
    <col min="2" max="2" width="21.6610169491525" customWidth="1"/>
    <col min="3" max="3" width="35.2203389830508" customWidth="1"/>
    <col min="4" max="4" width="7.66101694915254" customWidth="1"/>
    <col min="5" max="5" width="10.2203389830508" customWidth="1"/>
    <col min="6" max="11" width="14.7796610169492" customWidth="1"/>
    <col min="12" max="16" width="12.5508474576271" customWidth="1"/>
    <col min="17" max="17" width="10.440677966101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5"/>
      <c r="P2" s="55"/>
      <c r="Q2" s="107" t="s">
        <v>362</v>
      </c>
    </row>
    <row r="3" ht="27.85" customHeight="1" spans="1:17">
      <c r="A3" s="57" t="s">
        <v>363</v>
      </c>
      <c r="B3" s="15"/>
      <c r="C3" s="15"/>
      <c r="D3" s="15"/>
      <c r="E3" s="15"/>
      <c r="F3" s="15"/>
      <c r="G3" s="15"/>
      <c r="H3" s="15"/>
      <c r="I3" s="15"/>
      <c r="J3" s="15"/>
      <c r="K3" s="47"/>
      <c r="L3" s="15"/>
      <c r="M3" s="15"/>
      <c r="N3" s="15"/>
      <c r="O3" s="47"/>
      <c r="P3" s="47"/>
      <c r="Q3" s="15"/>
    </row>
    <row r="4" ht="18.85" customHeight="1" spans="1:17">
      <c r="A4" s="97" t="str">
        <f>'部门财务收支预算总表01-1'!A4</f>
        <v>单位名称：新平彝族傣族自治县检验检测所</v>
      </c>
      <c r="B4" s="7"/>
      <c r="C4" s="7"/>
      <c r="D4" s="7"/>
      <c r="E4" s="7"/>
      <c r="F4" s="7"/>
      <c r="G4" s="7"/>
      <c r="H4" s="7"/>
      <c r="I4" s="7"/>
      <c r="J4" s="7"/>
      <c r="O4" s="67"/>
      <c r="P4" s="67"/>
      <c r="Q4" s="108" t="s">
        <v>130</v>
      </c>
    </row>
    <row r="5" ht="15.75" customHeight="1" spans="1:17">
      <c r="A5" s="98" t="s">
        <v>364</v>
      </c>
      <c r="B5" s="98" t="s">
        <v>365</v>
      </c>
      <c r="C5" s="98" t="s">
        <v>366</v>
      </c>
      <c r="D5" s="98" t="s">
        <v>367</v>
      </c>
      <c r="E5" s="98" t="s">
        <v>368</v>
      </c>
      <c r="F5" s="98" t="s">
        <v>369</v>
      </c>
      <c r="G5" s="98" t="s">
        <v>146</v>
      </c>
      <c r="H5" s="98"/>
      <c r="I5" s="98"/>
      <c r="J5" s="98"/>
      <c r="K5" s="98"/>
      <c r="L5" s="98"/>
      <c r="M5" s="98"/>
      <c r="N5" s="98"/>
      <c r="O5" s="98"/>
      <c r="P5" s="98"/>
      <c r="Q5" s="98"/>
    </row>
    <row r="6" ht="17.2" customHeight="1" spans="1:17">
      <c r="A6" s="98"/>
      <c r="B6" s="98" t="s">
        <v>365</v>
      </c>
      <c r="C6" s="98" t="s">
        <v>366</v>
      </c>
      <c r="D6" s="98" t="s">
        <v>367</v>
      </c>
      <c r="E6" s="98" t="s">
        <v>368</v>
      </c>
      <c r="F6" s="98" t="s">
        <v>369</v>
      </c>
      <c r="G6" s="98" t="s">
        <v>32</v>
      </c>
      <c r="H6" s="98" t="s">
        <v>35</v>
      </c>
      <c r="I6" s="98" t="s">
        <v>370</v>
      </c>
      <c r="J6" s="98" t="s">
        <v>371</v>
      </c>
      <c r="K6" s="98" t="s">
        <v>38</v>
      </c>
      <c r="L6" s="98" t="s">
        <v>372</v>
      </c>
      <c r="M6" s="98"/>
      <c r="N6" s="98"/>
      <c r="O6" s="98"/>
      <c r="P6" s="98"/>
      <c r="Q6" s="98"/>
    </row>
    <row r="7" ht="54" customHeight="1" spans="1:17">
      <c r="A7" s="98"/>
      <c r="B7" s="98"/>
      <c r="C7" s="98"/>
      <c r="D7" s="98"/>
      <c r="E7" s="98"/>
      <c r="F7" s="98"/>
      <c r="G7" s="98"/>
      <c r="H7" s="98" t="s">
        <v>34</v>
      </c>
      <c r="I7" s="98"/>
      <c r="J7" s="98"/>
      <c r="K7" s="98"/>
      <c r="L7" s="98" t="s">
        <v>34</v>
      </c>
      <c r="M7" s="98" t="s">
        <v>41</v>
      </c>
      <c r="N7" s="98" t="s">
        <v>42</v>
      </c>
      <c r="O7" s="106" t="s">
        <v>43</v>
      </c>
      <c r="P7" s="106" t="s">
        <v>44</v>
      </c>
      <c r="Q7" s="106" t="s">
        <v>45</v>
      </c>
    </row>
    <row r="8" ht="15.05" customHeight="1" spans="1:17">
      <c r="A8" s="99">
        <v>1</v>
      </c>
      <c r="B8" s="99">
        <v>2</v>
      </c>
      <c r="C8" s="99">
        <v>3</v>
      </c>
      <c r="D8" s="99">
        <v>4</v>
      </c>
      <c r="E8" s="99">
        <v>5</v>
      </c>
      <c r="F8" s="99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ht="20.95" customHeight="1" spans="1:17">
      <c r="A9" s="100" t="s">
        <v>230</v>
      </c>
      <c r="B9" s="101"/>
      <c r="C9" s="101"/>
      <c r="D9" s="102"/>
      <c r="E9" s="102"/>
      <c r="F9" s="102"/>
      <c r="G9" s="102">
        <v>128020</v>
      </c>
      <c r="H9" s="102">
        <v>128020</v>
      </c>
      <c r="I9" s="102"/>
      <c r="J9" s="105"/>
      <c r="K9" s="105"/>
      <c r="L9" s="102"/>
      <c r="M9" s="102"/>
      <c r="N9" s="102"/>
      <c r="O9" s="102"/>
      <c r="P9" s="102"/>
      <c r="Q9" s="102"/>
    </row>
    <row r="10" ht="20.95" customHeight="1" spans="1:17">
      <c r="A10" s="101"/>
      <c r="B10" s="101" t="s">
        <v>373</v>
      </c>
      <c r="C10" s="101" t="str">
        <f>"A05010204"&amp;"  "&amp;"茶几"</f>
        <v>A05010204  茶几</v>
      </c>
      <c r="D10" s="103" t="s">
        <v>311</v>
      </c>
      <c r="E10" s="104">
        <v>8</v>
      </c>
      <c r="F10" s="102"/>
      <c r="G10" s="102">
        <v>2400</v>
      </c>
      <c r="H10" s="105">
        <v>2400</v>
      </c>
      <c r="I10" s="105"/>
      <c r="J10" s="105"/>
      <c r="K10" s="105"/>
      <c r="L10" s="102"/>
      <c r="M10" s="102"/>
      <c r="N10" s="102"/>
      <c r="O10" s="102"/>
      <c r="P10" s="102"/>
      <c r="Q10" s="102"/>
    </row>
    <row r="11" ht="20.95" customHeight="1" spans="1:17">
      <c r="A11" s="101"/>
      <c r="B11" s="101" t="s">
        <v>374</v>
      </c>
      <c r="C11" s="101" t="str">
        <f>"A02021002"&amp;"  "&amp;"A3彩色打印机"</f>
        <v>A02021002  A3彩色打印机</v>
      </c>
      <c r="D11" s="103" t="s">
        <v>280</v>
      </c>
      <c r="E11" s="104">
        <v>1</v>
      </c>
      <c r="F11" s="102"/>
      <c r="G11" s="102">
        <v>40000</v>
      </c>
      <c r="H11" s="105">
        <v>40000</v>
      </c>
      <c r="I11" s="105"/>
      <c r="J11" s="105"/>
      <c r="K11" s="105"/>
      <c r="L11" s="102"/>
      <c r="M11" s="102"/>
      <c r="N11" s="102"/>
      <c r="O11" s="102"/>
      <c r="P11" s="102"/>
      <c r="Q11" s="102"/>
    </row>
    <row r="12" customHeight="1" spans="1:17">
      <c r="A12" s="101"/>
      <c r="B12" s="101" t="s">
        <v>375</v>
      </c>
      <c r="C12" s="101" t="str">
        <f>"A02010309"&amp;"  "&amp;"计算机终端安全设备"</f>
        <v>A02010309  计算机终端安全设备</v>
      </c>
      <c r="D12" s="103" t="s">
        <v>311</v>
      </c>
      <c r="E12" s="104">
        <v>1</v>
      </c>
      <c r="F12" s="102"/>
      <c r="G12" s="102">
        <v>13600</v>
      </c>
      <c r="H12" s="105">
        <v>13600</v>
      </c>
      <c r="I12" s="105"/>
      <c r="J12" s="105"/>
      <c r="K12" s="105"/>
      <c r="L12" s="102"/>
      <c r="M12" s="102"/>
      <c r="N12" s="102"/>
      <c r="O12" s="102"/>
      <c r="P12" s="102"/>
      <c r="Q12" s="102"/>
    </row>
    <row r="13" customHeight="1" spans="1:17">
      <c r="A13" s="101"/>
      <c r="B13" s="101" t="s">
        <v>376</v>
      </c>
      <c r="C13" s="101" t="str">
        <f>"A05010202"&amp;"  "&amp;"会议桌"</f>
        <v>A05010202  会议桌</v>
      </c>
      <c r="D13" s="103" t="s">
        <v>311</v>
      </c>
      <c r="E13" s="104">
        <v>1</v>
      </c>
      <c r="F13" s="102"/>
      <c r="G13" s="102">
        <v>9000</v>
      </c>
      <c r="H13" s="105">
        <v>9000</v>
      </c>
      <c r="I13" s="105"/>
      <c r="J13" s="105"/>
      <c r="K13" s="105"/>
      <c r="L13" s="102"/>
      <c r="M13" s="102"/>
      <c r="N13" s="102"/>
      <c r="O13" s="102"/>
      <c r="P13" s="102"/>
      <c r="Q13" s="102"/>
    </row>
    <row r="14" customHeight="1" spans="1:17">
      <c r="A14" s="101"/>
      <c r="B14" s="101" t="s">
        <v>377</v>
      </c>
      <c r="C14" s="101" t="str">
        <f>"A05010402"&amp;"  "&amp;"单人沙发"</f>
        <v>A05010402  单人沙发</v>
      </c>
      <c r="D14" s="103" t="s">
        <v>311</v>
      </c>
      <c r="E14" s="104">
        <v>5</v>
      </c>
      <c r="F14" s="102"/>
      <c r="G14" s="102">
        <v>8500</v>
      </c>
      <c r="H14" s="105">
        <v>8500</v>
      </c>
      <c r="I14" s="105"/>
      <c r="J14" s="105"/>
      <c r="K14" s="105"/>
      <c r="L14" s="102"/>
      <c r="M14" s="102"/>
      <c r="N14" s="102"/>
      <c r="O14" s="102"/>
      <c r="P14" s="102"/>
      <c r="Q14" s="102"/>
    </row>
    <row r="15" customHeight="1" spans="1:17">
      <c r="A15" s="101"/>
      <c r="B15" s="101" t="s">
        <v>378</v>
      </c>
      <c r="C15" s="101" t="str">
        <f>"A05010502"&amp;"  "&amp;"文件柜"</f>
        <v>A05010502  文件柜</v>
      </c>
      <c r="D15" s="103" t="s">
        <v>311</v>
      </c>
      <c r="E15" s="104">
        <v>20</v>
      </c>
      <c r="F15" s="102"/>
      <c r="G15" s="102">
        <v>16000</v>
      </c>
      <c r="H15" s="105">
        <v>16000</v>
      </c>
      <c r="I15" s="105"/>
      <c r="J15" s="105"/>
      <c r="K15" s="105"/>
      <c r="L15" s="102"/>
      <c r="M15" s="102"/>
      <c r="N15" s="102"/>
      <c r="O15" s="102"/>
      <c r="P15" s="102"/>
      <c r="Q15" s="102"/>
    </row>
    <row r="16" customHeight="1" spans="1:17">
      <c r="A16" s="101"/>
      <c r="B16" s="101" t="s">
        <v>379</v>
      </c>
      <c r="C16" s="101" t="str">
        <f>"A02010105"&amp;"  "&amp;"台式计算机"</f>
        <v>A02010105  台式计算机</v>
      </c>
      <c r="D16" s="103" t="s">
        <v>280</v>
      </c>
      <c r="E16" s="104">
        <v>6</v>
      </c>
      <c r="F16" s="102"/>
      <c r="G16" s="102">
        <v>36000</v>
      </c>
      <c r="H16" s="105">
        <v>36000</v>
      </c>
      <c r="I16" s="105"/>
      <c r="J16" s="105"/>
      <c r="K16" s="105"/>
      <c r="L16" s="102"/>
      <c r="M16" s="102"/>
      <c r="N16" s="102"/>
      <c r="O16" s="102"/>
      <c r="P16" s="102"/>
      <c r="Q16" s="102"/>
    </row>
    <row r="17" customHeight="1" spans="1:17">
      <c r="A17" s="101"/>
      <c r="B17" s="101" t="s">
        <v>380</v>
      </c>
      <c r="C17" s="101" t="str">
        <f>"A05010301"&amp;"  "&amp;"办公椅"</f>
        <v>A05010301  办公椅</v>
      </c>
      <c r="D17" s="103" t="s">
        <v>381</v>
      </c>
      <c r="E17" s="104">
        <v>14</v>
      </c>
      <c r="F17" s="102"/>
      <c r="G17" s="102">
        <v>2520</v>
      </c>
      <c r="H17" s="105">
        <v>2520</v>
      </c>
      <c r="I17" s="105"/>
      <c r="J17" s="105"/>
      <c r="K17" s="105"/>
      <c r="L17" s="102"/>
      <c r="M17" s="102"/>
      <c r="N17" s="102"/>
      <c r="O17" s="102"/>
      <c r="P17" s="102"/>
      <c r="Q17" s="102"/>
    </row>
    <row r="18" customHeight="1" spans="1:17">
      <c r="A18" s="104" t="s">
        <v>32</v>
      </c>
      <c r="B18" s="104"/>
      <c r="C18" s="104"/>
      <c r="D18" s="103"/>
      <c r="E18" s="103"/>
      <c r="F18" s="102"/>
      <c r="G18" s="102">
        <v>128020</v>
      </c>
      <c r="H18" s="102">
        <v>128020</v>
      </c>
      <c r="I18" s="102"/>
      <c r="J18" s="102"/>
      <c r="K18" s="102"/>
      <c r="L18" s="102"/>
      <c r="M18" s="102"/>
      <c r="N18" s="102"/>
      <c r="O18" s="102"/>
      <c r="P18" s="102"/>
      <c r="Q18" s="102"/>
    </row>
  </sheetData>
  <mergeCells count="16">
    <mergeCell ref="A3:Q3"/>
    <mergeCell ref="A4:F4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3" sqref="A3:N3"/>
    </sheetView>
  </sheetViews>
  <sheetFormatPr defaultColWidth="9.11016949152542" defaultRowHeight="14.25" customHeight="1"/>
  <cols>
    <col min="1" max="1" width="31.4406779661017" customWidth="1"/>
    <col min="2" max="2" width="21.6610169491525" customWidth="1"/>
    <col min="3" max="3" width="26.6610169491525" customWidth="1"/>
    <col min="4" max="14" width="16.5508474576271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69"/>
      <c r="B2" s="69"/>
      <c r="C2" s="69"/>
      <c r="D2" s="69"/>
      <c r="E2" s="69"/>
      <c r="F2" s="69"/>
      <c r="G2" s="69"/>
      <c r="H2" s="70"/>
      <c r="I2" s="69"/>
      <c r="J2" s="69"/>
      <c r="K2" s="69"/>
      <c r="L2" s="55"/>
      <c r="M2" s="86"/>
      <c r="N2" s="87" t="s">
        <v>382</v>
      </c>
    </row>
    <row r="3" ht="27.85" customHeight="1" spans="1:14">
      <c r="A3" s="57" t="s">
        <v>383</v>
      </c>
      <c r="B3" s="71"/>
      <c r="C3" s="71"/>
      <c r="D3" s="71"/>
      <c r="E3" s="71"/>
      <c r="F3" s="71"/>
      <c r="G3" s="71"/>
      <c r="H3" s="72"/>
      <c r="I3" s="71"/>
      <c r="J3" s="71"/>
      <c r="K3" s="71"/>
      <c r="L3" s="47"/>
      <c r="M3" s="72"/>
      <c r="N3" s="71"/>
    </row>
    <row r="4" ht="18.85" customHeight="1" spans="1:14">
      <c r="A4" s="58" t="str">
        <f>'部门财务收支预算总表01-1'!A4</f>
        <v>单位名称：新平彝族傣族自治县检验检测所</v>
      </c>
      <c r="B4" s="59"/>
      <c r="C4" s="59"/>
      <c r="D4" s="59"/>
      <c r="E4" s="59"/>
      <c r="F4" s="59"/>
      <c r="G4" s="59"/>
      <c r="H4" s="70"/>
      <c r="I4" s="69"/>
      <c r="J4" s="69"/>
      <c r="K4" s="69"/>
      <c r="L4" s="67"/>
      <c r="M4" s="88"/>
      <c r="N4" s="89" t="s">
        <v>130</v>
      </c>
    </row>
    <row r="5" ht="15.75" customHeight="1" spans="1:14">
      <c r="A5" s="17" t="s">
        <v>364</v>
      </c>
      <c r="B5" s="73" t="s">
        <v>384</v>
      </c>
      <c r="C5" s="73" t="s">
        <v>385</v>
      </c>
      <c r="D5" s="74" t="s">
        <v>146</v>
      </c>
      <c r="E5" s="74"/>
      <c r="F5" s="74"/>
      <c r="G5" s="74"/>
      <c r="H5" s="75"/>
      <c r="I5" s="74"/>
      <c r="J5" s="74"/>
      <c r="K5" s="74"/>
      <c r="L5" s="90"/>
      <c r="M5" s="75"/>
      <c r="N5" s="91"/>
    </row>
    <row r="6" ht="17.2" customHeight="1" spans="1:14">
      <c r="A6" s="20"/>
      <c r="B6" s="76"/>
      <c r="C6" s="76"/>
      <c r="D6" s="76" t="s">
        <v>32</v>
      </c>
      <c r="E6" s="76" t="s">
        <v>35</v>
      </c>
      <c r="F6" s="76" t="s">
        <v>386</v>
      </c>
      <c r="G6" s="76" t="s">
        <v>387</v>
      </c>
      <c r="H6" s="77" t="s">
        <v>388</v>
      </c>
      <c r="I6" s="92" t="s">
        <v>372</v>
      </c>
      <c r="J6" s="92"/>
      <c r="K6" s="92"/>
      <c r="L6" s="93"/>
      <c r="M6" s="94"/>
      <c r="N6" s="78"/>
    </row>
    <row r="7" ht="54" customHeight="1" spans="1:14">
      <c r="A7" s="23"/>
      <c r="B7" s="78"/>
      <c r="C7" s="78"/>
      <c r="D7" s="78"/>
      <c r="E7" s="78"/>
      <c r="F7" s="78"/>
      <c r="G7" s="78"/>
      <c r="H7" s="79"/>
      <c r="I7" s="78" t="s">
        <v>34</v>
      </c>
      <c r="J7" s="78" t="s">
        <v>41</v>
      </c>
      <c r="K7" s="78" t="s">
        <v>389</v>
      </c>
      <c r="L7" s="95" t="s">
        <v>43</v>
      </c>
      <c r="M7" s="79" t="s">
        <v>44</v>
      </c>
      <c r="N7" s="78" t="s">
        <v>45</v>
      </c>
    </row>
    <row r="8" ht="15.05" customHeight="1" spans="1:14">
      <c r="A8" s="23">
        <v>1</v>
      </c>
      <c r="B8" s="78">
        <v>2</v>
      </c>
      <c r="C8" s="78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20.95" customHeight="1" spans="1:14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96"/>
      <c r="M9" s="82"/>
      <c r="N9" s="82"/>
    </row>
    <row r="10" ht="20.95" customHeight="1" spans="1:14">
      <c r="A10" s="80"/>
      <c r="B10" s="81"/>
      <c r="C10" s="81"/>
      <c r="D10" s="82"/>
      <c r="E10" s="82"/>
      <c r="F10" s="82"/>
      <c r="G10" s="82"/>
      <c r="H10" s="82"/>
      <c r="I10" s="82"/>
      <c r="J10" s="82"/>
      <c r="K10" s="82"/>
      <c r="L10" s="96"/>
      <c r="M10" s="82"/>
      <c r="N10" s="82"/>
    </row>
    <row r="11" ht="20.95" customHeight="1" spans="1:14">
      <c r="A11" s="83" t="s">
        <v>107</v>
      </c>
      <c r="B11" s="84"/>
      <c r="C11" s="85"/>
      <c r="D11" s="82"/>
      <c r="E11" s="82"/>
      <c r="F11" s="82"/>
      <c r="G11" s="82"/>
      <c r="H11" s="82"/>
      <c r="I11" s="82"/>
      <c r="J11" s="82"/>
      <c r="K11" s="82"/>
      <c r="L11" s="96"/>
      <c r="M11" s="82"/>
      <c r="N11" s="82"/>
    </row>
    <row r="12" customHeight="1" spans="1:1">
      <c r="A12" t="s">
        <v>361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F23" sqref="F23"/>
    </sheetView>
  </sheetViews>
  <sheetFormatPr defaultColWidth="9.11016949152542" defaultRowHeight="14.25" customHeight="1"/>
  <cols>
    <col min="1" max="1" width="42" customWidth="1"/>
    <col min="2" max="8" width="17.2203389830508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6"/>
      <c r="P2" s="55" t="s">
        <v>390</v>
      </c>
    </row>
    <row r="3" ht="27.85" customHeight="1" spans="1:16">
      <c r="A3" s="57" t="s">
        <v>391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18" customHeight="1" spans="1:16">
      <c r="A4" s="58" t="str">
        <f>'部门财务收支预算总表01-1'!A4</f>
        <v>单位名称：新平彝族傣族自治县检验检测所</v>
      </c>
      <c r="B4" s="59"/>
      <c r="C4" s="59"/>
      <c r="D4" s="60"/>
      <c r="P4" s="67" t="s">
        <v>130</v>
      </c>
    </row>
    <row r="5" ht="19.5" customHeight="1" spans="1:16">
      <c r="A5" s="18" t="s">
        <v>392</v>
      </c>
      <c r="B5" s="32" t="s">
        <v>146</v>
      </c>
      <c r="C5" s="33"/>
      <c r="D5" s="33"/>
      <c r="E5" s="61" t="s">
        <v>393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ht="40.6" customHeight="1" spans="1:16">
      <c r="A6" s="24"/>
      <c r="B6" s="21" t="s">
        <v>32</v>
      </c>
      <c r="C6" s="17" t="s">
        <v>35</v>
      </c>
      <c r="D6" s="62" t="s">
        <v>370</v>
      </c>
      <c r="E6" s="63" t="s">
        <v>394</v>
      </c>
      <c r="F6" s="63" t="s">
        <v>395</v>
      </c>
      <c r="G6" s="63" t="s">
        <v>396</v>
      </c>
      <c r="H6" s="63" t="s">
        <v>397</v>
      </c>
      <c r="I6" s="63" t="s">
        <v>398</v>
      </c>
      <c r="J6" s="63" t="s">
        <v>399</v>
      </c>
      <c r="K6" s="63" t="s">
        <v>400</v>
      </c>
      <c r="L6" s="63" t="s">
        <v>401</v>
      </c>
      <c r="M6" s="63" t="s">
        <v>402</v>
      </c>
      <c r="N6" s="63" t="s">
        <v>403</v>
      </c>
      <c r="O6" s="63" t="s">
        <v>404</v>
      </c>
      <c r="P6" s="63" t="s">
        <v>405</v>
      </c>
    </row>
    <row r="7" ht="19.5" customHeight="1" spans="1:16">
      <c r="A7" s="64">
        <v>1</v>
      </c>
      <c r="B7" s="64">
        <v>2</v>
      </c>
      <c r="C7" s="64">
        <v>3</v>
      </c>
      <c r="D7" s="32">
        <v>4</v>
      </c>
      <c r="E7" s="64">
        <v>5</v>
      </c>
      <c r="F7" s="32">
        <v>6</v>
      </c>
      <c r="G7" s="64">
        <v>7</v>
      </c>
      <c r="H7" s="32">
        <v>8</v>
      </c>
      <c r="I7" s="64">
        <v>9</v>
      </c>
      <c r="J7" s="32">
        <v>10</v>
      </c>
      <c r="K7" s="64">
        <v>11</v>
      </c>
      <c r="L7" s="32">
        <v>12</v>
      </c>
      <c r="M7" s="64">
        <v>13</v>
      </c>
      <c r="N7" s="32">
        <v>14</v>
      </c>
      <c r="O7" s="64">
        <v>15</v>
      </c>
      <c r="P7" s="68">
        <v>16</v>
      </c>
    </row>
    <row r="8" ht="28.5" customHeight="1" spans="1:16">
      <c r="A8" s="2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ht="29.95" customHeight="1" spans="1:16">
      <c r="A9" s="26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ht="32" customHeight="1" spans="1:1">
      <c r="A10" s="66" t="s">
        <v>361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1016949152542" defaultRowHeight="11.95" customHeight="1"/>
  <cols>
    <col min="1" max="1" width="34.2203389830508" customWidth="1"/>
    <col min="2" max="2" width="29" customWidth="1"/>
    <col min="3" max="3" width="16.3305084745763" customWidth="1"/>
    <col min="4" max="4" width="15.5508474576271" customWidth="1"/>
    <col min="5" max="5" width="23.5508474576271" customWidth="1"/>
    <col min="6" max="6" width="11.2203389830508" customWidth="1"/>
    <col min="7" max="7" width="14.8898305084746" customWidth="1"/>
    <col min="8" max="8" width="10.8898305084746" customWidth="1"/>
    <col min="9" max="9" width="13.440677966101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5" t="s">
        <v>406</v>
      </c>
    </row>
    <row r="3" ht="28.5" customHeight="1" spans="1:10">
      <c r="A3" s="46" t="s">
        <v>407</v>
      </c>
      <c r="B3" s="15"/>
      <c r="C3" s="15"/>
      <c r="D3" s="15"/>
      <c r="E3" s="15"/>
      <c r="F3" s="47"/>
      <c r="G3" s="15"/>
      <c r="H3" s="47"/>
      <c r="I3" s="47"/>
      <c r="J3" s="15"/>
    </row>
    <row r="4" ht="17.2" customHeight="1" spans="1:1">
      <c r="A4" s="5" t="str">
        <f>'部门财务收支预算总表01-1'!A4</f>
        <v>单位名称：新平彝族傣族自治县检验检测所</v>
      </c>
    </row>
    <row r="5" ht="44.2" customHeight="1" spans="1:10">
      <c r="A5" s="48" t="s">
        <v>244</v>
      </c>
      <c r="B5" s="48" t="s">
        <v>245</v>
      </c>
      <c r="C5" s="48" t="s">
        <v>246</v>
      </c>
      <c r="D5" s="48" t="s">
        <v>247</v>
      </c>
      <c r="E5" s="48" t="s">
        <v>248</v>
      </c>
      <c r="F5" s="49" t="s">
        <v>249</v>
      </c>
      <c r="G5" s="48" t="s">
        <v>250</v>
      </c>
      <c r="H5" s="49" t="s">
        <v>251</v>
      </c>
      <c r="I5" s="49" t="s">
        <v>252</v>
      </c>
      <c r="J5" s="48" t="s">
        <v>253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42.05" customHeight="1" spans="1:10">
      <c r="A7" s="50"/>
      <c r="B7" s="51"/>
      <c r="C7" s="51"/>
      <c r="D7" s="51"/>
      <c r="E7" s="52"/>
      <c r="F7" s="53"/>
      <c r="G7" s="52"/>
      <c r="H7" s="53"/>
      <c r="I7" s="53"/>
      <c r="J7" s="52"/>
    </row>
    <row r="8" ht="42.05" customHeight="1" spans="1:10">
      <c r="A8" s="50"/>
      <c r="B8" s="54"/>
      <c r="C8" s="54"/>
      <c r="D8" s="54"/>
      <c r="E8" s="50"/>
      <c r="F8" s="54"/>
      <c r="G8" s="50"/>
      <c r="H8" s="54"/>
      <c r="I8" s="54"/>
      <c r="J8" s="50"/>
    </row>
    <row r="9" customHeight="1" spans="1:1">
      <c r="A9" t="s">
        <v>361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3" sqref="A3:H3"/>
    </sheetView>
  </sheetViews>
  <sheetFormatPr defaultColWidth="8.88983050847458" defaultRowHeight="15.05" customHeight="1" outlineLevelCol="7"/>
  <cols>
    <col min="1" max="1" width="36" customWidth="1"/>
    <col min="2" max="2" width="19.7796610169492" customWidth="1"/>
    <col min="3" max="3" width="33.3305084745763" customWidth="1"/>
    <col min="4" max="4" width="34.7796610169492" customWidth="1"/>
    <col min="5" max="5" width="14.4406779661017" customWidth="1"/>
    <col min="6" max="6" width="17.2203389830508" customWidth="1"/>
    <col min="7" max="7" width="17.3305084745763" customWidth="1"/>
    <col min="8" max="8" width="28.3305084745763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85" customHeight="1" spans="1:8">
      <c r="A2" s="37"/>
      <c r="B2" s="37"/>
      <c r="C2" s="37"/>
      <c r="D2" s="37"/>
      <c r="E2" s="37"/>
      <c r="F2" s="37"/>
      <c r="G2" s="37"/>
      <c r="H2" s="38" t="s">
        <v>408</v>
      </c>
    </row>
    <row r="3" ht="30.6" customHeight="1" spans="1:8">
      <c r="A3" s="39" t="s">
        <v>409</v>
      </c>
      <c r="B3" s="39"/>
      <c r="C3" s="39"/>
      <c r="D3" s="39"/>
      <c r="E3" s="39"/>
      <c r="F3" s="39"/>
      <c r="G3" s="39"/>
      <c r="H3" s="39"/>
    </row>
    <row r="4" ht="18.85" customHeight="1" spans="1:8">
      <c r="A4" s="40" t="str">
        <f>'部门财务收支预算总表01-1'!A4</f>
        <v>单位名称：新平彝族傣族自治县检验检测所</v>
      </c>
      <c r="B4" s="37"/>
      <c r="C4" s="37"/>
      <c r="D4" s="37"/>
      <c r="E4" s="37"/>
      <c r="F4" s="37"/>
      <c r="G4" s="37"/>
      <c r="H4" s="37"/>
    </row>
    <row r="5" ht="18.85" customHeight="1" spans="1:8">
      <c r="A5" s="41" t="s">
        <v>139</v>
      </c>
      <c r="B5" s="41" t="s">
        <v>410</v>
      </c>
      <c r="C5" s="41" t="s">
        <v>411</v>
      </c>
      <c r="D5" s="41" t="s">
        <v>412</v>
      </c>
      <c r="E5" s="41" t="s">
        <v>367</v>
      </c>
      <c r="F5" s="41" t="s">
        <v>413</v>
      </c>
      <c r="G5" s="41"/>
      <c r="H5" s="41"/>
    </row>
    <row r="6" ht="18.85" customHeight="1" spans="1:8">
      <c r="A6" s="41"/>
      <c r="B6" s="41"/>
      <c r="C6" s="41"/>
      <c r="D6" s="41"/>
      <c r="E6" s="41"/>
      <c r="F6" s="41" t="s">
        <v>368</v>
      </c>
      <c r="G6" s="41" t="s">
        <v>414</v>
      </c>
      <c r="H6" s="41" t="s">
        <v>415</v>
      </c>
    </row>
    <row r="7" ht="18.85" customHeight="1" spans="1:8">
      <c r="A7" s="42" t="s">
        <v>46</v>
      </c>
      <c r="B7" s="42" t="s">
        <v>47</v>
      </c>
      <c r="C7" s="42" t="s">
        <v>48</v>
      </c>
      <c r="D7" s="42" t="s">
        <v>49</v>
      </c>
      <c r="E7" s="42" t="s">
        <v>50</v>
      </c>
      <c r="F7" s="42" t="s">
        <v>51</v>
      </c>
      <c r="G7" s="42" t="s">
        <v>52</v>
      </c>
      <c r="H7" s="42" t="s">
        <v>53</v>
      </c>
    </row>
    <row r="8" ht="29.95" customHeight="1" spans="1:8">
      <c r="A8" s="43"/>
      <c r="B8" s="43"/>
      <c r="C8" s="43"/>
      <c r="D8" s="43"/>
      <c r="E8" s="41"/>
      <c r="F8" s="44"/>
      <c r="G8" s="45"/>
      <c r="H8" s="45"/>
    </row>
    <row r="9" ht="20.15" customHeight="1" spans="1:8">
      <c r="A9" s="41" t="s">
        <v>32</v>
      </c>
      <c r="B9" s="41"/>
      <c r="C9" s="41"/>
      <c r="D9" s="41"/>
      <c r="E9" s="41"/>
      <c r="F9" s="44"/>
      <c r="G9" s="45"/>
      <c r="H9" s="45"/>
    </row>
    <row r="10" ht="25" customHeight="1" spans="1:1">
      <c r="A10" t="s">
        <v>361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B1" workbookViewId="0">
      <pane ySplit="1" topLeftCell="A2" activePane="bottomLeft" state="frozen"/>
      <selection/>
      <selection pane="bottomLeft" activeCell="C17" sqref="C17"/>
    </sheetView>
  </sheetViews>
  <sheetFormatPr defaultColWidth="9.11016949152542" defaultRowHeight="14.25" customHeight="1"/>
  <cols>
    <col min="1" max="1" width="16.3305084745763" customWidth="1"/>
    <col min="2" max="2" width="29" customWidth="1"/>
    <col min="3" max="3" width="23.8898305084746" customWidth="1"/>
    <col min="4" max="7" width="19.5508474576271" customWidth="1"/>
    <col min="8" max="8" width="15.4406779661017" customWidth="1"/>
    <col min="9" max="11" width="19.5508474576271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416</v>
      </c>
    </row>
    <row r="3" ht="27.85" customHeight="1" spans="1:11">
      <c r="A3" s="15" t="s">
        <v>417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ht="13.6" customHeight="1" spans="1:11">
      <c r="A4" s="5" t="str">
        <f>'部门财务收支预算总表01-1'!A4</f>
        <v>单位名称：新平彝族傣族自治县检验检测所</v>
      </c>
      <c r="B4" s="6"/>
      <c r="C4" s="6"/>
      <c r="D4" s="6"/>
      <c r="E4" s="6"/>
      <c r="F4" s="6"/>
      <c r="G4" s="6"/>
      <c r="H4" s="7"/>
      <c r="I4" s="7"/>
      <c r="J4" s="7"/>
      <c r="K4" s="8" t="s">
        <v>130</v>
      </c>
    </row>
    <row r="5" ht="21.8" customHeight="1" spans="1:11">
      <c r="A5" s="16" t="s">
        <v>218</v>
      </c>
      <c r="B5" s="16" t="s">
        <v>141</v>
      </c>
      <c r="C5" s="16" t="s">
        <v>219</v>
      </c>
      <c r="D5" s="17" t="s">
        <v>142</v>
      </c>
      <c r="E5" s="17" t="s">
        <v>143</v>
      </c>
      <c r="F5" s="17" t="s">
        <v>220</v>
      </c>
      <c r="G5" s="17" t="s">
        <v>145</v>
      </c>
      <c r="H5" s="18" t="s">
        <v>32</v>
      </c>
      <c r="I5" s="32" t="s">
        <v>418</v>
      </c>
      <c r="J5" s="33"/>
      <c r="K5" s="34"/>
    </row>
    <row r="6" ht="21.8" customHeight="1" spans="1:11">
      <c r="A6" s="19"/>
      <c r="B6" s="19"/>
      <c r="C6" s="19"/>
      <c r="D6" s="20"/>
      <c r="E6" s="20"/>
      <c r="F6" s="20"/>
      <c r="G6" s="20"/>
      <c r="H6" s="21"/>
      <c r="I6" s="17" t="s">
        <v>35</v>
      </c>
      <c r="J6" s="17" t="s">
        <v>36</v>
      </c>
      <c r="K6" s="17" t="s">
        <v>37</v>
      </c>
    </row>
    <row r="7" ht="40.6" customHeight="1" spans="1:11">
      <c r="A7" s="22"/>
      <c r="B7" s="22"/>
      <c r="C7" s="22"/>
      <c r="D7" s="23"/>
      <c r="E7" s="23"/>
      <c r="F7" s="23"/>
      <c r="G7" s="23"/>
      <c r="H7" s="24"/>
      <c r="I7" s="23" t="s">
        <v>34</v>
      </c>
      <c r="J7" s="23"/>
      <c r="K7" s="23"/>
    </row>
    <row r="8" ht="15.05" customHeight="1" spans="1:11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35">
        <v>10</v>
      </c>
      <c r="K8" s="35">
        <v>11</v>
      </c>
    </row>
    <row r="9" ht="30.6" customHeight="1" spans="1:11">
      <c r="A9" s="26"/>
      <c r="B9" s="27"/>
      <c r="C9" s="26"/>
      <c r="D9" s="26"/>
      <c r="E9" s="26"/>
      <c r="F9" s="26"/>
      <c r="G9" s="26"/>
      <c r="H9" s="28"/>
      <c r="I9" s="28"/>
      <c r="J9" s="28"/>
      <c r="K9" s="28"/>
    </row>
    <row r="10" ht="30.6" customHeight="1" spans="1:11">
      <c r="A10" s="27"/>
      <c r="B10" s="27"/>
      <c r="C10" s="27"/>
      <c r="D10" s="27"/>
      <c r="E10" s="27"/>
      <c r="F10" s="27"/>
      <c r="G10" s="27"/>
      <c r="H10" s="28"/>
      <c r="I10" s="28"/>
      <c r="J10" s="28"/>
      <c r="K10" s="28"/>
    </row>
    <row r="11" ht="18.85" customHeight="1" spans="1:11">
      <c r="A11" s="29" t="s">
        <v>107</v>
      </c>
      <c r="B11" s="30"/>
      <c r="C11" s="30"/>
      <c r="D11" s="30"/>
      <c r="E11" s="30"/>
      <c r="F11" s="30"/>
      <c r="G11" s="31"/>
      <c r="H11" s="28"/>
      <c r="I11" s="28"/>
      <c r="J11" s="28"/>
      <c r="K11" s="28"/>
    </row>
    <row r="12" customHeight="1" spans="2:2">
      <c r="B12" t="s">
        <v>361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1016949152542" defaultRowHeight="14.25" customHeight="1" outlineLevelCol="6"/>
  <cols>
    <col min="1" max="1" width="37.7796610169492" customWidth="1"/>
    <col min="2" max="2" width="28" customWidth="1"/>
    <col min="3" max="3" width="37.5508474576271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419</v>
      </c>
    </row>
    <row r="3" ht="27.85" customHeight="1" spans="1:7">
      <c r="A3" s="4" t="s">
        <v>420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单位名称：新平彝族傣族自治县检验检测所</v>
      </c>
      <c r="B4" s="6"/>
      <c r="C4" s="6"/>
      <c r="D4" s="6"/>
      <c r="E4" s="7"/>
      <c r="F4" s="7"/>
      <c r="G4" s="8" t="s">
        <v>130</v>
      </c>
    </row>
    <row r="5" ht="21.8" customHeight="1" spans="1:7">
      <c r="A5" s="9" t="s">
        <v>219</v>
      </c>
      <c r="B5" s="9" t="s">
        <v>218</v>
      </c>
      <c r="C5" s="9" t="s">
        <v>141</v>
      </c>
      <c r="D5" s="9" t="s">
        <v>421</v>
      </c>
      <c r="E5" s="9" t="s">
        <v>35</v>
      </c>
      <c r="F5" s="9"/>
      <c r="G5" s="9"/>
    </row>
    <row r="6" ht="21.8" customHeight="1" spans="1:7">
      <c r="A6" s="9"/>
      <c r="B6" s="9"/>
      <c r="C6" s="9"/>
      <c r="D6" s="9"/>
      <c r="E6" s="9">
        <v>2025</v>
      </c>
      <c r="F6" s="9">
        <v>2026</v>
      </c>
      <c r="G6" s="9">
        <v>2027</v>
      </c>
    </row>
    <row r="7" ht="40.6" customHeight="1" spans="1:7">
      <c r="A7" s="9"/>
      <c r="B7" s="9"/>
      <c r="C7" s="9"/>
      <c r="D7" s="9"/>
      <c r="E7" s="9"/>
      <c r="F7" s="9"/>
      <c r="G7" s="9"/>
    </row>
    <row r="8" ht="15.05" customHeight="1" spans="1:7">
      <c r="A8" s="10" t="s">
        <v>46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ht="25" customHeight="1" spans="1:7">
      <c r="A9" s="11" t="s">
        <v>56</v>
      </c>
      <c r="B9" s="11" t="s">
        <v>224</v>
      </c>
      <c r="C9" s="12" t="s">
        <v>223</v>
      </c>
      <c r="D9" s="11" t="s">
        <v>422</v>
      </c>
      <c r="E9" s="13">
        <v>14200</v>
      </c>
      <c r="F9" s="13"/>
      <c r="G9" s="13"/>
    </row>
    <row r="10" ht="36" customHeight="1" spans="1:7">
      <c r="A10" s="11" t="s">
        <v>56</v>
      </c>
      <c r="B10" s="11" t="s">
        <v>224</v>
      </c>
      <c r="C10" s="12" t="s">
        <v>228</v>
      </c>
      <c r="D10" s="11" t="s">
        <v>422</v>
      </c>
      <c r="E10" s="13">
        <v>500000</v>
      </c>
      <c r="F10" s="13">
        <v>500000</v>
      </c>
      <c r="G10" s="13">
        <v>500000</v>
      </c>
    </row>
    <row r="11" ht="25" customHeight="1" spans="1:7">
      <c r="A11" s="11" t="s">
        <v>56</v>
      </c>
      <c r="B11" s="11" t="s">
        <v>224</v>
      </c>
      <c r="C11" s="12" t="s">
        <v>230</v>
      </c>
      <c r="D11" s="11" t="s">
        <v>422</v>
      </c>
      <c r="E11" s="13">
        <v>561696.78</v>
      </c>
      <c r="F11" s="13"/>
      <c r="G11" s="13"/>
    </row>
    <row r="12" ht="25" customHeight="1" spans="1:7">
      <c r="A12" s="11" t="s">
        <v>56</v>
      </c>
      <c r="B12" s="11" t="s">
        <v>224</v>
      </c>
      <c r="C12" s="12" t="s">
        <v>236</v>
      </c>
      <c r="D12" s="11" t="s">
        <v>422</v>
      </c>
      <c r="E12" s="13">
        <v>5000</v>
      </c>
      <c r="F12" s="13">
        <v>5000</v>
      </c>
      <c r="G12" s="13">
        <v>5000</v>
      </c>
    </row>
    <row r="13" ht="25" customHeight="1" spans="1:7">
      <c r="A13" s="11" t="s">
        <v>56</v>
      </c>
      <c r="B13" s="11" t="s">
        <v>224</v>
      </c>
      <c r="C13" s="12" t="s">
        <v>240</v>
      </c>
      <c r="D13" s="11" t="s">
        <v>422</v>
      </c>
      <c r="E13" s="13">
        <v>100000</v>
      </c>
      <c r="F13" s="13"/>
      <c r="G13" s="13"/>
    </row>
    <row r="14" customHeight="1" spans="1:7">
      <c r="A14" s="14" t="s">
        <v>32</v>
      </c>
      <c r="B14" s="14"/>
      <c r="C14" s="14"/>
      <c r="D14" s="14"/>
      <c r="E14" s="13">
        <f>SUM(E9:E13)</f>
        <v>1180896.78</v>
      </c>
      <c r="F14" s="13">
        <f>SUM(F9:F13)</f>
        <v>505000</v>
      </c>
      <c r="G14" s="13">
        <f>SUM(G9:G13)</f>
        <v>505000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2025-01-21T02:50:00Z</dcterms:created>
  <cp:lastPrinted>2025-02-13T02:07:00Z</cp:lastPrinted>
  <dcterms:modified xsi:type="dcterms:W3CDTF">2025-03-05T03:57:04Z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EE36E77C25F64566A4BD6A336A010807_13</vt:lpwstr>
  </property>
  <property fmtid="{D5CDD505-2E9C-101B-9397-08002B2CF9AE}" pid="3" name="KSOProductBuildVer">
    <vt:lpwstr>2052-12.1.0.17133</vt:lpwstr>
  </property>
</Properties>
</file>