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firstSheet="13"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<sst xmlns="http://schemas.openxmlformats.org/spreadsheetml/2006/main" count="1007" uniqueCount="386">
  <si>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</si>
  <si>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</si>
  <si>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</si>
  <si>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</si>
  <si>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</si>
  <si>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</si>
  <si>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</si>
  <si>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</si>
  <si>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</si>
  <si>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</si>
  <si>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</si>
  <si>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</si>
  <si>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</si>
  <si>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</si>
  <si>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</si>
  <si>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</si>
  <si>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</si>
  <si>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</si>
  <si>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</si>
  <si>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</si>
  <si>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</si>
  <si>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</si>
  <si>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</si>
  <si>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</si>
  <si>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</si>
  <si>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</si>
  <si>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</si>
  <si>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</si>
  <si>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</si>
  <si>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</si>
  <si>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</si>
  <si>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</si>
  <si>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</si>
  <si>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</si>
  <si>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</si>
  <si>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</si>
  <si>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</si>
  <si>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</si>
  <si>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</si>
  <si>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</si>
  <si>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</si>
  <si>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</si>
  <si>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</si>
  <si>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</si>
  <si>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</si>
  <si>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</si>
  <si>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</si>
  <si>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</si>
  <si>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</si>
  <si>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</si>
  <si>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</si>
  <si>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</si>
  <si>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</si>
  <si>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</si>
  <si>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</si>
  <si>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117005</t>
  </si>
  <si>
    <t>新平彝族傣族自治县社会保险中心</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</si>
  <si>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</si>
  <si>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</si>
  <si>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</si>
  <si>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</si>
  <si>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</si>
  <si>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</si>
  <si>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</si>
  <si>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</si>
  <si>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</si>
  <si>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</si>
  <si>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</si>
  <si>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</si>
  <si>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</si>
  <si>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</si>
  <si>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208</t>
  </si>
  <si>
    <t>社会保障和就业支出</t>
  </si>
  <si>
    <t>20801</t>
  </si>
  <si>
    <t>人力资源和社会保障管理事务</t>
  </si>
  <si>
    <t>2080109</t>
  </si>
  <si>
    <t>社会保险经办机构</t>
  </si>
  <si>
    <t>20805</t>
  </si>
  <si>
    <t>行政事业单位养老支出</t>
  </si>
  <si>
    <t>2080501</t>
  </si>
  <si>
    <t>行政单位离退休</t>
  </si>
  <si>
    <t>2080502</t>
  </si>
  <si>
    <t>事业单位离退休</t>
  </si>
  <si>
    <t>2080505</t>
  </si>
  <si>
    <t>机关事业单位基本养老保险缴费支出</t>
  </si>
  <si>
    <t>20899</t>
  </si>
  <si>
    <t>其他社会保障和就业支出</t>
  </si>
  <si>
    <t>2089999</t>
  </si>
  <si>
    <t>210</t>
  </si>
  <si>
    <t>卫生健康支出</t>
  </si>
  <si>
    <t>21007</t>
  </si>
  <si>
    <t>计划生育事务</t>
  </si>
  <si>
    <t>2100799</t>
  </si>
  <si>
    <t>其他计划生育事务支出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</si>
  <si>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</si>
  <si>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</si>
  <si>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</si>
  <si>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</si>
  <si>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</si>
  <si>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</si>
  <si>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</si>
  <si>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</si>
  <si>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</si>
  <si>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</si>
  <si>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</si>
  <si>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</si>
  <si>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</si>
  <si>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</si>
  <si>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</si>
  <si>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</si>
  <si>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</si>
  <si>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</si>
  <si>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</si>
  <si>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</si>
  <si>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</si>
  <si>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</si>
  <si>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</si>
  <si>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</si>
  <si>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</si>
  <si>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</si>
  <si>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</si>
  <si>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</si>
  <si>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</si>
  <si>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</si>
  <si>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</si>
  <si>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</si>
  <si>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</si>
  <si>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</si>
  <si>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</si>
  <si>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</si>
  <si>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</si>
  <si>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</si>
  <si>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</si>
  <si>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</si>
  <si>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</si>
  <si>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</si>
  <si>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</si>
  <si>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</si>
  <si>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</si>
  <si>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</si>
  <si>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</si>
  <si>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</si>
  <si>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</si>
  <si>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</si>
  <si>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</si>
  <si>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</si>
  <si>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</si>
  <si>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</si>
  <si>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</si>
  <si>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</si>
  <si>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</si>
  <si>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</si>
  <si>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530427210000000014915</t>
  </si>
  <si>
    <t>一般公用经费</t>
  </si>
  <si>
    <t>30201</t>
  </si>
  <si>
    <t>办公费</t>
  </si>
  <si>
    <t>30205</t>
  </si>
  <si>
    <t>水费</t>
  </si>
  <si>
    <t>30206</t>
  </si>
  <si>
    <t>电费</t>
  </si>
  <si>
    <t>30207</t>
  </si>
  <si>
    <t>邮电费</t>
  </si>
  <si>
    <t>530427241100002214096</t>
  </si>
  <si>
    <t>30211</t>
  </si>
  <si>
    <t>差旅费</t>
  </si>
  <si>
    <t>30215</t>
  </si>
  <si>
    <t>会议费</t>
  </si>
  <si>
    <t>30216</t>
  </si>
  <si>
    <t>培训费</t>
  </si>
  <si>
    <t>30229</t>
  </si>
  <si>
    <t>福利费</t>
  </si>
  <si>
    <t>530427210000000019796</t>
  </si>
  <si>
    <t>驻村工作队员生活补助</t>
  </si>
  <si>
    <t>生活补助</t>
  </si>
  <si>
    <t>530427210000000016755</t>
  </si>
  <si>
    <t>行政人员工资支出</t>
  </si>
  <si>
    <t>30101</t>
  </si>
  <si>
    <t>基本工资</t>
  </si>
  <si>
    <t>30102</t>
  </si>
  <si>
    <t>津贴补贴</t>
  </si>
  <si>
    <t>530427210000000016757</t>
  </si>
  <si>
    <t>社会保障缴费</t>
  </si>
  <si>
    <t>30110</t>
  </si>
  <si>
    <t>职工基本医疗保险缴费</t>
  </si>
  <si>
    <t>530427210000000016758</t>
  </si>
  <si>
    <t>30113</t>
  </si>
  <si>
    <t>530427210000000016761</t>
  </si>
  <si>
    <t>行政人员公务交通补贴</t>
  </si>
  <si>
    <t>30239</t>
  </si>
  <si>
    <t>其他交通费用</t>
  </si>
  <si>
    <t>530427210000000016762</t>
  </si>
  <si>
    <t>工会经费</t>
  </si>
  <si>
    <t>30228</t>
  </si>
  <si>
    <t>530427231100001296651</t>
  </si>
  <si>
    <t>30217</t>
  </si>
  <si>
    <t>530427231100001444031</t>
  </si>
  <si>
    <t>退休干部公用经费</t>
  </si>
  <si>
    <t>530427231100001444053</t>
  </si>
  <si>
    <t>公务员基础绩效奖</t>
  </si>
  <si>
    <t>30103</t>
  </si>
  <si>
    <t>奖金</t>
  </si>
  <si>
    <t>530427241100002214487</t>
  </si>
  <si>
    <t>社会保险缴费资金</t>
  </si>
  <si>
    <t>30112</t>
  </si>
  <si>
    <t>其他社会保障缴费</t>
  </si>
  <si>
    <t>30108</t>
  </si>
  <si>
    <t>机关事业单位基本养老保险缴费</t>
  </si>
  <si>
    <t>30111</t>
  </si>
  <si>
    <t>公务员医疗补助缴费</t>
  </si>
  <si>
    <t>530427241100002217710</t>
  </si>
  <si>
    <t>统筹外退休经费</t>
  </si>
  <si>
    <t>30302</t>
  </si>
  <si>
    <t>退休费</t>
  </si>
  <si>
    <t>530427241100002239218</t>
  </si>
  <si>
    <t>部门临聘人员支出</t>
  </si>
  <si>
    <t>30199</t>
  </si>
  <si>
    <t>其他工资福利支出</t>
  </si>
  <si>
    <t>530427241100002260867</t>
  </si>
  <si>
    <t>离休人员经费</t>
  </si>
  <si>
    <t>30301</t>
  </si>
  <si>
    <t>离休费</t>
  </si>
  <si>
    <t>530427251100003856828</t>
  </si>
  <si>
    <t>云南广电网络新平支公司事转企退休人员差额工资补助资金</t>
  </si>
  <si>
    <t>预算05-1表</t>
  </si>
  <si>
    <t>2025年部门项目支出预算表</t>
  </si>
  <si>
    <t>项目分类</t>
  </si>
  <si>
    <t>项目单位</t>
  </si>
  <si>
    <t>经济科目编码</t>
  </si>
  <si>
    <t>本年拨款</t>
  </si>
  <si>
    <t>其中：本次下达</t>
  </si>
  <si>
    <t>2023年至2025年计算机更新项目资金</t>
  </si>
  <si>
    <t>313 事业发展类</t>
  </si>
  <si>
    <t>530427241100003185347</t>
  </si>
  <si>
    <t>31002</t>
  </si>
  <si>
    <t>办公设备购置</t>
  </si>
  <si>
    <t>企业退休人员独生子女费补助资金</t>
  </si>
  <si>
    <t>312 民生类</t>
  </si>
  <si>
    <t>530427231100001479326</t>
  </si>
  <si>
    <t>30305</t>
  </si>
  <si>
    <t>企业退休人员其他支出资金</t>
  </si>
  <si>
    <t>530427231100001369279</t>
  </si>
  <si>
    <t>企业退休人员一次性生活补助资金</t>
  </si>
  <si>
    <t>530427210000000014072</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</si>
  <si>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</si>
  <si>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</si>
  <si>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</si>
  <si>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</si>
  <si>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</si>
  <si>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</si>
  <si>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</si>
  <si>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</si>
  <si>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</si>
  <si>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</si>
  <si>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</si>
  <si>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</si>
  <si>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为贯彻《云南省人口和计划生育条例》，《云南省劳动和社会保障厅 云南省财政厅关于调整持有独生子女父母光荣证的企业退休人员增发5%基本养老金列支渠道有关问题的通知》（云劳社办〔2008〕311号）文件精神，我省对持有独生子女证的企业退休人员发放独生了子女奖励金，这一政策体现了国家对这一部分群体的特殊照顾，对于建立全民覆盖、更加公平、可持续的社会保障制度具有重要意义，保证了社会的和谐稳定。该项目的补助对象为持有独生子女证的企业退休人员，每人增发5%的基本养老金，通过独生子女费项目并入每月养老金一起发放，所需资金由省级和县级共同承担。为了保证每月的独生子女奖励金能按时足额发放，我局对每年预计需要发放的金额和人数进行认真测算，并对项目开展的各阶段工作进行规划。
       2025年预计平均领取人数为2700人，全年需支付独生子女费3168000元，每月补助264000元。按照政策规定发放独生子女费，每月及时足额发放，保障企业退休人员退休人员合法权益，让他们共享地方经济发展成果，身心愉快地安享晚年，维持社会和谐稳定。</t>
  </si>
  <si>
    <t>产出指标</t>
  </si>
  <si>
    <t>数量指标</t>
  </si>
  <si>
    <t>获补对象数</t>
  </si>
  <si>
    <t>&gt;=</t>
  </si>
  <si>
    <t>2700</t>
  </si>
  <si>
    <t>人</t>
  </si>
  <si>
    <t>定量指标</t>
  </si>
  <si>
    <t>反映获补助人员、企业的数量情况，也适用补贴、资助等形式的补助。</t>
  </si>
  <si>
    <t>质量指标</t>
  </si>
  <si>
    <t>兑现金额准确率</t>
  </si>
  <si>
    <t>=</t>
  </si>
  <si>
    <t>100</t>
  </si>
  <si>
    <t>%</t>
  </si>
  <si>
    <t>反映补助准确发放的情况。
补助兑现准确率=补助兑付额/应付额*100%</t>
  </si>
  <si>
    <t>时效指标</t>
  </si>
  <si>
    <t>待遇发放及时率</t>
  </si>
  <si>
    <t>反映发放单位及时发放补助资金的情况。
发放及时率=在时限内发放资金/应发放资金*100%</t>
  </si>
  <si>
    <t>效益指标</t>
  </si>
  <si>
    <t>社会效益</t>
  </si>
  <si>
    <t>生活状况改善</t>
  </si>
  <si>
    <t>是</t>
  </si>
  <si>
    <t>定性指标</t>
  </si>
  <si>
    <t>反映补助促进受助对象生活状况改善的情况。</t>
  </si>
  <si>
    <t>满意度指标</t>
  </si>
  <si>
    <t>服务对象满意度</t>
  </si>
  <si>
    <t>受益对象满意度</t>
  </si>
  <si>
    <t>90</t>
  </si>
  <si>
    <t>反映获补助受益对象的满意程度。</t>
  </si>
  <si>
    <t>一次性生活补助资金由市县各承担50%，其中新平森工局华侨全额由市级承担。2025年春节前完成企业退休人员一次性生活补助发放2095人（其中1-4级工伤人数10人，退休职工2085人（含森工企业183人）），发放金额市级34.17万元，县级28.68万元。</t>
  </si>
  <si>
    <t>企业退休人员一次性生活补助发放人数</t>
  </si>
  <si>
    <t>2095</t>
  </si>
  <si>
    <t>发放退休人员一次性生活补助对象准确率</t>
  </si>
  <si>
    <t>反映发放对象的准确性情况。获补覆盖率=实际获得补助人数/符合领取条件人数*100%</t>
  </si>
  <si>
    <t>资金下达后发放时限</t>
  </si>
  <si>
    <t>&lt;</t>
  </si>
  <si>
    <t>30</t>
  </si>
  <si>
    <t>天</t>
  </si>
  <si>
    <t>企业退休人员，1-4级工伤人员生活状况改善</t>
  </si>
  <si>
    <t>发放企业退休人员一次性生活补助费，是市委、市政府对广大企业退休人员的关心和关怀。春节前完成发放，让发放对象度过一个祥和快乐的春节。</t>
  </si>
  <si>
    <t>购置设备数量</t>
  </si>
  <si>
    <t>15</t>
  </si>
  <si>
    <t>台（套）</t>
  </si>
  <si>
    <t>反映购置数量完成情况。</t>
  </si>
  <si>
    <t>验收通过率</t>
  </si>
  <si>
    <t>反映设备购置的产品质量情况。
验收通过率=（通过验收的购置数量/购置总数量）*100%。</t>
  </si>
  <si>
    <t>资金支付及时率</t>
  </si>
  <si>
    <t xml:space="preserve">反映新购设备资金及时支付情况。
</t>
  </si>
  <si>
    <t>经济效益</t>
  </si>
  <si>
    <t>设备采购经济性</t>
  </si>
  <si>
    <t>3.45</t>
  </si>
  <si>
    <t>万元</t>
  </si>
  <si>
    <t>反映设备采购成本低于计划数所获得的经济效益。</t>
  </si>
  <si>
    <t>使用人员满意度</t>
  </si>
  <si>
    <t>反映服务对象对购置设备的整体满意情况。
使用人员满意度=（对购置设备满意的人数/问卷调查人数）*100%。</t>
  </si>
  <si>
    <t>为深化社会保险制度改革，促进现代企业制度的建立，提升企业退休人员社会化管理服务，充分利用城市社区资源，努力实现企业退休人员“老有所养、老有所医、老有所教、老有所学、老有所为、老有所乐”。弘扬爱老、敬老、助老的优良传统，让广大退休人员真切感受党和政府的关怀，使他们共享经济和社会发展的成果。我单位设立企业退休人员其他支出资金项目，项目总投入193.248万元（其中改制企业退休人员遗属生活补助1.248万元；企业退休、内退人员因病住院、完全丧失生活自理能力护理费180.00万元；自管组长劳务和电话费12.00万元）。所需资金县级承担。</t>
  </si>
  <si>
    <t>企业退休、内退人员护理费发放人数</t>
  </si>
  <si>
    <t>1200</t>
  </si>
  <si>
    <t>反映应保尽保反映获补助人员、企业的数量情况，也适用补贴、资助等形式的补助。、应救尽救对象的人数（人次）情况。</t>
  </si>
  <si>
    <t>改制企业遗属补助发放人数</t>
  </si>
  <si>
    <t>16</t>
  </si>
  <si>
    <t>自管组长劳务和电话费发放人数</t>
  </si>
  <si>
    <t>50</t>
  </si>
  <si>
    <t>领取对象准确率</t>
  </si>
  <si>
    <t>改善企业退休、内退人员生活水平</t>
  </si>
  <si>
    <t>改善</t>
  </si>
  <si>
    <t>反映救助促进受助对象生活状况的改善情况。</t>
  </si>
  <si>
    <t>发放人员满意度</t>
  </si>
  <si>
    <t>反映获救助对象的满意程度。
救助对象满意度=调查中满意和较满意的获救助人员数/调查总人数*100%</t>
  </si>
  <si>
    <t>预算06表</t>
  </si>
  <si>
    <t>2025年部门政府性基金预算支出预算表</t>
  </si>
  <si>
    <t>政府性基金预算支出</t>
  </si>
  <si>
    <t>备注：本单位无此事项。</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</si>
  <si>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</si>
  <si>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</si>
  <si>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</si>
  <si>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</si>
  <si>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</si>
  <si>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</si>
  <si>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</si>
  <si>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</si>
  <si>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</si>
  <si>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</si>
  <si>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</si>
  <si>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</si>
  <si>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台式计算机</t>
  </si>
  <si>
    <t>台</t>
  </si>
  <si>
    <t>复印纸</t>
  </si>
  <si>
    <t>箱</t>
  </si>
  <si>
    <t>预算08表</t>
  </si>
  <si>
    <t>2025年部门政府购买服务预算表</t>
  </si>
  <si>
    <t>政府购买服务项目</t>
  </si>
  <si>
    <t>政府购买服务目录</t>
  </si>
  <si>
    <t>政府购买服务指导性目录代码</t>
  </si>
  <si>
    <t>预算09-1表</t>
  </si>
  <si>
    <t>2025年对下转移支付预算表</t>
  </si>
  <si>
    <t>单位名称（项目）</t>
  </si>
  <si>
    <t>乡镇、街道</t>
  </si>
  <si>
    <t>桂山街道</t>
  </si>
  <si>
    <t>古城街道</t>
  </si>
  <si>
    <t>平甸乡</t>
  </si>
  <si>
    <t>扬武镇</t>
  </si>
  <si>
    <t>新化乡</t>
  </si>
  <si>
    <t>老厂乡</t>
  </si>
  <si>
    <t>戛洒镇</t>
  </si>
  <si>
    <t>水塘镇</t>
  </si>
  <si>
    <t>者竜乡</t>
  </si>
  <si>
    <t>漠沙镇</t>
  </si>
  <si>
    <t>建兴乡</t>
  </si>
  <si>
    <t>平掌乡</t>
  </si>
  <si>
    <t>11</t>
  </si>
  <si>
    <t>12</t>
  </si>
  <si>
    <t>13</t>
  </si>
  <si>
    <t>14</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</si>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</sst>
</file>

<file path=xl/styles.xml><?xml version="1.0" encoding="utf-8"?>
<styleSheet xmlns="http://schemas.openxmlformats.org/spreadsheetml/2006/main">
  <numFmts count="9">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yyyy/mm/dd"/>
    <numFmt numFmtId="177" formatCode="yyyy/mm/dd\ hh:mm:ss"/>
    <numFmt numFmtId="178" formatCode="#,##0.00;\-#,##0.00;;@"/>
    <numFmt numFmtId="179" formatCode="#,##0;\-#,##0;;@"/>
    <numFmt numFmtId="180" formatCode="hh:mm:ss"/>
  </numFmts>
  <fonts count="40">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sz val="11"/>
      <color rgb="FF000000"/>
      <name val="宋体"/>
      <charset val="134"/>
    </font>
    <font>
      <sz val="9"/>
      <color rgb="FF000000"/>
      <name val="宋体"/>
      <charset val="134"/>
      <scheme val="minor"/>
    </font>
    <font>
      <b/>
      <sz val="9"/>
      <name val="宋体"/>
      <charset val="134"/>
    </font>
    <font>
      <sz val="27"/>
      <name val="Times New Roman"/>
      <charset val="134"/>
    </font>
    <font>
      <sz val="10.5"/>
      <color rgb="FF000000"/>
      <name val="SimSun"/>
      <charset val="134"/>
    </font>
    <font>
      <b/>
      <sz val="11"/>
      <name val="宋体"/>
      <charset val="134"/>
    </font>
    <font>
      <sz val="9"/>
      <color rgb="FF000000"/>
      <name val="宋体"/>
      <charset val="134"/>
    </font>
    <font>
      <b/>
      <sz val="9"/>
      <color rgb="FF000000"/>
      <name val="宋体"/>
      <charset val="134"/>
    </font>
    <font>
      <b/>
      <sz val="10.5"/>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indexed="8"/>
      </top>
      <bottom style="thin">
        <color auto="1"/>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8">
    <xf numFmtId="0" fontId="0" fillId="0" borderId="0">
      <alignment vertical="top"/>
    </xf>
    <xf numFmtId="42" fontId="24" fillId="0" borderId="0" applyFont="0" applyFill="0" applyBorder="0" applyAlignment="0" applyProtection="0">
      <alignment vertical="center"/>
    </xf>
    <xf numFmtId="0" fontId="20" fillId="18" borderId="0" applyNumberFormat="0" applyBorder="0" applyAlignment="0" applyProtection="0">
      <alignment vertical="center"/>
    </xf>
    <xf numFmtId="0" fontId="33" fillId="11" borderId="15"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177" fontId="3" fillId="0" borderId="1">
      <alignment horizontal="right" vertical="center"/>
    </xf>
    <xf numFmtId="0" fontId="20" fillId="15" borderId="0" applyNumberFormat="0" applyBorder="0" applyAlignment="0" applyProtection="0">
      <alignment vertical="center"/>
    </xf>
    <xf numFmtId="0" fontId="25" fillId="3" borderId="0" applyNumberFormat="0" applyBorder="0" applyAlignment="0" applyProtection="0">
      <alignment vertical="center"/>
    </xf>
    <xf numFmtId="43" fontId="24" fillId="0" borderId="0" applyFont="0" applyFill="0" applyBorder="0" applyAlignment="0" applyProtection="0">
      <alignment vertical="center"/>
    </xf>
    <xf numFmtId="0" fontId="26" fillId="20" borderId="0" applyNumberFormat="0" applyBorder="0" applyAlignment="0" applyProtection="0">
      <alignment vertical="center"/>
    </xf>
    <xf numFmtId="0" fontId="31" fillId="0" borderId="0" applyNumberFormat="0" applyFill="0" applyBorder="0" applyAlignment="0" applyProtection="0">
      <alignment vertical="center"/>
    </xf>
    <xf numFmtId="9" fontId="24" fillId="0" borderId="0" applyFont="0" applyFill="0" applyBorder="0" applyAlignment="0" applyProtection="0">
      <alignment vertical="center"/>
    </xf>
    <xf numFmtId="176" fontId="3" fillId="0" borderId="1">
      <alignment horizontal="right" vertical="center"/>
    </xf>
    <xf numFmtId="0" fontId="23" fillId="0" borderId="0" applyNumberFormat="0" applyFill="0" applyBorder="0" applyAlignment="0" applyProtection="0">
      <alignment vertical="center"/>
    </xf>
    <xf numFmtId="0" fontId="24" fillId="7" borderId="12" applyNumberFormat="0" applyFont="0" applyAlignment="0" applyProtection="0">
      <alignment vertical="center"/>
    </xf>
    <xf numFmtId="0" fontId="26" fillId="10" borderId="0" applyNumberFormat="0" applyBorder="0" applyAlignment="0" applyProtection="0">
      <alignment vertical="center"/>
    </xf>
    <xf numFmtId="0" fontId="2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8" fillId="0" borderId="11" applyNumberFormat="0" applyFill="0" applyAlignment="0" applyProtection="0">
      <alignment vertical="center"/>
    </xf>
    <xf numFmtId="0" fontId="35" fillId="0" borderId="11" applyNumberFormat="0" applyFill="0" applyAlignment="0" applyProtection="0">
      <alignment vertical="center"/>
    </xf>
    <xf numFmtId="0" fontId="26" fillId="21" borderId="0" applyNumberFormat="0" applyBorder="0" applyAlignment="0" applyProtection="0">
      <alignment vertical="center"/>
    </xf>
    <xf numFmtId="0" fontId="22" fillId="0" borderId="14" applyNumberFormat="0" applyFill="0" applyAlignment="0" applyProtection="0">
      <alignment vertical="center"/>
    </xf>
    <xf numFmtId="0" fontId="26" fillId="23" borderId="0" applyNumberFormat="0" applyBorder="0" applyAlignment="0" applyProtection="0">
      <alignment vertical="center"/>
    </xf>
    <xf numFmtId="0" fontId="27" fillId="6" borderId="10" applyNumberFormat="0" applyAlignment="0" applyProtection="0">
      <alignment vertical="center"/>
    </xf>
    <xf numFmtId="0" fontId="38" fillId="6" borderId="15" applyNumberFormat="0" applyAlignment="0" applyProtection="0">
      <alignment vertical="center"/>
    </xf>
    <xf numFmtId="0" fontId="34" fillId="13" borderId="16" applyNumberFormat="0" applyAlignment="0" applyProtection="0">
      <alignment vertical="center"/>
    </xf>
    <xf numFmtId="0" fontId="20" fillId="26" borderId="0" applyNumberFormat="0" applyBorder="0" applyAlignment="0" applyProtection="0">
      <alignment vertical="center"/>
    </xf>
    <xf numFmtId="0" fontId="26" fillId="8" borderId="0" applyNumberFormat="0" applyBorder="0" applyAlignment="0" applyProtection="0">
      <alignment vertical="center"/>
    </xf>
    <xf numFmtId="0" fontId="37" fillId="0" borderId="17" applyNumberFormat="0" applyFill="0" applyAlignment="0" applyProtection="0">
      <alignment vertical="center"/>
    </xf>
    <xf numFmtId="0" fontId="29" fillId="0" borderId="13" applyNumberFormat="0" applyFill="0" applyAlignment="0" applyProtection="0">
      <alignment vertical="center"/>
    </xf>
    <xf numFmtId="0" fontId="39" fillId="28" borderId="0" applyNumberFormat="0" applyBorder="0" applyAlignment="0" applyProtection="0">
      <alignment vertical="center"/>
    </xf>
    <xf numFmtId="0" fontId="32" fillId="9" borderId="0" applyNumberFormat="0" applyBorder="0" applyAlignment="0" applyProtection="0">
      <alignment vertical="center"/>
    </xf>
    <xf numFmtId="10" fontId="3" fillId="0" borderId="1">
      <alignment horizontal="right" vertical="center"/>
    </xf>
    <xf numFmtId="0" fontId="20" fillId="17" borderId="0" applyNumberFormat="0" applyBorder="0" applyAlignment="0" applyProtection="0">
      <alignment vertical="center"/>
    </xf>
    <xf numFmtId="0" fontId="26" fillId="5" borderId="0" applyNumberFormat="0" applyBorder="0" applyAlignment="0" applyProtection="0">
      <alignment vertical="center"/>
    </xf>
    <xf numFmtId="0" fontId="20" fillId="24" borderId="0" applyNumberFormat="0" applyBorder="0" applyAlignment="0" applyProtection="0">
      <alignment vertical="center"/>
    </xf>
    <xf numFmtId="0" fontId="20" fillId="12" borderId="0" applyNumberFormat="0" applyBorder="0" applyAlignment="0" applyProtection="0">
      <alignment vertical="center"/>
    </xf>
    <xf numFmtId="0" fontId="20" fillId="27" borderId="0" applyNumberFormat="0" applyBorder="0" applyAlignment="0" applyProtection="0">
      <alignment vertical="center"/>
    </xf>
    <xf numFmtId="0" fontId="20" fillId="2" borderId="0" applyNumberFormat="0" applyBorder="0" applyAlignment="0" applyProtection="0">
      <alignment vertical="center"/>
    </xf>
    <xf numFmtId="0" fontId="26" fillId="4" borderId="0" applyNumberFormat="0" applyBorder="0" applyAlignment="0" applyProtection="0">
      <alignment vertical="center"/>
    </xf>
    <xf numFmtId="0" fontId="26" fillId="30" borderId="0" applyNumberFormat="0" applyBorder="0" applyAlignment="0" applyProtection="0">
      <alignment vertical="center"/>
    </xf>
    <xf numFmtId="0" fontId="20" fillId="25" borderId="0" applyNumberFormat="0" applyBorder="0" applyAlignment="0" applyProtection="0">
      <alignment vertical="center"/>
    </xf>
    <xf numFmtId="0" fontId="20" fillId="32" borderId="0" applyNumberFormat="0" applyBorder="0" applyAlignment="0" applyProtection="0">
      <alignment vertical="center"/>
    </xf>
    <xf numFmtId="0" fontId="26" fillId="16" borderId="0" applyNumberFormat="0" applyBorder="0" applyAlignment="0" applyProtection="0">
      <alignment vertical="center"/>
    </xf>
    <xf numFmtId="0" fontId="20" fillId="14" borderId="0" applyNumberFormat="0" applyBorder="0" applyAlignment="0" applyProtection="0">
      <alignment vertical="center"/>
    </xf>
    <xf numFmtId="0" fontId="26" fillId="19" borderId="0" applyNumberFormat="0" applyBorder="0" applyAlignment="0" applyProtection="0">
      <alignment vertical="center"/>
    </xf>
    <xf numFmtId="0" fontId="26" fillId="29" borderId="0" applyNumberFormat="0" applyBorder="0" applyAlignment="0" applyProtection="0">
      <alignment vertical="center"/>
    </xf>
    <xf numFmtId="0" fontId="20" fillId="31" borderId="0" applyNumberFormat="0" applyBorder="0" applyAlignment="0" applyProtection="0">
      <alignment vertical="center"/>
    </xf>
    <xf numFmtId="0" fontId="26" fillId="22" borderId="0" applyNumberFormat="0" applyBorder="0" applyAlignment="0" applyProtection="0">
      <alignment vertical="center"/>
    </xf>
    <xf numFmtId="178" fontId="3" fillId="0" borderId="1">
      <alignment horizontal="right" vertical="center"/>
    </xf>
    <xf numFmtId="49" fontId="3" fillId="0" borderId="1">
      <alignment horizontal="left" vertical="center" wrapText="1"/>
    </xf>
    <xf numFmtId="178" fontId="3" fillId="0" borderId="1">
      <alignment horizontal="right" vertical="center"/>
    </xf>
    <xf numFmtId="180" fontId="3" fillId="0" borderId="1">
      <alignment horizontal="right" vertical="center"/>
    </xf>
    <xf numFmtId="179" fontId="3" fillId="0" borderId="1">
      <alignment horizontal="right" vertical="center"/>
    </xf>
    <xf numFmtId="0" fontId="3" fillId="0" borderId="0">
      <alignment vertical="top"/>
      <protection locked="0"/>
    </xf>
  </cellStyleXfs>
  <cellXfs count="95">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8"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8" fontId="3" fillId="0" borderId="1" xfId="54" applyNumberFormat="1" applyFont="1" applyBorder="1">
      <alignment horizontal="right" vertical="center"/>
    </xf>
    <xf numFmtId="0" fontId="3" fillId="0" borderId="1" xfId="0" applyFont="1" applyBorder="1" applyAlignment="1">
      <alignment horizontal="center" vertical="center"/>
    </xf>
    <xf numFmtId="0" fontId="2" fillId="0" borderId="0" xfId="57" applyFont="1" applyFill="1" applyBorder="1" applyAlignment="1" applyProtection="1">
      <alignment vertical="center"/>
    </xf>
    <xf numFmtId="49" fontId="3" fillId="0" borderId="0" xfId="53" applyNumberFormat="1" applyFont="1" applyBorder="1">
      <alignment horizontal="left" vertical="center" wrapText="1"/>
    </xf>
    <xf numFmtId="49" fontId="3" fillId="0" borderId="0" xfId="53"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3" applyNumberFormat="1" applyFont="1" applyBorder="1" applyAlignment="1">
      <alignment horizontal="center" vertical="center" wrapText="1"/>
    </xf>
    <xf numFmtId="49" fontId="3" fillId="0" borderId="1" xfId="53" applyNumberFormat="1" applyFont="1" applyBorder="1">
      <alignment horizontal="left" vertical="center" wrapText="1"/>
    </xf>
    <xf numFmtId="49" fontId="3" fillId="0" borderId="1" xfId="53" applyNumberFormat="1" applyFont="1" applyBorder="1" applyAlignment="1">
      <alignment horizontal="center" vertical="center" wrapText="1"/>
    </xf>
    <xf numFmtId="49" fontId="9"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3"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11" fillId="0" borderId="2" xfId="57" applyFont="1" applyFill="1" applyBorder="1" applyAlignment="1" applyProtection="1">
      <alignment horizontal="center" vertical="center"/>
    </xf>
    <xf numFmtId="0" fontId="11" fillId="0" borderId="3" xfId="57" applyFont="1" applyFill="1" applyBorder="1" applyAlignment="1" applyProtection="1">
      <alignment horizontal="center" vertical="center"/>
    </xf>
    <xf numFmtId="0" fontId="2" fillId="0" borderId="0" xfId="57" applyFont="1" applyFill="1" applyBorder="1" applyAlignment="1" applyProtection="1"/>
    <xf numFmtId="0" fontId="11" fillId="0" borderId="4" xfId="57" applyFont="1" applyFill="1" applyBorder="1" applyAlignment="1" applyProtection="1">
      <alignment horizontal="center" vertical="center"/>
    </xf>
    <xf numFmtId="0" fontId="11" fillId="0" borderId="5" xfId="57" applyFont="1" applyFill="1" applyBorder="1" applyAlignment="1" applyProtection="1">
      <alignment horizontal="center" vertical="center"/>
    </xf>
    <xf numFmtId="49" fontId="3" fillId="0" borderId="6" xfId="53" applyNumberFormat="1" applyFont="1" applyBorder="1" applyAlignment="1">
      <alignment horizontal="center" vertical="center" wrapText="1"/>
    </xf>
    <xf numFmtId="0" fontId="12" fillId="0" borderId="3" xfId="0" applyFont="1" applyBorder="1" applyAlignment="1">
      <alignment horizontal="center" vertical="center"/>
    </xf>
    <xf numFmtId="49" fontId="3" fillId="0" borderId="6" xfId="53" applyNumberFormat="1" applyFont="1" applyBorder="1">
      <alignment horizontal="left" vertical="center" wrapText="1"/>
    </xf>
    <xf numFmtId="0" fontId="0" fillId="0" borderId="3" xfId="0" applyFont="1" applyBorder="1">
      <alignment vertical="top"/>
    </xf>
    <xf numFmtId="0" fontId="0" fillId="0" borderId="0" xfId="0" applyFont="1" applyBorder="1">
      <alignment vertical="top"/>
    </xf>
    <xf numFmtId="49" fontId="1" fillId="0" borderId="0" xfId="53" applyNumberFormat="1" applyFont="1" applyBorder="1" applyAlignment="1">
      <alignment horizontal="center" vertical="center" wrapText="1"/>
    </xf>
    <xf numFmtId="49" fontId="4" fillId="0" borderId="0"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79" fontId="3" fillId="0" borderId="1" xfId="56" applyNumberFormat="1" applyFont="1" applyBorder="1" applyAlignment="1">
      <alignment horizontal="center" vertical="center" wrapText="1"/>
    </xf>
    <xf numFmtId="178" fontId="3" fillId="0" borderId="1" xfId="0" applyNumberFormat="1" applyFont="1" applyBorder="1" applyAlignment="1">
      <alignment horizontal="right" vertical="center" wrapText="1"/>
    </xf>
    <xf numFmtId="179" fontId="7" fillId="0" borderId="1" xfId="56" applyNumberFormat="1" applyFont="1" applyBorder="1" applyAlignment="1">
      <alignment horizontal="center" vertical="center" wrapText="1"/>
    </xf>
    <xf numFmtId="49" fontId="13" fillId="0" borderId="0" xfId="53" applyNumberFormat="1" applyFont="1" applyBorder="1" applyAlignment="1">
      <alignment horizontal="right" vertical="center" wrapText="1"/>
    </xf>
    <xf numFmtId="0" fontId="3" fillId="0" borderId="1" xfId="53" applyNumberFormat="1" applyFont="1" applyBorder="1">
      <alignment horizontal="left" vertical="center" wrapText="1"/>
    </xf>
    <xf numFmtId="178" fontId="3" fillId="0" borderId="1" xfId="53" applyNumberFormat="1" applyFont="1" applyBorder="1" applyAlignment="1">
      <alignment horizontal="right" vertical="center" wrapText="1"/>
    </xf>
    <xf numFmtId="178" fontId="3" fillId="0" borderId="1" xfId="53" applyNumberFormat="1" applyFont="1" applyBorder="1" applyAlignment="1">
      <alignment horizontal="center" vertical="center" wrapText="1"/>
    </xf>
    <xf numFmtId="49" fontId="14" fillId="0" borderId="0" xfId="53" applyNumberFormat="1" applyFont="1" applyBorder="1" applyAlignment="1">
      <alignment horizontal="center" vertical="center" wrapText="1"/>
    </xf>
    <xf numFmtId="179"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8" fontId="3" fillId="0" borderId="1" xfId="0" applyNumberFormat="1" applyFont="1" applyBorder="1" applyAlignment="1">
      <alignment horizontal="right" vertical="center"/>
    </xf>
    <xf numFmtId="49" fontId="1" fillId="0" borderId="1" xfId="53" applyNumberFormat="1" applyFont="1" applyBorder="1" applyAlignment="1">
      <alignment horizontal="center" vertical="center" wrapText="1"/>
    </xf>
    <xf numFmtId="49" fontId="3" fillId="0" borderId="1" xfId="53" applyNumberFormat="1" applyFont="1" applyBorder="1" applyAlignment="1">
      <alignment horizontal="left" vertical="center" wrapText="1" indent="1"/>
    </xf>
    <xf numFmtId="49" fontId="3" fillId="0" borderId="1" xfId="53" applyNumberFormat="1" applyFont="1" applyBorder="1" applyAlignment="1">
      <alignment horizontal="left" vertical="center" wrapText="1"/>
    </xf>
    <xf numFmtId="178" fontId="3" fillId="0" borderId="1" xfId="0" applyNumberFormat="1" applyFont="1" applyBorder="1" applyAlignment="1">
      <alignment horizontal="left" vertical="center" wrapText="1"/>
    </xf>
    <xf numFmtId="178" fontId="3" fillId="0" borderId="1" xfId="53" applyNumberFormat="1" applyFont="1" applyBorder="1">
      <alignment horizontal="left" vertical="center" wrapText="1"/>
    </xf>
    <xf numFmtId="0" fontId="14" fillId="0" borderId="0" xfId="0" applyFont="1" applyAlignment="1">
      <alignment horizontal="center" vertical="center"/>
    </xf>
    <xf numFmtId="0" fontId="8" fillId="0" borderId="0" xfId="0" applyFont="1" applyAlignment="1"/>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6" fillId="0" borderId="0" xfId="0" applyFont="1" applyAlignment="1">
      <alignment horizontal="center" vertical="center"/>
    </xf>
    <xf numFmtId="4" fontId="17" fillId="0" borderId="1" xfId="57" applyNumberFormat="1" applyFont="1" applyFill="1" applyBorder="1" applyAlignment="1" applyProtection="1">
      <alignment horizontal="right" vertical="center"/>
    </xf>
    <xf numFmtId="0" fontId="3" fillId="0" borderId="7" xfId="0" applyFont="1" applyBorder="1" applyAlignment="1">
      <alignment horizontal="left" vertical="center"/>
    </xf>
    <xf numFmtId="0" fontId="13" fillId="0" borderId="7" xfId="0" applyFont="1" applyBorder="1" applyAlignment="1">
      <alignment horizontal="center" vertical="center"/>
    </xf>
    <xf numFmtId="4" fontId="18" fillId="0" borderId="1" xfId="57" applyNumberFormat="1" applyFont="1" applyFill="1" applyBorder="1" applyAlignment="1" applyProtection="1">
      <alignment horizontal="right" vertical="center"/>
    </xf>
    <xf numFmtId="0" fontId="13" fillId="0" borderId="1" xfId="0" applyFont="1" applyBorder="1" applyAlignment="1">
      <alignment horizontal="center" vertical="center"/>
    </xf>
    <xf numFmtId="178" fontId="13" fillId="0" borderId="1" xfId="0" applyNumberFormat="1" applyFont="1" applyBorder="1" applyAlignment="1">
      <alignment horizontal="right" vertical="center"/>
    </xf>
    <xf numFmtId="0" fontId="0" fillId="0" borderId="0" xfId="0" applyFont="1" applyAlignment="1">
      <alignment vertical="top"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8" fillId="0" borderId="6" xfId="0" applyFont="1" applyBorder="1" applyAlignment="1">
      <alignment horizontal="center" vertical="center"/>
    </xf>
    <xf numFmtId="0" fontId="1" fillId="0" borderId="0" xfId="0" applyFont="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178" fontId="3" fillId="0" borderId="1" xfId="54" applyNumberFormat="1" applyFont="1" applyBorder="1" applyAlignment="1">
      <alignment horizontal="right" vertical="center" wrapText="1"/>
    </xf>
    <xf numFmtId="178" fontId="3" fillId="0" borderId="1" xfId="54">
      <alignment horizontal="right" vertical="center"/>
    </xf>
    <xf numFmtId="0" fontId="13" fillId="0" borderId="7" xfId="0" applyFont="1" applyBorder="1" applyAlignment="1">
      <alignment horizontal="left" vertical="center"/>
    </xf>
    <xf numFmtId="0" fontId="13" fillId="0" borderId="1" xfId="0" applyFont="1" applyBorder="1" applyAlignment="1">
      <alignment horizontal="left" vertical="center"/>
    </xf>
    <xf numFmtId="0" fontId="6" fillId="0" borderId="1" xfId="0" applyFont="1" applyBorder="1" applyAlignment="1" quotePrefix="1">
      <alignment horizontal="lef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3"/>
  <sheetViews>
    <sheetView showZeros="0" workbookViewId="0">
      <pane ySplit="1" topLeftCell="A5" activePane="bottomLeft" state="frozen"/>
      <selection/>
      <selection pane="bottomLeft" activeCell="D23" sqref="D23"/>
    </sheetView>
  </sheetViews>
  <sheetFormatPr defaultColWidth="8.85185185185185" defaultRowHeight="15" customHeight="1" outlineLevelCol="3"/>
  <cols>
    <col min="1" max="4" width="35.71296296296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"单位名称："&amp;"新平彝族傣族自治县社会保险中心"</f>
        <v>单位名称：新平彝族傣族自治县社会保险中心</v>
      </c>
      <c r="B4" s="5"/>
      <c r="C4" s="77"/>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38200929</v>
      </c>
      <c r="C8" s="15" t="str">
        <f>"一"&amp;"、"&amp;"社会保障和就业支出"</f>
        <v>一、社会保障和就业支出</v>
      </c>
      <c r="D8" s="78">
        <v>34287828</v>
      </c>
    </row>
    <row r="9" ht="22.5" customHeight="1" spans="1:4">
      <c r="A9" s="15" t="s">
        <v>9</v>
      </c>
      <c r="B9" s="17"/>
      <c r="C9" s="15" t="str">
        <f>"二"&amp;"、"&amp;"卫生健康支出"</f>
        <v>二、卫生健康支出</v>
      </c>
      <c r="D9" s="92">
        <v>3489435</v>
      </c>
    </row>
    <row r="10" ht="22.5" customHeight="1" spans="1:4">
      <c r="A10" s="15" t="s">
        <v>10</v>
      </c>
      <c r="B10" s="17"/>
      <c r="C10" s="15" t="str">
        <f>"三"&amp;"、"&amp;"住房保障支出"</f>
        <v>三、住房保障支出</v>
      </c>
      <c r="D10" s="92">
        <v>423666</v>
      </c>
    </row>
    <row r="11" ht="22.5" customHeight="1" spans="1:4">
      <c r="A11" s="15" t="s">
        <v>11</v>
      </c>
      <c r="B11" s="17"/>
      <c r="C11" s="15"/>
      <c r="D11" s="17"/>
    </row>
    <row r="12" ht="22.5" customHeight="1" spans="1:4">
      <c r="A12" s="15" t="s">
        <v>12</v>
      </c>
      <c r="B12" s="17"/>
      <c r="C12" s="15"/>
      <c r="D12" s="17"/>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79" t="s">
        <v>16</v>
      </c>
      <c r="B16" s="17"/>
      <c r="C16" s="82"/>
      <c r="D16" s="17"/>
    </row>
    <row r="17" ht="22.5" customHeight="1" spans="1:4">
      <c r="A17" s="79" t="s">
        <v>17</v>
      </c>
      <c r="B17" s="17"/>
      <c r="C17" s="82"/>
      <c r="D17" s="17"/>
    </row>
    <row r="18" ht="22.5" customHeight="1" spans="1:4">
      <c r="A18" s="79"/>
      <c r="B18" s="17"/>
      <c r="C18" s="82"/>
      <c r="D18" s="17"/>
    </row>
    <row r="19" ht="22.5" customHeight="1" spans="1:4">
      <c r="A19" s="80" t="s">
        <v>18</v>
      </c>
      <c r="B19" s="83">
        <v>38200929</v>
      </c>
      <c r="C19" s="82" t="s">
        <v>19</v>
      </c>
      <c r="D19" s="83">
        <v>38200929</v>
      </c>
    </row>
    <row r="20" ht="22.5" customHeight="1" spans="1:4">
      <c r="A20" s="93" t="s">
        <v>20</v>
      </c>
      <c r="B20" s="17"/>
      <c r="C20" s="94" t="s">
        <v>21</v>
      </c>
      <c r="D20" s="58"/>
    </row>
    <row r="21" ht="22.5" customHeight="1" spans="1:4">
      <c r="A21" s="79" t="s">
        <v>22</v>
      </c>
      <c r="B21" s="83"/>
      <c r="C21" s="79" t="s">
        <v>22</v>
      </c>
      <c r="D21" s="83"/>
    </row>
    <row r="22" ht="22.5" customHeight="1" spans="1:4">
      <c r="A22" s="79" t="s">
        <v>23</v>
      </c>
      <c r="B22" s="83"/>
      <c r="C22" s="79" t="s">
        <v>24</v>
      </c>
      <c r="D22" s="83"/>
    </row>
    <row r="23" ht="22.5" customHeight="1" spans="1:4">
      <c r="A23" s="80" t="s">
        <v>25</v>
      </c>
      <c r="B23" s="83">
        <v>38200929</v>
      </c>
      <c r="C23" s="82" t="s">
        <v>26</v>
      </c>
      <c r="D23" s="83">
        <v>38200929</v>
      </c>
    </row>
  </sheetData>
  <mergeCells count="8">
    <mergeCell ref="A3:D3"/>
    <mergeCell ref="A4:B4"/>
    <mergeCell ref="A5:B5"/>
    <mergeCell ref="C5:D5"/>
    <mergeCell ref="A6:A7"/>
    <mergeCell ref="B6:B7"/>
    <mergeCell ref="C6:C7"/>
    <mergeCell ref="D6:D7"/>
  </mergeCells>
  <pageMargins left="0.751388888888889" right="0.751388888888889" top="1" bottom="1" header="0.5" footer="0.5"/>
  <pageSetup paperSize="1" scale="86" pageOrder="overThenDown"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1"/>
  <sheetViews>
    <sheetView showZeros="0" workbookViewId="0">
      <pane ySplit="1" topLeftCell="A2" activePane="bottomLeft" state="frozen"/>
      <selection/>
      <selection pane="bottomLeft" activeCell="D1" sqref="A$1:F$1048576"/>
    </sheetView>
  </sheetViews>
  <sheetFormatPr defaultColWidth="8.85185185185185" defaultRowHeight="15" customHeight="1" outlineLevelCol="5"/>
  <cols>
    <col min="1" max="1" width="23" customWidth="1"/>
    <col min="2" max="2" width="17.1388888888889" customWidth="1"/>
    <col min="3" max="3" width="20.6666666666667" customWidth="1"/>
    <col min="4" max="4" width="17.2222222222222" customWidth="1"/>
    <col min="5" max="5" width="21.4259259259259" customWidth="1"/>
    <col min="6" max="6" width="18.2222222222222" customWidth="1"/>
  </cols>
  <sheetData>
    <row r="1" customHeight="1" spans="1:6">
      <c r="A1" s="1"/>
      <c r="B1" s="1"/>
      <c r="C1" s="1"/>
      <c r="D1" s="1"/>
      <c r="E1" s="1"/>
      <c r="F1" s="1"/>
    </row>
    <row r="2" ht="18.75" customHeight="1" spans="1:6">
      <c r="A2" s="2"/>
      <c r="B2" s="2"/>
      <c r="C2" s="2"/>
      <c r="D2" s="2"/>
      <c r="E2" s="2"/>
      <c r="F2" s="52" t="s">
        <v>324</v>
      </c>
    </row>
    <row r="3" ht="37.5" customHeight="1" spans="1:6">
      <c r="A3" s="4" t="s">
        <v>325</v>
      </c>
      <c r="B3" s="4"/>
      <c r="C3" s="4"/>
      <c r="D3" s="4"/>
      <c r="E3" s="4"/>
      <c r="F3" s="4"/>
    </row>
    <row r="4" ht="18.75" customHeight="1" spans="1:6">
      <c r="A4" s="53" t="str">
        <f>"单位名称："&amp;"新平彝族傣族自治县社会保险中心"</f>
        <v>单位名称：新平彝族傣族自治县社会保险中心</v>
      </c>
      <c r="B4" s="53"/>
      <c r="C4" s="53"/>
      <c r="D4" s="54"/>
      <c r="E4" s="54"/>
      <c r="F4" s="55" t="s">
        <v>29</v>
      </c>
    </row>
    <row r="5" ht="18.75" customHeight="1" spans="1:6">
      <c r="A5" s="13" t="s">
        <v>136</v>
      </c>
      <c r="B5" s="13" t="s">
        <v>59</v>
      </c>
      <c r="C5" s="13" t="s">
        <v>60</v>
      </c>
      <c r="D5" s="56" t="s">
        <v>326</v>
      </c>
      <c r="E5" s="56"/>
      <c r="F5" s="56"/>
    </row>
    <row r="6" ht="18.75" customHeight="1" spans="1:6">
      <c r="A6" s="13" t="s">
        <v>59</v>
      </c>
      <c r="B6" s="13" t="s">
        <v>59</v>
      </c>
      <c r="C6" s="13" t="s">
        <v>60</v>
      </c>
      <c r="D6" s="56" t="s">
        <v>34</v>
      </c>
      <c r="E6" s="56" t="s">
        <v>63</v>
      </c>
      <c r="F6" s="56" t="s">
        <v>64</v>
      </c>
    </row>
    <row r="7" ht="18.75" customHeight="1" spans="1:6">
      <c r="A7" s="14" t="s">
        <v>46</v>
      </c>
      <c r="B7" s="14">
        <v>2</v>
      </c>
      <c r="C7" s="14">
        <v>3</v>
      </c>
      <c r="D7" s="14" t="s">
        <v>49</v>
      </c>
      <c r="E7" s="14" t="s">
        <v>50</v>
      </c>
      <c r="F7" s="14" t="s">
        <v>51</v>
      </c>
    </row>
    <row r="8" ht="20.25" customHeight="1" spans="1:6">
      <c r="A8" s="16"/>
      <c r="B8" s="16"/>
      <c r="C8" s="16"/>
      <c r="D8" s="17"/>
      <c r="E8" s="17"/>
      <c r="F8" s="17"/>
    </row>
    <row r="9" ht="20.25" customHeight="1" spans="1:6">
      <c r="A9" s="57" t="s">
        <v>108</v>
      </c>
      <c r="B9" s="57"/>
      <c r="C9" s="57"/>
      <c r="D9" s="58"/>
      <c r="E9" s="58"/>
      <c r="F9" s="58"/>
    </row>
    <row r="11" customHeight="1" spans="1:1">
      <c r="A11" s="32" t="s">
        <v>327</v>
      </c>
    </row>
  </sheetData>
  <mergeCells count="7">
    <mergeCell ref="A3:F3"/>
    <mergeCell ref="A4:C4"/>
    <mergeCell ref="D5:F5"/>
    <mergeCell ref="A9:C9"/>
    <mergeCell ref="A5:A6"/>
    <mergeCell ref="B5:B6"/>
    <mergeCell ref="C5:C6"/>
  </mergeCells>
  <pageMargins left="0.75" right="0.354166666666667" top="0.826388888888889" bottom="1" header="0.5" footer="0.5"/>
  <pageSetup paperSize="1" pageOrder="overThenDown"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2"/>
  <sheetViews>
    <sheetView showZeros="0" workbookViewId="0">
      <pane ySplit="1" topLeftCell="A2" activePane="bottomLeft" state="frozen"/>
      <selection/>
      <selection pane="bottomLeft" activeCell="A3" sqref="A3:Q3"/>
    </sheetView>
  </sheetViews>
  <sheetFormatPr defaultColWidth="8.85185185185185" defaultRowHeight="15" customHeight="1"/>
  <cols>
    <col min="1" max="1" width="15.1111111111111" customWidth="1"/>
    <col min="2" max="2" width="17.7777777777778" customWidth="1"/>
    <col min="3" max="3" width="22.5555555555556" customWidth="1"/>
    <col min="4" max="4" width="11.4166666666667" customWidth="1"/>
    <col min="5" max="5" width="9.88888888888889" customWidth="1"/>
    <col min="6" max="6" width="16.2777777777778" customWidth="1"/>
    <col min="7" max="7" width="13" customWidth="1"/>
    <col min="8" max="8" width="14.3333333333333" customWidth="1"/>
    <col min="9" max="17" width="10.5555555555556" customWidth="1"/>
  </cols>
  <sheetData>
    <row r="1" s="39" customFormat="1" customHeight="1" spans="1:17">
      <c r="A1" s="40"/>
      <c r="B1" s="40"/>
      <c r="C1" s="40"/>
      <c r="D1" s="40"/>
      <c r="E1" s="40"/>
      <c r="F1" s="40"/>
      <c r="G1" s="40"/>
      <c r="H1" s="40"/>
      <c r="I1" s="40"/>
      <c r="J1" s="40"/>
      <c r="K1" s="40"/>
      <c r="L1" s="40"/>
      <c r="M1" s="40"/>
      <c r="N1" s="40"/>
      <c r="O1" s="40"/>
      <c r="P1" s="40"/>
      <c r="Q1" s="40"/>
    </row>
    <row r="2" customHeight="1" spans="1:17">
      <c r="A2" s="46"/>
      <c r="B2" s="46"/>
      <c r="C2" s="46"/>
      <c r="D2" s="46"/>
      <c r="E2" s="46"/>
      <c r="F2" s="46"/>
      <c r="G2" s="46"/>
      <c r="H2" s="46"/>
      <c r="I2" s="46"/>
      <c r="J2" s="46"/>
      <c r="K2" s="46"/>
      <c r="L2" s="46"/>
      <c r="M2" s="46"/>
      <c r="N2" s="46"/>
      <c r="O2" s="46"/>
      <c r="P2" s="46"/>
      <c r="Q2" s="21" t="s">
        <v>328</v>
      </c>
    </row>
    <row r="3" ht="45" customHeight="1" spans="1:17">
      <c r="A3" s="41" t="s">
        <v>329</v>
      </c>
      <c r="B3" s="41"/>
      <c r="C3" s="41"/>
      <c r="D3" s="41"/>
      <c r="E3" s="41"/>
      <c r="F3" s="41"/>
      <c r="G3" s="41"/>
      <c r="H3" s="41"/>
      <c r="I3" s="41"/>
      <c r="J3" s="41"/>
      <c r="K3" s="41"/>
      <c r="L3" s="41"/>
      <c r="M3" s="41"/>
      <c r="N3" s="50"/>
      <c r="O3" s="50"/>
      <c r="P3" s="50"/>
      <c r="Q3" s="50"/>
    </row>
    <row r="4" ht="20.25" customHeight="1" spans="1:17">
      <c r="A4" s="20" t="str">
        <f>"单位名称："&amp;"新平彝族傣族自治县社会保险中心"</f>
        <v>单位名称：新平彝族傣族自治县社会保险中心</v>
      </c>
      <c r="B4" s="20"/>
      <c r="C4" s="20"/>
      <c r="D4" s="20"/>
      <c r="E4" s="20"/>
      <c r="F4" s="20"/>
      <c r="G4" s="20"/>
      <c r="H4" s="20"/>
      <c r="I4" s="20"/>
      <c r="J4" s="20"/>
      <c r="K4" s="20"/>
      <c r="L4" s="20"/>
      <c r="M4" s="20"/>
      <c r="N4" s="20"/>
      <c r="O4" s="20"/>
      <c r="P4" s="20"/>
      <c r="Q4" s="21" t="s">
        <v>29</v>
      </c>
    </row>
    <row r="5" ht="20.25" customHeight="1" spans="1:17">
      <c r="A5" s="23" t="s">
        <v>330</v>
      </c>
      <c r="B5" s="23" t="s">
        <v>331</v>
      </c>
      <c r="C5" s="23" t="s">
        <v>332</v>
      </c>
      <c r="D5" s="23" t="s">
        <v>333</v>
      </c>
      <c r="E5" s="23" t="s">
        <v>334</v>
      </c>
      <c r="F5" s="23" t="s">
        <v>335</v>
      </c>
      <c r="G5" s="23" t="s">
        <v>143</v>
      </c>
      <c r="H5" s="23"/>
      <c r="I5" s="23"/>
      <c r="J5" s="23"/>
      <c r="K5" s="23"/>
      <c r="L5" s="23"/>
      <c r="M5" s="23"/>
      <c r="N5" s="23"/>
      <c r="O5" s="23"/>
      <c r="P5" s="23"/>
      <c r="Q5" s="23"/>
    </row>
    <row r="6" ht="20.25" customHeight="1" spans="1:17">
      <c r="A6" s="23" t="s">
        <v>336</v>
      </c>
      <c r="B6" s="23" t="s">
        <v>331</v>
      </c>
      <c r="C6" s="23" t="s">
        <v>332</v>
      </c>
      <c r="D6" s="23" t="s">
        <v>333</v>
      </c>
      <c r="E6" s="23" t="s">
        <v>334</v>
      </c>
      <c r="F6" s="23" t="s">
        <v>335</v>
      </c>
      <c r="G6" s="23" t="s">
        <v>32</v>
      </c>
      <c r="H6" s="23" t="s">
        <v>35</v>
      </c>
      <c r="I6" s="23" t="s">
        <v>337</v>
      </c>
      <c r="J6" s="23" t="s">
        <v>338</v>
      </c>
      <c r="K6" s="23" t="s">
        <v>38</v>
      </c>
      <c r="L6" s="23" t="s">
        <v>339</v>
      </c>
      <c r="M6" s="23" t="s">
        <v>62</v>
      </c>
      <c r="N6" s="23"/>
      <c r="O6" s="23"/>
      <c r="P6" s="23"/>
      <c r="Q6" s="23"/>
    </row>
    <row r="7" ht="32.4" customHeight="1" spans="1:17">
      <c r="A7" s="23"/>
      <c r="B7" s="23"/>
      <c r="C7" s="23"/>
      <c r="D7" s="23"/>
      <c r="E7" s="23"/>
      <c r="F7" s="23"/>
      <c r="G7" s="23"/>
      <c r="H7" s="23" t="s">
        <v>34</v>
      </c>
      <c r="I7" s="23"/>
      <c r="J7" s="23"/>
      <c r="K7" s="23"/>
      <c r="L7" s="23" t="s">
        <v>34</v>
      </c>
      <c r="M7" s="23" t="s">
        <v>41</v>
      </c>
      <c r="N7" s="23" t="s">
        <v>42</v>
      </c>
      <c r="O7" s="51" t="s">
        <v>43</v>
      </c>
      <c r="P7" s="51" t="s">
        <v>44</v>
      </c>
      <c r="Q7" s="51" t="s">
        <v>45</v>
      </c>
    </row>
    <row r="8" ht="20.25" customHeight="1" spans="1:17">
      <c r="A8" s="43">
        <v>1</v>
      </c>
      <c r="B8" s="43">
        <v>2</v>
      </c>
      <c r="C8" s="43">
        <v>3</v>
      </c>
      <c r="D8" s="43">
        <v>4</v>
      </c>
      <c r="E8" s="43">
        <v>5</v>
      </c>
      <c r="F8" s="43">
        <v>6</v>
      </c>
      <c r="G8" s="43">
        <v>7</v>
      </c>
      <c r="H8" s="43">
        <v>8</v>
      </c>
      <c r="I8" s="43">
        <v>9</v>
      </c>
      <c r="J8" s="43">
        <v>10</v>
      </c>
      <c r="K8" s="43">
        <v>11</v>
      </c>
      <c r="L8" s="43">
        <v>12</v>
      </c>
      <c r="M8" s="43">
        <v>13</v>
      </c>
      <c r="N8" s="43">
        <v>14</v>
      </c>
      <c r="O8" s="43">
        <v>15</v>
      </c>
      <c r="P8" s="43">
        <v>16</v>
      </c>
      <c r="Q8" s="43">
        <v>17</v>
      </c>
    </row>
    <row r="9" ht="20.25" customHeight="1" spans="1:17">
      <c r="A9" s="47" t="s">
        <v>153</v>
      </c>
      <c r="B9" s="24"/>
      <c r="C9" s="24"/>
      <c r="D9" s="48"/>
      <c r="E9" s="48"/>
      <c r="F9" s="48">
        <v>14000</v>
      </c>
      <c r="G9" s="48">
        <v>14000</v>
      </c>
      <c r="H9" s="48">
        <v>14000</v>
      </c>
      <c r="I9" s="48"/>
      <c r="J9" s="44"/>
      <c r="K9" s="44"/>
      <c r="L9" s="48"/>
      <c r="M9" s="48"/>
      <c r="N9" s="48"/>
      <c r="O9" s="48"/>
      <c r="P9" s="48"/>
      <c r="Q9" s="48"/>
    </row>
    <row r="10" ht="20.25" customHeight="1" spans="1:17">
      <c r="A10" s="24"/>
      <c r="B10" s="24" t="s">
        <v>340</v>
      </c>
      <c r="C10" s="24" t="str">
        <f>"A02010105"&amp;"  "&amp;"台式计算机"</f>
        <v>A02010105  台式计算机</v>
      </c>
      <c r="D10" s="49" t="s">
        <v>341</v>
      </c>
      <c r="E10" s="25">
        <v>1</v>
      </c>
      <c r="F10" s="48">
        <v>7000</v>
      </c>
      <c r="G10" s="48">
        <v>7000</v>
      </c>
      <c r="H10" s="44">
        <v>7000</v>
      </c>
      <c r="I10" s="44"/>
      <c r="J10" s="44"/>
      <c r="K10" s="44"/>
      <c r="L10" s="48"/>
      <c r="M10" s="48"/>
      <c r="N10" s="48"/>
      <c r="O10" s="48"/>
      <c r="P10" s="48"/>
      <c r="Q10" s="48"/>
    </row>
    <row r="11" ht="20.25" customHeight="1" spans="1:17">
      <c r="A11" s="24"/>
      <c r="B11" s="24" t="s">
        <v>342</v>
      </c>
      <c r="C11" s="24" t="str">
        <f>"A05040101"&amp;"  "&amp;"复印纸"</f>
        <v>A05040101  复印纸</v>
      </c>
      <c r="D11" s="49" t="s">
        <v>343</v>
      </c>
      <c r="E11" s="25">
        <v>40</v>
      </c>
      <c r="F11" s="48">
        <v>7000</v>
      </c>
      <c r="G11" s="48">
        <v>7000</v>
      </c>
      <c r="H11" s="44">
        <v>7000</v>
      </c>
      <c r="I11" s="44"/>
      <c r="J11" s="44"/>
      <c r="K11" s="44"/>
      <c r="L11" s="48"/>
      <c r="M11" s="48"/>
      <c r="N11" s="48"/>
      <c r="O11" s="48"/>
      <c r="P11" s="48"/>
      <c r="Q11" s="48"/>
    </row>
    <row r="12" ht="20.25" customHeight="1" spans="1:17">
      <c r="A12" s="25" t="s">
        <v>32</v>
      </c>
      <c r="B12" s="25"/>
      <c r="C12" s="25"/>
      <c r="D12" s="49"/>
      <c r="E12" s="49"/>
      <c r="F12" s="48">
        <v>14000</v>
      </c>
      <c r="G12" s="48">
        <v>14000</v>
      </c>
      <c r="H12" s="48">
        <v>14000</v>
      </c>
      <c r="I12" s="48"/>
      <c r="J12" s="48"/>
      <c r="K12" s="48"/>
      <c r="L12" s="48"/>
      <c r="M12" s="48"/>
      <c r="N12" s="48"/>
      <c r="O12" s="48"/>
      <c r="P12" s="48"/>
      <c r="Q12" s="48"/>
    </row>
  </sheetData>
  <mergeCells count="17">
    <mergeCell ref="A2:M2"/>
    <mergeCell ref="A3:Q3"/>
    <mergeCell ref="A4:M4"/>
    <mergeCell ref="G5:Q5"/>
    <mergeCell ref="L6:Q6"/>
    <mergeCell ref="A12:E12"/>
    <mergeCell ref="A5:A7"/>
    <mergeCell ref="B5:B7"/>
    <mergeCell ref="C5:C7"/>
    <mergeCell ref="D5:D7"/>
    <mergeCell ref="E5:E7"/>
    <mergeCell ref="F5:F7"/>
    <mergeCell ref="G6:G7"/>
    <mergeCell ref="H6:H7"/>
    <mergeCell ref="I6:I7"/>
    <mergeCell ref="J6:J7"/>
    <mergeCell ref="K6:K7"/>
  </mergeCells>
  <pageMargins left="0.472222222222222" right="0.432638888888889" top="1" bottom="1" header="0.5" footer="0.5"/>
  <pageSetup paperSize="1" scale="61" pageOrder="overThenDown"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3"/>
  <sheetViews>
    <sheetView showZeros="0" workbookViewId="0">
      <pane ySplit="1" topLeftCell="A2" activePane="bottomLeft" state="frozen"/>
      <selection/>
      <selection pane="bottomLeft" activeCell="L17" sqref="L17"/>
    </sheetView>
  </sheetViews>
  <sheetFormatPr defaultColWidth="8.85185185185185" defaultRowHeight="15" customHeight="1"/>
  <cols>
    <col min="1" max="1" width="12.7777777777778" customWidth="1"/>
    <col min="2" max="2" width="11.5555555555556" customWidth="1"/>
    <col min="3" max="3" width="15.2222222222222" customWidth="1"/>
    <col min="4" max="9" width="12" customWidth="1"/>
    <col min="10" max="10" width="11.3333333333333" customWidth="1"/>
    <col min="11" max="11" width="13.2222222222222" customWidth="1"/>
    <col min="12" max="12" width="12.6666666666667" customWidth="1"/>
    <col min="13" max="13" width="13.1111111111111" customWidth="1"/>
    <col min="14" max="14" width="10.6666666666667" customWidth="1"/>
  </cols>
  <sheetData>
    <row r="1" s="39" customFormat="1" customHeight="1" spans="1:14">
      <c r="A1" s="40"/>
      <c r="B1" s="40"/>
      <c r="C1" s="40"/>
      <c r="D1" s="40"/>
      <c r="E1" s="40"/>
      <c r="F1" s="40"/>
      <c r="G1" s="40"/>
      <c r="H1" s="40"/>
      <c r="I1" s="40"/>
      <c r="J1" s="40"/>
      <c r="K1" s="40"/>
      <c r="L1" s="40"/>
      <c r="M1" s="40"/>
      <c r="N1" s="40"/>
    </row>
    <row r="2" customHeight="1" spans="1:14">
      <c r="A2" s="21"/>
      <c r="B2" s="21"/>
      <c r="C2" s="21"/>
      <c r="D2" s="21"/>
      <c r="E2" s="21"/>
      <c r="F2" s="21"/>
      <c r="G2" s="21"/>
      <c r="H2" s="21"/>
      <c r="I2" s="21"/>
      <c r="J2" s="21"/>
      <c r="K2" s="21"/>
      <c r="L2" s="21"/>
      <c r="M2" s="21"/>
      <c r="N2" s="21" t="s">
        <v>344</v>
      </c>
    </row>
    <row r="3" ht="45" customHeight="1" spans="1:14">
      <c r="A3" s="41" t="s">
        <v>345</v>
      </c>
      <c r="B3" s="41"/>
      <c r="C3" s="41"/>
      <c r="D3" s="41"/>
      <c r="E3" s="41"/>
      <c r="F3" s="41"/>
      <c r="G3" s="41"/>
      <c r="H3" s="41"/>
      <c r="I3" s="41"/>
      <c r="J3" s="41"/>
      <c r="K3" s="41"/>
      <c r="L3" s="41"/>
      <c r="M3" s="41"/>
      <c r="N3" s="41"/>
    </row>
    <row r="4" ht="20.25" customHeight="1" spans="1:14">
      <c r="A4" s="20" t="str">
        <f>"单位名称："&amp;"新平彝族傣族自治县社会保险中心"</f>
        <v>单位名称：新平彝族傣族自治县社会保险中心</v>
      </c>
      <c r="B4" s="20"/>
      <c r="C4" s="20"/>
      <c r="D4" s="20"/>
      <c r="E4" s="20"/>
      <c r="F4" s="20"/>
      <c r="G4" s="20"/>
      <c r="H4" s="20"/>
      <c r="I4" s="21"/>
      <c r="J4" s="21"/>
      <c r="K4" s="21"/>
      <c r="L4" s="21"/>
      <c r="M4" s="21"/>
      <c r="N4" s="21" t="s">
        <v>29</v>
      </c>
    </row>
    <row r="5" ht="27.15" customHeight="1" spans="1:14">
      <c r="A5" s="42" t="s">
        <v>330</v>
      </c>
      <c r="B5" s="42" t="s">
        <v>346</v>
      </c>
      <c r="C5" s="42" t="s">
        <v>347</v>
      </c>
      <c r="D5" s="42" t="s">
        <v>143</v>
      </c>
      <c r="E5" s="42"/>
      <c r="F5" s="42"/>
      <c r="G5" s="42"/>
      <c r="H5" s="42"/>
      <c r="I5" s="42"/>
      <c r="J5" s="42"/>
      <c r="K5" s="42"/>
      <c r="L5" s="42"/>
      <c r="M5" s="42"/>
      <c r="N5" s="42"/>
    </row>
    <row r="6" ht="23.4" customHeight="1" spans="1:14">
      <c r="A6" s="42" t="s">
        <v>336</v>
      </c>
      <c r="B6" s="42"/>
      <c r="C6" s="42" t="s">
        <v>348</v>
      </c>
      <c r="D6" s="42" t="s">
        <v>32</v>
      </c>
      <c r="E6" s="42" t="s">
        <v>35</v>
      </c>
      <c r="F6" s="42" t="s">
        <v>337</v>
      </c>
      <c r="G6" s="42" t="s">
        <v>338</v>
      </c>
      <c r="H6" s="42" t="s">
        <v>38</v>
      </c>
      <c r="I6" s="42" t="s">
        <v>339</v>
      </c>
      <c r="J6" s="42"/>
      <c r="K6" s="42"/>
      <c r="L6" s="42"/>
      <c r="M6" s="42"/>
      <c r="N6" s="42"/>
    </row>
    <row r="7" ht="28.65" customHeight="1" spans="1:14">
      <c r="A7" s="42"/>
      <c r="B7" s="42"/>
      <c r="C7" s="42"/>
      <c r="D7" s="42"/>
      <c r="E7" s="42" t="s">
        <v>34</v>
      </c>
      <c r="F7" s="42"/>
      <c r="G7" s="42"/>
      <c r="H7" s="42"/>
      <c r="I7" s="42" t="s">
        <v>34</v>
      </c>
      <c r="J7" s="42" t="s">
        <v>41</v>
      </c>
      <c r="K7" s="42" t="s">
        <v>42</v>
      </c>
      <c r="L7" s="45" t="s">
        <v>43</v>
      </c>
      <c r="M7" s="45" t="s">
        <v>44</v>
      </c>
      <c r="N7" s="45" t="s">
        <v>45</v>
      </c>
    </row>
    <row r="8" ht="20.25" customHeight="1" spans="1:14">
      <c r="A8" s="43">
        <v>1</v>
      </c>
      <c r="B8" s="43">
        <v>2</v>
      </c>
      <c r="C8" s="43">
        <v>3</v>
      </c>
      <c r="D8" s="43">
        <v>4</v>
      </c>
      <c r="E8" s="43">
        <v>5</v>
      </c>
      <c r="F8" s="43">
        <v>6</v>
      </c>
      <c r="G8" s="43">
        <v>7</v>
      </c>
      <c r="H8" s="43">
        <v>8</v>
      </c>
      <c r="I8" s="43">
        <v>9</v>
      </c>
      <c r="J8" s="43">
        <v>10</v>
      </c>
      <c r="K8" s="43">
        <v>11</v>
      </c>
      <c r="L8" s="43">
        <v>12</v>
      </c>
      <c r="M8" s="43">
        <v>13</v>
      </c>
      <c r="N8" s="43">
        <v>14</v>
      </c>
    </row>
    <row r="9" ht="20.25" customHeight="1" spans="1:14">
      <c r="A9" s="24"/>
      <c r="B9" s="24"/>
      <c r="C9" s="24"/>
      <c r="D9" s="44"/>
      <c r="E9" s="44"/>
      <c r="F9" s="44"/>
      <c r="G9" s="44"/>
      <c r="H9" s="44"/>
      <c r="I9" s="44"/>
      <c r="J9" s="44"/>
      <c r="K9" s="44"/>
      <c r="L9" s="44"/>
      <c r="M9" s="44"/>
      <c r="N9" s="44"/>
    </row>
    <row r="10" ht="20.25" customHeight="1" spans="1:14">
      <c r="A10" s="24"/>
      <c r="B10" s="24"/>
      <c r="C10" s="24"/>
      <c r="D10" s="44"/>
      <c r="E10" s="44"/>
      <c r="F10" s="44"/>
      <c r="G10" s="44"/>
      <c r="H10" s="44"/>
      <c r="I10" s="44"/>
      <c r="J10" s="44"/>
      <c r="K10" s="44"/>
      <c r="L10" s="44"/>
      <c r="M10" s="44"/>
      <c r="N10" s="44"/>
    </row>
    <row r="11" ht="20.25" customHeight="1" spans="1:14">
      <c r="A11" s="25" t="s">
        <v>32</v>
      </c>
      <c r="B11" s="25"/>
      <c r="C11" s="25"/>
      <c r="D11" s="44"/>
      <c r="E11" s="44"/>
      <c r="F11" s="44"/>
      <c r="G11" s="44"/>
      <c r="H11" s="44"/>
      <c r="I11" s="44"/>
      <c r="J11" s="44"/>
      <c r="K11" s="44"/>
      <c r="L11" s="44"/>
      <c r="M11" s="44"/>
      <c r="N11" s="44"/>
    </row>
    <row r="13" customHeight="1" spans="1:1">
      <c r="A13" s="32" t="s">
        <v>327</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511805555555556" right="0.393055555555556" top="1" bottom="1" header="0.5" footer="0.5"/>
  <pageSetup paperSize="1" scale="76" pageOrder="overThenDown"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1"/>
  <sheetViews>
    <sheetView showZeros="0" topLeftCell="B1" workbookViewId="0">
      <pane ySplit="1" topLeftCell="A2" activePane="bottomLeft" state="frozen"/>
      <selection/>
      <selection pane="bottomLeft" activeCell="H12" sqref="H12"/>
    </sheetView>
  </sheetViews>
  <sheetFormatPr defaultColWidth="8.85185185185185" defaultRowHeight="15" customHeight="1"/>
  <cols>
    <col min="1" max="1" width="14.8888888888889" customWidth="1"/>
    <col min="2" max="3" width="10.8888888888889" customWidth="1"/>
    <col min="4" max="16" width="9.44444444444444" customWidth="1"/>
  </cols>
  <sheetData>
    <row r="1" customHeight="1" spans="1:14">
      <c r="A1" s="1"/>
      <c r="B1" s="1"/>
      <c r="C1" s="1"/>
      <c r="D1" s="1"/>
      <c r="E1" s="1"/>
      <c r="F1" s="1"/>
      <c r="G1" s="1"/>
      <c r="H1" s="1"/>
      <c r="I1" s="1"/>
      <c r="J1" s="1"/>
      <c r="K1" s="1"/>
      <c r="L1" s="1"/>
      <c r="M1" s="1"/>
      <c r="N1" s="1"/>
    </row>
    <row r="2" ht="24.15" customHeight="1" spans="1:14">
      <c r="A2" s="20"/>
      <c r="B2" s="20"/>
      <c r="C2" s="20"/>
      <c r="D2" s="20"/>
      <c r="E2" s="20"/>
      <c r="F2" s="20"/>
      <c r="G2" s="20"/>
      <c r="H2" s="20"/>
      <c r="I2" s="20"/>
      <c r="J2" s="20"/>
      <c r="K2" s="20"/>
      <c r="L2" s="20"/>
      <c r="M2" s="20"/>
      <c r="N2" s="21" t="s">
        <v>349</v>
      </c>
    </row>
    <row r="3" ht="45.15" customHeight="1" spans="1:14">
      <c r="A3" s="26" t="s">
        <v>350</v>
      </c>
      <c r="B3" s="26"/>
      <c r="C3" s="26"/>
      <c r="D3" s="26"/>
      <c r="E3" s="26"/>
      <c r="F3" s="26"/>
      <c r="G3" s="26"/>
      <c r="H3" s="26"/>
      <c r="I3" s="26"/>
      <c r="J3" s="26"/>
      <c r="K3" s="26"/>
      <c r="L3" s="26"/>
      <c r="M3" s="26"/>
      <c r="N3" s="26"/>
    </row>
    <row r="4" ht="18.75" customHeight="1" spans="1:14">
      <c r="A4" s="20" t="str">
        <f>"单位名称："&amp;"新平彝族傣族自治县社会保险中心"</f>
        <v>单位名称：新平彝族傣族自治县社会保险中心</v>
      </c>
      <c r="B4" s="20"/>
      <c r="C4" s="20"/>
      <c r="D4" s="20"/>
      <c r="E4" s="20"/>
      <c r="F4" s="20"/>
      <c r="G4" s="20"/>
      <c r="H4" s="20"/>
      <c r="I4" s="20"/>
      <c r="J4" s="20"/>
      <c r="K4" s="20"/>
      <c r="L4" s="20"/>
      <c r="M4" s="20"/>
      <c r="N4" s="21" t="s">
        <v>29</v>
      </c>
    </row>
    <row r="5" ht="22.5" customHeight="1" spans="1:16">
      <c r="A5" s="29" t="s">
        <v>351</v>
      </c>
      <c r="B5" s="29" t="s">
        <v>143</v>
      </c>
      <c r="C5" s="29"/>
      <c r="D5" s="29"/>
      <c r="E5" s="30" t="s">
        <v>352</v>
      </c>
      <c r="F5" s="30"/>
      <c r="G5" s="30"/>
      <c r="H5" s="30"/>
      <c r="I5" s="30"/>
      <c r="J5" s="30"/>
      <c r="K5" s="30"/>
      <c r="L5" s="30"/>
      <c r="M5" s="30"/>
      <c r="N5" s="30"/>
      <c r="O5" s="30"/>
      <c r="P5" s="33"/>
    </row>
    <row r="6" ht="33" customHeight="1" spans="1:16">
      <c r="A6" s="29"/>
      <c r="B6" s="29" t="s">
        <v>32</v>
      </c>
      <c r="C6" s="29" t="s">
        <v>35</v>
      </c>
      <c r="D6" s="29" t="s">
        <v>337</v>
      </c>
      <c r="E6" s="31" t="s">
        <v>353</v>
      </c>
      <c r="F6" s="31" t="s">
        <v>354</v>
      </c>
      <c r="G6" s="31" t="s">
        <v>355</v>
      </c>
      <c r="H6" s="31" t="s">
        <v>356</v>
      </c>
      <c r="I6" s="31" t="s">
        <v>357</v>
      </c>
      <c r="J6" s="31" t="s">
        <v>358</v>
      </c>
      <c r="K6" s="31" t="s">
        <v>359</v>
      </c>
      <c r="L6" s="31" t="s">
        <v>360</v>
      </c>
      <c r="M6" s="31" t="s">
        <v>361</v>
      </c>
      <c r="N6" s="34" t="s">
        <v>362</v>
      </c>
      <c r="O6" s="31" t="s">
        <v>363</v>
      </c>
      <c r="P6" s="31" t="s">
        <v>364</v>
      </c>
    </row>
    <row r="7" ht="18.75" customHeight="1" spans="1:16">
      <c r="A7" s="25" t="s">
        <v>46</v>
      </c>
      <c r="B7" s="25" t="s">
        <v>47</v>
      </c>
      <c r="C7" s="25" t="s">
        <v>48</v>
      </c>
      <c r="D7" s="25" t="s">
        <v>49</v>
      </c>
      <c r="E7" s="25" t="s">
        <v>50</v>
      </c>
      <c r="F7" s="25" t="s">
        <v>51</v>
      </c>
      <c r="G7" s="25" t="s">
        <v>52</v>
      </c>
      <c r="H7" s="25" t="s">
        <v>53</v>
      </c>
      <c r="I7" s="25" t="s">
        <v>54</v>
      </c>
      <c r="J7" s="25" t="s">
        <v>70</v>
      </c>
      <c r="K7" s="25" t="s">
        <v>365</v>
      </c>
      <c r="L7" s="25" t="s">
        <v>366</v>
      </c>
      <c r="M7" s="25" t="s">
        <v>367</v>
      </c>
      <c r="N7" s="35" t="s">
        <v>368</v>
      </c>
      <c r="O7" s="36">
        <v>15</v>
      </c>
      <c r="P7" s="36">
        <v>16</v>
      </c>
    </row>
    <row r="8" ht="18.75" customHeight="1" spans="1:16">
      <c r="A8" s="24"/>
      <c r="B8" s="24"/>
      <c r="C8" s="24"/>
      <c r="D8" s="24"/>
      <c r="E8" s="24"/>
      <c r="F8" s="24"/>
      <c r="G8" s="24"/>
      <c r="H8" s="24"/>
      <c r="I8" s="24"/>
      <c r="J8" s="24"/>
      <c r="K8" s="24"/>
      <c r="L8" s="24"/>
      <c r="M8" s="24"/>
      <c r="N8" s="37"/>
      <c r="O8" s="38"/>
      <c r="P8" s="38"/>
    </row>
    <row r="9" ht="18.75" customHeight="1" spans="1:16">
      <c r="A9" s="25"/>
      <c r="B9" s="24"/>
      <c r="C9" s="24"/>
      <c r="D9" s="24"/>
      <c r="E9" s="24"/>
      <c r="F9" s="24"/>
      <c r="G9" s="24"/>
      <c r="H9" s="24"/>
      <c r="I9" s="24"/>
      <c r="J9" s="24"/>
      <c r="K9" s="24"/>
      <c r="L9" s="24"/>
      <c r="M9" s="24"/>
      <c r="N9" s="37"/>
      <c r="O9" s="38"/>
      <c r="P9" s="38"/>
    </row>
    <row r="11" customHeight="1" spans="1:1">
      <c r="A11" s="32" t="s">
        <v>327</v>
      </c>
    </row>
  </sheetData>
  <mergeCells count="5">
    <mergeCell ref="A3:N3"/>
    <mergeCell ref="A4:C4"/>
    <mergeCell ref="B5:D5"/>
    <mergeCell ref="E5:P5"/>
    <mergeCell ref="A5:A6"/>
  </mergeCells>
  <pageMargins left="0.751388888888889" right="0.751388888888889" top="1" bottom="1" header="0.5" footer="0.5"/>
  <pageSetup paperSize="1" scale="77" pageOrder="overThenDown"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B14" sqref="B14"/>
    </sheetView>
  </sheetViews>
  <sheetFormatPr defaultColWidth="8.85185185185185" defaultRowHeight="15" customHeight="1"/>
  <cols>
    <col min="1" max="1" width="20.8888888888889" customWidth="1"/>
    <col min="2" max="2" width="19.7777777777778" customWidth="1"/>
    <col min="3" max="10" width="12.2222222222222" customWidth="1"/>
  </cols>
  <sheetData>
    <row r="1" customHeight="1" spans="1:10">
      <c r="A1" s="1"/>
      <c r="B1" s="1"/>
      <c r="C1" s="1"/>
      <c r="D1" s="1"/>
      <c r="E1" s="1"/>
      <c r="F1" s="1"/>
      <c r="G1" s="1"/>
      <c r="H1" s="1"/>
      <c r="I1" s="1"/>
      <c r="J1" s="1"/>
    </row>
    <row r="2" ht="18.75" customHeight="1" spans="1:10">
      <c r="A2" s="20"/>
      <c r="B2" s="20"/>
      <c r="C2" s="20"/>
      <c r="D2" s="20"/>
      <c r="E2" s="20"/>
      <c r="F2" s="20"/>
      <c r="G2" s="20"/>
      <c r="H2" s="20"/>
      <c r="I2" s="20"/>
      <c r="J2" s="21" t="s">
        <v>369</v>
      </c>
    </row>
    <row r="3" ht="52.05" customHeight="1" spans="1:10">
      <c r="A3" s="26" t="s">
        <v>370</v>
      </c>
      <c r="B3" s="27"/>
      <c r="C3" s="27"/>
      <c r="D3" s="27"/>
      <c r="E3" s="27"/>
      <c r="F3" s="27"/>
      <c r="G3" s="27"/>
      <c r="H3" s="27"/>
      <c r="I3" s="27"/>
      <c r="J3" s="27"/>
    </row>
    <row r="4" ht="21.3" customHeight="1" spans="1:10">
      <c r="A4" s="20" t="str">
        <f>"单位名称："&amp;"新平彝族傣族自治县社会保险中心"</f>
        <v>单位名称：新平彝族傣族自治县社会保险中心</v>
      </c>
      <c r="B4" s="20"/>
      <c r="C4" s="20"/>
      <c r="D4" s="28"/>
      <c r="E4" s="28"/>
      <c r="F4" s="28"/>
      <c r="G4" s="28"/>
      <c r="H4" s="28"/>
      <c r="I4" s="28"/>
      <c r="J4" s="28"/>
    </row>
    <row r="5" ht="27.15" customHeight="1" spans="1:10">
      <c r="A5" s="23" t="s">
        <v>245</v>
      </c>
      <c r="B5" s="23" t="s">
        <v>246</v>
      </c>
      <c r="C5" s="23" t="s">
        <v>247</v>
      </c>
      <c r="D5" s="23" t="s">
        <v>248</v>
      </c>
      <c r="E5" s="23" t="s">
        <v>249</v>
      </c>
      <c r="F5" s="23" t="s">
        <v>250</v>
      </c>
      <c r="G5" s="23" t="s">
        <v>251</v>
      </c>
      <c r="H5" s="23" t="s">
        <v>252</v>
      </c>
      <c r="I5" s="23" t="s">
        <v>253</v>
      </c>
      <c r="J5" s="23" t="s">
        <v>254</v>
      </c>
    </row>
    <row r="6" ht="18.75" customHeight="1" spans="1:10">
      <c r="A6" s="23" t="s">
        <v>46</v>
      </c>
      <c r="B6" s="23" t="s">
        <v>47</v>
      </c>
      <c r="C6" s="23" t="s">
        <v>48</v>
      </c>
      <c r="D6" s="23" t="s">
        <v>49</v>
      </c>
      <c r="E6" s="23" t="s">
        <v>50</v>
      </c>
      <c r="F6" s="23" t="s">
        <v>51</v>
      </c>
      <c r="G6" s="23" t="s">
        <v>52</v>
      </c>
      <c r="H6" s="23" t="s">
        <v>53</v>
      </c>
      <c r="I6" s="23" t="s">
        <v>54</v>
      </c>
      <c r="J6" s="23" t="s">
        <v>70</v>
      </c>
    </row>
    <row r="7" ht="18.75" customHeight="1" spans="1:10">
      <c r="A7" s="24"/>
      <c r="B7" s="24"/>
      <c r="C7" s="24"/>
      <c r="D7" s="24"/>
      <c r="E7" s="24"/>
      <c r="F7" s="24"/>
      <c r="G7" s="24"/>
      <c r="H7" s="24"/>
      <c r="I7" s="24"/>
      <c r="J7" s="24"/>
    </row>
    <row r="8" ht="18.75" customHeight="1" spans="1:10">
      <c r="A8" s="24"/>
      <c r="B8" s="24"/>
      <c r="C8" s="24"/>
      <c r="D8" s="24"/>
      <c r="E8" s="24"/>
      <c r="F8" s="24"/>
      <c r="G8" s="24"/>
      <c r="H8" s="24"/>
      <c r="I8" s="24"/>
      <c r="J8" s="24"/>
    </row>
    <row r="10" customHeight="1" spans="1:1">
      <c r="A10" s="19" t="s">
        <v>327</v>
      </c>
    </row>
  </sheetData>
  <mergeCells count="2">
    <mergeCell ref="A3:J3"/>
    <mergeCell ref="A4:C4"/>
  </mergeCells>
  <pageMargins left="0.354166666666667" right="0.156944444444444" top="1" bottom="1" header="0.5" footer="0.5"/>
  <pageSetup paperSize="1" scale="98" pageOrder="overThenDown"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1"/>
  <sheetViews>
    <sheetView showZeros="0" workbookViewId="0">
      <pane ySplit="1" topLeftCell="A2" activePane="bottomLeft" state="frozen"/>
      <selection/>
      <selection pane="bottomLeft" activeCell="D17" sqref="D17"/>
    </sheetView>
  </sheetViews>
  <sheetFormatPr defaultColWidth="8.85185185185185" defaultRowHeight="15" customHeight="1" outlineLevelCol="7"/>
  <cols>
    <col min="1" max="9" width="15.2222222222222" customWidth="1"/>
  </cols>
  <sheetData>
    <row r="1" customHeight="1" spans="1:8">
      <c r="A1" s="1"/>
      <c r="B1" s="1"/>
      <c r="C1" s="1"/>
      <c r="D1" s="1"/>
      <c r="E1" s="1"/>
      <c r="F1" s="1"/>
      <c r="G1" s="1"/>
      <c r="H1" s="1"/>
    </row>
    <row r="2" ht="18.75" customHeight="1" spans="1:8">
      <c r="A2" s="20"/>
      <c r="B2" s="20"/>
      <c r="C2" s="20"/>
      <c r="D2" s="20"/>
      <c r="E2" s="20"/>
      <c r="F2" s="20"/>
      <c r="G2" s="20"/>
      <c r="H2" s="21" t="s">
        <v>371</v>
      </c>
    </row>
    <row r="3" ht="41.4" customHeight="1" spans="1:8">
      <c r="A3" s="22" t="s">
        <v>372</v>
      </c>
      <c r="B3" s="22"/>
      <c r="C3" s="22"/>
      <c r="D3" s="22"/>
      <c r="E3" s="22"/>
      <c r="F3" s="22"/>
      <c r="G3" s="22"/>
      <c r="H3" s="22"/>
    </row>
    <row r="4" ht="18.75" customHeight="1" spans="1:8">
      <c r="A4" s="20" t="str">
        <f>"单位名称："&amp;"新平彝族傣族自治县社会保险中心"</f>
        <v>单位名称：新平彝族傣族自治县社会保险中心</v>
      </c>
      <c r="B4" s="20"/>
      <c r="C4" s="20"/>
      <c r="D4" s="20"/>
      <c r="E4" s="20"/>
      <c r="F4" s="20"/>
      <c r="G4" s="20"/>
      <c r="H4" s="20"/>
    </row>
    <row r="5" ht="18.75" customHeight="1" spans="1:8">
      <c r="A5" s="23" t="s">
        <v>136</v>
      </c>
      <c r="B5" s="23" t="s">
        <v>373</v>
      </c>
      <c r="C5" s="23" t="s">
        <v>374</v>
      </c>
      <c r="D5" s="23" t="s">
        <v>375</v>
      </c>
      <c r="E5" s="23" t="s">
        <v>333</v>
      </c>
      <c r="F5" s="23" t="s">
        <v>376</v>
      </c>
      <c r="G5" s="23"/>
      <c r="H5" s="23"/>
    </row>
    <row r="6" ht="18.75" customHeight="1" spans="1:8">
      <c r="A6" s="23"/>
      <c r="B6" s="23"/>
      <c r="C6" s="23"/>
      <c r="D6" s="23"/>
      <c r="E6" s="23"/>
      <c r="F6" s="23" t="s">
        <v>334</v>
      </c>
      <c r="G6" s="23" t="s">
        <v>377</v>
      </c>
      <c r="H6" s="23" t="s">
        <v>378</v>
      </c>
    </row>
    <row r="7" ht="18.75" customHeight="1" spans="1:8">
      <c r="A7" s="23" t="s">
        <v>46</v>
      </c>
      <c r="B7" s="23" t="s">
        <v>47</v>
      </c>
      <c r="C7" s="23" t="s">
        <v>48</v>
      </c>
      <c r="D7" s="23" t="s">
        <v>49</v>
      </c>
      <c r="E7" s="23" t="s">
        <v>50</v>
      </c>
      <c r="F7" s="23" t="s">
        <v>51</v>
      </c>
      <c r="G7" s="23" t="s">
        <v>52</v>
      </c>
      <c r="H7" s="23" t="s">
        <v>53</v>
      </c>
    </row>
    <row r="8" ht="18.75" customHeight="1" spans="1:8">
      <c r="A8" s="24"/>
      <c r="B8" s="24"/>
      <c r="C8" s="24"/>
      <c r="D8" s="24"/>
      <c r="E8" s="25"/>
      <c r="F8" s="25"/>
      <c r="G8" s="17"/>
      <c r="H8" s="17"/>
    </row>
    <row r="9" ht="18.75" customHeight="1" spans="1:8">
      <c r="A9" s="25" t="s">
        <v>32</v>
      </c>
      <c r="B9" s="25"/>
      <c r="C9" s="25"/>
      <c r="D9" s="25"/>
      <c r="E9" s="25"/>
      <c r="F9" s="25"/>
      <c r="G9" s="17"/>
      <c r="H9" s="17"/>
    </row>
    <row r="11" customHeight="1" spans="1:1">
      <c r="A11" s="19" t="s">
        <v>327</v>
      </c>
    </row>
  </sheetData>
  <mergeCells count="9">
    <mergeCell ref="A3:H3"/>
    <mergeCell ref="A4:C4"/>
    <mergeCell ref="F5:H5"/>
    <mergeCell ref="A9:E9"/>
    <mergeCell ref="A5:A6"/>
    <mergeCell ref="B5:B6"/>
    <mergeCell ref="C5:C6"/>
    <mergeCell ref="D5:D6"/>
    <mergeCell ref="E5:E6"/>
  </mergeCells>
  <pageMargins left="0.75" right="0.75" top="1" bottom="1" header="0.5" footer="0.5"/>
  <pageSetup paperSize="1"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D18" sqref="D18"/>
    </sheetView>
  </sheetViews>
  <sheetFormatPr defaultColWidth="8.85185185185185" defaultRowHeight="15" customHeight="1"/>
  <cols>
    <col min="1" max="11" width="12.6666666666667"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379</v>
      </c>
    </row>
    <row r="3" ht="45" customHeight="1" spans="1:11">
      <c r="A3" s="4" t="s">
        <v>380</v>
      </c>
      <c r="B3" s="4"/>
      <c r="C3" s="4"/>
      <c r="D3" s="4"/>
      <c r="E3" s="4"/>
      <c r="F3" s="4"/>
      <c r="G3" s="4"/>
      <c r="H3" s="4"/>
      <c r="I3" s="4"/>
      <c r="J3" s="4"/>
      <c r="K3" s="4"/>
    </row>
    <row r="4" ht="18.75" customHeight="1" spans="1:11">
      <c r="A4" s="5" t="str">
        <f>"单位名称："&amp;"新平彝族傣族自治县社会保险中心"</f>
        <v>单位名称：新平彝族傣族自治县社会保险中心</v>
      </c>
      <c r="B4" s="5"/>
      <c r="C4" s="5"/>
      <c r="D4" s="5"/>
      <c r="E4" s="5"/>
      <c r="F4" s="5"/>
      <c r="G4" s="5"/>
      <c r="H4" s="6"/>
      <c r="I4" s="6"/>
      <c r="J4" s="6"/>
      <c r="K4" s="6" t="s">
        <v>29</v>
      </c>
    </row>
    <row r="5" ht="18.75" customHeight="1" spans="1:11">
      <c r="A5" s="13" t="s">
        <v>225</v>
      </c>
      <c r="B5" s="13" t="s">
        <v>138</v>
      </c>
      <c r="C5" s="13" t="s">
        <v>226</v>
      </c>
      <c r="D5" s="13" t="s">
        <v>139</v>
      </c>
      <c r="E5" s="13" t="s">
        <v>140</v>
      </c>
      <c r="F5" s="13" t="s">
        <v>227</v>
      </c>
      <c r="G5" s="13" t="s">
        <v>142</v>
      </c>
      <c r="H5" s="13" t="s">
        <v>32</v>
      </c>
      <c r="I5" s="13" t="s">
        <v>381</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32</v>
      </c>
      <c r="B11" s="18"/>
      <c r="C11" s="18"/>
      <c r="D11" s="18"/>
      <c r="E11" s="18"/>
      <c r="F11" s="18"/>
      <c r="G11" s="18"/>
      <c r="H11" s="17"/>
      <c r="I11" s="17"/>
      <c r="J11" s="17"/>
      <c r="K11" s="17"/>
    </row>
    <row r="13" customHeight="1" spans="1:1">
      <c r="A13" s="19" t="s">
        <v>327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1388888888889" right="0.751388888888889" top="1" bottom="1" header="0.5" footer="0.5"/>
  <pageSetup paperSize="1" scale="88" pageOrder="overThenDown"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3"/>
  <sheetViews>
    <sheetView showZeros="0" tabSelected="1" workbookViewId="0">
      <pane ySplit="1" topLeftCell="A2" activePane="bottomLeft" state="frozen"/>
      <selection/>
      <selection pane="bottomLeft" activeCell="L14" sqref="L14"/>
    </sheetView>
  </sheetViews>
  <sheetFormatPr defaultColWidth="8.85185185185185" defaultRowHeight="15" customHeight="1" outlineLevelCol="6"/>
  <cols>
    <col min="1" max="1" width="28" customWidth="1"/>
    <col min="2" max="2" width="13.2222222222222" customWidth="1"/>
    <col min="3" max="3" width="27.8888888888889" customWidth="1"/>
    <col min="4" max="4" width="8.77777777777778" customWidth="1"/>
    <col min="5" max="5" width="17.1388888888889" customWidth="1"/>
    <col min="6" max="6" width="12" customWidth="1"/>
    <col min="7" max="7" width="10" customWidth="1"/>
  </cols>
  <sheetData>
    <row r="1" customHeight="1" spans="1:7">
      <c r="A1" s="1"/>
      <c r="B1" s="1"/>
      <c r="C1" s="1"/>
      <c r="D1" s="1"/>
      <c r="E1" s="1"/>
      <c r="F1" s="1"/>
      <c r="G1" s="1"/>
    </row>
    <row r="2" ht="18.75" customHeight="1" spans="1:7">
      <c r="A2" s="2"/>
      <c r="B2" s="2"/>
      <c r="C2" s="2"/>
      <c r="D2" s="2"/>
      <c r="E2" s="3"/>
      <c r="F2" s="3"/>
      <c r="G2" s="3" t="s">
        <v>382</v>
      </c>
    </row>
    <row r="3" ht="45" customHeight="1" spans="1:7">
      <c r="A3" s="4" t="s">
        <v>383</v>
      </c>
      <c r="B3" s="4"/>
      <c r="C3" s="4"/>
      <c r="D3" s="4"/>
      <c r="E3" s="4"/>
      <c r="F3" s="4"/>
      <c r="G3" s="4"/>
    </row>
    <row r="4" ht="24.15" customHeight="1" spans="1:7">
      <c r="A4" s="5" t="str">
        <f>"单位名称："&amp;"新平彝族傣族自治县社会保险中心"</f>
        <v>单位名称：新平彝族傣族自治县社会保险中心</v>
      </c>
      <c r="B4" s="5"/>
      <c r="C4" s="5"/>
      <c r="D4" s="5"/>
      <c r="E4" s="6"/>
      <c r="F4" s="6"/>
      <c r="G4" s="6" t="s">
        <v>29</v>
      </c>
    </row>
    <row r="5" ht="18.75" customHeight="1" spans="1:7">
      <c r="A5" s="7" t="s">
        <v>226</v>
      </c>
      <c r="B5" s="7" t="s">
        <v>225</v>
      </c>
      <c r="C5" s="7" t="s">
        <v>138</v>
      </c>
      <c r="D5" s="7" t="s">
        <v>384</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t="s">
        <v>56</v>
      </c>
      <c r="B9" s="9" t="s">
        <v>231</v>
      </c>
      <c r="C9" s="10" t="s">
        <v>230</v>
      </c>
      <c r="D9" s="9" t="s">
        <v>385</v>
      </c>
      <c r="E9" s="11">
        <v>34500</v>
      </c>
      <c r="F9" s="11"/>
      <c r="G9" s="11"/>
    </row>
    <row r="10" ht="20.25" customHeight="1" spans="1:7">
      <c r="A10" s="9" t="s">
        <v>56</v>
      </c>
      <c r="B10" s="9" t="s">
        <v>236</v>
      </c>
      <c r="C10" s="10" t="s">
        <v>235</v>
      </c>
      <c r="D10" s="9" t="s">
        <v>385</v>
      </c>
      <c r="E10" s="11">
        <v>3168000</v>
      </c>
      <c r="F10" s="11"/>
      <c r="G10" s="11"/>
    </row>
    <row r="11" ht="20.25" customHeight="1" spans="1:7">
      <c r="A11" s="9" t="s">
        <v>56</v>
      </c>
      <c r="B11" s="9" t="s">
        <v>236</v>
      </c>
      <c r="C11" s="10" t="s">
        <v>239</v>
      </c>
      <c r="D11" s="9" t="s">
        <v>385</v>
      </c>
      <c r="E11" s="11">
        <v>1932480</v>
      </c>
      <c r="F11" s="11"/>
      <c r="G11" s="11"/>
    </row>
    <row r="12" ht="20.25" customHeight="1" spans="1:7">
      <c r="A12" s="9" t="s">
        <v>56</v>
      </c>
      <c r="B12" s="9" t="s">
        <v>236</v>
      </c>
      <c r="C12" s="10" t="s">
        <v>241</v>
      </c>
      <c r="D12" s="9" t="s">
        <v>385</v>
      </c>
      <c r="E12" s="11">
        <v>286800</v>
      </c>
      <c r="F12" s="11"/>
      <c r="G12" s="11"/>
    </row>
    <row r="13" ht="20.25" customHeight="1" spans="1:7">
      <c r="A13" s="12" t="s">
        <v>32</v>
      </c>
      <c r="B13" s="12"/>
      <c r="C13" s="12"/>
      <c r="D13" s="12"/>
      <c r="E13" s="11">
        <v>5421780</v>
      </c>
      <c r="F13" s="11"/>
      <c r="G13" s="11"/>
    </row>
  </sheetData>
  <mergeCells count="11">
    <mergeCell ref="A3:G3"/>
    <mergeCell ref="A4:D4"/>
    <mergeCell ref="E5:G5"/>
    <mergeCell ref="A13:D13"/>
    <mergeCell ref="A5:A7"/>
    <mergeCell ref="B5:B7"/>
    <mergeCell ref="C5:C7"/>
    <mergeCell ref="D5:D7"/>
    <mergeCell ref="E6:E7"/>
    <mergeCell ref="F6:F7"/>
    <mergeCell ref="G6:G7"/>
  </mergeCells>
  <pageMargins left="0.75" right="0.75" top="1" bottom="1" header="0.5" footer="0.5"/>
  <pageSetup paperSize="1" pageOrder="overThenDown"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pane ySplit="1" topLeftCell="A2" activePane="bottomLeft" state="frozen"/>
      <selection/>
      <selection pane="bottomLeft" activeCell="I15" sqref="I15"/>
    </sheetView>
  </sheetViews>
  <sheetFormatPr defaultColWidth="8.85185185185185" defaultRowHeight="15" customHeight="1"/>
  <cols>
    <col min="1" max="1" width="9.88888888888889" customWidth="1"/>
    <col min="2" max="2" width="26.1111111111111" customWidth="1"/>
    <col min="3" max="5" width="17.1388888888889" customWidth="1"/>
    <col min="6" max="6" width="11.5555555555556" customWidth="1"/>
    <col min="7" max="7" width="10.7777777777778" customWidth="1"/>
    <col min="8" max="8" width="10.5555555555556" customWidth="1"/>
    <col min="9" max="9" width="10.2222222222222" style="84" customWidth="1"/>
    <col min="10" max="10" width="7.66666666666667" style="84" customWidth="1"/>
    <col min="11" max="11" width="13.1111111111111" style="84" customWidth="1"/>
    <col min="12" max="12" width="11" style="84" customWidth="1"/>
    <col min="13" max="13" width="11.4444444444444" style="84" customWidth="1"/>
    <col min="14" max="14" width="8.66666666666667" style="84" customWidth="1"/>
    <col min="15" max="15" width="9.88888888888889" style="84" customWidth="1"/>
    <col min="16" max="16" width="10.1111111111111" style="84" customWidth="1"/>
    <col min="17" max="17" width="8.88888888888889" style="84" customWidth="1"/>
    <col min="18" max="18" width="10.2222222222222" style="84" customWidth="1"/>
    <col min="19" max="19" width="12.4444444444444" style="84" customWidth="1"/>
    <col min="20" max="20" width="8.85185185185185" style="84"/>
  </cols>
  <sheetData>
    <row r="1" customHeight="1" spans="1:19">
      <c r="A1" s="1"/>
      <c r="B1" s="1"/>
      <c r="C1" s="1"/>
      <c r="D1" s="1"/>
      <c r="E1" s="1"/>
      <c r="F1" s="1"/>
      <c r="G1" s="1"/>
      <c r="H1" s="1"/>
      <c r="I1" s="88"/>
      <c r="J1" s="88"/>
      <c r="K1" s="88"/>
      <c r="L1" s="88"/>
      <c r="M1" s="88"/>
      <c r="N1" s="88"/>
      <c r="O1" s="88"/>
      <c r="P1" s="88"/>
      <c r="Q1" s="88"/>
      <c r="R1" s="88"/>
      <c r="S1" s="88"/>
    </row>
    <row r="2" ht="18.75" customHeight="1" spans="1:19">
      <c r="A2" s="2"/>
      <c r="B2" s="2"/>
      <c r="C2" s="2"/>
      <c r="D2" s="2"/>
      <c r="E2" s="2"/>
      <c r="F2" s="2"/>
      <c r="G2" s="2"/>
      <c r="H2" s="2"/>
      <c r="I2" s="55"/>
      <c r="J2" s="55"/>
      <c r="K2" s="55"/>
      <c r="L2" s="55"/>
      <c r="M2" s="55"/>
      <c r="N2" s="55"/>
      <c r="O2" s="55"/>
      <c r="P2" s="55"/>
      <c r="Q2" s="55"/>
      <c r="R2" s="55"/>
      <c r="S2" s="55" t="s">
        <v>27</v>
      </c>
    </row>
    <row r="3" ht="37.5" customHeight="1" spans="1:19">
      <c r="A3" s="4" t="s">
        <v>28</v>
      </c>
      <c r="B3" s="4"/>
      <c r="C3" s="4"/>
      <c r="D3" s="4"/>
      <c r="E3" s="4"/>
      <c r="F3" s="4"/>
      <c r="G3" s="4"/>
      <c r="H3" s="4"/>
      <c r="I3" s="71"/>
      <c r="J3" s="71"/>
      <c r="K3" s="71"/>
      <c r="L3" s="71"/>
      <c r="M3" s="71"/>
      <c r="N3" s="71"/>
      <c r="O3" s="71"/>
      <c r="P3" s="71"/>
      <c r="Q3" s="71"/>
      <c r="R3" s="71"/>
      <c r="S3" s="71"/>
    </row>
    <row r="4" ht="18.75" customHeight="1" spans="1:19">
      <c r="A4" s="5" t="str">
        <f>"单位名称："&amp;"新平彝族傣族自治县社会保险中心"</f>
        <v>单位名称：新平彝族傣族自治县社会保险中心</v>
      </c>
      <c r="B4" s="5"/>
      <c r="C4" s="5"/>
      <c r="D4" s="5"/>
      <c r="E4" s="65"/>
      <c r="F4" s="65"/>
      <c r="G4" s="65"/>
      <c r="H4" s="65"/>
      <c r="I4" s="70"/>
      <c r="J4" s="70"/>
      <c r="K4" s="70"/>
      <c r="L4" s="70"/>
      <c r="M4" s="70"/>
      <c r="N4" s="70"/>
      <c r="O4" s="70"/>
      <c r="P4" s="70"/>
      <c r="Q4" s="70"/>
      <c r="R4" s="70"/>
      <c r="S4" s="70" t="s">
        <v>29</v>
      </c>
    </row>
    <row r="5" ht="18.75" customHeight="1" spans="1:19">
      <c r="A5" s="13" t="s">
        <v>30</v>
      </c>
      <c r="B5" s="85" t="s">
        <v>31</v>
      </c>
      <c r="C5" s="85" t="s">
        <v>32</v>
      </c>
      <c r="D5" s="85" t="s">
        <v>33</v>
      </c>
      <c r="E5" s="85"/>
      <c r="F5" s="85"/>
      <c r="G5" s="85"/>
      <c r="H5" s="85"/>
      <c r="I5" s="85"/>
      <c r="J5" s="89"/>
      <c r="K5" s="89"/>
      <c r="L5" s="89"/>
      <c r="M5" s="89"/>
      <c r="N5" s="89"/>
      <c r="O5" s="85" t="s">
        <v>20</v>
      </c>
      <c r="P5" s="85"/>
      <c r="Q5" s="85"/>
      <c r="R5" s="85"/>
      <c r="S5" s="85"/>
    </row>
    <row r="6" ht="18.75" customHeight="1" spans="1:19">
      <c r="A6" s="13"/>
      <c r="B6" s="85"/>
      <c r="C6" s="85"/>
      <c r="D6" s="86" t="s">
        <v>34</v>
      </c>
      <c r="E6" s="86" t="s">
        <v>35</v>
      </c>
      <c r="F6" s="86" t="s">
        <v>36</v>
      </c>
      <c r="G6" s="86" t="s">
        <v>37</v>
      </c>
      <c r="H6" s="86" t="s">
        <v>38</v>
      </c>
      <c r="I6" s="86" t="s">
        <v>39</v>
      </c>
      <c r="J6" s="90"/>
      <c r="K6" s="90"/>
      <c r="L6" s="90"/>
      <c r="M6" s="90"/>
      <c r="N6" s="90"/>
      <c r="O6" s="86" t="s">
        <v>34</v>
      </c>
      <c r="P6" s="86" t="s">
        <v>35</v>
      </c>
      <c r="Q6" s="86" t="s">
        <v>36</v>
      </c>
      <c r="R6" s="86" t="s">
        <v>37</v>
      </c>
      <c r="S6" s="86" t="s">
        <v>40</v>
      </c>
    </row>
    <row r="7" ht="44" customHeight="1" spans="1:19">
      <c r="A7" s="13"/>
      <c r="B7" s="85"/>
      <c r="C7" s="85"/>
      <c r="D7" s="86"/>
      <c r="E7" s="86"/>
      <c r="F7" s="86"/>
      <c r="G7" s="86"/>
      <c r="H7" s="86"/>
      <c r="I7" s="86" t="s">
        <v>34</v>
      </c>
      <c r="J7" s="86" t="s">
        <v>41</v>
      </c>
      <c r="K7" s="86" t="s">
        <v>42</v>
      </c>
      <c r="L7" s="86" t="s">
        <v>43</v>
      </c>
      <c r="M7" s="86" t="s">
        <v>44</v>
      </c>
      <c r="N7" s="86" t="s">
        <v>45</v>
      </c>
      <c r="O7" s="86"/>
      <c r="P7" s="86"/>
      <c r="Q7" s="86"/>
      <c r="R7" s="86"/>
      <c r="S7" s="86"/>
    </row>
    <row r="8" ht="18.75" customHeight="1" spans="1:19">
      <c r="A8" s="87" t="s">
        <v>46</v>
      </c>
      <c r="B8" s="14" t="s">
        <v>47</v>
      </c>
      <c r="C8" s="14" t="s">
        <v>48</v>
      </c>
      <c r="D8" s="14" t="s">
        <v>49</v>
      </c>
      <c r="E8" s="87" t="s">
        <v>50</v>
      </c>
      <c r="F8" s="14" t="s">
        <v>51</v>
      </c>
      <c r="G8" s="14" t="s">
        <v>52</v>
      </c>
      <c r="H8" s="87" t="s">
        <v>53</v>
      </c>
      <c r="I8" s="73" t="s">
        <v>54</v>
      </c>
      <c r="J8" s="73">
        <v>10</v>
      </c>
      <c r="K8" s="73">
        <v>11</v>
      </c>
      <c r="L8" s="73">
        <v>12</v>
      </c>
      <c r="M8" s="73">
        <v>13</v>
      </c>
      <c r="N8" s="73">
        <v>14</v>
      </c>
      <c r="O8" s="73">
        <v>15</v>
      </c>
      <c r="P8" s="73">
        <v>16</v>
      </c>
      <c r="Q8" s="73">
        <v>17</v>
      </c>
      <c r="R8" s="73">
        <v>18</v>
      </c>
      <c r="S8" s="73">
        <v>19</v>
      </c>
    </row>
    <row r="9" ht="20.25" customHeight="1" spans="1:19">
      <c r="A9" s="16" t="s">
        <v>55</v>
      </c>
      <c r="B9" s="16" t="s">
        <v>56</v>
      </c>
      <c r="C9" s="17">
        <v>38200929</v>
      </c>
      <c r="D9" s="17">
        <v>38200929</v>
      </c>
      <c r="E9" s="17">
        <v>38200929</v>
      </c>
      <c r="F9" s="17"/>
      <c r="G9" s="17"/>
      <c r="H9" s="17"/>
      <c r="I9" s="91"/>
      <c r="J9" s="91"/>
      <c r="K9" s="91"/>
      <c r="L9" s="91"/>
      <c r="M9" s="91"/>
      <c r="N9" s="91"/>
      <c r="O9" s="91"/>
      <c r="P9" s="91"/>
      <c r="Q9" s="91"/>
      <c r="R9" s="91"/>
      <c r="S9" s="91"/>
    </row>
    <row r="10" ht="20.25" customHeight="1" spans="1:19">
      <c r="A10" s="57" t="s">
        <v>32</v>
      </c>
      <c r="B10" s="57"/>
      <c r="C10" s="17">
        <v>38200929</v>
      </c>
      <c r="D10" s="17">
        <v>38200929</v>
      </c>
      <c r="E10" s="17">
        <v>38200929</v>
      </c>
      <c r="F10" s="17"/>
      <c r="G10" s="17"/>
      <c r="H10" s="17"/>
      <c r="I10" s="91"/>
      <c r="J10" s="91"/>
      <c r="K10" s="91"/>
      <c r="L10" s="91"/>
      <c r="M10" s="91"/>
      <c r="N10" s="91"/>
      <c r="O10" s="91"/>
      <c r="P10" s="91"/>
      <c r="Q10" s="91"/>
      <c r="R10" s="91"/>
      <c r="S10" s="91"/>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ageMargins left="0.314583333333333" right="0.196527777777778" top="1" bottom="1" header="0.5" footer="0.5"/>
  <pageSetup paperSize="1" scale="58" pageOrder="overThenDown"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7"/>
  <sheetViews>
    <sheetView showZeros="0" workbookViewId="0">
      <pane ySplit="1" topLeftCell="A2" activePane="bottomLeft" state="frozen"/>
      <selection/>
      <selection pane="bottomLeft" activeCell="A18" sqref="$A18:$XFD18"/>
    </sheetView>
  </sheetViews>
  <sheetFormatPr defaultColWidth="8.85185185185185" defaultRowHeight="15" customHeight="1"/>
  <cols>
    <col min="1" max="1" width="13.4444444444444" customWidth="1"/>
    <col min="2" max="2" width="28.5740740740741" customWidth="1"/>
    <col min="3" max="6" width="17.1388888888889" customWidth="1"/>
    <col min="7" max="7" width="9.11111111111111" customWidth="1"/>
    <col min="8" max="8" width="9.66666666666667" customWidth="1"/>
    <col min="9" max="9" width="10.6666666666667" customWidth="1"/>
    <col min="10" max="10" width="6.11111111111111" customWidth="1"/>
    <col min="11" max="11" width="8.33333333333333" customWidth="1"/>
    <col min="12" max="14" width="10.6666666666667" customWidth="1"/>
    <col min="15" max="15" width="8.22222222222222"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57</v>
      </c>
    </row>
    <row r="3" ht="37.5" customHeight="1" spans="1:15">
      <c r="A3" s="4" t="s">
        <v>58</v>
      </c>
      <c r="B3" s="4"/>
      <c r="C3" s="4"/>
      <c r="D3" s="4"/>
      <c r="E3" s="4"/>
      <c r="F3" s="4"/>
      <c r="G3" s="4"/>
      <c r="H3" s="4"/>
      <c r="I3" s="4"/>
      <c r="J3" s="4"/>
      <c r="K3" s="64"/>
      <c r="L3" s="64"/>
      <c r="M3" s="64"/>
      <c r="N3" s="64"/>
      <c r="O3" s="64"/>
    </row>
    <row r="4" ht="18.75" customHeight="1" spans="1:15">
      <c r="A4" s="53" t="str">
        <f>"单位名称："&amp;"新平彝族傣族自治县社会保险中心"</f>
        <v>单位名称：新平彝族傣族自治县社会保险中心</v>
      </c>
      <c r="B4" s="53"/>
      <c r="C4" s="53"/>
      <c r="D4" s="53"/>
      <c r="E4" s="53"/>
      <c r="F4" s="53"/>
      <c r="G4" s="53"/>
      <c r="H4" s="53"/>
      <c r="I4" s="53"/>
      <c r="J4" s="3"/>
      <c r="K4" s="3"/>
      <c r="L4" s="3"/>
      <c r="M4" s="3"/>
      <c r="N4" s="3"/>
      <c r="O4" s="3" t="s">
        <v>29</v>
      </c>
    </row>
    <row r="5" ht="18.75" customHeight="1" spans="1:15">
      <c r="A5" s="13" t="s">
        <v>59</v>
      </c>
      <c r="B5" s="13" t="s">
        <v>60</v>
      </c>
      <c r="C5" s="56" t="s">
        <v>32</v>
      </c>
      <c r="D5" s="56" t="s">
        <v>35</v>
      </c>
      <c r="E5" s="56"/>
      <c r="F5" s="56"/>
      <c r="G5" s="13" t="s">
        <v>36</v>
      </c>
      <c r="H5" s="13" t="s">
        <v>37</v>
      </c>
      <c r="I5" s="13" t="s">
        <v>61</v>
      </c>
      <c r="J5" s="13" t="s">
        <v>62</v>
      </c>
      <c r="K5" s="13"/>
      <c r="L5" s="13"/>
      <c r="M5" s="13"/>
      <c r="N5" s="13"/>
      <c r="O5" s="13"/>
    </row>
    <row r="6" ht="55" customHeight="1" spans="1:15">
      <c r="A6" s="13"/>
      <c r="B6" s="13"/>
      <c r="C6" s="56"/>
      <c r="D6" s="56" t="s">
        <v>34</v>
      </c>
      <c r="E6" s="56" t="s">
        <v>63</v>
      </c>
      <c r="F6" s="56" t="s">
        <v>64</v>
      </c>
      <c r="G6" s="13"/>
      <c r="H6" s="13"/>
      <c r="I6" s="13"/>
      <c r="J6" s="13" t="s">
        <v>34</v>
      </c>
      <c r="K6" s="13" t="s">
        <v>65</v>
      </c>
      <c r="L6" s="73" t="s">
        <v>66</v>
      </c>
      <c r="M6" s="73" t="s">
        <v>67</v>
      </c>
      <c r="N6" s="73" t="s">
        <v>68</v>
      </c>
      <c r="O6" s="73" t="s">
        <v>69</v>
      </c>
    </row>
    <row r="7" ht="18.75" customHeight="1" spans="1:15">
      <c r="A7" s="14" t="s">
        <v>46</v>
      </c>
      <c r="B7" s="14" t="s">
        <v>47</v>
      </c>
      <c r="C7" s="14" t="s">
        <v>48</v>
      </c>
      <c r="D7" s="14" t="s">
        <v>49</v>
      </c>
      <c r="E7" s="14" t="s">
        <v>50</v>
      </c>
      <c r="F7" s="14" t="s">
        <v>51</v>
      </c>
      <c r="G7" s="14" t="s">
        <v>52</v>
      </c>
      <c r="H7" s="14" t="s">
        <v>53</v>
      </c>
      <c r="I7" s="14" t="s">
        <v>54</v>
      </c>
      <c r="J7" s="14" t="s">
        <v>70</v>
      </c>
      <c r="K7" s="14">
        <v>11</v>
      </c>
      <c r="L7" s="14">
        <v>12</v>
      </c>
      <c r="M7" s="14">
        <v>13</v>
      </c>
      <c r="N7" s="14">
        <v>14</v>
      </c>
      <c r="O7" s="14">
        <v>15</v>
      </c>
    </row>
    <row r="8" ht="20.25" customHeight="1" spans="1:15">
      <c r="A8" s="16" t="s">
        <v>71</v>
      </c>
      <c r="B8" s="16" t="s">
        <v>72</v>
      </c>
      <c r="C8" s="17">
        <v>34287828</v>
      </c>
      <c r="D8" s="17">
        <v>34287828</v>
      </c>
      <c r="E8" s="17">
        <v>32034048</v>
      </c>
      <c r="F8" s="17">
        <v>2253780</v>
      </c>
      <c r="G8" s="17"/>
      <c r="H8" s="17"/>
      <c r="I8" s="17"/>
      <c r="J8" s="17"/>
      <c r="K8" s="17"/>
      <c r="L8" s="17"/>
      <c r="M8" s="17"/>
      <c r="N8" s="17"/>
      <c r="O8" s="17"/>
    </row>
    <row r="9" ht="20.25" customHeight="1" spans="1:15">
      <c r="A9" s="75" t="s">
        <v>73</v>
      </c>
      <c r="B9" s="75" t="s">
        <v>74</v>
      </c>
      <c r="C9" s="17">
        <v>2607848</v>
      </c>
      <c r="D9" s="17">
        <v>2607848</v>
      </c>
      <c r="E9" s="17">
        <v>2573348</v>
      </c>
      <c r="F9" s="17">
        <v>34500</v>
      </c>
      <c r="G9" s="17"/>
      <c r="H9" s="17"/>
      <c r="I9" s="17"/>
      <c r="J9" s="17"/>
      <c r="K9" s="17"/>
      <c r="L9" s="17"/>
      <c r="M9" s="17"/>
      <c r="N9" s="17"/>
      <c r="O9" s="17"/>
    </row>
    <row r="10" ht="20.25" customHeight="1" spans="1:15">
      <c r="A10" s="76" t="s">
        <v>75</v>
      </c>
      <c r="B10" s="76" t="s">
        <v>76</v>
      </c>
      <c r="C10" s="17">
        <v>2607848</v>
      </c>
      <c r="D10" s="17">
        <v>2607848</v>
      </c>
      <c r="E10" s="17">
        <v>2573348</v>
      </c>
      <c r="F10" s="17">
        <v>34500</v>
      </c>
      <c r="G10" s="17"/>
      <c r="H10" s="17"/>
      <c r="I10" s="17"/>
      <c r="J10" s="17"/>
      <c r="K10" s="17"/>
      <c r="L10" s="17"/>
      <c r="M10" s="17"/>
      <c r="N10" s="17"/>
      <c r="O10" s="17"/>
    </row>
    <row r="11" ht="20.25" customHeight="1" spans="1:15">
      <c r="A11" s="75" t="s">
        <v>77</v>
      </c>
      <c r="B11" s="75" t="s">
        <v>78</v>
      </c>
      <c r="C11" s="17">
        <v>29580700</v>
      </c>
      <c r="D11" s="17">
        <v>29580700</v>
      </c>
      <c r="E11" s="17">
        <v>29460700</v>
      </c>
      <c r="F11" s="17">
        <v>120000</v>
      </c>
      <c r="G11" s="17"/>
      <c r="H11" s="17"/>
      <c r="I11" s="17"/>
      <c r="J11" s="17"/>
      <c r="K11" s="17"/>
      <c r="L11" s="17"/>
      <c r="M11" s="17"/>
      <c r="N11" s="17"/>
      <c r="O11" s="17"/>
    </row>
    <row r="12" ht="20.25" customHeight="1" spans="1:15">
      <c r="A12" s="76" t="s">
        <v>79</v>
      </c>
      <c r="B12" s="76" t="s">
        <v>80</v>
      </c>
      <c r="C12" s="17">
        <v>330600</v>
      </c>
      <c r="D12" s="17">
        <v>330600</v>
      </c>
      <c r="E12" s="17">
        <v>210600</v>
      </c>
      <c r="F12" s="17">
        <v>120000</v>
      </c>
      <c r="G12" s="17"/>
      <c r="H12" s="17"/>
      <c r="I12" s="17"/>
      <c r="J12" s="17"/>
      <c r="K12" s="17"/>
      <c r="L12" s="17"/>
      <c r="M12" s="17"/>
      <c r="N12" s="17"/>
      <c r="O12" s="17"/>
    </row>
    <row r="13" ht="20.25" customHeight="1" spans="1:15">
      <c r="A13" s="76" t="s">
        <v>81</v>
      </c>
      <c r="B13" s="76" t="s">
        <v>82</v>
      </c>
      <c r="C13" s="17">
        <v>28842100</v>
      </c>
      <c r="D13" s="17">
        <v>28842100</v>
      </c>
      <c r="E13" s="17">
        <v>28842100</v>
      </c>
      <c r="F13" s="17"/>
      <c r="G13" s="17"/>
      <c r="H13" s="17"/>
      <c r="I13" s="17"/>
      <c r="J13" s="17"/>
      <c r="K13" s="17"/>
      <c r="L13" s="17"/>
      <c r="M13" s="17"/>
      <c r="N13" s="17"/>
      <c r="O13" s="17"/>
    </row>
    <row r="14" ht="28" customHeight="1" spans="1:15">
      <c r="A14" s="76" t="s">
        <v>83</v>
      </c>
      <c r="B14" s="76" t="s">
        <v>84</v>
      </c>
      <c r="C14" s="17">
        <v>408000</v>
      </c>
      <c r="D14" s="17">
        <v>408000</v>
      </c>
      <c r="E14" s="17">
        <v>408000</v>
      </c>
      <c r="F14" s="17"/>
      <c r="G14" s="17"/>
      <c r="H14" s="17"/>
      <c r="I14" s="17"/>
      <c r="J14" s="17"/>
      <c r="K14" s="17"/>
      <c r="L14" s="17"/>
      <c r="M14" s="17"/>
      <c r="N14" s="17"/>
      <c r="O14" s="17"/>
    </row>
    <row r="15" ht="20.25" customHeight="1" spans="1:15">
      <c r="A15" s="75" t="s">
        <v>85</v>
      </c>
      <c r="B15" s="75" t="s">
        <v>86</v>
      </c>
      <c r="C15" s="17">
        <v>2099280</v>
      </c>
      <c r="D15" s="17">
        <v>2099280</v>
      </c>
      <c r="E15" s="17"/>
      <c r="F15" s="17">
        <v>2099280</v>
      </c>
      <c r="G15" s="17"/>
      <c r="H15" s="17"/>
      <c r="I15" s="17"/>
      <c r="J15" s="17"/>
      <c r="K15" s="17"/>
      <c r="L15" s="17"/>
      <c r="M15" s="17"/>
      <c r="N15" s="17"/>
      <c r="O15" s="17"/>
    </row>
    <row r="16" ht="20.25" customHeight="1" spans="1:15">
      <c r="A16" s="76" t="s">
        <v>87</v>
      </c>
      <c r="B16" s="76" t="s">
        <v>86</v>
      </c>
      <c r="C16" s="17">
        <v>2099280</v>
      </c>
      <c r="D16" s="17">
        <v>2099280</v>
      </c>
      <c r="E16" s="17"/>
      <c r="F16" s="17">
        <v>2099280</v>
      </c>
      <c r="G16" s="17"/>
      <c r="H16" s="17"/>
      <c r="I16" s="17"/>
      <c r="J16" s="17"/>
      <c r="K16" s="17"/>
      <c r="L16" s="17"/>
      <c r="M16" s="17"/>
      <c r="N16" s="17"/>
      <c r="O16" s="17"/>
    </row>
    <row r="17" ht="20.25" customHeight="1" spans="1:15">
      <c r="A17" s="16" t="s">
        <v>88</v>
      </c>
      <c r="B17" s="16" t="s">
        <v>89</v>
      </c>
      <c r="C17" s="17">
        <v>3489435</v>
      </c>
      <c r="D17" s="17">
        <v>3489435</v>
      </c>
      <c r="E17" s="17">
        <v>321435</v>
      </c>
      <c r="F17" s="17">
        <v>3168000</v>
      </c>
      <c r="G17" s="17"/>
      <c r="H17" s="17"/>
      <c r="I17" s="17"/>
      <c r="J17" s="17"/>
      <c r="K17" s="17"/>
      <c r="L17" s="17"/>
      <c r="M17" s="17"/>
      <c r="N17" s="17"/>
      <c r="O17" s="17"/>
    </row>
    <row r="18" ht="20.25" customHeight="1" spans="1:15">
      <c r="A18" s="75" t="s">
        <v>90</v>
      </c>
      <c r="B18" s="75" t="s">
        <v>91</v>
      </c>
      <c r="C18" s="17">
        <v>3168000</v>
      </c>
      <c r="D18" s="17">
        <v>3168000</v>
      </c>
      <c r="E18" s="17"/>
      <c r="F18" s="17">
        <v>3168000</v>
      </c>
      <c r="G18" s="17"/>
      <c r="H18" s="17"/>
      <c r="I18" s="17"/>
      <c r="J18" s="17"/>
      <c r="K18" s="17"/>
      <c r="L18" s="17"/>
      <c r="M18" s="17"/>
      <c r="N18" s="17"/>
      <c r="O18" s="17"/>
    </row>
    <row r="19" ht="20.25" customHeight="1" spans="1:15">
      <c r="A19" s="76" t="s">
        <v>92</v>
      </c>
      <c r="B19" s="76" t="s">
        <v>93</v>
      </c>
      <c r="C19" s="17">
        <v>3168000</v>
      </c>
      <c r="D19" s="17">
        <v>3168000</v>
      </c>
      <c r="E19" s="17"/>
      <c r="F19" s="17">
        <v>3168000</v>
      </c>
      <c r="G19" s="17"/>
      <c r="H19" s="17"/>
      <c r="I19" s="17"/>
      <c r="J19" s="17"/>
      <c r="K19" s="17"/>
      <c r="L19" s="17"/>
      <c r="M19" s="17"/>
      <c r="N19" s="17"/>
      <c r="O19" s="17"/>
    </row>
    <row r="20" ht="20.25" customHeight="1" spans="1:15">
      <c r="A20" s="75" t="s">
        <v>94</v>
      </c>
      <c r="B20" s="75" t="s">
        <v>95</v>
      </c>
      <c r="C20" s="17">
        <v>321435</v>
      </c>
      <c r="D20" s="17">
        <v>321435</v>
      </c>
      <c r="E20" s="17">
        <v>321435</v>
      </c>
      <c r="F20" s="17"/>
      <c r="G20" s="17"/>
      <c r="H20" s="17"/>
      <c r="I20" s="17"/>
      <c r="J20" s="17"/>
      <c r="K20" s="17"/>
      <c r="L20" s="17"/>
      <c r="M20" s="17"/>
      <c r="N20" s="17"/>
      <c r="O20" s="17"/>
    </row>
    <row r="21" ht="20.25" customHeight="1" spans="1:15">
      <c r="A21" s="76" t="s">
        <v>96</v>
      </c>
      <c r="B21" s="76" t="s">
        <v>97</v>
      </c>
      <c r="C21" s="17">
        <v>173855</v>
      </c>
      <c r="D21" s="17">
        <v>173855</v>
      </c>
      <c r="E21" s="17">
        <v>173855</v>
      </c>
      <c r="F21" s="17"/>
      <c r="G21" s="17"/>
      <c r="H21" s="17"/>
      <c r="I21" s="17"/>
      <c r="J21" s="17"/>
      <c r="K21" s="17"/>
      <c r="L21" s="17"/>
      <c r="M21" s="17"/>
      <c r="N21" s="17"/>
      <c r="O21" s="17"/>
    </row>
    <row r="22" ht="20.25" customHeight="1" spans="1:15">
      <c r="A22" s="76" t="s">
        <v>98</v>
      </c>
      <c r="B22" s="76" t="s">
        <v>99</v>
      </c>
      <c r="C22" s="17">
        <v>143500</v>
      </c>
      <c r="D22" s="17">
        <v>143500</v>
      </c>
      <c r="E22" s="17">
        <v>143500</v>
      </c>
      <c r="F22" s="17"/>
      <c r="G22" s="17"/>
      <c r="H22" s="17"/>
      <c r="I22" s="17"/>
      <c r="J22" s="17"/>
      <c r="K22" s="17"/>
      <c r="L22" s="17"/>
      <c r="M22" s="17"/>
      <c r="N22" s="17"/>
      <c r="O22" s="17"/>
    </row>
    <row r="23" ht="20.25" customHeight="1" spans="1:15">
      <c r="A23" s="76" t="s">
        <v>100</v>
      </c>
      <c r="B23" s="76" t="s">
        <v>101</v>
      </c>
      <c r="C23" s="17">
        <v>4080</v>
      </c>
      <c r="D23" s="17">
        <v>4080</v>
      </c>
      <c r="E23" s="17">
        <v>4080</v>
      </c>
      <c r="F23" s="17"/>
      <c r="G23" s="17"/>
      <c r="H23" s="17"/>
      <c r="I23" s="17"/>
      <c r="J23" s="17"/>
      <c r="K23" s="17"/>
      <c r="L23" s="17"/>
      <c r="M23" s="17"/>
      <c r="N23" s="17"/>
      <c r="O23" s="17"/>
    </row>
    <row r="24" ht="20.25" customHeight="1" spans="1:15">
      <c r="A24" s="16" t="s">
        <v>102</v>
      </c>
      <c r="B24" s="16" t="s">
        <v>103</v>
      </c>
      <c r="C24" s="17">
        <v>423666</v>
      </c>
      <c r="D24" s="17">
        <v>423666</v>
      </c>
      <c r="E24" s="17">
        <v>423666</v>
      </c>
      <c r="F24" s="17"/>
      <c r="G24" s="17"/>
      <c r="H24" s="17"/>
      <c r="I24" s="17"/>
      <c r="J24" s="17"/>
      <c r="K24" s="17"/>
      <c r="L24" s="17"/>
      <c r="M24" s="17"/>
      <c r="N24" s="17"/>
      <c r="O24" s="17"/>
    </row>
    <row r="25" ht="20.25" customHeight="1" spans="1:15">
      <c r="A25" s="75" t="s">
        <v>104</v>
      </c>
      <c r="B25" s="75" t="s">
        <v>105</v>
      </c>
      <c r="C25" s="17">
        <v>423666</v>
      </c>
      <c r="D25" s="17">
        <v>423666</v>
      </c>
      <c r="E25" s="17">
        <v>423666</v>
      </c>
      <c r="F25" s="17"/>
      <c r="G25" s="17"/>
      <c r="H25" s="17"/>
      <c r="I25" s="17"/>
      <c r="J25" s="17"/>
      <c r="K25" s="17"/>
      <c r="L25" s="17"/>
      <c r="M25" s="17"/>
      <c r="N25" s="17"/>
      <c r="O25" s="17"/>
    </row>
    <row r="26" ht="20.25" customHeight="1" spans="1:15">
      <c r="A26" s="76" t="s">
        <v>106</v>
      </c>
      <c r="B26" s="76" t="s">
        <v>107</v>
      </c>
      <c r="C26" s="17">
        <v>423666</v>
      </c>
      <c r="D26" s="17">
        <v>423666</v>
      </c>
      <c r="E26" s="17">
        <v>423666</v>
      </c>
      <c r="F26" s="17"/>
      <c r="G26" s="17"/>
      <c r="H26" s="17"/>
      <c r="I26" s="17"/>
      <c r="J26" s="17"/>
      <c r="K26" s="17"/>
      <c r="L26" s="17"/>
      <c r="M26" s="17"/>
      <c r="N26" s="17"/>
      <c r="O26" s="17"/>
    </row>
    <row r="27" ht="20.25" customHeight="1" spans="1:15">
      <c r="A27" s="57" t="s">
        <v>108</v>
      </c>
      <c r="B27" s="57"/>
      <c r="C27" s="17">
        <v>38200929</v>
      </c>
      <c r="D27" s="17">
        <v>38200929</v>
      </c>
      <c r="E27" s="17">
        <v>32779149</v>
      </c>
      <c r="F27" s="17">
        <v>5421780</v>
      </c>
      <c r="G27" s="17"/>
      <c r="H27" s="17"/>
      <c r="I27" s="17"/>
      <c r="J27" s="17"/>
      <c r="K27" s="17"/>
      <c r="L27" s="17"/>
      <c r="M27" s="17"/>
      <c r="N27" s="17"/>
      <c r="O27" s="17"/>
    </row>
  </sheetData>
  <mergeCells count="11">
    <mergeCell ref="A3:O3"/>
    <mergeCell ref="A4:I4"/>
    <mergeCell ref="D5:F5"/>
    <mergeCell ref="J5:O5"/>
    <mergeCell ref="A27:B27"/>
    <mergeCell ref="A5:A6"/>
    <mergeCell ref="B5:B6"/>
    <mergeCell ref="C5:C6"/>
    <mergeCell ref="G5:G6"/>
    <mergeCell ref="H5:H6"/>
    <mergeCell ref="I5:I6"/>
  </mergeCells>
  <pageMargins left="0.354166666666667" right="0.275" top="0.275" bottom="0.275" header="0.156944444444444" footer="0.5"/>
  <pageSetup paperSize="1" scale="69" pageOrder="overThenDown"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D13" sqref="D13"/>
    </sheetView>
  </sheetViews>
  <sheetFormatPr defaultColWidth="8.85185185185185" defaultRowHeight="15" customHeight="1" outlineLevelCol="3"/>
  <cols>
    <col min="1" max="2" width="30.8888888888889" customWidth="1"/>
    <col min="3" max="3" width="25.1111111111111" customWidth="1"/>
    <col min="4" max="4" width="35.712962962963" customWidth="1"/>
  </cols>
  <sheetData>
    <row r="1" customHeight="1" spans="1:4">
      <c r="A1" s="1"/>
      <c r="B1" s="1"/>
      <c r="C1" s="1"/>
      <c r="D1" s="1"/>
    </row>
    <row r="2" ht="18.75" customHeight="1" spans="1:4">
      <c r="A2" s="2"/>
      <c r="B2" s="2"/>
      <c r="C2" s="2"/>
      <c r="D2" s="6" t="s">
        <v>109</v>
      </c>
    </row>
    <row r="3" ht="45" customHeight="1" spans="1:4">
      <c r="A3" s="4" t="s">
        <v>110</v>
      </c>
      <c r="B3" s="4"/>
      <c r="C3" s="4"/>
      <c r="D3" s="4"/>
    </row>
    <row r="4" ht="18.75" customHeight="1" spans="1:4">
      <c r="A4" s="5" t="str">
        <f>"单位名称："&amp;"新平彝族傣族自治县社会保险中心"</f>
        <v>单位名称：新平彝族傣族自治县社会保险中心</v>
      </c>
      <c r="B4" s="5"/>
      <c r="C4" s="77"/>
      <c r="D4" s="6" t="s">
        <v>2</v>
      </c>
    </row>
    <row r="5" ht="22.5" customHeight="1" spans="1:4">
      <c r="A5" s="8" t="s">
        <v>3</v>
      </c>
      <c r="B5" s="8"/>
      <c r="C5" s="8" t="s">
        <v>4</v>
      </c>
      <c r="D5" s="8"/>
    </row>
    <row r="6" ht="18.75" customHeight="1" spans="1:4">
      <c r="A6" s="8" t="s">
        <v>5</v>
      </c>
      <c r="B6" s="8" t="s">
        <v>6</v>
      </c>
      <c r="C6" s="8" t="s">
        <v>111</v>
      </c>
      <c r="D6" s="8" t="s">
        <v>6</v>
      </c>
    </row>
    <row r="7" ht="18.75" customHeight="1" spans="1:4">
      <c r="A7" s="8"/>
      <c r="B7" s="8"/>
      <c r="C7" s="8"/>
      <c r="D7" s="8"/>
    </row>
    <row r="8" ht="22.5" customHeight="1" spans="1:4">
      <c r="A8" s="15" t="s">
        <v>112</v>
      </c>
      <c r="B8" s="78">
        <v>38200929</v>
      </c>
      <c r="C8" s="15" t="s">
        <v>113</v>
      </c>
      <c r="D8" s="78">
        <v>38200929</v>
      </c>
    </row>
    <row r="9" ht="22.5" customHeight="1" spans="1:4">
      <c r="A9" s="15" t="s">
        <v>114</v>
      </c>
      <c r="B9" s="78">
        <v>38200929</v>
      </c>
      <c r="C9" s="15" t="str">
        <f>"（"&amp;"一"&amp;"）"&amp;"社会保障和就业支出"</f>
        <v>（一）社会保障和就业支出</v>
      </c>
      <c r="D9" s="78">
        <v>34287828</v>
      </c>
    </row>
    <row r="10" ht="22.5" customHeight="1" spans="1:4">
      <c r="A10" s="15" t="s">
        <v>115</v>
      </c>
      <c r="B10" s="17"/>
      <c r="C10" s="15" t="str">
        <f>"（"&amp;"二"&amp;"）"&amp;"卫生健康支出"</f>
        <v>（二）卫生健康支出</v>
      </c>
      <c r="D10" s="17">
        <v>3489435</v>
      </c>
    </row>
    <row r="11" ht="22.5" customHeight="1" spans="1:4">
      <c r="A11" s="15" t="s">
        <v>116</v>
      </c>
      <c r="B11" s="17"/>
      <c r="C11" s="15" t="str">
        <f>"（"&amp;"三"&amp;"）"&amp;"住房保障支出"</f>
        <v>（三）住房保障支出</v>
      </c>
      <c r="D11" s="17">
        <v>423666</v>
      </c>
    </row>
    <row r="12" ht="22.5" customHeight="1" spans="1:4">
      <c r="A12" s="15" t="s">
        <v>117</v>
      </c>
      <c r="B12" s="17"/>
      <c r="C12" s="15"/>
      <c r="D12" s="17"/>
    </row>
    <row r="13" ht="22.5" customHeight="1" spans="1:4">
      <c r="A13" s="15" t="s">
        <v>114</v>
      </c>
      <c r="B13" s="17"/>
      <c r="C13" s="15"/>
      <c r="D13" s="17"/>
    </row>
    <row r="14" ht="22.5" customHeight="1" spans="1:4">
      <c r="A14" s="15" t="s">
        <v>115</v>
      </c>
      <c r="B14" s="17"/>
      <c r="C14" s="15"/>
      <c r="D14" s="17"/>
    </row>
    <row r="15" ht="22.5" customHeight="1" spans="1:4">
      <c r="A15" s="15" t="s">
        <v>116</v>
      </c>
      <c r="B15" s="17"/>
      <c r="C15" s="15"/>
      <c r="D15" s="17"/>
    </row>
    <row r="16" ht="22.5" customHeight="1" spans="1:4">
      <c r="A16" s="79"/>
      <c r="B16" s="17"/>
      <c r="C16" s="15" t="s">
        <v>118</v>
      </c>
      <c r="D16" s="17"/>
    </row>
    <row r="17" ht="22.5" customHeight="1" spans="1:4">
      <c r="A17" s="80" t="s">
        <v>119</v>
      </c>
      <c r="B17" s="81">
        <v>38200929</v>
      </c>
      <c r="C17" s="82" t="s">
        <v>120</v>
      </c>
      <c r="D17" s="83">
        <v>38200929</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7"/>
  <sheetViews>
    <sheetView showZeros="0" workbookViewId="0">
      <pane ySplit="1" topLeftCell="A17" activePane="bottomLeft" state="frozen"/>
      <selection/>
      <selection pane="bottomLeft" activeCell="I15" sqref="I15"/>
    </sheetView>
  </sheetViews>
  <sheetFormatPr defaultColWidth="8.85185185185185" defaultRowHeight="15" customHeight="1" outlineLevelCol="6"/>
  <cols>
    <col min="1" max="1" width="15.3333333333333" customWidth="1"/>
    <col min="2" max="2" width="28.5740740740741" customWidth="1"/>
    <col min="3" max="3" width="18.2222222222222" customWidth="1"/>
    <col min="4" max="4" width="15.5555555555556" customWidth="1"/>
    <col min="5" max="5" width="14.4444444444444" customWidth="1"/>
    <col min="6" max="6" width="12" customWidth="1"/>
    <col min="7" max="7" width="12.8888888888889" customWidth="1"/>
    <col min="9" max="10" width="9.66666666666667"/>
  </cols>
  <sheetData>
    <row r="1" customHeight="1" spans="1:7">
      <c r="A1" s="1"/>
      <c r="B1" s="1"/>
      <c r="C1" s="1"/>
      <c r="D1" s="1"/>
      <c r="E1" s="1"/>
      <c r="F1" s="1"/>
      <c r="G1" s="1"/>
    </row>
    <row r="2" ht="18.75" customHeight="1" spans="1:7">
      <c r="A2" s="2"/>
      <c r="B2" s="2"/>
      <c r="C2" s="2"/>
      <c r="D2" s="2"/>
      <c r="E2" s="2"/>
      <c r="F2" s="2"/>
      <c r="G2" s="52" t="s">
        <v>121</v>
      </c>
    </row>
    <row r="3" ht="37.5" customHeight="1" spans="1:7">
      <c r="A3" s="4" t="s">
        <v>122</v>
      </c>
      <c r="B3" s="4"/>
      <c r="C3" s="4"/>
      <c r="D3" s="4"/>
      <c r="E3" s="4"/>
      <c r="F3" s="4"/>
      <c r="G3" s="4"/>
    </row>
    <row r="4" ht="18.75" customHeight="1" spans="1:7">
      <c r="A4" s="53" t="str">
        <f>"单位名称："&amp;"新平彝族傣族自治县社会保险中心"</f>
        <v>单位名称：新平彝族傣族自治县社会保险中心</v>
      </c>
      <c r="B4" s="53"/>
      <c r="C4" s="53"/>
      <c r="D4" s="54"/>
      <c r="E4" s="54"/>
      <c r="F4" s="54"/>
      <c r="G4" s="55" t="s">
        <v>29</v>
      </c>
    </row>
    <row r="5" ht="18.75" customHeight="1" spans="1:7">
      <c r="A5" s="13" t="s">
        <v>123</v>
      </c>
      <c r="B5" s="13" t="s">
        <v>60</v>
      </c>
      <c r="C5" s="56" t="s">
        <v>32</v>
      </c>
      <c r="D5" s="56" t="s">
        <v>63</v>
      </c>
      <c r="E5" s="56"/>
      <c r="F5" s="56"/>
      <c r="G5" s="13" t="s">
        <v>64</v>
      </c>
    </row>
    <row r="6" ht="18.75" customHeight="1" spans="1:7">
      <c r="A6" s="13" t="s">
        <v>59</v>
      </c>
      <c r="B6" s="13" t="s">
        <v>60</v>
      </c>
      <c r="C6" s="56"/>
      <c r="D6" s="56" t="s">
        <v>34</v>
      </c>
      <c r="E6" s="56" t="s">
        <v>124</v>
      </c>
      <c r="F6" s="56" t="s">
        <v>125</v>
      </c>
      <c r="G6" s="13"/>
    </row>
    <row r="7" ht="18.75" customHeight="1" spans="1:7">
      <c r="A7" s="14" t="s">
        <v>46</v>
      </c>
      <c r="B7" s="14" t="s">
        <v>47</v>
      </c>
      <c r="C7" s="14" t="s">
        <v>48</v>
      </c>
      <c r="D7" s="14" t="s">
        <v>49</v>
      </c>
      <c r="E7" s="14" t="s">
        <v>50</v>
      </c>
      <c r="F7" s="14" t="s">
        <v>51</v>
      </c>
      <c r="G7" s="14" t="s">
        <v>52</v>
      </c>
    </row>
    <row r="8" ht="20.25" customHeight="1" spans="1:7">
      <c r="A8" s="16" t="s">
        <v>71</v>
      </c>
      <c r="B8" s="16" t="s">
        <v>72</v>
      </c>
      <c r="C8" s="17">
        <v>34287828</v>
      </c>
      <c r="D8" s="17">
        <v>32034048</v>
      </c>
      <c r="E8" s="17">
        <v>31551248</v>
      </c>
      <c r="F8" s="17">
        <v>482800</v>
      </c>
      <c r="G8" s="17">
        <v>2253780</v>
      </c>
    </row>
    <row r="9" ht="20.25" customHeight="1" spans="1:7">
      <c r="A9" s="75" t="s">
        <v>73</v>
      </c>
      <c r="B9" s="75" t="s">
        <v>74</v>
      </c>
      <c r="C9" s="17">
        <v>2607848</v>
      </c>
      <c r="D9" s="17">
        <v>2573348</v>
      </c>
      <c r="E9" s="17">
        <v>2301148</v>
      </c>
      <c r="F9" s="17">
        <v>272200</v>
      </c>
      <c r="G9" s="17">
        <v>34500</v>
      </c>
    </row>
    <row r="10" ht="20.25" customHeight="1" spans="1:7">
      <c r="A10" s="76" t="s">
        <v>75</v>
      </c>
      <c r="B10" s="76" t="s">
        <v>76</v>
      </c>
      <c r="C10" s="17">
        <v>2607848</v>
      </c>
      <c r="D10" s="17">
        <v>2573348</v>
      </c>
      <c r="E10" s="17">
        <v>2301148</v>
      </c>
      <c r="F10" s="17">
        <v>272200</v>
      </c>
      <c r="G10" s="17">
        <v>34500</v>
      </c>
    </row>
    <row r="11" ht="20.25" customHeight="1" spans="1:7">
      <c r="A11" s="75" t="s">
        <v>77</v>
      </c>
      <c r="B11" s="75" t="s">
        <v>78</v>
      </c>
      <c r="C11" s="17">
        <v>29580700</v>
      </c>
      <c r="D11" s="17">
        <v>29460700</v>
      </c>
      <c r="E11" s="17">
        <v>29250100</v>
      </c>
      <c r="F11" s="17">
        <v>210600</v>
      </c>
      <c r="G11" s="17">
        <v>120000</v>
      </c>
    </row>
    <row r="12" ht="20.25" customHeight="1" spans="1:7">
      <c r="A12" s="76" t="s">
        <v>79</v>
      </c>
      <c r="B12" s="76" t="s">
        <v>80</v>
      </c>
      <c r="C12" s="17">
        <v>330600</v>
      </c>
      <c r="D12" s="17">
        <v>210600</v>
      </c>
      <c r="E12" s="17"/>
      <c r="F12" s="17">
        <v>210600</v>
      </c>
      <c r="G12" s="17">
        <v>120000</v>
      </c>
    </row>
    <row r="13" ht="20.25" customHeight="1" spans="1:7">
      <c r="A13" s="76" t="s">
        <v>81</v>
      </c>
      <c r="B13" s="76" t="s">
        <v>82</v>
      </c>
      <c r="C13" s="17">
        <v>28842100</v>
      </c>
      <c r="D13" s="17">
        <v>28842100</v>
      </c>
      <c r="E13" s="17">
        <v>28842100</v>
      </c>
      <c r="F13" s="17"/>
      <c r="G13" s="17"/>
    </row>
    <row r="14" ht="30" customHeight="1" spans="1:7">
      <c r="A14" s="76" t="s">
        <v>83</v>
      </c>
      <c r="B14" s="76" t="s">
        <v>84</v>
      </c>
      <c r="C14" s="17">
        <v>408000</v>
      </c>
      <c r="D14" s="17">
        <v>408000</v>
      </c>
      <c r="E14" s="17">
        <v>408000</v>
      </c>
      <c r="F14" s="17"/>
      <c r="G14" s="17"/>
    </row>
    <row r="15" ht="20.25" customHeight="1" spans="1:7">
      <c r="A15" s="75" t="s">
        <v>85</v>
      </c>
      <c r="B15" s="75" t="s">
        <v>86</v>
      </c>
      <c r="C15" s="17">
        <v>2099280</v>
      </c>
      <c r="D15" s="17"/>
      <c r="E15" s="17"/>
      <c r="F15" s="17"/>
      <c r="G15" s="17">
        <v>2099280</v>
      </c>
    </row>
    <row r="16" ht="20.25" customHeight="1" spans="1:7">
      <c r="A16" s="76" t="s">
        <v>87</v>
      </c>
      <c r="B16" s="76" t="s">
        <v>86</v>
      </c>
      <c r="C16" s="17">
        <v>2099280</v>
      </c>
      <c r="D16" s="17"/>
      <c r="E16" s="17"/>
      <c r="F16" s="17"/>
      <c r="G16" s="17">
        <v>2099280</v>
      </c>
    </row>
    <row r="17" ht="20.25" customHeight="1" spans="1:7">
      <c r="A17" s="16" t="s">
        <v>88</v>
      </c>
      <c r="B17" s="16" t="s">
        <v>89</v>
      </c>
      <c r="C17" s="17">
        <v>3489435</v>
      </c>
      <c r="D17" s="17">
        <v>321435</v>
      </c>
      <c r="E17" s="17">
        <v>321435</v>
      </c>
      <c r="F17" s="17"/>
      <c r="G17" s="17">
        <v>3168000</v>
      </c>
    </row>
    <row r="18" ht="20.25" customHeight="1" spans="1:7">
      <c r="A18" s="75" t="s">
        <v>90</v>
      </c>
      <c r="B18" s="75" t="s">
        <v>91</v>
      </c>
      <c r="C18" s="17">
        <v>3168000</v>
      </c>
      <c r="D18" s="17"/>
      <c r="E18" s="17"/>
      <c r="F18" s="17"/>
      <c r="G18" s="17">
        <v>3168000</v>
      </c>
    </row>
    <row r="19" ht="20.25" customHeight="1" spans="1:7">
      <c r="A19" s="76" t="s">
        <v>92</v>
      </c>
      <c r="B19" s="76" t="s">
        <v>93</v>
      </c>
      <c r="C19" s="17">
        <v>3168000</v>
      </c>
      <c r="D19" s="17"/>
      <c r="E19" s="17"/>
      <c r="F19" s="17"/>
      <c r="G19" s="17">
        <v>3168000</v>
      </c>
    </row>
    <row r="20" ht="20.25" customHeight="1" spans="1:7">
      <c r="A20" s="75" t="s">
        <v>94</v>
      </c>
      <c r="B20" s="75" t="s">
        <v>95</v>
      </c>
      <c r="C20" s="17">
        <v>321435</v>
      </c>
      <c r="D20" s="17">
        <v>321435</v>
      </c>
      <c r="E20" s="17">
        <v>321435</v>
      </c>
      <c r="F20" s="17"/>
      <c r="G20" s="17"/>
    </row>
    <row r="21" ht="20.25" customHeight="1" spans="1:7">
      <c r="A21" s="76" t="s">
        <v>96</v>
      </c>
      <c r="B21" s="76" t="s">
        <v>97</v>
      </c>
      <c r="C21" s="17">
        <v>173855</v>
      </c>
      <c r="D21" s="17">
        <v>173855</v>
      </c>
      <c r="E21" s="17">
        <v>173855</v>
      </c>
      <c r="F21" s="17"/>
      <c r="G21" s="17"/>
    </row>
    <row r="22" ht="20.25" customHeight="1" spans="1:7">
      <c r="A22" s="76" t="s">
        <v>98</v>
      </c>
      <c r="B22" s="76" t="s">
        <v>99</v>
      </c>
      <c r="C22" s="17">
        <v>143500</v>
      </c>
      <c r="D22" s="17">
        <v>143500</v>
      </c>
      <c r="E22" s="17">
        <v>143500</v>
      </c>
      <c r="F22" s="17"/>
      <c r="G22" s="17"/>
    </row>
    <row r="23" ht="20.25" customHeight="1" spans="1:7">
      <c r="A23" s="76" t="s">
        <v>100</v>
      </c>
      <c r="B23" s="76" t="s">
        <v>101</v>
      </c>
      <c r="C23" s="17">
        <v>4080</v>
      </c>
      <c r="D23" s="17">
        <v>4080</v>
      </c>
      <c r="E23" s="17">
        <v>4080</v>
      </c>
      <c r="F23" s="17"/>
      <c r="G23" s="17"/>
    </row>
    <row r="24" ht="20.25" customHeight="1" spans="1:7">
      <c r="A24" s="16" t="s">
        <v>102</v>
      </c>
      <c r="B24" s="16" t="s">
        <v>103</v>
      </c>
      <c r="C24" s="17">
        <v>423666</v>
      </c>
      <c r="D24" s="17">
        <v>423666</v>
      </c>
      <c r="E24" s="17">
        <v>423666</v>
      </c>
      <c r="F24" s="17"/>
      <c r="G24" s="17"/>
    </row>
    <row r="25" ht="20.25" customHeight="1" spans="1:7">
      <c r="A25" s="75" t="s">
        <v>104</v>
      </c>
      <c r="B25" s="75" t="s">
        <v>105</v>
      </c>
      <c r="C25" s="17">
        <v>423666</v>
      </c>
      <c r="D25" s="17">
        <v>423666</v>
      </c>
      <c r="E25" s="17">
        <v>423666</v>
      </c>
      <c r="F25" s="17"/>
      <c r="G25" s="17"/>
    </row>
    <row r="26" ht="20.25" customHeight="1" spans="1:7">
      <c r="A26" s="76" t="s">
        <v>106</v>
      </c>
      <c r="B26" s="76" t="s">
        <v>107</v>
      </c>
      <c r="C26" s="17">
        <v>423666</v>
      </c>
      <c r="D26" s="17">
        <v>423666</v>
      </c>
      <c r="E26" s="17">
        <v>423666</v>
      </c>
      <c r="F26" s="17"/>
      <c r="G26" s="17"/>
    </row>
    <row r="27" ht="20.25" customHeight="1" spans="1:7">
      <c r="A27" s="57" t="s">
        <v>108</v>
      </c>
      <c r="B27" s="57"/>
      <c r="C27" s="58">
        <v>38200929</v>
      </c>
      <c r="D27" s="58">
        <v>32779149</v>
      </c>
      <c r="E27" s="58">
        <v>32296349</v>
      </c>
      <c r="F27" s="58">
        <v>482800</v>
      </c>
      <c r="G27" s="58">
        <v>5421780</v>
      </c>
    </row>
  </sheetData>
  <mergeCells count="7">
    <mergeCell ref="A3:G3"/>
    <mergeCell ref="A4:C4"/>
    <mergeCell ref="A5:B5"/>
    <mergeCell ref="D5:F5"/>
    <mergeCell ref="A27:B27"/>
    <mergeCell ref="C5:C6"/>
    <mergeCell ref="G5:G6"/>
  </mergeCells>
  <pageMargins left="0.432638888888889" right="0.0388888888888889" top="0.354166666666667" bottom="0.275" header="0.196527777777778" footer="0.5"/>
  <pageSetup paperSize="1"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1" sqref="A1"/>
    </sheetView>
  </sheetViews>
  <sheetFormatPr defaultColWidth="8.85185185185185" defaultRowHeight="15" customHeight="1" outlineLevelRow="7" outlineLevelCol="5"/>
  <cols>
    <col min="1" max="2" width="21.4444444444444" customWidth="1"/>
    <col min="3" max="3" width="18.2222222222222" customWidth="1"/>
    <col min="4" max="4" width="24" customWidth="1"/>
    <col min="5" max="5" width="21" customWidth="1"/>
    <col min="6" max="6" width="17.3333333333333" customWidth="1"/>
  </cols>
  <sheetData>
    <row r="1" customHeight="1" spans="1:6">
      <c r="A1" s="1"/>
      <c r="B1" s="1"/>
      <c r="C1" s="1"/>
      <c r="D1" s="1"/>
      <c r="E1" s="1"/>
      <c r="F1" s="1"/>
    </row>
    <row r="2" ht="18.75" customHeight="1" spans="1:6">
      <c r="A2" s="68"/>
      <c r="B2" s="68"/>
      <c r="C2" s="69"/>
      <c r="D2" s="2"/>
      <c r="E2" s="2"/>
      <c r="F2" s="70" t="s">
        <v>126</v>
      </c>
    </row>
    <row r="3" ht="41.25" customHeight="1" spans="1:6">
      <c r="A3" s="71" t="s">
        <v>127</v>
      </c>
      <c r="B3" s="71"/>
      <c r="C3" s="71"/>
      <c r="D3" s="71"/>
      <c r="E3" s="71"/>
      <c r="F3" s="71"/>
    </row>
    <row r="4" ht="18.75" customHeight="1" spans="1:6">
      <c r="A4" s="5" t="str">
        <f>"单位名称："&amp;"新平彝族傣族自治县社会保险中心"</f>
        <v>单位名称：新平彝族傣族自治县社会保险中心</v>
      </c>
      <c r="B4" s="5"/>
      <c r="C4" s="5"/>
      <c r="D4" s="72"/>
      <c r="E4" s="2"/>
      <c r="F4" s="70" t="s">
        <v>29</v>
      </c>
    </row>
    <row r="5" ht="18.75" customHeight="1" spans="1:6">
      <c r="A5" s="13" t="s">
        <v>128</v>
      </c>
      <c r="B5" s="56" t="s">
        <v>129</v>
      </c>
      <c r="C5" s="56" t="s">
        <v>130</v>
      </c>
      <c r="D5" s="56"/>
      <c r="E5" s="56"/>
      <c r="F5" s="56" t="s">
        <v>131</v>
      </c>
    </row>
    <row r="6" ht="18.75" customHeight="1" spans="1:6">
      <c r="A6" s="13"/>
      <c r="B6" s="56"/>
      <c r="C6" s="56" t="s">
        <v>34</v>
      </c>
      <c r="D6" s="56" t="s">
        <v>132</v>
      </c>
      <c r="E6" s="56" t="s">
        <v>133</v>
      </c>
      <c r="F6" s="56"/>
    </row>
    <row r="7" ht="18.75" customHeight="1" spans="1:6">
      <c r="A7" s="73">
        <v>1</v>
      </c>
      <c r="B7" s="74">
        <v>2</v>
      </c>
      <c r="C7" s="73">
        <v>3</v>
      </c>
      <c r="D7" s="73">
        <v>4</v>
      </c>
      <c r="E7" s="73">
        <v>5</v>
      </c>
      <c r="F7" s="73">
        <v>6</v>
      </c>
    </row>
    <row r="8" ht="20.25" customHeight="1" spans="1:6">
      <c r="A8" s="17">
        <v>4000</v>
      </c>
      <c r="B8" s="17"/>
      <c r="C8" s="17"/>
      <c r="D8" s="17"/>
      <c r="E8" s="17"/>
      <c r="F8" s="17">
        <v>4000</v>
      </c>
    </row>
  </sheetData>
  <mergeCells count="6">
    <mergeCell ref="A3:F3"/>
    <mergeCell ref="A4:C4"/>
    <mergeCell ref="C5:E5"/>
    <mergeCell ref="A5:A6"/>
    <mergeCell ref="B5:B6"/>
    <mergeCell ref="F5:F6"/>
  </mergeCells>
  <pageMargins left="0.75" right="0.75" top="1" bottom="1" header="0.5" footer="0.5"/>
  <pageSetup paperSize="1"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3"/>
  <sheetViews>
    <sheetView showZeros="0" topLeftCell="D1" workbookViewId="0">
      <pane ySplit="1" topLeftCell="A26" activePane="bottomLeft" state="frozen"/>
      <selection/>
      <selection pane="bottomLeft" activeCell="A35" sqref="$A35:$XFD35"/>
    </sheetView>
  </sheetViews>
  <sheetFormatPr defaultColWidth="8.85185185185185" defaultRowHeight="15" customHeight="1"/>
  <cols>
    <col min="1" max="1" width="28.5740740740741" customWidth="1"/>
    <col min="2" max="2" width="21.6666666666667" customWidth="1"/>
    <col min="3" max="3" width="28.5740740740741" customWidth="1"/>
    <col min="4" max="4" width="14" customWidth="1"/>
    <col min="5" max="5" width="28.5740740740741" customWidth="1"/>
    <col min="6" max="6" width="14.6666666666667" customWidth="1"/>
    <col min="7" max="7" width="26" customWidth="1"/>
    <col min="8" max="9" width="14.2777777777778" customWidth="1"/>
    <col min="10" max="11" width="9.44444444444444" customWidth="1"/>
    <col min="12" max="12" width="14.2777777777778" customWidth="1"/>
    <col min="13" max="13" width="7.44444444444444" customWidth="1"/>
    <col min="14" max="14" width="7" customWidth="1"/>
    <col min="15" max="17" width="8.33333333333333" customWidth="1"/>
    <col min="18" max="18" width="7.22222222222222" customWidth="1"/>
    <col min="19" max="19" width="6.66666666666667" customWidth="1"/>
    <col min="20" max="22" width="8.33333333333333" customWidth="1"/>
    <col min="23" max="23" width="6.55555555555556"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134</v>
      </c>
    </row>
    <row r="3" ht="45" customHeight="1" spans="1:23">
      <c r="A3" s="4" t="s">
        <v>135</v>
      </c>
      <c r="B3" s="4"/>
      <c r="C3" s="4"/>
      <c r="D3" s="4"/>
      <c r="E3" s="4"/>
      <c r="F3" s="4"/>
      <c r="G3" s="4"/>
      <c r="H3" s="4"/>
      <c r="I3" s="4"/>
      <c r="J3" s="4"/>
      <c r="K3" s="4"/>
      <c r="L3" s="64"/>
      <c r="M3" s="64"/>
      <c r="N3" s="64"/>
      <c r="O3" s="64"/>
      <c r="P3" s="64"/>
      <c r="Q3" s="64"/>
      <c r="R3" s="64"/>
      <c r="S3" s="64"/>
      <c r="T3" s="64"/>
      <c r="U3" s="64"/>
      <c r="V3" s="64"/>
      <c r="W3" s="64"/>
    </row>
    <row r="4" ht="18.75" customHeight="1" spans="1:23">
      <c r="A4" s="5" t="str">
        <f>"单位名称："&amp;"新平彝族傣族自治县社会保险中心"</f>
        <v>单位名称：新平彝族傣族自治县社会保险中心</v>
      </c>
      <c r="B4" s="5"/>
      <c r="C4" s="5"/>
      <c r="D4" s="5"/>
      <c r="E4" s="5"/>
      <c r="F4" s="5"/>
      <c r="G4" s="5"/>
      <c r="H4" s="65"/>
      <c r="I4" s="65"/>
      <c r="J4" s="65"/>
      <c r="K4" s="65"/>
      <c r="L4" s="6"/>
      <c r="M4" s="6"/>
      <c r="N4" s="6"/>
      <c r="O4" s="6"/>
      <c r="P4" s="6"/>
      <c r="Q4" s="6"/>
      <c r="R4" s="6"/>
      <c r="S4" s="6"/>
      <c r="T4" s="6"/>
      <c r="U4" s="6"/>
      <c r="V4" s="6"/>
      <c r="W4" s="6" t="s">
        <v>29</v>
      </c>
    </row>
    <row r="5" ht="18.75" customHeight="1" spans="1:23">
      <c r="A5" s="66" t="s">
        <v>136</v>
      </c>
      <c r="B5" s="66" t="s">
        <v>137</v>
      </c>
      <c r="C5" s="66" t="s">
        <v>138</v>
      </c>
      <c r="D5" s="66" t="s">
        <v>139</v>
      </c>
      <c r="E5" s="66" t="s">
        <v>140</v>
      </c>
      <c r="F5" s="66" t="s">
        <v>141</v>
      </c>
      <c r="G5" s="66" t="s">
        <v>142</v>
      </c>
      <c r="H5" s="67" t="s">
        <v>32</v>
      </c>
      <c r="I5" s="67" t="s">
        <v>143</v>
      </c>
      <c r="J5" s="66"/>
      <c r="K5" s="66"/>
      <c r="L5" s="66"/>
      <c r="M5" s="66"/>
      <c r="N5" s="66" t="s">
        <v>144</v>
      </c>
      <c r="O5" s="66"/>
      <c r="P5" s="66"/>
      <c r="Q5" s="66" t="s">
        <v>38</v>
      </c>
      <c r="R5" s="66" t="s">
        <v>62</v>
      </c>
      <c r="S5" s="66"/>
      <c r="T5" s="66"/>
      <c r="U5" s="66"/>
      <c r="V5" s="66"/>
      <c r="W5" s="66"/>
    </row>
    <row r="6" ht="18.75" customHeight="1" spans="1:23">
      <c r="A6" s="66"/>
      <c r="B6" s="66"/>
      <c r="C6" s="66"/>
      <c r="D6" s="66"/>
      <c r="E6" s="66"/>
      <c r="F6" s="66"/>
      <c r="G6" s="66"/>
      <c r="H6" s="67" t="s">
        <v>145</v>
      </c>
      <c r="I6" s="67" t="s">
        <v>146</v>
      </c>
      <c r="J6" s="66" t="s">
        <v>36</v>
      </c>
      <c r="K6" s="66" t="s">
        <v>37</v>
      </c>
      <c r="L6" s="66"/>
      <c r="M6" s="66"/>
      <c r="N6" s="66" t="s">
        <v>144</v>
      </c>
      <c r="O6" s="66" t="s">
        <v>36</v>
      </c>
      <c r="P6" s="66" t="s">
        <v>37</v>
      </c>
      <c r="Q6" s="66" t="s">
        <v>38</v>
      </c>
      <c r="R6" s="66" t="s">
        <v>62</v>
      </c>
      <c r="S6" s="66" t="s">
        <v>41</v>
      </c>
      <c r="T6" s="66" t="s">
        <v>42</v>
      </c>
      <c r="U6" s="66" t="s">
        <v>43</v>
      </c>
      <c r="V6" s="66" t="s">
        <v>44</v>
      </c>
      <c r="W6" s="66" t="s">
        <v>45</v>
      </c>
    </row>
    <row r="7" ht="18.75" customHeight="1" spans="1:23">
      <c r="A7" s="66"/>
      <c r="B7" s="66"/>
      <c r="C7" s="66"/>
      <c r="D7" s="66"/>
      <c r="E7" s="66"/>
      <c r="F7" s="66"/>
      <c r="G7" s="66"/>
      <c r="H7" s="67"/>
      <c r="I7" s="67" t="s">
        <v>147</v>
      </c>
      <c r="J7" s="66" t="s">
        <v>148</v>
      </c>
      <c r="K7" s="66" t="s">
        <v>149</v>
      </c>
      <c r="L7" s="66" t="s">
        <v>150</v>
      </c>
      <c r="M7" s="66" t="s">
        <v>151</v>
      </c>
      <c r="N7" s="66" t="s">
        <v>35</v>
      </c>
      <c r="O7" s="66" t="s">
        <v>36</v>
      </c>
      <c r="P7" s="66" t="s">
        <v>37</v>
      </c>
      <c r="Q7" s="66"/>
      <c r="R7" s="66" t="s">
        <v>34</v>
      </c>
      <c r="S7" s="66" t="s">
        <v>41</v>
      </c>
      <c r="T7" s="66" t="s">
        <v>42</v>
      </c>
      <c r="U7" s="66" t="s">
        <v>43</v>
      </c>
      <c r="V7" s="66" t="s">
        <v>44</v>
      </c>
      <c r="W7" s="66" t="s">
        <v>45</v>
      </c>
    </row>
    <row r="8" ht="39" customHeight="1" spans="1:23">
      <c r="A8" s="66"/>
      <c r="B8" s="66"/>
      <c r="C8" s="66"/>
      <c r="D8" s="66"/>
      <c r="E8" s="66"/>
      <c r="F8" s="66"/>
      <c r="G8" s="66"/>
      <c r="H8" s="67"/>
      <c r="I8" s="67" t="s">
        <v>34</v>
      </c>
      <c r="J8" s="66"/>
      <c r="K8" s="66"/>
      <c r="L8" s="66"/>
      <c r="M8" s="66"/>
      <c r="N8" s="66"/>
      <c r="O8" s="66"/>
      <c r="P8" s="66"/>
      <c r="Q8" s="66"/>
      <c r="R8" s="66"/>
      <c r="S8" s="66"/>
      <c r="T8" s="66"/>
      <c r="U8" s="66"/>
      <c r="V8" s="66"/>
      <c r="W8" s="66"/>
    </row>
    <row r="9" ht="18.75" customHeight="1" spans="1:23">
      <c r="A9" s="67" t="s">
        <v>46</v>
      </c>
      <c r="B9" s="67">
        <v>2</v>
      </c>
      <c r="C9" s="67">
        <v>3</v>
      </c>
      <c r="D9" s="67">
        <v>4</v>
      </c>
      <c r="E9" s="67">
        <v>5</v>
      </c>
      <c r="F9" s="67">
        <v>6</v>
      </c>
      <c r="G9" s="67">
        <v>7</v>
      </c>
      <c r="H9" s="67">
        <v>8</v>
      </c>
      <c r="I9" s="67">
        <v>9</v>
      </c>
      <c r="J9" s="67">
        <v>10</v>
      </c>
      <c r="K9" s="67">
        <v>11</v>
      </c>
      <c r="L9" s="67">
        <v>12</v>
      </c>
      <c r="M9" s="67">
        <v>13</v>
      </c>
      <c r="N9" s="67">
        <v>14</v>
      </c>
      <c r="O9" s="67">
        <v>15</v>
      </c>
      <c r="P9" s="67">
        <v>16</v>
      </c>
      <c r="Q9" s="67">
        <v>17</v>
      </c>
      <c r="R9" s="67">
        <v>18</v>
      </c>
      <c r="S9" s="67">
        <v>19</v>
      </c>
      <c r="T9" s="67">
        <v>20</v>
      </c>
      <c r="U9" s="67">
        <v>21</v>
      </c>
      <c r="V9" s="67">
        <v>22</v>
      </c>
      <c r="W9" s="67">
        <v>23</v>
      </c>
    </row>
    <row r="10" ht="18.75" customHeight="1" spans="1:23">
      <c r="A10" s="9" t="s">
        <v>56</v>
      </c>
      <c r="B10" s="9" t="s">
        <v>152</v>
      </c>
      <c r="C10" s="10" t="s">
        <v>153</v>
      </c>
      <c r="D10" s="9" t="s">
        <v>75</v>
      </c>
      <c r="E10" s="9" t="s">
        <v>76</v>
      </c>
      <c r="F10" s="9" t="s">
        <v>154</v>
      </c>
      <c r="G10" s="9" t="s">
        <v>155</v>
      </c>
      <c r="H10" s="17">
        <v>33830</v>
      </c>
      <c r="I10" s="17">
        <v>33830</v>
      </c>
      <c r="J10" s="17"/>
      <c r="K10" s="17"/>
      <c r="L10" s="17">
        <v>33830</v>
      </c>
      <c r="M10" s="17"/>
      <c r="N10" s="17"/>
      <c r="O10" s="17"/>
      <c r="P10" s="17"/>
      <c r="Q10" s="17"/>
      <c r="R10" s="17"/>
      <c r="S10" s="17"/>
      <c r="T10" s="17"/>
      <c r="U10" s="17"/>
      <c r="V10" s="17"/>
      <c r="W10" s="17"/>
    </row>
    <row r="11" ht="18.75" customHeight="1" spans="1:23">
      <c r="A11" s="9" t="s">
        <v>56</v>
      </c>
      <c r="B11" s="9" t="s">
        <v>152</v>
      </c>
      <c r="C11" s="10" t="s">
        <v>153</v>
      </c>
      <c r="D11" s="9" t="s">
        <v>75</v>
      </c>
      <c r="E11" s="9" t="s">
        <v>76</v>
      </c>
      <c r="F11" s="9" t="s">
        <v>156</v>
      </c>
      <c r="G11" s="9" t="s">
        <v>157</v>
      </c>
      <c r="H11" s="17">
        <v>8400</v>
      </c>
      <c r="I11" s="17">
        <v>8400</v>
      </c>
      <c r="J11" s="17"/>
      <c r="K11" s="17"/>
      <c r="L11" s="17">
        <v>8400</v>
      </c>
      <c r="M11" s="17"/>
      <c r="N11" s="17"/>
      <c r="O11" s="17"/>
      <c r="P11" s="24"/>
      <c r="Q11" s="17"/>
      <c r="R11" s="17"/>
      <c r="S11" s="17"/>
      <c r="T11" s="17"/>
      <c r="U11" s="17"/>
      <c r="V11" s="17"/>
      <c r="W11" s="17"/>
    </row>
    <row r="12" ht="18.75" customHeight="1" spans="1:23">
      <c r="A12" s="9" t="s">
        <v>56</v>
      </c>
      <c r="B12" s="9" t="s">
        <v>152</v>
      </c>
      <c r="C12" s="10" t="s">
        <v>153</v>
      </c>
      <c r="D12" s="9" t="s">
        <v>75</v>
      </c>
      <c r="E12" s="9" t="s">
        <v>76</v>
      </c>
      <c r="F12" s="9" t="s">
        <v>158</v>
      </c>
      <c r="G12" s="9" t="s">
        <v>159</v>
      </c>
      <c r="H12" s="17">
        <v>16800</v>
      </c>
      <c r="I12" s="17">
        <v>16800</v>
      </c>
      <c r="J12" s="17"/>
      <c r="K12" s="17"/>
      <c r="L12" s="17">
        <v>16800</v>
      </c>
      <c r="M12" s="17"/>
      <c r="N12" s="17"/>
      <c r="O12" s="17"/>
      <c r="P12" s="24"/>
      <c r="Q12" s="17"/>
      <c r="R12" s="17"/>
      <c r="S12" s="17"/>
      <c r="T12" s="17"/>
      <c r="U12" s="17"/>
      <c r="V12" s="17"/>
      <c r="W12" s="17"/>
    </row>
    <row r="13" ht="18.75" customHeight="1" spans="1:23">
      <c r="A13" s="9" t="s">
        <v>56</v>
      </c>
      <c r="B13" s="9" t="s">
        <v>152</v>
      </c>
      <c r="C13" s="10" t="s">
        <v>153</v>
      </c>
      <c r="D13" s="9" t="s">
        <v>75</v>
      </c>
      <c r="E13" s="9" t="s">
        <v>76</v>
      </c>
      <c r="F13" s="9" t="s">
        <v>160</v>
      </c>
      <c r="G13" s="9" t="s">
        <v>161</v>
      </c>
      <c r="H13" s="17">
        <v>1470</v>
      </c>
      <c r="I13" s="17">
        <v>1470</v>
      </c>
      <c r="J13" s="17"/>
      <c r="K13" s="17"/>
      <c r="L13" s="17">
        <v>1470</v>
      </c>
      <c r="M13" s="17"/>
      <c r="N13" s="17"/>
      <c r="O13" s="17"/>
      <c r="P13" s="24"/>
      <c r="Q13" s="17"/>
      <c r="R13" s="17"/>
      <c r="S13" s="17"/>
      <c r="T13" s="17"/>
      <c r="U13" s="17"/>
      <c r="V13" s="17"/>
      <c r="W13" s="17"/>
    </row>
    <row r="14" ht="18.75" customHeight="1" spans="1:23">
      <c r="A14" s="9" t="s">
        <v>56</v>
      </c>
      <c r="B14" s="95" t="s">
        <v>162</v>
      </c>
      <c r="C14" s="10" t="s">
        <v>153</v>
      </c>
      <c r="D14" s="9" t="s">
        <v>75</v>
      </c>
      <c r="E14" s="9" t="s">
        <v>76</v>
      </c>
      <c r="F14" s="9" t="s">
        <v>160</v>
      </c>
      <c r="G14" s="9" t="s">
        <v>161</v>
      </c>
      <c r="H14" s="17">
        <v>6000</v>
      </c>
      <c r="I14" s="17">
        <v>6000</v>
      </c>
      <c r="J14" s="17"/>
      <c r="K14" s="17"/>
      <c r="L14" s="17">
        <v>6000</v>
      </c>
      <c r="M14" s="17"/>
      <c r="N14" s="17"/>
      <c r="O14" s="17"/>
      <c r="P14" s="24"/>
      <c r="Q14" s="17"/>
      <c r="R14" s="17"/>
      <c r="S14" s="17"/>
      <c r="T14" s="17"/>
      <c r="U14" s="17"/>
      <c r="V14" s="17"/>
      <c r="W14" s="17"/>
    </row>
    <row r="15" ht="18.75" customHeight="1" spans="1:23">
      <c r="A15" s="9" t="s">
        <v>56</v>
      </c>
      <c r="B15" s="9" t="s">
        <v>152</v>
      </c>
      <c r="C15" s="10" t="s">
        <v>153</v>
      </c>
      <c r="D15" s="9" t="s">
        <v>75</v>
      </c>
      <c r="E15" s="9" t="s">
        <v>76</v>
      </c>
      <c r="F15" s="9" t="s">
        <v>163</v>
      </c>
      <c r="G15" s="9" t="s">
        <v>164</v>
      </c>
      <c r="H15" s="17">
        <v>6000</v>
      </c>
      <c r="I15" s="17">
        <v>6000</v>
      </c>
      <c r="J15" s="17"/>
      <c r="K15" s="17"/>
      <c r="L15" s="17">
        <v>6000</v>
      </c>
      <c r="M15" s="17"/>
      <c r="N15" s="17"/>
      <c r="O15" s="17"/>
      <c r="P15" s="24"/>
      <c r="Q15" s="17"/>
      <c r="R15" s="17"/>
      <c r="S15" s="17"/>
      <c r="T15" s="17"/>
      <c r="U15" s="17"/>
      <c r="V15" s="17"/>
      <c r="W15" s="17"/>
    </row>
    <row r="16" ht="18.75" customHeight="1" spans="1:23">
      <c r="A16" s="9" t="s">
        <v>56</v>
      </c>
      <c r="B16" s="9" t="s">
        <v>152</v>
      </c>
      <c r="C16" s="10" t="s">
        <v>153</v>
      </c>
      <c r="D16" s="9" t="s">
        <v>75</v>
      </c>
      <c r="E16" s="9" t="s">
        <v>76</v>
      </c>
      <c r="F16" s="9" t="s">
        <v>165</v>
      </c>
      <c r="G16" s="9" t="s">
        <v>166</v>
      </c>
      <c r="H16" s="17">
        <v>3000</v>
      </c>
      <c r="I16" s="17">
        <v>3000</v>
      </c>
      <c r="J16" s="17"/>
      <c r="K16" s="17"/>
      <c r="L16" s="17">
        <v>3000</v>
      </c>
      <c r="M16" s="17"/>
      <c r="N16" s="17"/>
      <c r="O16" s="17"/>
      <c r="P16" s="24"/>
      <c r="Q16" s="17"/>
      <c r="R16" s="17"/>
      <c r="S16" s="17"/>
      <c r="T16" s="17"/>
      <c r="U16" s="17"/>
      <c r="V16" s="17"/>
      <c r="W16" s="17"/>
    </row>
    <row r="17" ht="18.75" customHeight="1" spans="1:23">
      <c r="A17" s="9" t="s">
        <v>56</v>
      </c>
      <c r="B17" s="9" t="s">
        <v>152</v>
      </c>
      <c r="C17" s="10" t="s">
        <v>153</v>
      </c>
      <c r="D17" s="9" t="s">
        <v>75</v>
      </c>
      <c r="E17" s="9" t="s">
        <v>76</v>
      </c>
      <c r="F17" s="9" t="s">
        <v>167</v>
      </c>
      <c r="G17" s="9" t="s">
        <v>168</v>
      </c>
      <c r="H17" s="17">
        <v>3000</v>
      </c>
      <c r="I17" s="17">
        <v>3000</v>
      </c>
      <c r="J17" s="17"/>
      <c r="K17" s="17"/>
      <c r="L17" s="17">
        <v>3000</v>
      </c>
      <c r="M17" s="17"/>
      <c r="N17" s="17"/>
      <c r="O17" s="17"/>
      <c r="P17" s="24"/>
      <c r="Q17" s="17"/>
      <c r="R17" s="17"/>
      <c r="S17" s="17"/>
      <c r="T17" s="17"/>
      <c r="U17" s="17"/>
      <c r="V17" s="17"/>
      <c r="W17" s="17"/>
    </row>
    <row r="18" ht="18.75" customHeight="1" spans="1:23">
      <c r="A18" s="9" t="s">
        <v>56</v>
      </c>
      <c r="B18" s="9" t="s">
        <v>152</v>
      </c>
      <c r="C18" s="10" t="s">
        <v>153</v>
      </c>
      <c r="D18" s="9" t="s">
        <v>75</v>
      </c>
      <c r="E18" s="9" t="s">
        <v>76</v>
      </c>
      <c r="F18" s="9" t="s">
        <v>169</v>
      </c>
      <c r="G18" s="9" t="s">
        <v>170</v>
      </c>
      <c r="H18" s="17">
        <v>11900</v>
      </c>
      <c r="I18" s="17">
        <v>11900</v>
      </c>
      <c r="J18" s="17"/>
      <c r="K18" s="17"/>
      <c r="L18" s="17">
        <v>11900</v>
      </c>
      <c r="M18" s="17"/>
      <c r="N18" s="17"/>
      <c r="O18" s="17"/>
      <c r="P18" s="24"/>
      <c r="Q18" s="17"/>
      <c r="R18" s="17"/>
      <c r="S18" s="17"/>
      <c r="T18" s="17"/>
      <c r="U18" s="17"/>
      <c r="V18" s="17"/>
      <c r="W18" s="17"/>
    </row>
    <row r="19" ht="18.75" customHeight="1" spans="1:23">
      <c r="A19" s="9" t="s">
        <v>56</v>
      </c>
      <c r="B19" s="95" t="s">
        <v>171</v>
      </c>
      <c r="C19" s="10" t="s">
        <v>172</v>
      </c>
      <c r="D19" s="9" t="s">
        <v>75</v>
      </c>
      <c r="E19" s="9" t="s">
        <v>76</v>
      </c>
      <c r="F19" s="9">
        <v>30305</v>
      </c>
      <c r="G19" s="9" t="s">
        <v>173</v>
      </c>
      <c r="H19" s="17">
        <v>9360</v>
      </c>
      <c r="I19" s="17">
        <v>9360</v>
      </c>
      <c r="J19" s="17"/>
      <c r="K19" s="17"/>
      <c r="L19" s="17">
        <v>9360</v>
      </c>
      <c r="M19" s="17"/>
      <c r="N19" s="17"/>
      <c r="O19" s="17"/>
      <c r="P19" s="24"/>
      <c r="Q19" s="17"/>
      <c r="R19" s="17"/>
      <c r="S19" s="17"/>
      <c r="T19" s="17"/>
      <c r="U19" s="17"/>
      <c r="V19" s="17"/>
      <c r="W19" s="17"/>
    </row>
    <row r="20" ht="18.75" customHeight="1" spans="1:23">
      <c r="A20" s="9" t="s">
        <v>56</v>
      </c>
      <c r="B20" s="9" t="s">
        <v>174</v>
      </c>
      <c r="C20" s="10" t="s">
        <v>175</v>
      </c>
      <c r="D20" s="9" t="s">
        <v>75</v>
      </c>
      <c r="E20" s="9" t="s">
        <v>76</v>
      </c>
      <c r="F20" s="9" t="s">
        <v>176</v>
      </c>
      <c r="G20" s="9" t="s">
        <v>177</v>
      </c>
      <c r="H20" s="17">
        <v>727872</v>
      </c>
      <c r="I20" s="17">
        <v>727872</v>
      </c>
      <c r="J20" s="17"/>
      <c r="K20" s="17"/>
      <c r="L20" s="17">
        <v>727872</v>
      </c>
      <c r="M20" s="17"/>
      <c r="N20" s="17"/>
      <c r="O20" s="17"/>
      <c r="P20" s="24"/>
      <c r="Q20" s="17"/>
      <c r="R20" s="17"/>
      <c r="S20" s="17"/>
      <c r="T20" s="17"/>
      <c r="U20" s="17"/>
      <c r="V20" s="17"/>
      <c r="W20" s="17"/>
    </row>
    <row r="21" ht="18.75" customHeight="1" spans="1:23">
      <c r="A21" s="9" t="s">
        <v>56</v>
      </c>
      <c r="B21" s="9" t="s">
        <v>174</v>
      </c>
      <c r="C21" s="10" t="s">
        <v>175</v>
      </c>
      <c r="D21" s="9" t="s">
        <v>75</v>
      </c>
      <c r="E21" s="9" t="s">
        <v>76</v>
      </c>
      <c r="F21" s="9" t="s">
        <v>178</v>
      </c>
      <c r="G21" s="9" t="s">
        <v>179</v>
      </c>
      <c r="H21" s="17">
        <v>1000164</v>
      </c>
      <c r="I21" s="17">
        <v>1000164</v>
      </c>
      <c r="J21" s="17"/>
      <c r="K21" s="17"/>
      <c r="L21" s="17">
        <v>1000164</v>
      </c>
      <c r="M21" s="17"/>
      <c r="N21" s="17"/>
      <c r="O21" s="17"/>
      <c r="P21" s="24"/>
      <c r="Q21" s="17"/>
      <c r="R21" s="17"/>
      <c r="S21" s="17"/>
      <c r="T21" s="17"/>
      <c r="U21" s="17"/>
      <c r="V21" s="17"/>
      <c r="W21" s="17"/>
    </row>
    <row r="22" ht="18.75" customHeight="1" spans="1:23">
      <c r="A22" s="9" t="s">
        <v>56</v>
      </c>
      <c r="B22" s="9" t="s">
        <v>180</v>
      </c>
      <c r="C22" s="10" t="s">
        <v>181</v>
      </c>
      <c r="D22" s="9" t="s">
        <v>96</v>
      </c>
      <c r="E22" s="9" t="s">
        <v>97</v>
      </c>
      <c r="F22" s="9" t="s">
        <v>182</v>
      </c>
      <c r="G22" s="9" t="s">
        <v>183</v>
      </c>
      <c r="H22" s="17">
        <v>12355</v>
      </c>
      <c r="I22" s="17">
        <v>12355</v>
      </c>
      <c r="J22" s="17"/>
      <c r="K22" s="17"/>
      <c r="L22" s="17">
        <v>12355</v>
      </c>
      <c r="M22" s="17"/>
      <c r="N22" s="17"/>
      <c r="O22" s="17"/>
      <c r="P22" s="24"/>
      <c r="Q22" s="17"/>
      <c r="R22" s="17"/>
      <c r="S22" s="17"/>
      <c r="T22" s="17"/>
      <c r="U22" s="17"/>
      <c r="V22" s="17"/>
      <c r="W22" s="17"/>
    </row>
    <row r="23" ht="18.75" customHeight="1" spans="1:23">
      <c r="A23" s="9" t="s">
        <v>56</v>
      </c>
      <c r="B23" s="9" t="s">
        <v>184</v>
      </c>
      <c r="C23" s="10" t="s">
        <v>107</v>
      </c>
      <c r="D23" s="9" t="s">
        <v>106</v>
      </c>
      <c r="E23" s="9" t="s">
        <v>107</v>
      </c>
      <c r="F23" s="9" t="s">
        <v>185</v>
      </c>
      <c r="G23" s="9" t="s">
        <v>107</v>
      </c>
      <c r="H23" s="17">
        <v>423666</v>
      </c>
      <c r="I23" s="17">
        <v>423666</v>
      </c>
      <c r="J23" s="17"/>
      <c r="K23" s="17"/>
      <c r="L23" s="17">
        <v>423666</v>
      </c>
      <c r="M23" s="17"/>
      <c r="N23" s="17"/>
      <c r="O23" s="17"/>
      <c r="P23" s="24"/>
      <c r="Q23" s="17"/>
      <c r="R23" s="17"/>
      <c r="S23" s="17"/>
      <c r="T23" s="17"/>
      <c r="U23" s="17"/>
      <c r="V23" s="17"/>
      <c r="W23" s="17"/>
    </row>
    <row r="24" ht="18.75" customHeight="1" spans="1:23">
      <c r="A24" s="9" t="s">
        <v>56</v>
      </c>
      <c r="B24" s="9" t="s">
        <v>186</v>
      </c>
      <c r="C24" s="10" t="s">
        <v>187</v>
      </c>
      <c r="D24" s="9" t="s">
        <v>75</v>
      </c>
      <c r="E24" s="9" t="s">
        <v>76</v>
      </c>
      <c r="F24" s="9" t="s">
        <v>188</v>
      </c>
      <c r="G24" s="9" t="s">
        <v>189</v>
      </c>
      <c r="H24" s="17">
        <v>150600</v>
      </c>
      <c r="I24" s="17">
        <v>150600</v>
      </c>
      <c r="J24" s="17"/>
      <c r="K24" s="17"/>
      <c r="L24" s="17">
        <v>150600</v>
      </c>
      <c r="M24" s="17"/>
      <c r="N24" s="17"/>
      <c r="O24" s="17"/>
      <c r="P24" s="24"/>
      <c r="Q24" s="17"/>
      <c r="R24" s="17"/>
      <c r="S24" s="17"/>
      <c r="T24" s="17"/>
      <c r="U24" s="17"/>
      <c r="V24" s="17"/>
      <c r="W24" s="17"/>
    </row>
    <row r="25" ht="18.75" customHeight="1" spans="1:23">
      <c r="A25" s="9" t="s">
        <v>56</v>
      </c>
      <c r="B25" s="9" t="s">
        <v>190</v>
      </c>
      <c r="C25" s="10" t="s">
        <v>191</v>
      </c>
      <c r="D25" s="9" t="s">
        <v>75</v>
      </c>
      <c r="E25" s="9" t="s">
        <v>76</v>
      </c>
      <c r="F25" s="9" t="s">
        <v>192</v>
      </c>
      <c r="G25" s="9" t="s">
        <v>191</v>
      </c>
      <c r="H25" s="17">
        <v>27200</v>
      </c>
      <c r="I25" s="17">
        <v>27200</v>
      </c>
      <c r="J25" s="17"/>
      <c r="K25" s="17"/>
      <c r="L25" s="17">
        <v>27200</v>
      </c>
      <c r="M25" s="17"/>
      <c r="N25" s="17"/>
      <c r="O25" s="17"/>
      <c r="P25" s="24"/>
      <c r="Q25" s="17"/>
      <c r="R25" s="17"/>
      <c r="S25" s="17"/>
      <c r="T25" s="17"/>
      <c r="U25" s="17"/>
      <c r="V25" s="17"/>
      <c r="W25" s="17"/>
    </row>
    <row r="26" ht="18.75" customHeight="1" spans="1:23">
      <c r="A26" s="9" t="s">
        <v>56</v>
      </c>
      <c r="B26" s="9" t="s">
        <v>193</v>
      </c>
      <c r="C26" s="10" t="s">
        <v>131</v>
      </c>
      <c r="D26" s="9" t="s">
        <v>75</v>
      </c>
      <c r="E26" s="9" t="s">
        <v>76</v>
      </c>
      <c r="F26" s="9" t="s">
        <v>194</v>
      </c>
      <c r="G26" s="9" t="s">
        <v>131</v>
      </c>
      <c r="H26" s="17">
        <v>4000</v>
      </c>
      <c r="I26" s="17">
        <v>4000</v>
      </c>
      <c r="J26" s="17"/>
      <c r="K26" s="17"/>
      <c r="L26" s="17">
        <v>4000</v>
      </c>
      <c r="M26" s="17"/>
      <c r="N26" s="17"/>
      <c r="O26" s="17"/>
      <c r="P26" s="24"/>
      <c r="Q26" s="17"/>
      <c r="R26" s="17"/>
      <c r="S26" s="17"/>
      <c r="T26" s="17"/>
      <c r="U26" s="17"/>
      <c r="V26" s="17"/>
      <c r="W26" s="17"/>
    </row>
    <row r="27" ht="18.75" customHeight="1" spans="1:23">
      <c r="A27" s="9" t="s">
        <v>56</v>
      </c>
      <c r="B27" s="9" t="s">
        <v>195</v>
      </c>
      <c r="C27" s="10" t="s">
        <v>196</v>
      </c>
      <c r="D27" s="9" t="s">
        <v>79</v>
      </c>
      <c r="E27" s="9" t="s">
        <v>80</v>
      </c>
      <c r="F27" s="9" t="s">
        <v>154</v>
      </c>
      <c r="G27" s="9" t="s">
        <v>155</v>
      </c>
      <c r="H27" s="17">
        <v>208050</v>
      </c>
      <c r="I27" s="17">
        <v>208050</v>
      </c>
      <c r="J27" s="17"/>
      <c r="K27" s="17"/>
      <c r="L27" s="17">
        <v>208050</v>
      </c>
      <c r="M27" s="17"/>
      <c r="N27" s="17"/>
      <c r="O27" s="17"/>
      <c r="P27" s="24"/>
      <c r="Q27" s="17"/>
      <c r="R27" s="17"/>
      <c r="S27" s="17"/>
      <c r="T27" s="17"/>
      <c r="U27" s="17"/>
      <c r="V27" s="17"/>
      <c r="W27" s="17"/>
    </row>
    <row r="28" ht="18.75" customHeight="1" spans="1:23">
      <c r="A28" s="9" t="s">
        <v>56</v>
      </c>
      <c r="B28" s="9" t="s">
        <v>195</v>
      </c>
      <c r="C28" s="10" t="s">
        <v>196</v>
      </c>
      <c r="D28" s="9" t="s">
        <v>79</v>
      </c>
      <c r="E28" s="9" t="s">
        <v>80</v>
      </c>
      <c r="F28" s="9" t="s">
        <v>156</v>
      </c>
      <c r="G28" s="9" t="s">
        <v>157</v>
      </c>
      <c r="H28" s="17">
        <v>1800</v>
      </c>
      <c r="I28" s="17">
        <v>1800</v>
      </c>
      <c r="J28" s="17"/>
      <c r="K28" s="17"/>
      <c r="L28" s="17">
        <v>1800</v>
      </c>
      <c r="M28" s="17"/>
      <c r="N28" s="17"/>
      <c r="O28" s="17"/>
      <c r="P28" s="24"/>
      <c r="Q28" s="17"/>
      <c r="R28" s="17"/>
      <c r="S28" s="17"/>
      <c r="T28" s="17"/>
      <c r="U28" s="17"/>
      <c r="V28" s="17"/>
      <c r="W28" s="17"/>
    </row>
    <row r="29" ht="18.75" customHeight="1" spans="1:23">
      <c r="A29" s="9" t="s">
        <v>56</v>
      </c>
      <c r="B29" s="9" t="s">
        <v>195</v>
      </c>
      <c r="C29" s="10" t="s">
        <v>196</v>
      </c>
      <c r="D29" s="9" t="s">
        <v>79</v>
      </c>
      <c r="E29" s="9" t="s">
        <v>80</v>
      </c>
      <c r="F29" s="9" t="s">
        <v>158</v>
      </c>
      <c r="G29" s="9" t="s">
        <v>159</v>
      </c>
      <c r="H29" s="17">
        <v>750</v>
      </c>
      <c r="I29" s="17">
        <v>750</v>
      </c>
      <c r="J29" s="17"/>
      <c r="K29" s="17"/>
      <c r="L29" s="17">
        <v>750</v>
      </c>
      <c r="M29" s="17"/>
      <c r="N29" s="17"/>
      <c r="O29" s="17"/>
      <c r="P29" s="24"/>
      <c r="Q29" s="17"/>
      <c r="R29" s="17"/>
      <c r="S29" s="17"/>
      <c r="T29" s="17"/>
      <c r="U29" s="17"/>
      <c r="V29" s="17"/>
      <c r="W29" s="17"/>
    </row>
    <row r="30" ht="18.75" customHeight="1" spans="1:23">
      <c r="A30" s="9" t="s">
        <v>56</v>
      </c>
      <c r="B30" s="9" t="s">
        <v>197</v>
      </c>
      <c r="C30" s="10" t="s">
        <v>198</v>
      </c>
      <c r="D30" s="9" t="s">
        <v>75</v>
      </c>
      <c r="E30" s="9" t="s">
        <v>76</v>
      </c>
      <c r="F30" s="9" t="s">
        <v>199</v>
      </c>
      <c r="G30" s="9" t="s">
        <v>200</v>
      </c>
      <c r="H30" s="17">
        <v>286752</v>
      </c>
      <c r="I30" s="17">
        <v>286752</v>
      </c>
      <c r="J30" s="17"/>
      <c r="K30" s="17"/>
      <c r="L30" s="17">
        <v>286752</v>
      </c>
      <c r="M30" s="17"/>
      <c r="N30" s="17"/>
      <c r="O30" s="17"/>
      <c r="P30" s="24"/>
      <c r="Q30" s="17"/>
      <c r="R30" s="17"/>
      <c r="S30" s="17"/>
      <c r="T30" s="17"/>
      <c r="U30" s="17"/>
      <c r="V30" s="17"/>
      <c r="W30" s="17"/>
    </row>
    <row r="31" ht="18.75" customHeight="1" spans="1:23">
      <c r="A31" s="9" t="s">
        <v>56</v>
      </c>
      <c r="B31" s="9" t="s">
        <v>201</v>
      </c>
      <c r="C31" s="10" t="s">
        <v>202</v>
      </c>
      <c r="D31" s="9" t="s">
        <v>75</v>
      </c>
      <c r="E31" s="9" t="s">
        <v>76</v>
      </c>
      <c r="F31" s="9" t="s">
        <v>203</v>
      </c>
      <c r="G31" s="9" t="s">
        <v>204</v>
      </c>
      <c r="H31" s="17">
        <v>1600</v>
      </c>
      <c r="I31" s="17">
        <v>1600</v>
      </c>
      <c r="J31" s="17"/>
      <c r="K31" s="17"/>
      <c r="L31" s="17">
        <v>1600</v>
      </c>
      <c r="M31" s="17"/>
      <c r="N31" s="17"/>
      <c r="O31" s="17"/>
      <c r="P31" s="24"/>
      <c r="Q31" s="17"/>
      <c r="R31" s="17"/>
      <c r="S31" s="17"/>
      <c r="T31" s="17"/>
      <c r="U31" s="17"/>
      <c r="V31" s="17"/>
      <c r="W31" s="17"/>
    </row>
    <row r="32" ht="18.75" customHeight="1" spans="1:23">
      <c r="A32" s="9" t="s">
        <v>56</v>
      </c>
      <c r="B32" s="9" t="s">
        <v>201</v>
      </c>
      <c r="C32" s="10" t="s">
        <v>202</v>
      </c>
      <c r="D32" s="9" t="s">
        <v>83</v>
      </c>
      <c r="E32" s="9" t="s">
        <v>84</v>
      </c>
      <c r="F32" s="9" t="s">
        <v>205</v>
      </c>
      <c r="G32" s="9" t="s">
        <v>206</v>
      </c>
      <c r="H32" s="17">
        <v>408000</v>
      </c>
      <c r="I32" s="17">
        <v>408000</v>
      </c>
      <c r="J32" s="17"/>
      <c r="K32" s="17"/>
      <c r="L32" s="17">
        <v>408000</v>
      </c>
      <c r="M32" s="17"/>
      <c r="N32" s="17"/>
      <c r="O32" s="17"/>
      <c r="P32" s="24"/>
      <c r="Q32" s="17"/>
      <c r="R32" s="17"/>
      <c r="S32" s="17"/>
      <c r="T32" s="17"/>
      <c r="U32" s="17"/>
      <c r="V32" s="17"/>
      <c r="W32" s="17"/>
    </row>
    <row r="33" ht="18.75" customHeight="1" spans="1:23">
      <c r="A33" s="9" t="s">
        <v>56</v>
      </c>
      <c r="B33" s="9" t="s">
        <v>201</v>
      </c>
      <c r="C33" s="10" t="s">
        <v>202</v>
      </c>
      <c r="D33" s="9" t="s">
        <v>96</v>
      </c>
      <c r="E33" s="9" t="s">
        <v>97</v>
      </c>
      <c r="F33" s="9" t="s">
        <v>182</v>
      </c>
      <c r="G33" s="9" t="s">
        <v>183</v>
      </c>
      <c r="H33" s="17">
        <v>161500</v>
      </c>
      <c r="I33" s="17">
        <v>161500</v>
      </c>
      <c r="J33" s="17"/>
      <c r="K33" s="17"/>
      <c r="L33" s="17">
        <v>161500</v>
      </c>
      <c r="M33" s="17"/>
      <c r="N33" s="17"/>
      <c r="O33" s="17"/>
      <c r="P33" s="24"/>
      <c r="Q33" s="17"/>
      <c r="R33" s="17"/>
      <c r="S33" s="17"/>
      <c r="T33" s="17"/>
      <c r="U33" s="17"/>
      <c r="V33" s="17"/>
      <c r="W33" s="17"/>
    </row>
    <row r="34" ht="18.75" customHeight="1" spans="1:23">
      <c r="A34" s="9" t="s">
        <v>56</v>
      </c>
      <c r="B34" s="9" t="s">
        <v>201</v>
      </c>
      <c r="C34" s="10" t="s">
        <v>202</v>
      </c>
      <c r="D34" s="9" t="s">
        <v>98</v>
      </c>
      <c r="E34" s="9" t="s">
        <v>99</v>
      </c>
      <c r="F34" s="9" t="s">
        <v>207</v>
      </c>
      <c r="G34" s="9" t="s">
        <v>208</v>
      </c>
      <c r="H34" s="17">
        <v>143500</v>
      </c>
      <c r="I34" s="17">
        <v>143500</v>
      </c>
      <c r="J34" s="17"/>
      <c r="K34" s="17"/>
      <c r="L34" s="17">
        <v>143500</v>
      </c>
      <c r="M34" s="17"/>
      <c r="N34" s="17"/>
      <c r="O34" s="17"/>
      <c r="P34" s="24"/>
      <c r="Q34" s="17"/>
      <c r="R34" s="17"/>
      <c r="S34" s="17"/>
      <c r="T34" s="17"/>
      <c r="U34" s="17"/>
      <c r="V34" s="17"/>
      <c r="W34" s="17"/>
    </row>
    <row r="35" ht="18.75" customHeight="1" spans="1:23">
      <c r="A35" s="9" t="s">
        <v>56</v>
      </c>
      <c r="B35" s="9" t="s">
        <v>201</v>
      </c>
      <c r="C35" s="10" t="s">
        <v>202</v>
      </c>
      <c r="D35" s="9" t="s">
        <v>100</v>
      </c>
      <c r="E35" s="9" t="s">
        <v>101</v>
      </c>
      <c r="F35" s="9" t="s">
        <v>203</v>
      </c>
      <c r="G35" s="9" t="s">
        <v>204</v>
      </c>
      <c r="H35" s="17">
        <v>4080</v>
      </c>
      <c r="I35" s="17">
        <v>4080</v>
      </c>
      <c r="J35" s="17"/>
      <c r="K35" s="17"/>
      <c r="L35" s="17">
        <v>4080</v>
      </c>
      <c r="M35" s="17"/>
      <c r="N35" s="17"/>
      <c r="O35" s="17"/>
      <c r="P35" s="24"/>
      <c r="Q35" s="17"/>
      <c r="R35" s="17"/>
      <c r="S35" s="17"/>
      <c r="T35" s="17"/>
      <c r="U35" s="17"/>
      <c r="V35" s="17"/>
      <c r="W35" s="17"/>
    </row>
    <row r="36" ht="18.75" customHeight="1" spans="1:23">
      <c r="A36" s="9" t="s">
        <v>56</v>
      </c>
      <c r="B36" s="9" t="s">
        <v>209</v>
      </c>
      <c r="C36" s="10" t="s">
        <v>210</v>
      </c>
      <c r="D36" s="9" t="s">
        <v>81</v>
      </c>
      <c r="E36" s="9" t="s">
        <v>82</v>
      </c>
      <c r="F36" s="9" t="s">
        <v>211</v>
      </c>
      <c r="G36" s="9" t="s">
        <v>212</v>
      </c>
      <c r="H36" s="17">
        <v>27967500</v>
      </c>
      <c r="I36" s="17">
        <v>27967500</v>
      </c>
      <c r="J36" s="17"/>
      <c r="K36" s="17"/>
      <c r="L36" s="17">
        <v>27967500</v>
      </c>
      <c r="M36" s="17"/>
      <c r="N36" s="17"/>
      <c r="O36" s="17"/>
      <c r="P36" s="24"/>
      <c r="Q36" s="17"/>
      <c r="R36" s="17"/>
      <c r="S36" s="17"/>
      <c r="T36" s="17"/>
      <c r="U36" s="17"/>
      <c r="V36" s="17"/>
      <c r="W36" s="17"/>
    </row>
    <row r="37" ht="18.75" customHeight="1" spans="1:23">
      <c r="A37" s="9" t="s">
        <v>56</v>
      </c>
      <c r="B37" s="9" t="s">
        <v>213</v>
      </c>
      <c r="C37" s="10" t="s">
        <v>214</v>
      </c>
      <c r="D37" s="9" t="s">
        <v>75</v>
      </c>
      <c r="E37" s="9" t="s">
        <v>76</v>
      </c>
      <c r="F37" s="9" t="s">
        <v>215</v>
      </c>
      <c r="G37" s="9" t="s">
        <v>216</v>
      </c>
      <c r="H37" s="17">
        <v>275400</v>
      </c>
      <c r="I37" s="17">
        <v>275400</v>
      </c>
      <c r="J37" s="17"/>
      <c r="K37" s="17"/>
      <c r="L37" s="17">
        <v>275400</v>
      </c>
      <c r="M37" s="17"/>
      <c r="N37" s="17"/>
      <c r="O37" s="17"/>
      <c r="P37" s="24"/>
      <c r="Q37" s="17"/>
      <c r="R37" s="17"/>
      <c r="S37" s="17"/>
      <c r="T37" s="17"/>
      <c r="U37" s="17"/>
      <c r="V37" s="17"/>
      <c r="W37" s="17"/>
    </row>
    <row r="38" ht="18.75" customHeight="1" spans="1:23">
      <c r="A38" s="9" t="s">
        <v>56</v>
      </c>
      <c r="B38" s="9" t="s">
        <v>217</v>
      </c>
      <c r="C38" s="10" t="s">
        <v>218</v>
      </c>
      <c r="D38" s="9" t="s">
        <v>81</v>
      </c>
      <c r="E38" s="9" t="s">
        <v>82</v>
      </c>
      <c r="F38" s="9" t="s">
        <v>219</v>
      </c>
      <c r="G38" s="9" t="s">
        <v>220</v>
      </c>
      <c r="H38" s="17">
        <v>680000</v>
      </c>
      <c r="I38" s="17">
        <v>680000</v>
      </c>
      <c r="J38" s="17"/>
      <c r="K38" s="17"/>
      <c r="L38" s="17">
        <v>680000</v>
      </c>
      <c r="M38" s="17"/>
      <c r="N38" s="17"/>
      <c r="O38" s="17"/>
      <c r="P38" s="24"/>
      <c r="Q38" s="17"/>
      <c r="R38" s="17"/>
      <c r="S38" s="17"/>
      <c r="T38" s="17"/>
      <c r="U38" s="17"/>
      <c r="V38" s="17"/>
      <c r="W38" s="17"/>
    </row>
    <row r="39" ht="18.75" customHeight="1" spans="1:23">
      <c r="A39" s="9" t="s">
        <v>56</v>
      </c>
      <c r="B39" s="9" t="s">
        <v>217</v>
      </c>
      <c r="C39" s="10" t="s">
        <v>218</v>
      </c>
      <c r="D39" s="9" t="s">
        <v>81</v>
      </c>
      <c r="E39" s="9" t="s">
        <v>82</v>
      </c>
      <c r="F39" s="9" t="s">
        <v>219</v>
      </c>
      <c r="G39" s="9" t="s">
        <v>220</v>
      </c>
      <c r="H39" s="17">
        <v>48800</v>
      </c>
      <c r="I39" s="17">
        <v>48800</v>
      </c>
      <c r="J39" s="17"/>
      <c r="K39" s="17"/>
      <c r="L39" s="17">
        <v>48800</v>
      </c>
      <c r="M39" s="17"/>
      <c r="N39" s="17"/>
      <c r="O39" s="17"/>
      <c r="P39" s="24"/>
      <c r="Q39" s="17"/>
      <c r="R39" s="17"/>
      <c r="S39" s="17"/>
      <c r="T39" s="17"/>
      <c r="U39" s="17"/>
      <c r="V39" s="17"/>
      <c r="W39" s="17"/>
    </row>
    <row r="40" ht="18.75" customHeight="1" spans="1:23">
      <c r="A40" s="9" t="s">
        <v>56</v>
      </c>
      <c r="B40" s="9" t="s">
        <v>217</v>
      </c>
      <c r="C40" s="10" t="s">
        <v>218</v>
      </c>
      <c r="D40" s="9" t="s">
        <v>81</v>
      </c>
      <c r="E40" s="9" t="s">
        <v>82</v>
      </c>
      <c r="F40" s="9" t="s">
        <v>219</v>
      </c>
      <c r="G40" s="9" t="s">
        <v>220</v>
      </c>
      <c r="H40" s="17">
        <v>52500</v>
      </c>
      <c r="I40" s="17">
        <v>52500</v>
      </c>
      <c r="J40" s="17"/>
      <c r="K40" s="17"/>
      <c r="L40" s="17">
        <v>52500</v>
      </c>
      <c r="M40" s="17"/>
      <c r="N40" s="17"/>
      <c r="O40" s="17"/>
      <c r="P40" s="24"/>
      <c r="Q40" s="17"/>
      <c r="R40" s="17"/>
      <c r="S40" s="17"/>
      <c r="T40" s="17"/>
      <c r="U40" s="17"/>
      <c r="V40" s="17"/>
      <c r="W40" s="17"/>
    </row>
    <row r="41" ht="18.75" customHeight="1" spans="1:23">
      <c r="A41" s="9" t="s">
        <v>56</v>
      </c>
      <c r="B41" s="9" t="s">
        <v>217</v>
      </c>
      <c r="C41" s="10" t="s">
        <v>218</v>
      </c>
      <c r="D41" s="9" t="s">
        <v>81</v>
      </c>
      <c r="E41" s="9" t="s">
        <v>82</v>
      </c>
      <c r="F41" s="9" t="s">
        <v>219</v>
      </c>
      <c r="G41" s="9" t="s">
        <v>220</v>
      </c>
      <c r="H41" s="17">
        <v>19200</v>
      </c>
      <c r="I41" s="17">
        <v>19200</v>
      </c>
      <c r="J41" s="17"/>
      <c r="K41" s="17"/>
      <c r="L41" s="17">
        <v>19200</v>
      </c>
      <c r="M41" s="17"/>
      <c r="N41" s="17"/>
      <c r="O41" s="17"/>
      <c r="P41" s="24"/>
      <c r="Q41" s="17"/>
      <c r="R41" s="17"/>
      <c r="S41" s="17"/>
      <c r="T41" s="17"/>
      <c r="U41" s="17"/>
      <c r="V41" s="17"/>
      <c r="W41" s="17"/>
    </row>
    <row r="42" ht="32" customHeight="1" spans="1:23">
      <c r="A42" s="9" t="s">
        <v>56</v>
      </c>
      <c r="B42" s="9" t="s">
        <v>221</v>
      </c>
      <c r="C42" s="10" t="s">
        <v>222</v>
      </c>
      <c r="D42" s="9" t="s">
        <v>81</v>
      </c>
      <c r="E42" s="9" t="s">
        <v>82</v>
      </c>
      <c r="F42" s="9" t="s">
        <v>211</v>
      </c>
      <c r="G42" s="9" t="s">
        <v>212</v>
      </c>
      <c r="H42" s="17">
        <v>74100</v>
      </c>
      <c r="I42" s="17">
        <v>74100</v>
      </c>
      <c r="J42" s="17"/>
      <c r="K42" s="17"/>
      <c r="L42" s="17">
        <v>74100</v>
      </c>
      <c r="M42" s="17"/>
      <c r="N42" s="17"/>
      <c r="O42" s="17"/>
      <c r="P42" s="24"/>
      <c r="Q42" s="17"/>
      <c r="R42" s="17"/>
      <c r="S42" s="17"/>
      <c r="T42" s="17"/>
      <c r="U42" s="17"/>
      <c r="V42" s="17"/>
      <c r="W42" s="17"/>
    </row>
    <row r="43" ht="18.75" customHeight="1" spans="1:23">
      <c r="A43" s="12" t="s">
        <v>32</v>
      </c>
      <c r="B43" s="12"/>
      <c r="C43" s="12"/>
      <c r="D43" s="12"/>
      <c r="E43" s="12"/>
      <c r="F43" s="12"/>
      <c r="G43" s="12"/>
      <c r="H43" s="17">
        <v>32779149</v>
      </c>
      <c r="I43" s="17">
        <v>32779149</v>
      </c>
      <c r="J43" s="17"/>
      <c r="K43" s="17"/>
      <c r="L43" s="17">
        <v>32779149</v>
      </c>
      <c r="M43" s="17"/>
      <c r="N43" s="17"/>
      <c r="O43" s="17"/>
      <c r="P43" s="17"/>
      <c r="Q43" s="17"/>
      <c r="R43" s="17"/>
      <c r="S43" s="17"/>
      <c r="T43" s="17"/>
      <c r="U43" s="17"/>
      <c r="V43" s="17"/>
      <c r="W43" s="17"/>
    </row>
  </sheetData>
  <mergeCells count="30">
    <mergeCell ref="A3:W3"/>
    <mergeCell ref="A4:G4"/>
    <mergeCell ref="I5:W5"/>
    <mergeCell ref="I6:M6"/>
    <mergeCell ref="N6:P6"/>
    <mergeCell ref="R6:W6"/>
    <mergeCell ref="A43:G43"/>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314583333333333" right="0.0388888888888889" top="0.314583333333333" bottom="0.236111111111111" header="0.0388888888888889" footer="0.5"/>
  <pageSetup paperSize="1" scale="44" pageOrder="overThenDown"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1"/>
  <sheetViews>
    <sheetView showZeros="0" topLeftCell="B1" workbookViewId="0">
      <pane ySplit="1" topLeftCell="A5" activePane="bottomLeft" state="frozen"/>
      <selection/>
      <selection pane="bottomLeft" activeCell="I15" sqref="I15"/>
    </sheetView>
  </sheetViews>
  <sheetFormatPr defaultColWidth="8.85185185185185" defaultRowHeight="15" customHeight="1"/>
  <cols>
    <col min="1" max="1" width="17.6018518518519" customWidth="1"/>
    <col min="2" max="2" width="21.7777777777778" customWidth="1"/>
    <col min="3" max="4" width="28.5740740740741" customWidth="1"/>
    <col min="5" max="5" width="8.66666666666667" customWidth="1"/>
    <col min="6" max="6" width="22" customWidth="1"/>
    <col min="7" max="7" width="7.55555555555556" customWidth="1"/>
    <col min="8" max="8" width="12.5555555555556" customWidth="1"/>
    <col min="9" max="11" width="14.2777777777778" customWidth="1"/>
    <col min="12" max="17" width="7" customWidth="1"/>
    <col min="18" max="18" width="5.66666666666667" customWidth="1"/>
    <col min="19" max="19" width="5.88888888888889" customWidth="1"/>
    <col min="20" max="23" width="7"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223</v>
      </c>
    </row>
    <row r="3" ht="45" customHeight="1" spans="1:23">
      <c r="A3" s="4" t="s">
        <v>224</v>
      </c>
      <c r="B3" s="4"/>
      <c r="C3" s="4"/>
      <c r="D3" s="4"/>
      <c r="E3" s="4"/>
      <c r="F3" s="4"/>
      <c r="G3" s="4"/>
      <c r="H3" s="4"/>
      <c r="I3" s="4"/>
      <c r="J3" s="4"/>
      <c r="K3" s="4"/>
      <c r="L3" s="4"/>
      <c r="M3" s="4"/>
      <c r="N3" s="64"/>
      <c r="O3" s="64"/>
      <c r="P3" s="64"/>
      <c r="Q3" s="64"/>
      <c r="R3" s="64"/>
      <c r="S3" s="64"/>
      <c r="T3" s="64"/>
      <c r="U3" s="64"/>
      <c r="V3" s="64"/>
      <c r="W3" s="64"/>
    </row>
    <row r="4" ht="18.75" customHeight="1" spans="1:23">
      <c r="A4" s="5" t="str">
        <f>"单位名称："&amp;"新平彝族傣族自治县社会保险中心"</f>
        <v>单位名称：新平彝族傣族自治县社会保险中心</v>
      </c>
      <c r="B4" s="5"/>
      <c r="C4" s="5"/>
      <c r="D4" s="5"/>
      <c r="E4" s="5"/>
      <c r="F4" s="5"/>
      <c r="G4" s="5"/>
      <c r="H4" s="5"/>
      <c r="I4" s="65"/>
      <c r="J4" s="65"/>
      <c r="K4" s="65"/>
      <c r="L4" s="65"/>
      <c r="M4" s="65"/>
      <c r="N4" s="6"/>
      <c r="O4" s="6"/>
      <c r="P4" s="6"/>
      <c r="Q4" s="6"/>
      <c r="R4" s="6"/>
      <c r="S4" s="6"/>
      <c r="T4" s="6"/>
      <c r="U4" s="6"/>
      <c r="V4" s="6"/>
      <c r="W4" s="6" t="s">
        <v>29</v>
      </c>
    </row>
    <row r="5" ht="18.75" customHeight="1" spans="1:23">
      <c r="A5" s="13" t="s">
        <v>225</v>
      </c>
      <c r="B5" s="13" t="s">
        <v>137</v>
      </c>
      <c r="C5" s="13" t="s">
        <v>138</v>
      </c>
      <c r="D5" s="13" t="s">
        <v>226</v>
      </c>
      <c r="E5" s="13" t="s">
        <v>139</v>
      </c>
      <c r="F5" s="13" t="s">
        <v>140</v>
      </c>
      <c r="G5" s="13" t="s">
        <v>227</v>
      </c>
      <c r="H5" s="13" t="s">
        <v>142</v>
      </c>
      <c r="I5" s="56" t="s">
        <v>32</v>
      </c>
      <c r="J5" s="56" t="s">
        <v>228</v>
      </c>
      <c r="K5" s="13"/>
      <c r="L5" s="13"/>
      <c r="M5" s="13"/>
      <c r="N5" s="13" t="s">
        <v>144</v>
      </c>
      <c r="O5" s="13"/>
      <c r="P5" s="13"/>
      <c r="Q5" s="13" t="s">
        <v>38</v>
      </c>
      <c r="R5" s="13" t="s">
        <v>62</v>
      </c>
      <c r="S5" s="13"/>
      <c r="T5" s="13"/>
      <c r="U5" s="13"/>
      <c r="V5" s="13"/>
      <c r="W5" s="13"/>
    </row>
    <row r="6" ht="18.75" customHeight="1" spans="1:23">
      <c r="A6" s="13"/>
      <c r="B6" s="13"/>
      <c r="C6" s="13"/>
      <c r="D6" s="13"/>
      <c r="E6" s="13"/>
      <c r="F6" s="13"/>
      <c r="G6" s="13"/>
      <c r="H6" s="13"/>
      <c r="I6" s="56" t="s">
        <v>145</v>
      </c>
      <c r="J6" s="56"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56"/>
      <c r="J7" s="56" t="s">
        <v>35</v>
      </c>
      <c r="K7" s="13"/>
      <c r="L7" s="13" t="s">
        <v>36</v>
      </c>
      <c r="M7" s="13" t="s">
        <v>37</v>
      </c>
      <c r="N7" s="13" t="s">
        <v>35</v>
      </c>
      <c r="O7" s="13" t="s">
        <v>36</v>
      </c>
      <c r="P7" s="13" t="s">
        <v>37</v>
      </c>
      <c r="Q7" s="13"/>
      <c r="R7" s="13" t="s">
        <v>34</v>
      </c>
      <c r="S7" s="13" t="s">
        <v>41</v>
      </c>
      <c r="T7" s="13" t="s">
        <v>42</v>
      </c>
      <c r="U7" s="13" t="s">
        <v>43</v>
      </c>
      <c r="V7" s="13" t="s">
        <v>44</v>
      </c>
      <c r="W7" s="13" t="s">
        <v>45</v>
      </c>
    </row>
    <row r="8" ht="32" customHeight="1" spans="1:23">
      <c r="A8" s="13"/>
      <c r="B8" s="13"/>
      <c r="C8" s="13"/>
      <c r="D8" s="13"/>
      <c r="E8" s="13"/>
      <c r="F8" s="13"/>
      <c r="G8" s="13"/>
      <c r="H8" s="13"/>
      <c r="I8" s="56"/>
      <c r="J8" s="56" t="s">
        <v>34</v>
      </c>
      <c r="K8" s="13" t="s">
        <v>229</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230</v>
      </c>
      <c r="D10" s="9"/>
      <c r="E10" s="9"/>
      <c r="F10" s="9"/>
      <c r="G10" s="9"/>
      <c r="H10" s="9"/>
      <c r="I10" s="11">
        <v>34500</v>
      </c>
      <c r="J10" s="11">
        <v>34500</v>
      </c>
      <c r="K10" s="11">
        <v>34500</v>
      </c>
      <c r="L10" s="11"/>
      <c r="M10" s="11"/>
      <c r="N10" s="11"/>
      <c r="O10" s="11"/>
      <c r="P10" s="11"/>
      <c r="Q10" s="11"/>
      <c r="R10" s="11"/>
      <c r="S10" s="11"/>
      <c r="T10" s="11"/>
      <c r="U10" s="11"/>
      <c r="V10" s="11"/>
      <c r="W10" s="11"/>
    </row>
    <row r="11" ht="18.75" customHeight="1" spans="1:23">
      <c r="A11" s="9" t="s">
        <v>231</v>
      </c>
      <c r="B11" s="9" t="s">
        <v>232</v>
      </c>
      <c r="C11" s="10" t="s">
        <v>230</v>
      </c>
      <c r="D11" s="9" t="s">
        <v>56</v>
      </c>
      <c r="E11" s="9" t="s">
        <v>75</v>
      </c>
      <c r="F11" s="9" t="s">
        <v>76</v>
      </c>
      <c r="G11" s="9" t="s">
        <v>233</v>
      </c>
      <c r="H11" s="9" t="s">
        <v>234</v>
      </c>
      <c r="I11" s="11">
        <v>34500</v>
      </c>
      <c r="J11" s="11">
        <v>34500</v>
      </c>
      <c r="K11" s="11">
        <v>34500</v>
      </c>
      <c r="L11" s="11"/>
      <c r="M11" s="11"/>
      <c r="N11" s="11"/>
      <c r="O11" s="11"/>
      <c r="P11" s="11"/>
      <c r="Q11" s="11"/>
      <c r="R11" s="11"/>
      <c r="S11" s="11"/>
      <c r="T11" s="11"/>
      <c r="U11" s="11"/>
      <c r="V11" s="11"/>
      <c r="W11" s="11"/>
    </row>
    <row r="12" ht="18.75" customHeight="1" spans="1:23">
      <c r="A12" s="24"/>
      <c r="B12" s="24"/>
      <c r="C12" s="10" t="s">
        <v>235</v>
      </c>
      <c r="D12" s="24"/>
      <c r="E12" s="24"/>
      <c r="F12" s="24"/>
      <c r="G12" s="24"/>
      <c r="H12" s="24"/>
      <c r="I12" s="11">
        <v>3168000</v>
      </c>
      <c r="J12" s="11">
        <v>3168000</v>
      </c>
      <c r="K12" s="11">
        <v>3168000</v>
      </c>
      <c r="L12" s="11"/>
      <c r="M12" s="11"/>
      <c r="N12" s="11"/>
      <c r="O12" s="11"/>
      <c r="P12" s="24"/>
      <c r="Q12" s="11"/>
      <c r="R12" s="11"/>
      <c r="S12" s="11"/>
      <c r="T12" s="11"/>
      <c r="U12" s="11"/>
      <c r="V12" s="11"/>
      <c r="W12" s="11"/>
    </row>
    <row r="13" ht="18.75" customHeight="1" spans="1:23">
      <c r="A13" s="9" t="s">
        <v>236</v>
      </c>
      <c r="B13" s="9" t="s">
        <v>237</v>
      </c>
      <c r="C13" s="10" t="s">
        <v>235</v>
      </c>
      <c r="D13" s="9" t="s">
        <v>56</v>
      </c>
      <c r="E13" s="9" t="s">
        <v>92</v>
      </c>
      <c r="F13" s="9" t="s">
        <v>93</v>
      </c>
      <c r="G13" s="9" t="s">
        <v>238</v>
      </c>
      <c r="H13" s="9" t="s">
        <v>173</v>
      </c>
      <c r="I13" s="11">
        <v>3165927</v>
      </c>
      <c r="J13" s="11">
        <v>3165927</v>
      </c>
      <c r="K13" s="11">
        <v>3165927</v>
      </c>
      <c r="L13" s="11"/>
      <c r="M13" s="11"/>
      <c r="N13" s="11"/>
      <c r="O13" s="11"/>
      <c r="P13" s="24"/>
      <c r="Q13" s="11"/>
      <c r="R13" s="11"/>
      <c r="S13" s="11"/>
      <c r="T13" s="11"/>
      <c r="U13" s="11"/>
      <c r="V13" s="11"/>
      <c r="W13" s="11"/>
    </row>
    <row r="14" ht="18.75" customHeight="1" spans="1:23">
      <c r="A14" s="9" t="s">
        <v>236</v>
      </c>
      <c r="B14" s="9" t="s">
        <v>237</v>
      </c>
      <c r="C14" s="10" t="s">
        <v>235</v>
      </c>
      <c r="D14" s="9" t="s">
        <v>56</v>
      </c>
      <c r="E14" s="9" t="s">
        <v>92</v>
      </c>
      <c r="F14" s="9" t="s">
        <v>93</v>
      </c>
      <c r="G14" s="9" t="s">
        <v>238</v>
      </c>
      <c r="H14" s="9" t="s">
        <v>173</v>
      </c>
      <c r="I14" s="11">
        <v>2073</v>
      </c>
      <c r="J14" s="11">
        <v>2073</v>
      </c>
      <c r="K14" s="11">
        <v>2073</v>
      </c>
      <c r="L14" s="11"/>
      <c r="M14" s="11"/>
      <c r="N14" s="11"/>
      <c r="O14" s="11"/>
      <c r="P14" s="24"/>
      <c r="Q14" s="11"/>
      <c r="R14" s="11"/>
      <c r="S14" s="11"/>
      <c r="T14" s="11"/>
      <c r="U14" s="11"/>
      <c r="V14" s="11"/>
      <c r="W14" s="11"/>
    </row>
    <row r="15" ht="18.75" customHeight="1" spans="1:23">
      <c r="A15" s="24"/>
      <c r="B15" s="24"/>
      <c r="C15" s="10" t="s">
        <v>239</v>
      </c>
      <c r="D15" s="24"/>
      <c r="E15" s="24"/>
      <c r="F15" s="24"/>
      <c r="G15" s="24"/>
      <c r="H15" s="24"/>
      <c r="I15" s="11">
        <v>1932480</v>
      </c>
      <c r="J15" s="11">
        <v>1932480</v>
      </c>
      <c r="K15" s="11">
        <v>1932480</v>
      </c>
      <c r="L15" s="11"/>
      <c r="M15" s="11"/>
      <c r="N15" s="11"/>
      <c r="O15" s="11"/>
      <c r="P15" s="24"/>
      <c r="Q15" s="11"/>
      <c r="R15" s="11"/>
      <c r="S15" s="11"/>
      <c r="T15" s="11"/>
      <c r="U15" s="11"/>
      <c r="V15" s="11"/>
      <c r="W15" s="11"/>
    </row>
    <row r="16" ht="18.75" customHeight="1" spans="1:23">
      <c r="A16" s="9" t="s">
        <v>236</v>
      </c>
      <c r="B16" s="9" t="s">
        <v>240</v>
      </c>
      <c r="C16" s="10" t="s">
        <v>239</v>
      </c>
      <c r="D16" s="9" t="s">
        <v>56</v>
      </c>
      <c r="E16" s="9" t="s">
        <v>79</v>
      </c>
      <c r="F16" s="9" t="s">
        <v>80</v>
      </c>
      <c r="G16" s="9" t="s">
        <v>238</v>
      </c>
      <c r="H16" s="9" t="s">
        <v>173</v>
      </c>
      <c r="I16" s="11">
        <v>120000</v>
      </c>
      <c r="J16" s="11">
        <v>120000</v>
      </c>
      <c r="K16" s="11">
        <v>120000</v>
      </c>
      <c r="L16" s="11"/>
      <c r="M16" s="11"/>
      <c r="N16" s="11"/>
      <c r="O16" s="11"/>
      <c r="P16" s="24"/>
      <c r="Q16" s="11"/>
      <c r="R16" s="11"/>
      <c r="S16" s="11"/>
      <c r="T16" s="11"/>
      <c r="U16" s="11"/>
      <c r="V16" s="11"/>
      <c r="W16" s="11"/>
    </row>
    <row r="17" ht="18.75" customHeight="1" spans="1:23">
      <c r="A17" s="9" t="s">
        <v>236</v>
      </c>
      <c r="B17" s="9" t="s">
        <v>240</v>
      </c>
      <c r="C17" s="10" t="s">
        <v>239</v>
      </c>
      <c r="D17" s="9" t="s">
        <v>56</v>
      </c>
      <c r="E17" s="9" t="s">
        <v>87</v>
      </c>
      <c r="F17" s="9" t="s">
        <v>86</v>
      </c>
      <c r="G17" s="9" t="s">
        <v>238</v>
      </c>
      <c r="H17" s="9" t="s">
        <v>173</v>
      </c>
      <c r="I17" s="11">
        <v>1800000</v>
      </c>
      <c r="J17" s="11">
        <v>1800000</v>
      </c>
      <c r="K17" s="11">
        <v>1800000</v>
      </c>
      <c r="L17" s="11"/>
      <c r="M17" s="11"/>
      <c r="N17" s="11"/>
      <c r="O17" s="11"/>
      <c r="P17" s="24"/>
      <c r="Q17" s="11"/>
      <c r="R17" s="11"/>
      <c r="S17" s="11"/>
      <c r="T17" s="11"/>
      <c r="U17" s="11"/>
      <c r="V17" s="11"/>
      <c r="W17" s="11"/>
    </row>
    <row r="18" ht="18.75" customHeight="1" spans="1:23">
      <c r="A18" s="9" t="s">
        <v>236</v>
      </c>
      <c r="B18" s="9" t="s">
        <v>240</v>
      </c>
      <c r="C18" s="10" t="s">
        <v>239</v>
      </c>
      <c r="D18" s="9" t="s">
        <v>56</v>
      </c>
      <c r="E18" s="9" t="s">
        <v>87</v>
      </c>
      <c r="F18" s="9" t="s">
        <v>86</v>
      </c>
      <c r="G18" s="9" t="s">
        <v>238</v>
      </c>
      <c r="H18" s="9" t="s">
        <v>173</v>
      </c>
      <c r="I18" s="11">
        <v>12480</v>
      </c>
      <c r="J18" s="11">
        <v>12480</v>
      </c>
      <c r="K18" s="11">
        <v>12480</v>
      </c>
      <c r="L18" s="11"/>
      <c r="M18" s="11"/>
      <c r="N18" s="11"/>
      <c r="O18" s="11"/>
      <c r="P18" s="24"/>
      <c r="Q18" s="11"/>
      <c r="R18" s="11"/>
      <c r="S18" s="11"/>
      <c r="T18" s="11"/>
      <c r="U18" s="11"/>
      <c r="V18" s="11"/>
      <c r="W18" s="11"/>
    </row>
    <row r="19" ht="18.75" customHeight="1" spans="1:23">
      <c r="A19" s="24"/>
      <c r="B19" s="24"/>
      <c r="C19" s="10" t="s">
        <v>241</v>
      </c>
      <c r="D19" s="24"/>
      <c r="E19" s="24"/>
      <c r="F19" s="24"/>
      <c r="G19" s="24"/>
      <c r="H19" s="24"/>
      <c r="I19" s="11">
        <v>286800</v>
      </c>
      <c r="J19" s="11">
        <v>286800</v>
      </c>
      <c r="K19" s="11">
        <v>286800</v>
      </c>
      <c r="L19" s="11"/>
      <c r="M19" s="11"/>
      <c r="N19" s="11"/>
      <c r="O19" s="11"/>
      <c r="P19" s="24"/>
      <c r="Q19" s="11"/>
      <c r="R19" s="11"/>
      <c r="S19" s="11"/>
      <c r="T19" s="11"/>
      <c r="U19" s="11"/>
      <c r="V19" s="11"/>
      <c r="W19" s="11"/>
    </row>
    <row r="20" ht="18.75" customHeight="1" spans="1:23">
      <c r="A20" s="9" t="s">
        <v>236</v>
      </c>
      <c r="B20" s="9" t="s">
        <v>242</v>
      </c>
      <c r="C20" s="10" t="s">
        <v>241</v>
      </c>
      <c r="D20" s="9" t="s">
        <v>56</v>
      </c>
      <c r="E20" s="9" t="s">
        <v>87</v>
      </c>
      <c r="F20" s="9" t="s">
        <v>86</v>
      </c>
      <c r="G20" s="9" t="s">
        <v>238</v>
      </c>
      <c r="H20" s="9" t="s">
        <v>173</v>
      </c>
      <c r="I20" s="11">
        <v>286800</v>
      </c>
      <c r="J20" s="11">
        <v>286800</v>
      </c>
      <c r="K20" s="11">
        <v>286800</v>
      </c>
      <c r="L20" s="11"/>
      <c r="M20" s="11"/>
      <c r="N20" s="11"/>
      <c r="O20" s="11"/>
      <c r="P20" s="24"/>
      <c r="Q20" s="11"/>
      <c r="R20" s="11"/>
      <c r="S20" s="11"/>
      <c r="T20" s="11"/>
      <c r="U20" s="11"/>
      <c r="V20" s="11"/>
      <c r="W20" s="11"/>
    </row>
    <row r="21" ht="18.75" customHeight="1" spans="1:23">
      <c r="A21" s="12" t="s">
        <v>32</v>
      </c>
      <c r="B21" s="12"/>
      <c r="C21" s="12"/>
      <c r="D21" s="12"/>
      <c r="E21" s="12"/>
      <c r="F21" s="12"/>
      <c r="G21" s="12"/>
      <c r="H21" s="12"/>
      <c r="I21" s="11">
        <v>5421780</v>
      </c>
      <c r="J21" s="11">
        <v>5421780</v>
      </c>
      <c r="K21" s="11">
        <v>5421780</v>
      </c>
      <c r="L21" s="11"/>
      <c r="M21" s="11"/>
      <c r="N21" s="11"/>
      <c r="O21" s="11"/>
      <c r="P21" s="11"/>
      <c r="Q21" s="11"/>
      <c r="R21" s="11"/>
      <c r="S21" s="11"/>
      <c r="T21" s="11"/>
      <c r="U21" s="11"/>
      <c r="V21" s="11"/>
      <c r="W21" s="11"/>
    </row>
  </sheetData>
  <mergeCells count="28">
    <mergeCell ref="A3:W3"/>
    <mergeCell ref="A4:H4"/>
    <mergeCell ref="J5:M5"/>
    <mergeCell ref="N5:P5"/>
    <mergeCell ref="R5:W5"/>
    <mergeCell ref="A21:H2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196527777777778" right="0.236111111111111" top="0.629861111111111" bottom="1" header="0.0784722222222222" footer="0.5"/>
  <pageSetup paperSize="1" scale="50" pageOrder="overThenDown"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4"/>
  <sheetViews>
    <sheetView showZeros="0" workbookViewId="0">
      <pane ySplit="1" topLeftCell="A9" activePane="bottomLeft" state="frozen"/>
      <selection/>
      <selection pane="bottomLeft" activeCell="B9" sqref="B9"/>
    </sheetView>
  </sheetViews>
  <sheetFormatPr defaultColWidth="8.85185185185185" defaultRowHeight="15" customHeight="1"/>
  <cols>
    <col min="1" max="1" width="33.8888888888889" customWidth="1"/>
    <col min="2" max="2" width="47.7777777777778" customWidth="1"/>
    <col min="3" max="4" width="13.8425925925926" customWidth="1"/>
    <col min="5" max="5" width="26.8425925925926" customWidth="1"/>
    <col min="6" max="8" width="10" customWidth="1"/>
    <col min="9" max="9" width="13.7037037037037" customWidth="1"/>
    <col min="10" max="10" width="39.2222222222222" customWidth="1"/>
  </cols>
  <sheetData>
    <row r="1" customHeight="1" spans="1:10">
      <c r="A1" s="59"/>
      <c r="B1" s="59"/>
      <c r="C1" s="59"/>
      <c r="D1" s="59"/>
      <c r="E1" s="59"/>
      <c r="F1" s="59"/>
      <c r="G1" s="59"/>
      <c r="H1" s="59"/>
      <c r="I1" s="59"/>
      <c r="J1" s="59"/>
    </row>
    <row r="2" customHeight="1" spans="1:10">
      <c r="A2" s="21" t="s">
        <v>243</v>
      </c>
      <c r="B2" s="21"/>
      <c r="C2" s="21"/>
      <c r="D2" s="21"/>
      <c r="E2" s="21"/>
      <c r="F2" s="21"/>
      <c r="G2" s="21"/>
      <c r="H2" s="21"/>
      <c r="I2" s="21"/>
      <c r="J2" s="21"/>
    </row>
    <row r="3" ht="45" customHeight="1" spans="1:10">
      <c r="A3" s="41" t="s">
        <v>244</v>
      </c>
      <c r="B3" s="41"/>
      <c r="C3" s="41"/>
      <c r="D3" s="41"/>
      <c r="E3" s="41"/>
      <c r="F3" s="41"/>
      <c r="G3" s="41"/>
      <c r="H3" s="41"/>
      <c r="I3" s="41"/>
      <c r="J3" s="41"/>
    </row>
    <row r="4" ht="20.25" customHeight="1" spans="1:10">
      <c r="A4" s="20" t="str">
        <f>"单位名称："&amp;"新平彝族傣族自治县社会保险中心"</f>
        <v>单位名称：新平彝族傣族自治县社会保险中心</v>
      </c>
      <c r="B4" s="20"/>
      <c r="C4" s="20"/>
      <c r="D4" s="20"/>
      <c r="E4" s="20"/>
      <c r="F4" s="20"/>
      <c r="G4" s="20"/>
      <c r="H4" s="20"/>
      <c r="I4" s="20"/>
      <c r="J4" s="20"/>
    </row>
    <row r="5" ht="20.25" customHeight="1" spans="1:10">
      <c r="A5" s="42" t="s">
        <v>245</v>
      </c>
      <c r="B5" s="42" t="s">
        <v>246</v>
      </c>
      <c r="C5" s="42" t="s">
        <v>247</v>
      </c>
      <c r="D5" s="42" t="s">
        <v>248</v>
      </c>
      <c r="E5" s="42" t="s">
        <v>249</v>
      </c>
      <c r="F5" s="42" t="s">
        <v>250</v>
      </c>
      <c r="G5" s="42" t="s">
        <v>251</v>
      </c>
      <c r="H5" s="42" t="s">
        <v>252</v>
      </c>
      <c r="I5" s="42" t="s">
        <v>253</v>
      </c>
      <c r="J5" s="42" t="s">
        <v>254</v>
      </c>
    </row>
    <row r="6" ht="46.5" customHeight="1" spans="1:10">
      <c r="A6" s="42"/>
      <c r="B6" s="42"/>
      <c r="C6" s="42"/>
      <c r="D6" s="42"/>
      <c r="E6" s="42"/>
      <c r="F6" s="42"/>
      <c r="G6" s="42"/>
      <c r="H6" s="42"/>
      <c r="I6" s="42"/>
      <c r="J6" s="42"/>
    </row>
    <row r="7" ht="20.25" customHeight="1" spans="1:10">
      <c r="A7" s="43">
        <v>1</v>
      </c>
      <c r="B7" s="43">
        <v>2</v>
      </c>
      <c r="C7" s="43">
        <v>3</v>
      </c>
      <c r="D7" s="43">
        <v>4</v>
      </c>
      <c r="E7" s="43">
        <v>5</v>
      </c>
      <c r="F7" s="43">
        <v>6</v>
      </c>
      <c r="G7" s="43">
        <v>7</v>
      </c>
      <c r="H7" s="43">
        <v>8</v>
      </c>
      <c r="I7" s="43">
        <v>9</v>
      </c>
      <c r="J7" s="43">
        <v>10</v>
      </c>
    </row>
    <row r="8" ht="20.25" customHeight="1" spans="1:10">
      <c r="A8" t="s">
        <v>56</v>
      </c>
      <c r="B8" s="24"/>
      <c r="C8" s="24"/>
      <c r="E8" s="48"/>
      <c r="F8" s="48"/>
      <c r="G8" s="48"/>
      <c r="H8" s="48"/>
      <c r="I8" s="48"/>
      <c r="J8" s="48"/>
    </row>
    <row r="9" ht="217" customHeight="1" spans="1:10">
      <c r="A9" s="60" t="s">
        <v>235</v>
      </c>
      <c r="B9" s="61" t="s">
        <v>255</v>
      </c>
      <c r="C9" s="25"/>
      <c r="D9" s="25"/>
      <c r="E9" s="48"/>
      <c r="F9" s="48"/>
      <c r="G9" s="48"/>
      <c r="H9" s="48"/>
      <c r="I9" s="48"/>
      <c r="J9" s="48"/>
    </row>
    <row r="10" ht="27" customHeight="1" spans="1:10">
      <c r="A10" s="24"/>
      <c r="B10" s="24"/>
      <c r="C10" s="24" t="s">
        <v>256</v>
      </c>
      <c r="D10" s="62" t="s">
        <v>257</v>
      </c>
      <c r="E10" s="63" t="s">
        <v>258</v>
      </c>
      <c r="F10" s="49" t="s">
        <v>259</v>
      </c>
      <c r="G10" s="25" t="s">
        <v>260</v>
      </c>
      <c r="H10" s="49" t="s">
        <v>261</v>
      </c>
      <c r="I10" s="49" t="s">
        <v>262</v>
      </c>
      <c r="J10" s="63" t="s">
        <v>263</v>
      </c>
    </row>
    <row r="11" ht="41" customHeight="1" spans="1:10">
      <c r="A11" s="24"/>
      <c r="B11" s="24"/>
      <c r="C11" s="24" t="s">
        <v>256</v>
      </c>
      <c r="D11" s="62" t="s">
        <v>264</v>
      </c>
      <c r="E11" s="63" t="s">
        <v>265</v>
      </c>
      <c r="F11" s="49" t="s">
        <v>266</v>
      </c>
      <c r="G11" s="25" t="s">
        <v>267</v>
      </c>
      <c r="H11" s="49" t="s">
        <v>268</v>
      </c>
      <c r="I11" s="49" t="s">
        <v>262</v>
      </c>
      <c r="J11" s="63" t="s">
        <v>269</v>
      </c>
    </row>
    <row r="12" ht="52" customHeight="1" spans="1:10">
      <c r="A12" s="24"/>
      <c r="B12" s="24"/>
      <c r="C12" s="24" t="s">
        <v>256</v>
      </c>
      <c r="D12" s="62" t="s">
        <v>270</v>
      </c>
      <c r="E12" s="63" t="s">
        <v>271</v>
      </c>
      <c r="F12" s="49" t="s">
        <v>266</v>
      </c>
      <c r="G12" s="25" t="s">
        <v>267</v>
      </c>
      <c r="H12" s="49" t="s">
        <v>268</v>
      </c>
      <c r="I12" s="49" t="s">
        <v>262</v>
      </c>
      <c r="J12" s="63" t="s">
        <v>272</v>
      </c>
    </row>
    <row r="13" ht="36" customHeight="1" spans="1:10">
      <c r="A13" s="24"/>
      <c r="B13" s="24"/>
      <c r="C13" s="24" t="s">
        <v>273</v>
      </c>
      <c r="D13" s="62" t="s">
        <v>274</v>
      </c>
      <c r="E13" s="63" t="s">
        <v>275</v>
      </c>
      <c r="F13" s="49" t="s">
        <v>266</v>
      </c>
      <c r="G13" s="25" t="s">
        <v>276</v>
      </c>
      <c r="H13" s="49" t="s">
        <v>268</v>
      </c>
      <c r="I13" s="49" t="s">
        <v>277</v>
      </c>
      <c r="J13" s="63" t="s">
        <v>278</v>
      </c>
    </row>
    <row r="14" ht="20.25" customHeight="1" spans="1:10">
      <c r="A14" s="24"/>
      <c r="B14" s="24"/>
      <c r="C14" s="24" t="s">
        <v>279</v>
      </c>
      <c r="D14" s="62" t="s">
        <v>280</v>
      </c>
      <c r="E14" s="63" t="s">
        <v>281</v>
      </c>
      <c r="F14" s="49" t="s">
        <v>266</v>
      </c>
      <c r="G14" s="25" t="s">
        <v>282</v>
      </c>
      <c r="H14" s="49" t="s">
        <v>268</v>
      </c>
      <c r="I14" s="49" t="s">
        <v>262</v>
      </c>
      <c r="J14" s="63" t="s">
        <v>283</v>
      </c>
    </row>
    <row r="15" ht="82" customHeight="1" spans="1:10">
      <c r="A15" s="60" t="s">
        <v>241</v>
      </c>
      <c r="B15" s="24" t="s">
        <v>284</v>
      </c>
      <c r="C15" s="24"/>
      <c r="D15" s="24"/>
      <c r="E15" s="24"/>
      <c r="F15" s="24"/>
      <c r="G15" s="24"/>
      <c r="H15" s="24"/>
      <c r="I15" s="24"/>
      <c r="J15" s="24"/>
    </row>
    <row r="16" ht="34" customHeight="1" spans="1:10">
      <c r="A16" s="24"/>
      <c r="B16" s="24"/>
      <c r="C16" s="24" t="s">
        <v>256</v>
      </c>
      <c r="D16" s="62" t="s">
        <v>257</v>
      </c>
      <c r="E16" s="63" t="s">
        <v>285</v>
      </c>
      <c r="F16" s="49" t="s">
        <v>266</v>
      </c>
      <c r="G16" s="25" t="s">
        <v>286</v>
      </c>
      <c r="H16" s="49" t="s">
        <v>261</v>
      </c>
      <c r="I16" s="49" t="s">
        <v>262</v>
      </c>
      <c r="J16" s="63" t="s">
        <v>263</v>
      </c>
    </row>
    <row r="17" ht="37" customHeight="1" spans="1:10">
      <c r="A17" s="24"/>
      <c r="B17" s="24"/>
      <c r="C17" s="24" t="s">
        <v>256</v>
      </c>
      <c r="D17" s="62" t="s">
        <v>264</v>
      </c>
      <c r="E17" s="63" t="s">
        <v>287</v>
      </c>
      <c r="F17" s="49" t="s">
        <v>266</v>
      </c>
      <c r="G17" s="25" t="s">
        <v>267</v>
      </c>
      <c r="H17" s="49" t="s">
        <v>268</v>
      </c>
      <c r="I17" s="49" t="s">
        <v>262</v>
      </c>
      <c r="J17" s="63" t="s">
        <v>288</v>
      </c>
    </row>
    <row r="18" ht="52" customHeight="1" spans="1:10">
      <c r="A18" s="24"/>
      <c r="B18" s="24"/>
      <c r="C18" s="24" t="s">
        <v>256</v>
      </c>
      <c r="D18" s="62" t="s">
        <v>270</v>
      </c>
      <c r="E18" s="63" t="s">
        <v>289</v>
      </c>
      <c r="F18" s="49" t="s">
        <v>290</v>
      </c>
      <c r="G18" s="25" t="s">
        <v>291</v>
      </c>
      <c r="H18" s="49" t="s">
        <v>292</v>
      </c>
      <c r="I18" s="49" t="s">
        <v>262</v>
      </c>
      <c r="J18" s="63" t="s">
        <v>272</v>
      </c>
    </row>
    <row r="19" ht="58" customHeight="1" spans="1:10">
      <c r="A19" s="24"/>
      <c r="B19" s="24"/>
      <c r="C19" s="24" t="s">
        <v>273</v>
      </c>
      <c r="D19" s="62" t="s">
        <v>274</v>
      </c>
      <c r="E19" s="63" t="s">
        <v>293</v>
      </c>
      <c r="F19" s="49" t="s">
        <v>266</v>
      </c>
      <c r="G19" s="25" t="s">
        <v>276</v>
      </c>
      <c r="H19" s="49" t="s">
        <v>268</v>
      </c>
      <c r="I19" s="49" t="s">
        <v>277</v>
      </c>
      <c r="J19" s="63" t="s">
        <v>294</v>
      </c>
    </row>
    <row r="20" ht="29" customHeight="1" spans="1:10">
      <c r="A20" s="24"/>
      <c r="B20" s="24"/>
      <c r="C20" s="24" t="s">
        <v>279</v>
      </c>
      <c r="D20" s="62" t="s">
        <v>280</v>
      </c>
      <c r="E20" s="63" t="s">
        <v>281</v>
      </c>
      <c r="F20" s="49" t="s">
        <v>259</v>
      </c>
      <c r="G20" s="25" t="s">
        <v>282</v>
      </c>
      <c r="H20" s="49" t="s">
        <v>268</v>
      </c>
      <c r="I20" s="49" t="s">
        <v>262</v>
      </c>
      <c r="J20" s="63" t="s">
        <v>283</v>
      </c>
    </row>
    <row r="21" ht="20.25" customHeight="1" spans="1:10">
      <c r="A21" s="60" t="s">
        <v>230</v>
      </c>
      <c r="B21" s="24" t="s">
        <v>230</v>
      </c>
      <c r="C21" s="24"/>
      <c r="D21" s="24"/>
      <c r="E21" s="24"/>
      <c r="F21" s="24"/>
      <c r="G21" s="24"/>
      <c r="H21" s="24"/>
      <c r="I21" s="24"/>
      <c r="J21" s="24"/>
    </row>
    <row r="22" ht="20.25" customHeight="1" spans="1:10">
      <c r="A22" s="24"/>
      <c r="B22" s="24"/>
      <c r="C22" s="24" t="s">
        <v>256</v>
      </c>
      <c r="D22" s="62" t="s">
        <v>257</v>
      </c>
      <c r="E22" s="63" t="s">
        <v>295</v>
      </c>
      <c r="F22" s="49" t="s">
        <v>259</v>
      </c>
      <c r="G22" s="25" t="s">
        <v>296</v>
      </c>
      <c r="H22" s="49" t="s">
        <v>297</v>
      </c>
      <c r="I22" s="49" t="s">
        <v>262</v>
      </c>
      <c r="J22" s="63" t="s">
        <v>298</v>
      </c>
    </row>
    <row r="23" ht="54" customHeight="1" spans="1:10">
      <c r="A23" s="24"/>
      <c r="B23" s="24"/>
      <c r="C23" s="24" t="s">
        <v>256</v>
      </c>
      <c r="D23" s="62" t="s">
        <v>264</v>
      </c>
      <c r="E23" s="63" t="s">
        <v>299</v>
      </c>
      <c r="F23" s="49" t="s">
        <v>259</v>
      </c>
      <c r="G23" s="25" t="s">
        <v>267</v>
      </c>
      <c r="H23" s="49" t="s">
        <v>268</v>
      </c>
      <c r="I23" s="49" t="s">
        <v>262</v>
      </c>
      <c r="J23" s="63" t="s">
        <v>300</v>
      </c>
    </row>
    <row r="24" ht="20.25" customHeight="1" spans="1:10">
      <c r="A24" s="24"/>
      <c r="B24" s="24"/>
      <c r="C24" s="24" t="s">
        <v>256</v>
      </c>
      <c r="D24" s="62" t="s">
        <v>270</v>
      </c>
      <c r="E24" s="63" t="s">
        <v>301</v>
      </c>
      <c r="F24" s="49" t="s">
        <v>266</v>
      </c>
      <c r="G24" s="25" t="s">
        <v>267</v>
      </c>
      <c r="H24" s="49" t="s">
        <v>268</v>
      </c>
      <c r="I24" s="49" t="s">
        <v>262</v>
      </c>
      <c r="J24" s="63" t="s">
        <v>302</v>
      </c>
    </row>
    <row r="25" ht="33" customHeight="1" spans="1:10">
      <c r="A25" s="24"/>
      <c r="B25" s="24"/>
      <c r="C25" s="24" t="s">
        <v>273</v>
      </c>
      <c r="D25" s="62" t="s">
        <v>303</v>
      </c>
      <c r="E25" s="63" t="s">
        <v>304</v>
      </c>
      <c r="F25" s="49" t="s">
        <v>266</v>
      </c>
      <c r="G25" s="25" t="s">
        <v>305</v>
      </c>
      <c r="H25" s="49" t="s">
        <v>306</v>
      </c>
      <c r="I25" s="49" t="s">
        <v>262</v>
      </c>
      <c r="J25" s="63" t="s">
        <v>307</v>
      </c>
    </row>
    <row r="26" ht="54" customHeight="1" spans="1:10">
      <c r="A26" s="24"/>
      <c r="B26" s="24"/>
      <c r="C26" s="24" t="s">
        <v>279</v>
      </c>
      <c r="D26" s="62" t="s">
        <v>280</v>
      </c>
      <c r="E26" s="63" t="s">
        <v>308</v>
      </c>
      <c r="F26" s="49" t="s">
        <v>259</v>
      </c>
      <c r="G26" s="25" t="s">
        <v>267</v>
      </c>
      <c r="H26" s="49" t="s">
        <v>268</v>
      </c>
      <c r="I26" s="49" t="s">
        <v>262</v>
      </c>
      <c r="J26" s="63" t="s">
        <v>309</v>
      </c>
    </row>
    <row r="27" ht="142" customHeight="1" spans="1:10">
      <c r="A27" s="60" t="s">
        <v>239</v>
      </c>
      <c r="B27" s="24" t="s">
        <v>310</v>
      </c>
      <c r="C27" s="24"/>
      <c r="D27" s="24"/>
      <c r="E27" s="24"/>
      <c r="F27" s="24"/>
      <c r="G27" s="24"/>
      <c r="H27" s="24"/>
      <c r="I27" s="24"/>
      <c r="J27" s="24"/>
    </row>
    <row r="28" ht="54" customHeight="1" spans="1:10">
      <c r="A28" s="24"/>
      <c r="B28" s="24"/>
      <c r="C28" s="24" t="s">
        <v>256</v>
      </c>
      <c r="D28" s="62" t="s">
        <v>257</v>
      </c>
      <c r="E28" s="63" t="s">
        <v>311</v>
      </c>
      <c r="F28" s="49" t="s">
        <v>266</v>
      </c>
      <c r="G28" s="25" t="s">
        <v>312</v>
      </c>
      <c r="H28" s="49" t="s">
        <v>261</v>
      </c>
      <c r="I28" s="49" t="s">
        <v>262</v>
      </c>
      <c r="J28" s="63" t="s">
        <v>313</v>
      </c>
    </row>
    <row r="29" ht="46" customHeight="1" spans="1:10">
      <c r="A29" s="24"/>
      <c r="B29" s="24"/>
      <c r="C29" s="24" t="s">
        <v>256</v>
      </c>
      <c r="D29" s="62" t="s">
        <v>257</v>
      </c>
      <c r="E29" s="63" t="s">
        <v>314</v>
      </c>
      <c r="F29" s="49" t="s">
        <v>266</v>
      </c>
      <c r="G29" s="25" t="s">
        <v>315</v>
      </c>
      <c r="H29" s="49" t="s">
        <v>261</v>
      </c>
      <c r="I29" s="49" t="s">
        <v>262</v>
      </c>
      <c r="J29" s="63" t="s">
        <v>313</v>
      </c>
    </row>
    <row r="30" ht="50" customHeight="1" spans="1:10">
      <c r="A30" s="24"/>
      <c r="B30" s="24"/>
      <c r="C30" s="24" t="s">
        <v>256</v>
      </c>
      <c r="D30" s="62" t="s">
        <v>257</v>
      </c>
      <c r="E30" s="63" t="s">
        <v>316</v>
      </c>
      <c r="F30" s="49" t="s">
        <v>266</v>
      </c>
      <c r="G30" s="25" t="s">
        <v>317</v>
      </c>
      <c r="H30" s="49" t="s">
        <v>261</v>
      </c>
      <c r="I30" s="49" t="s">
        <v>262</v>
      </c>
      <c r="J30" s="63" t="s">
        <v>313</v>
      </c>
    </row>
    <row r="31" ht="55" customHeight="1" spans="1:10">
      <c r="A31" s="24"/>
      <c r="B31" s="24"/>
      <c r="C31" s="24" t="s">
        <v>256</v>
      </c>
      <c r="D31" s="62" t="s">
        <v>264</v>
      </c>
      <c r="E31" s="63" t="s">
        <v>318</v>
      </c>
      <c r="F31" s="49" t="s">
        <v>266</v>
      </c>
      <c r="G31" s="25" t="s">
        <v>267</v>
      </c>
      <c r="H31" s="49" t="s">
        <v>268</v>
      </c>
      <c r="I31" s="49" t="s">
        <v>262</v>
      </c>
      <c r="J31" s="63" t="s">
        <v>288</v>
      </c>
    </row>
    <row r="32" ht="45" customHeight="1" spans="1:10">
      <c r="A32" s="24"/>
      <c r="B32" s="24"/>
      <c r="C32" s="24" t="s">
        <v>256</v>
      </c>
      <c r="D32" s="62" t="s">
        <v>270</v>
      </c>
      <c r="E32" s="63" t="s">
        <v>289</v>
      </c>
      <c r="F32" s="49" t="s">
        <v>290</v>
      </c>
      <c r="G32" s="25" t="s">
        <v>291</v>
      </c>
      <c r="H32" s="49" t="s">
        <v>292</v>
      </c>
      <c r="I32" s="49" t="s">
        <v>262</v>
      </c>
      <c r="J32" s="63" t="s">
        <v>272</v>
      </c>
    </row>
    <row r="33" ht="44" customHeight="1" spans="1:10">
      <c r="A33" s="24"/>
      <c r="B33" s="24"/>
      <c r="C33" s="24" t="s">
        <v>273</v>
      </c>
      <c r="D33" s="62" t="s">
        <v>274</v>
      </c>
      <c r="E33" s="63" t="s">
        <v>319</v>
      </c>
      <c r="F33" s="49" t="s">
        <v>266</v>
      </c>
      <c r="G33" s="25" t="s">
        <v>320</v>
      </c>
      <c r="H33" s="49" t="s">
        <v>268</v>
      </c>
      <c r="I33" s="49" t="s">
        <v>277</v>
      </c>
      <c r="J33" s="63" t="s">
        <v>321</v>
      </c>
    </row>
    <row r="34" ht="52" customHeight="1" spans="1:10">
      <c r="A34" s="24"/>
      <c r="B34" s="24"/>
      <c r="C34" s="24" t="s">
        <v>279</v>
      </c>
      <c r="D34" s="62" t="s">
        <v>280</v>
      </c>
      <c r="E34" s="63" t="s">
        <v>322</v>
      </c>
      <c r="F34" s="49" t="s">
        <v>259</v>
      </c>
      <c r="G34" s="25" t="s">
        <v>282</v>
      </c>
      <c r="H34" s="49" t="s">
        <v>268</v>
      </c>
      <c r="I34" s="49" t="s">
        <v>262</v>
      </c>
      <c r="J34" s="63" t="s">
        <v>323</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432638888888889" right="0.0388888888888889" top="0.432638888888889" bottom="0.314583333333333" header="0.196527777777778" footer="0.5"/>
  <pageSetup paperSize="1" scale="46" pageOrder="overThenDown"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2025-02-21T01:47:00Z</dcterms:created>
  <dcterms:modified xsi:type="dcterms:W3CDTF">2025-02-24T01:51:14Z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B6134886FC914A05912D77FF06863B22_13</vt:lpwstr>
  </property>
  <property fmtid="{D5CDD505-2E9C-101B-9397-08002B2CF9AE}" pid="3" name="KSOProductBuildVer">
    <vt:lpwstr>2052-11.8.6.8810</vt:lpwstr>
  </property>
</Properties>
</file>