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9"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<sst xmlns="http://schemas.openxmlformats.org/spreadsheetml/2006/main" count="926" uniqueCount="393">
  <si>
    <t>预算01-1表</t>
  </si>
  <si>
    <t>2025年财务收支预算总表</t>
  </si>
  <si>
    <t>单位名称：新平彝族傣族自治县漠沙中学</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</si>
  <si>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</si>
  <si>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</si>
  <si>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</si>
  <si>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</si>
  <si>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</si>
  <si>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</si>
  <si>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</si>
  <si>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</si>
  <si>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</si>
  <si>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</si>
  <si>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</si>
  <si>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</si>
  <si>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</si>
  <si>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</si>
  <si>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</si>
  <si>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</si>
  <si>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</si>
  <si>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</si>
  <si>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</si>
  <si>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</si>
  <si>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</si>
  <si>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</si>
  <si>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</si>
  <si>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</si>
  <si>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</si>
  <si>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</si>
  <si>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</si>
  <si>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</si>
  <si>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</si>
  <si>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</si>
  <si>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</si>
  <si>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</si>
  <si>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</si>
  <si>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</si>
  <si>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</si>
  <si>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</si>
  <si>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</si>
  <si>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</si>
  <si>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</si>
  <si>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</si>
  <si>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</si>
  <si>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</si>
  <si>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</si>
  <si>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105035</t>
  </si>
  <si>
    <t>新平彝族傣族自治县漠沙中学</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</si>
  <si>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</si>
  <si>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</si>
  <si>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</si>
  <si>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</si>
  <si>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</si>
  <si>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</si>
  <si>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</si>
  <si>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</si>
  <si>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</si>
  <si>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</si>
  <si>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</si>
  <si>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</si>
  <si>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</si>
  <si>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</si>
  <si>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</si>
  <si>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</si>
  <si>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</si>
  <si>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2050203</t>
  </si>
  <si>
    <t>初中教育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</si>
  <si>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</si>
  <si>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</si>
  <si>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</si>
  <si>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</si>
  <si>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</si>
  <si>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</si>
  <si>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</si>
  <si>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</si>
  <si>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</si>
  <si>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</si>
  <si>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</si>
  <si>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</si>
  <si>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</si>
  <si>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</si>
  <si>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</si>
  <si>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</si>
  <si>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</si>
  <si>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</si>
  <si>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</si>
  <si>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</si>
  <si>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</si>
  <si>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</si>
  <si>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</si>
  <si>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</si>
  <si>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</si>
  <si>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</si>
  <si>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</si>
  <si>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</si>
  <si>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</si>
  <si>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</si>
  <si>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</si>
  <si>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</si>
  <si>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</si>
  <si>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</si>
  <si>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</si>
  <si>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</si>
  <si>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</si>
  <si>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</si>
  <si>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</si>
  <si>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</si>
  <si>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</si>
  <si>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</si>
  <si>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</si>
  <si>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</si>
  <si>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</si>
  <si>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</si>
  <si>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</si>
  <si>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</si>
  <si>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</si>
  <si>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</si>
  <si>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</si>
  <si>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</si>
  <si>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</si>
  <si>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</si>
  <si>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</si>
  <si>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</si>
  <si>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</si>
  <si>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</si>
  <si>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</si>
  <si>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</si>
  <si>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</si>
  <si>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</si>
  <si>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</si>
  <si>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</si>
  <si>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</si>
  <si>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</si>
  <si>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</si>
  <si>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</si>
  <si>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</si>
  <si>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</si>
  <si>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说明：本单位无此项预算，本表为空。</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</si>
  <si>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</si>
  <si>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</si>
  <si>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</si>
  <si>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</si>
  <si>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</si>
  <si>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</si>
  <si>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</si>
  <si>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</si>
  <si>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</si>
  <si>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</si>
  <si>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</si>
  <si>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</si>
  <si>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</si>
  <si>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</si>
  <si>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</si>
  <si>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</si>
  <si>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</si>
  <si>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530427210000000015066</t>
  </si>
  <si>
    <t>事业人员工资支出</t>
  </si>
  <si>
    <t>30101</t>
  </si>
  <si>
    <t>基本工资</t>
  </si>
  <si>
    <t>30102</t>
  </si>
  <si>
    <t>津贴补贴</t>
  </si>
  <si>
    <t>30107</t>
  </si>
  <si>
    <t>绩效工资</t>
  </si>
  <si>
    <t>530427210000000015067</t>
  </si>
  <si>
    <t>社会保障缴费</t>
  </si>
  <si>
    <t>30110</t>
  </si>
  <si>
    <t>职工基本医疗保险缴费</t>
  </si>
  <si>
    <t>530427210000000015068</t>
  </si>
  <si>
    <t>30113</t>
  </si>
  <si>
    <t>530427210000000015103</t>
  </si>
  <si>
    <t>工会经费</t>
  </si>
  <si>
    <t>30228</t>
  </si>
  <si>
    <t>530427210000000015104</t>
  </si>
  <si>
    <t>一般公用经费</t>
  </si>
  <si>
    <t>30229</t>
  </si>
  <si>
    <t>福利费</t>
  </si>
  <si>
    <t>530427231100001445793</t>
  </si>
  <si>
    <t>退休干部公用经费</t>
  </si>
  <si>
    <t>30201</t>
  </si>
  <si>
    <t>办公费</t>
  </si>
  <si>
    <t>530427231100001448273</t>
  </si>
  <si>
    <t>奖励性绩效工资(地方)</t>
  </si>
  <si>
    <t>530427241100002129235</t>
  </si>
  <si>
    <t>社会保障缴费资金</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</si>
  <si>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</si>
  <si>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</si>
  <si>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</si>
  <si>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</si>
  <si>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</si>
  <si>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</si>
  <si>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</si>
  <si>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</si>
  <si>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</si>
  <si>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</si>
  <si>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</si>
  <si>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</si>
  <si>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安保服务项目专项资金</t>
  </si>
  <si>
    <t>313 事业发展类</t>
  </si>
  <si>
    <t>530427241100002719091</t>
  </si>
  <si>
    <t>30227</t>
  </si>
  <si>
    <t>委托业务费</t>
  </si>
  <si>
    <t>城乡义务教育阶段公用经费(含特殊教育)专项资金</t>
  </si>
  <si>
    <t>312 民生类</t>
  </si>
  <si>
    <t>530427210000000019629</t>
  </si>
  <si>
    <t>30206</t>
  </si>
  <si>
    <t>电费</t>
  </si>
  <si>
    <t>30205</t>
  </si>
  <si>
    <t>水费</t>
  </si>
  <si>
    <t>31002</t>
  </si>
  <si>
    <t>办公设备购置费</t>
  </si>
  <si>
    <t>30216</t>
  </si>
  <si>
    <t>培训费</t>
  </si>
  <si>
    <t>30211</t>
  </si>
  <si>
    <t>差旅费</t>
  </si>
  <si>
    <t>30202</t>
  </si>
  <si>
    <t>印刷费</t>
  </si>
  <si>
    <t>机关事业单位职工及军人抚恤补助资金</t>
  </si>
  <si>
    <t>530427231100001352081</t>
  </si>
  <si>
    <t>30305</t>
  </si>
  <si>
    <t>生活补助</t>
  </si>
  <si>
    <t>漠沙中学农村义教学生营养改善计划专项资金</t>
  </si>
  <si>
    <t>530427210000000018867</t>
  </si>
  <si>
    <t>30308</t>
  </si>
  <si>
    <t>助学金</t>
  </si>
  <si>
    <t>漠沙中学义务教育家庭经济困难学生补助资金</t>
  </si>
  <si>
    <t>530427210000000018868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</si>
  <si>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</si>
  <si>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</si>
  <si>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</si>
  <si>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</si>
  <si>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</si>
  <si>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</si>
  <si>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</si>
  <si>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</si>
  <si>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</si>
  <si>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</si>
  <si>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</si>
  <si>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</si>
  <si>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年度目标：
1.2025年内完成营养改善计划资金84.10万元支付工作；
2.减轻困难学生家庭的经济负担，使其专心投入学习，学习成绩有所提升；
3.推进学校教育教学工作的有效开展。</t>
  </si>
  <si>
    <t>产出指标</t>
  </si>
  <si>
    <t>数量指标</t>
  </si>
  <si>
    <t>补助学生人数</t>
  </si>
  <si>
    <t>=</t>
  </si>
  <si>
    <t>841</t>
  </si>
  <si>
    <t>人</t>
  </si>
  <si>
    <t>定量指标</t>
  </si>
  <si>
    <t>反映2025年在校生学生人数</t>
  </si>
  <si>
    <t>时效指标</t>
  </si>
  <si>
    <t>资金下达后及时支付</t>
  </si>
  <si>
    <t>&lt;=</t>
  </si>
  <si>
    <t>天</t>
  </si>
  <si>
    <t>反映资金下达后保证及时支付给商家情况</t>
  </si>
  <si>
    <t>成本指标</t>
  </si>
  <si>
    <t>经济成本指标</t>
  </si>
  <si>
    <t>1000</t>
  </si>
  <si>
    <t>元/学年</t>
  </si>
  <si>
    <t xml:space="preserve">反映营养改善学生享受补助金额
</t>
  </si>
  <si>
    <t>效益指标</t>
  </si>
  <si>
    <t>社会效益</t>
  </si>
  <si>
    <t>学生九年义务教育率</t>
  </si>
  <si>
    <t>100</t>
  </si>
  <si>
    <t>%</t>
  </si>
  <si>
    <t xml:space="preserve">反映在校学生享受覆盖率
</t>
  </si>
  <si>
    <t>满意度指标</t>
  </si>
  <si>
    <t>服务对象满意度</t>
  </si>
  <si>
    <t>义务教育家长满意度</t>
  </si>
  <si>
    <t>&gt;=</t>
  </si>
  <si>
    <t>90</t>
  </si>
  <si>
    <t>定性指标</t>
  </si>
  <si>
    <t xml:space="preserve">反映义务教育学生家长满意度的情况
</t>
  </si>
  <si>
    <t>该项目属于国家政策支持的领域和范围，城乡义务教育生均公用经费。
2025年预计在校生人数为838人，其中随班就读2人。需安排城乡义务教育公用经费合计1036640元，其中中央资金829312元，省级145129.6元，市级24879.36元，县级37319.04元;新平县漠沙中学有随班就读残疾学生2人，按照每生每年补助6000元的标准，2025年我校应补助特殊教育公用经费12000元。补助经费按照中央承担80%，中央应补助资金12000×80%=9600元；省级承担14%，省级应补助资金12000×14%=1680元；市级承担2.4%，市级承担资金12000×2.4%=288元；县级承担3.6%,县级承担资金12000×3.6%=432元；合计12000元。两项公用经费共计1048640元，用于2025年义务教育学校保障运转的需求。</t>
  </si>
  <si>
    <t>在校生学生人数</t>
  </si>
  <si>
    <t>836</t>
  </si>
  <si>
    <t xml:space="preserve">反映初中寄宿应补助人数达到836人得满分
</t>
  </si>
  <si>
    <t>残疾学生人数</t>
  </si>
  <si>
    <t xml:space="preserve">反映特殊教育学生数达到2人得满分
</t>
  </si>
  <si>
    <t>质量指标</t>
  </si>
  <si>
    <t>补助学生覆盖率</t>
  </si>
  <si>
    <t xml:space="preserve">反映是否实现补助学生全覆盖
</t>
  </si>
  <si>
    <t>保障困难学生接受九年义务教育率</t>
  </si>
  <si>
    <t>有效保障</t>
  </si>
  <si>
    <t>是/否</t>
  </si>
  <si>
    <t xml:space="preserve">反映是否有效保障学校正常运行
</t>
  </si>
  <si>
    <t>学生及家长满意度</t>
  </si>
  <si>
    <t>95</t>
  </si>
  <si>
    <t>家庭经济困难学生生活补助资金由中央、省、市、县按照50:35:6:9的比例分担，按照寄宿制家庭经济困难学生（含建档立卡等四类学生）小学1000元/生.学年，初中1250元/生.学年和特殊教育学生1250元/生.学年；非寄宿制建档立卡等四类家庭经济困难学生小学500元/生.学年，初中625元/生.学年。根据2024年秋季在校困难学生数预计我校2025年享受家庭经济困难补助人数为326人。根据补助对象及人数测算：2025年需安排补助资金合计489000.00元，按照财政支出事权责任划分50:35:6:9，其中中央244500.00元，省级171200.00元，市级29300.00元，县级44000.00元。</t>
  </si>
  <si>
    <t>初中寄宿学生享受家庭经济困难补助学生人数</t>
  </si>
  <si>
    <t>326</t>
  </si>
  <si>
    <t>反映2025年享受学生数人数。</t>
  </si>
  <si>
    <t>资金到位后支出天数</t>
  </si>
  <si>
    <t xml:space="preserve">反映财政通知支付后发放时间及时率
</t>
  </si>
  <si>
    <t>1500</t>
  </si>
  <si>
    <t xml:space="preserve">反映家庭经济困难学生补助资金
</t>
  </si>
  <si>
    <t>补助对象政策的知晓度</t>
  </si>
  <si>
    <t xml:space="preserve">反映保障贫困学生接受教育的情况
</t>
  </si>
  <si>
    <t>受助家庭满意度</t>
  </si>
  <si>
    <t xml:space="preserve">反映受助家庭满意度的情况
</t>
  </si>
  <si>
    <t>1.根据新平彝族傣自治县人民政府关于新平县教育体育局系统"校园安保服务"项目费用纳入县财政保障专题会议要求,开展清理规范工作.
2.依据漠沙中学校园安保服务经费统计表,对我校3名安保人员从购买岗位、劳务派遣方式变为"购买服务"。
3.杜绝重大輿情事情的发生，做好相关防范工作。</t>
  </si>
  <si>
    <t>安保服务数</t>
  </si>
  <si>
    <t>1.00</t>
  </si>
  <si>
    <t>项（个）</t>
  </si>
  <si>
    <t>反映本年度安保服务项目数量</t>
  </si>
  <si>
    <t>服务经费准确率</t>
  </si>
  <si>
    <t>反映获本校2025年度安保服务经费统计认定的准确性情况。</t>
  </si>
  <si>
    <t>91800</t>
  </si>
  <si>
    <t>元</t>
  </si>
  <si>
    <t xml:space="preserve">反映项目资金总额情况
</t>
  </si>
  <si>
    <t>受益对象满意度</t>
  </si>
  <si>
    <t>有效优化</t>
  </si>
  <si>
    <t xml:space="preserve">反映优化好人员结构、强化人员管理，充分发挥人力资源使用效益情况。
</t>
  </si>
  <si>
    <t xml:space="preserve">反映使用单位满意度情况。
</t>
  </si>
  <si>
    <t xml:space="preserve">    根据《玉溪市民政局玉溪市财政局关于提高2024年城乡居民最低生活保障特困人员救助供养孤儿基本生活保障标准的通知》（玉民联发〔2024〕9号)文件精神，符合遗属生活困难补助条件的人员，从2024年7月起按如下补助标准调整：
补助对象为城镇户口的：职工因病死亡的补助标准调整为956元/月.人；职工因工死亡的补助标准调整为1103元/月.人。
补助对象为农村户口的：职工因病死亡的补助标准调整为693元/月.人；职工因工死亡的补助标准调整为800元/月.人。
    2024年我校应享受遗属补助人数9人，合计需县级配套补助资金74914元。其中享受农村遗属补助人数为3人，按12个月计算，每人每月标准为693元，计3人*693元/月*12个月+调标补发702元=25650元；享受农村遗属补助人数同时享受其他救助的为2人，其中一人已于2024年8月去世，应补发7.8月调标58元，剩余一人按12个月计算，每人每月标准为244元，计1人*244元/月*12个月+调标补发232元=3160元；符合享受城镇遗属补助人数为4人，按12个月计算，每人每月标准为956元，计4人*956元/月*12个月+调标补发216=46104.00元。按照补助标准、发放名册、进行精准补助。</t>
  </si>
  <si>
    <t>补助对象为城镇户口的标准</t>
  </si>
  <si>
    <t>956</t>
  </si>
  <si>
    <t>元/人*月</t>
  </si>
  <si>
    <t xml:space="preserve">反映遗属生活补助标准
</t>
  </si>
  <si>
    <t>财政通知支付后发放时间</t>
  </si>
  <si>
    <t>部门运作</t>
  </si>
  <si>
    <t>正常运转</t>
  </si>
  <si>
    <t>反映部门（单位）运转情况。</t>
  </si>
  <si>
    <t>享受补助人员满意度</t>
  </si>
  <si>
    <t>反映部门（单位）人员对工资福利发放的满意程度。</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</si>
  <si>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</si>
  <si>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</si>
  <si>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</si>
  <si>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</si>
  <si>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</si>
  <si>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</si>
  <si>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</si>
  <si>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</si>
  <si>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</si>
  <si>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</si>
  <si>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</si>
  <si>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</si>
  <si>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</si>
  <si>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</si>
  <si>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</si>
  <si>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蒸饭机</t>
  </si>
  <si>
    <t>A02240500  食品蒸煮机械</t>
  </si>
  <si>
    <t>台</t>
  </si>
  <si>
    <t>扫描仪</t>
  </si>
  <si>
    <t>A02021118  扫描仪</t>
  </si>
  <si>
    <t>触控一体机</t>
  </si>
  <si>
    <t>A02020800  触控一体机</t>
  </si>
  <si>
    <t>复印纸</t>
  </si>
  <si>
    <t>A05040101  复印纸</t>
  </si>
  <si>
    <t>批</t>
  </si>
  <si>
    <t>台式电脑</t>
  </si>
  <si>
    <t>A02010105  台式计算机</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</si>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</sst>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2">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sz val="9"/>
      <color rgb="FF000000"/>
      <name val="宋体"/>
      <charset val="134"/>
      <scheme val="minor"/>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0" applyNumberFormat="0" applyFill="0" applyBorder="0" applyAlignment="0" applyProtection="0">
      <alignment vertical="center"/>
    </xf>
    <xf numFmtId="0" fontId="31" fillId="3" borderId="21" applyNumberFormat="0" applyAlignment="0" applyProtection="0">
      <alignment vertical="center"/>
    </xf>
    <xf numFmtId="0" fontId="32" fillId="4" borderId="22" applyNumberFormat="0" applyAlignment="0" applyProtection="0">
      <alignment vertical="center"/>
    </xf>
    <xf numFmtId="0" fontId="33" fillId="4" borderId="21" applyNumberFormat="0" applyAlignment="0" applyProtection="0">
      <alignment vertical="center"/>
    </xf>
    <xf numFmtId="0" fontId="34" fillId="5" borderId="23" applyNumberFormat="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cellStyleXfs>
  <cellXfs count="182">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5" fillId="0" borderId="7" xfId="52"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9"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Alignment="1">
      <alignment horizontal="center" vertical="center"/>
    </xf>
    <xf numFmtId="49" fontId="8" fillId="0" borderId="0" xfId="55" applyBorder="1">
      <alignment horizontal="left" vertical="center" wrapText="1"/>
    </xf>
    <xf numFmtId="49" fontId="8" fillId="0" borderId="0" xfId="55" applyBorder="1" applyAlignment="1">
      <alignment horizontal="right" vertical="center" wrapText="1"/>
    </xf>
    <xf numFmtId="49" fontId="9" fillId="0" borderId="0" xfId="55" applyFont="1" applyBorder="1" applyAlignment="1">
      <alignment horizontal="center" vertical="center" wrapText="1"/>
    </xf>
    <xf numFmtId="0" fontId="8" fillId="0" borderId="0" xfId="55" applyNumberFormat="1" applyBorder="1">
      <alignment horizontal="left" vertical="center" wrapText="1"/>
    </xf>
    <xf numFmtId="49" fontId="10" fillId="0" borderId="7" xfId="55" applyFont="1" applyAlignment="1">
      <alignment horizontal="center" vertical="center" wrapText="1"/>
    </xf>
    <xf numFmtId="49" fontId="11" fillId="0" borderId="7" xfId="55" applyFont="1" applyAlignment="1">
      <alignment horizontal="center" vertical="center" wrapText="1"/>
    </xf>
    <xf numFmtId="49" fontId="10" fillId="0" borderId="7" xfId="55" applyFont="1">
      <alignment horizontal="left" vertical="center" wrapText="1"/>
    </xf>
    <xf numFmtId="178" fontId="8" fillId="0" borderId="7" xfId="51">
      <alignment horizontal="right" vertical="center"/>
    </xf>
    <xf numFmtId="179" fontId="8" fillId="0" borderId="7" xfId="52">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3" fillId="0" borderId="13" xfId="0" applyFont="1" applyBorder="1" applyAlignment="1">
      <alignment horizontal="right" vertical="center"/>
    </xf>
    <xf numFmtId="0" fontId="3" fillId="0" borderId="13" xfId="0" applyFont="1" applyBorder="1" applyAlignment="1">
      <alignment horizontal="center" vertical="center" wrapText="1"/>
    </xf>
    <xf numFmtId="178" fontId="5" fillId="0" borderId="7" xfId="51"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5" fillId="0" borderId="0" xfId="0" applyFont="1" applyAlignment="1">
      <alignment horizontal="left" vertical="center"/>
    </xf>
    <xf numFmtId="49" fontId="5" fillId="0" borderId="7" xfId="55" applyFont="1">
      <alignment horizontal="left" vertical="center" wrapText="1"/>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43" fontId="18" fillId="0" borderId="16" xfId="0" applyNumberFormat="1" applyFont="1" applyFill="1" applyBorder="1" applyAlignment="1">
      <alignment vertical="top"/>
    </xf>
    <xf numFmtId="0" fontId="1" fillId="0" borderId="2" xfId="0" applyFont="1" applyBorder="1" applyAlignment="1">
      <alignment horizontal="center" vertical="center"/>
    </xf>
    <xf numFmtId="0" fontId="1" fillId="0" borderId="4" xfId="0" applyFont="1" applyBorder="1" applyAlignment="1">
      <alignment horizontal="center" vertical="center"/>
    </xf>
    <xf numFmtId="43" fontId="18" fillId="0" borderId="17" xfId="0" applyNumberFormat="1" applyFont="1" applyFill="1" applyBorder="1" applyAlignment="1">
      <alignment vertical="top"/>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0" fontId="8" fillId="0" borderId="7" xfId="0" applyFont="1" applyFill="1" applyBorder="1" applyAlignment="1">
      <alignment horizontal="left" vertical="center"/>
    </xf>
    <xf numFmtId="0" fontId="5" fillId="0" borderId="7" xfId="0" applyFont="1" applyBorder="1" applyAlignment="1">
      <alignmen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0" fontId="21" fillId="0" borderId="7" xfId="0" applyFont="1" applyBorder="1" applyAlignment="1">
      <alignment horizontal="center" vertical="center"/>
    </xf>
    <xf numFmtId="0" fontId="5"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8" fillId="0" borderId="7" xfId="0" applyFont="1" applyFill="1" applyBorder="1" applyAlignment="1">
      <alignment horizontal="left" vertical="center" wrapText="1"/>
    </xf>
    <xf numFmtId="179" fontId="8" fillId="0" borderId="7" xfId="52" applyNumberFormat="1" applyFont="1" applyBorder="1">
      <alignment horizontal="right" vertical="center"/>
    </xf>
    <xf numFmtId="0" fontId="8" fillId="0" borderId="7" xfId="0" applyFont="1" applyFill="1" applyBorder="1" applyAlignment="1">
      <alignment horizontal="left" vertical="center" wrapText="1" indent="1"/>
    </xf>
    <xf numFmtId="0" fontId="8" fillId="0" borderId="7" xfId="0" applyFont="1" applyFill="1" applyBorder="1" applyAlignment="1">
      <alignment horizontal="left" vertical="center" wrapText="1" indent="2"/>
    </xf>
    <xf numFmtId="179" fontId="5"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2"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5"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4" activePane="bottomLeft" state="frozen"/>
      <selection/>
      <selection pane="bottomLeft" activeCell="B9" sqref="B9"/>
    </sheetView>
  </sheetViews>
  <sheetFormatPr defaultColWidth="8" defaultRowHeight="14.25" customHeight="1" outlineLevelCol="3"/>
  <cols>
    <col min="1" max="1" width="39.5462962962963" customWidth="1"/>
    <col min="2" max="2" width="46.3333333333333" customWidth="1"/>
    <col min="3" max="3" width="40.4444444444444" customWidth="1"/>
    <col min="4" max="4" width="50.2222222222222" customWidth="1"/>
  </cols>
  <sheetData>
    <row r="1" customHeight="1" spans="1:4">
      <c r="A1" s="1"/>
      <c r="B1" s="1"/>
      <c r="C1" s="1"/>
      <c r="D1" s="1"/>
    </row>
    <row r="2" ht="11.95" customHeight="1" spans="4:4">
      <c r="D2" s="102" t="s">
        <v>0</v>
      </c>
    </row>
    <row r="3" ht="36" customHeight="1" spans="1:4">
      <c r="A3" s="46" t="s">
        <v>1</v>
      </c>
      <c r="B3" s="174"/>
      <c r="C3" s="174"/>
      <c r="D3" s="174"/>
    </row>
    <row r="4" ht="20.95" customHeight="1" spans="1:4">
      <c r="A4" s="95" t="s">
        <v>2</v>
      </c>
      <c r="B4" s="137"/>
      <c r="C4" s="137"/>
      <c r="D4" s="101"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47" t="s">
        <v>9</v>
      </c>
      <c r="B8" s="150">
        <v>16858019.62</v>
      </c>
      <c r="C8" s="140" t="str">
        <f>"一"&amp;"、"&amp;"教育支出"</f>
        <v>一、教育支出</v>
      </c>
      <c r="D8" s="150">
        <v>11277098.14</v>
      </c>
    </row>
    <row r="9" ht="25.4" customHeight="1" spans="1:4">
      <c r="A9" s="147" t="s">
        <v>10</v>
      </c>
      <c r="B9" s="124"/>
      <c r="C9" s="140" t="str">
        <f>"二"&amp;"、"&amp;"社会保障和就业支出"</f>
        <v>二、社会保障和就业支出</v>
      </c>
      <c r="D9" s="150">
        <v>2173907.8</v>
      </c>
    </row>
    <row r="10" ht="25.4" customHeight="1" spans="1:4">
      <c r="A10" s="147" t="s">
        <v>11</v>
      </c>
      <c r="B10" s="124"/>
      <c r="C10" s="140" t="str">
        <f>"三"&amp;"、"&amp;"卫生健康支出"</f>
        <v>三、卫生健康支出</v>
      </c>
      <c r="D10" s="150">
        <v>1441809.68</v>
      </c>
    </row>
    <row r="11" ht="25.4" customHeight="1" spans="1:4">
      <c r="A11" s="147" t="s">
        <v>12</v>
      </c>
      <c r="B11" s="94"/>
      <c r="C11" s="140" t="str">
        <f>"四"&amp;"、"&amp;"住房保障支出"</f>
        <v>四、住房保障支出</v>
      </c>
      <c r="D11" s="150">
        <v>1965204</v>
      </c>
    </row>
    <row r="12" ht="25.4" customHeight="1" spans="1:4">
      <c r="A12" s="147" t="s">
        <v>13</v>
      </c>
      <c r="B12" s="124"/>
      <c r="C12" s="112"/>
      <c r="D12" s="124"/>
    </row>
    <row r="13" ht="25.4" customHeight="1" spans="1:4">
      <c r="A13" s="147" t="s">
        <v>14</v>
      </c>
      <c r="B13" s="94"/>
      <c r="C13" s="112"/>
      <c r="D13" s="124"/>
    </row>
    <row r="14" ht="25.4" customHeight="1" spans="1:4">
      <c r="A14" s="147" t="s">
        <v>15</v>
      </c>
      <c r="B14" s="94"/>
      <c r="C14" s="112"/>
      <c r="D14" s="124"/>
    </row>
    <row r="15" ht="25.4" customHeight="1" spans="1:4">
      <c r="A15" s="147" t="s">
        <v>16</v>
      </c>
      <c r="B15" s="94"/>
      <c r="C15" s="112"/>
      <c r="D15" s="124"/>
    </row>
    <row r="16" ht="25.4" customHeight="1" spans="1:4">
      <c r="A16" s="175" t="s">
        <v>17</v>
      </c>
      <c r="B16" s="94"/>
      <c r="C16" s="112"/>
      <c r="D16" s="124"/>
    </row>
    <row r="17" ht="25.4" customHeight="1" spans="1:4">
      <c r="A17" s="175" t="s">
        <v>18</v>
      </c>
      <c r="B17" s="124"/>
      <c r="C17" s="112"/>
      <c r="D17" s="124"/>
    </row>
    <row r="18" ht="25.4" customHeight="1" spans="1:4">
      <c r="A18" s="176" t="s">
        <v>19</v>
      </c>
      <c r="B18" s="143">
        <v>16858019.62</v>
      </c>
      <c r="C18" s="144" t="s">
        <v>20</v>
      </c>
      <c r="D18" s="143">
        <v>16858019.62</v>
      </c>
    </row>
    <row r="19" ht="25.4" customHeight="1" spans="1:4">
      <c r="A19" s="177" t="s">
        <v>21</v>
      </c>
      <c r="B19" s="143"/>
      <c r="C19" s="178" t="s">
        <v>22</v>
      </c>
      <c r="D19" s="179"/>
    </row>
    <row r="20" ht="25.4" customHeight="1" spans="1:4">
      <c r="A20" s="180" t="s">
        <v>23</v>
      </c>
      <c r="B20" s="124"/>
      <c r="C20" s="145" t="s">
        <v>23</v>
      </c>
      <c r="D20" s="94"/>
    </row>
    <row r="21" ht="25.4" customHeight="1" spans="1:4">
      <c r="A21" s="180" t="s">
        <v>24</v>
      </c>
      <c r="B21" s="124"/>
      <c r="C21" s="145" t="s">
        <v>25</v>
      </c>
      <c r="D21" s="94"/>
    </row>
    <row r="22" ht="25.4" customHeight="1" spans="1:4">
      <c r="A22" s="181" t="s">
        <v>26</v>
      </c>
      <c r="B22" s="143">
        <v>16858019.62</v>
      </c>
      <c r="C22" s="144" t="s">
        <v>27</v>
      </c>
      <c r="D22" s="143">
        <v>16858019.62</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20" sqref="A20"/>
    </sheetView>
  </sheetViews>
  <sheetFormatPr defaultColWidth="9.11111111111111" defaultRowHeight="14.25" customHeight="1" outlineLevelCol="5"/>
  <cols>
    <col min="1" max="1" width="35.6666666666667" customWidth="1"/>
    <col min="2" max="2" width="28.5462962962963" customWidth="1"/>
    <col min="3" max="3" width="31.5462962962963" customWidth="1"/>
    <col min="4" max="6" width="33.4444444444444" customWidth="1"/>
  </cols>
  <sheetData>
    <row r="1" customHeight="1" spans="1:6">
      <c r="A1" s="1"/>
      <c r="B1" s="1"/>
      <c r="C1" s="1"/>
      <c r="D1" s="1"/>
      <c r="E1" s="1"/>
      <c r="F1" s="1"/>
    </row>
    <row r="2" ht="15.75" customHeight="1" spans="6:6">
      <c r="F2" s="56" t="s">
        <v>322</v>
      </c>
    </row>
    <row r="3" ht="28.5" customHeight="1" spans="1:6">
      <c r="A3" s="27" t="s">
        <v>323</v>
      </c>
      <c r="B3" s="27"/>
      <c r="C3" s="27"/>
      <c r="D3" s="27"/>
      <c r="E3" s="27"/>
      <c r="F3" s="27"/>
    </row>
    <row r="4" ht="15.05" customHeight="1" spans="1:6">
      <c r="A4" s="103" t="str">
        <f>'部门财务收支预算总表01-1'!A4</f>
        <v>单位名称：新平彝族傣族自治县漠沙中学</v>
      </c>
      <c r="B4" s="104"/>
      <c r="C4" s="104"/>
      <c r="D4" s="59"/>
      <c r="E4" s="59"/>
      <c r="F4" s="105" t="s">
        <v>3</v>
      </c>
    </row>
    <row r="5" ht="18.85" customHeight="1" spans="1:6">
      <c r="A5" s="10" t="s">
        <v>140</v>
      </c>
      <c r="B5" s="10" t="s">
        <v>50</v>
      </c>
      <c r="C5" s="10" t="s">
        <v>51</v>
      </c>
      <c r="D5" s="16" t="s">
        <v>324</v>
      </c>
      <c r="E5" s="64"/>
      <c r="F5" s="64"/>
    </row>
    <row r="6" ht="29.95" customHeight="1" spans="1:6">
      <c r="A6" s="19"/>
      <c r="B6" s="19"/>
      <c r="C6" s="19"/>
      <c r="D6" s="16" t="s">
        <v>32</v>
      </c>
      <c r="E6" s="64" t="s">
        <v>59</v>
      </c>
      <c r="F6" s="64" t="s">
        <v>60</v>
      </c>
    </row>
    <row r="7" ht="16.55" customHeight="1" spans="1:6">
      <c r="A7" s="64">
        <v>1</v>
      </c>
      <c r="B7" s="64">
        <v>2</v>
      </c>
      <c r="C7" s="64">
        <v>3</v>
      </c>
      <c r="D7" s="64">
        <v>4</v>
      </c>
      <c r="E7" s="64">
        <v>5</v>
      </c>
      <c r="F7" s="64">
        <v>6</v>
      </c>
    </row>
    <row r="8" ht="20.3" customHeight="1" spans="1:6">
      <c r="A8" s="29"/>
      <c r="B8" s="29"/>
      <c r="C8" s="29"/>
      <c r="D8" s="23"/>
      <c r="E8" s="23"/>
      <c r="F8" s="23"/>
    </row>
    <row r="9" ht="17.2" customHeight="1" spans="1:6">
      <c r="A9" s="106" t="s">
        <v>105</v>
      </c>
      <c r="B9" s="107"/>
      <c r="C9" s="107"/>
      <c r="D9" s="23"/>
      <c r="E9" s="23"/>
      <c r="F9" s="23"/>
    </row>
    <row r="10" customHeight="1" spans="1:1">
      <c r="A10" t="s">
        <v>137</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showZeros="0" workbookViewId="0">
      <pane ySplit="1" topLeftCell="A2" activePane="bottomLeft" state="frozen"/>
      <selection/>
      <selection pane="bottomLeft" activeCell="D18" sqref="D18"/>
    </sheetView>
  </sheetViews>
  <sheetFormatPr defaultColWidth="9.11111111111111" defaultRowHeight="14.25" customHeight="1"/>
  <cols>
    <col min="1" max="1" width="39.1111111111111" customWidth="1"/>
    <col min="2" max="2" width="21.6574074074074" customWidth="1"/>
    <col min="3" max="3" width="35.2222222222222" customWidth="1"/>
    <col min="4" max="4" width="7.65740740740741" customWidth="1"/>
    <col min="5" max="5" width="10.2222222222222" customWidth="1"/>
    <col min="6" max="11" width="14.7777777777778" customWidth="1"/>
    <col min="12" max="16" width="12.5462962962963" customWidth="1"/>
    <col min="17" max="17" width="10.4444444444444" customWidth="1"/>
  </cols>
  <sheetData>
    <row r="1" customHeight="1" spans="1:17">
      <c r="A1" s="1"/>
      <c r="B1" s="1"/>
      <c r="C1" s="1"/>
      <c r="D1" s="1"/>
      <c r="E1" s="1"/>
      <c r="F1" s="1"/>
      <c r="G1" s="1"/>
      <c r="H1" s="1"/>
      <c r="I1" s="1"/>
      <c r="J1" s="1"/>
      <c r="K1" s="1"/>
      <c r="L1" s="1"/>
      <c r="M1" s="1"/>
      <c r="N1" s="1"/>
      <c r="O1" s="1"/>
      <c r="P1" s="1"/>
      <c r="Q1" s="1"/>
    </row>
    <row r="2" ht="13.6" customHeight="1" spans="15:17">
      <c r="O2" s="55"/>
      <c r="P2" s="55"/>
      <c r="Q2" s="101" t="s">
        <v>325</v>
      </c>
    </row>
    <row r="3" ht="27.85" customHeight="1" spans="1:17">
      <c r="A3" s="57" t="s">
        <v>326</v>
      </c>
      <c r="B3" s="27"/>
      <c r="C3" s="27"/>
      <c r="D3" s="27"/>
      <c r="E3" s="27"/>
      <c r="F3" s="27"/>
      <c r="G3" s="27"/>
      <c r="H3" s="27"/>
      <c r="I3" s="27"/>
      <c r="J3" s="27"/>
      <c r="K3" s="47"/>
      <c r="L3" s="27"/>
      <c r="M3" s="27"/>
      <c r="N3" s="27"/>
      <c r="O3" s="47"/>
      <c r="P3" s="47"/>
      <c r="Q3" s="27"/>
    </row>
    <row r="4" ht="18.85" customHeight="1" spans="1:17">
      <c r="A4" s="95" t="str">
        <f>'部门财务收支预算总表01-1'!A4</f>
        <v>单位名称：新平彝族傣族自治县漠沙中学</v>
      </c>
      <c r="B4" s="7"/>
      <c r="C4" s="7"/>
      <c r="D4" s="7"/>
      <c r="E4" s="7"/>
      <c r="F4" s="7"/>
      <c r="G4" s="7"/>
      <c r="H4" s="7"/>
      <c r="I4" s="7"/>
      <c r="J4" s="7"/>
      <c r="O4" s="65"/>
      <c r="P4" s="65"/>
      <c r="Q4" s="102" t="s">
        <v>130</v>
      </c>
    </row>
    <row r="5" ht="15.75" customHeight="1" spans="1:17">
      <c r="A5" s="10" t="s">
        <v>327</v>
      </c>
      <c r="B5" s="71" t="s">
        <v>328</v>
      </c>
      <c r="C5" s="71" t="s">
        <v>329</v>
      </c>
      <c r="D5" s="71" t="s">
        <v>330</v>
      </c>
      <c r="E5" s="71" t="s">
        <v>331</v>
      </c>
      <c r="F5" s="71" t="s">
        <v>332</v>
      </c>
      <c r="G5" s="72" t="s">
        <v>147</v>
      </c>
      <c r="H5" s="72"/>
      <c r="I5" s="72"/>
      <c r="J5" s="72"/>
      <c r="K5" s="73"/>
      <c r="L5" s="72"/>
      <c r="M5" s="72"/>
      <c r="N5" s="72"/>
      <c r="O5" s="88"/>
      <c r="P5" s="73"/>
      <c r="Q5" s="89"/>
    </row>
    <row r="6" ht="17.2" customHeight="1" spans="1:17">
      <c r="A6" s="15"/>
      <c r="B6" s="74"/>
      <c r="C6" s="74"/>
      <c r="D6" s="74"/>
      <c r="E6" s="74"/>
      <c r="F6" s="74"/>
      <c r="G6" s="74" t="s">
        <v>32</v>
      </c>
      <c r="H6" s="74" t="s">
        <v>35</v>
      </c>
      <c r="I6" s="74" t="s">
        <v>333</v>
      </c>
      <c r="J6" s="74" t="s">
        <v>334</v>
      </c>
      <c r="K6" s="75" t="s">
        <v>335</v>
      </c>
      <c r="L6" s="90" t="s">
        <v>336</v>
      </c>
      <c r="M6" s="90"/>
      <c r="N6" s="90"/>
      <c r="O6" s="91"/>
      <c r="P6" s="92"/>
      <c r="Q6" s="76"/>
    </row>
    <row r="7" ht="54" customHeight="1" spans="1:17">
      <c r="A7" s="18"/>
      <c r="B7" s="76"/>
      <c r="C7" s="76"/>
      <c r="D7" s="76"/>
      <c r="E7" s="76"/>
      <c r="F7" s="76"/>
      <c r="G7" s="76"/>
      <c r="H7" s="76" t="s">
        <v>34</v>
      </c>
      <c r="I7" s="76"/>
      <c r="J7" s="76"/>
      <c r="K7" s="77"/>
      <c r="L7" s="76" t="s">
        <v>34</v>
      </c>
      <c r="M7" s="76" t="s">
        <v>45</v>
      </c>
      <c r="N7" s="76" t="s">
        <v>154</v>
      </c>
      <c r="O7" s="93" t="s">
        <v>41</v>
      </c>
      <c r="P7" s="77" t="s">
        <v>42</v>
      </c>
      <c r="Q7" s="76" t="s">
        <v>43</v>
      </c>
    </row>
    <row r="8" ht="15.05" customHeight="1" spans="1:17">
      <c r="A8" s="19">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20.95" customHeight="1" spans="1:17">
      <c r="A9" s="78" t="s">
        <v>201</v>
      </c>
      <c r="B9" s="79"/>
      <c r="C9" s="79"/>
      <c r="D9" s="79"/>
      <c r="E9" s="98"/>
      <c r="F9" s="23">
        <v>254700</v>
      </c>
      <c r="G9" s="23"/>
      <c r="H9" s="23"/>
      <c r="I9" s="23"/>
      <c r="J9" s="23"/>
      <c r="K9" s="23"/>
      <c r="L9" s="23"/>
      <c r="M9" s="23"/>
      <c r="N9" s="23"/>
      <c r="O9" s="23"/>
      <c r="P9" s="23"/>
      <c r="Q9" s="23"/>
    </row>
    <row r="10" ht="20.95" customHeight="1" spans="1:17">
      <c r="A10" s="78"/>
      <c r="B10" s="79" t="s">
        <v>337</v>
      </c>
      <c r="C10" s="79" t="s">
        <v>338</v>
      </c>
      <c r="D10" s="99" t="s">
        <v>339</v>
      </c>
      <c r="E10" s="100">
        <v>1</v>
      </c>
      <c r="F10" s="23">
        <v>10000</v>
      </c>
      <c r="G10" s="23"/>
      <c r="H10" s="23"/>
      <c r="I10" s="23"/>
      <c r="J10" s="23"/>
      <c r="K10" s="23"/>
      <c r="L10" s="23"/>
      <c r="M10" s="23"/>
      <c r="N10" s="23"/>
      <c r="O10" s="23"/>
      <c r="P10" s="23"/>
      <c r="Q10" s="23"/>
    </row>
    <row r="11" ht="20.95" customHeight="1" spans="1:17">
      <c r="A11" s="78"/>
      <c r="B11" s="79" t="s">
        <v>340</v>
      </c>
      <c r="C11" s="79" t="s">
        <v>341</v>
      </c>
      <c r="D11" s="99" t="s">
        <v>339</v>
      </c>
      <c r="E11" s="100">
        <v>1</v>
      </c>
      <c r="F11" s="23">
        <v>30000</v>
      </c>
      <c r="G11" s="23"/>
      <c r="H11" s="23"/>
      <c r="I11" s="23"/>
      <c r="J11" s="23"/>
      <c r="K11" s="23"/>
      <c r="L11" s="23"/>
      <c r="M11" s="23"/>
      <c r="N11" s="23"/>
      <c r="O11" s="23"/>
      <c r="P11" s="23"/>
      <c r="Q11" s="23"/>
    </row>
    <row r="12" ht="20.95" customHeight="1" spans="1:17">
      <c r="A12" s="78"/>
      <c r="B12" s="79" t="s">
        <v>342</v>
      </c>
      <c r="C12" s="79" t="s">
        <v>343</v>
      </c>
      <c r="D12" s="99" t="s">
        <v>339</v>
      </c>
      <c r="E12" s="100">
        <v>5</v>
      </c>
      <c r="F12" s="23">
        <v>130000</v>
      </c>
      <c r="G12" s="23"/>
      <c r="H12" s="23"/>
      <c r="I12" s="23"/>
      <c r="J12" s="23"/>
      <c r="K12" s="23"/>
      <c r="L12" s="23"/>
      <c r="M12" s="23"/>
      <c r="N12" s="23"/>
      <c r="O12" s="23"/>
      <c r="P12" s="23"/>
      <c r="Q12" s="23"/>
    </row>
    <row r="13" ht="20.95" customHeight="1" spans="1:17">
      <c r="A13" s="78"/>
      <c r="B13" s="79" t="s">
        <v>344</v>
      </c>
      <c r="C13" s="79" t="s">
        <v>345</v>
      </c>
      <c r="D13" s="99" t="s">
        <v>346</v>
      </c>
      <c r="E13" s="100">
        <v>1</v>
      </c>
      <c r="F13" s="23">
        <v>80000</v>
      </c>
      <c r="G13" s="23"/>
      <c r="H13" s="23"/>
      <c r="I13" s="23"/>
      <c r="J13" s="23"/>
      <c r="K13" s="23"/>
      <c r="L13" s="23"/>
      <c r="M13" s="23"/>
      <c r="N13" s="23"/>
      <c r="O13" s="23"/>
      <c r="P13" s="23"/>
      <c r="Q13" s="23"/>
    </row>
    <row r="14" ht="20.95" customHeight="1" spans="1:17">
      <c r="A14" s="78"/>
      <c r="B14" s="79" t="s">
        <v>347</v>
      </c>
      <c r="C14" s="79" t="s">
        <v>348</v>
      </c>
      <c r="D14" s="99" t="s">
        <v>339</v>
      </c>
      <c r="E14" s="100">
        <v>1</v>
      </c>
      <c r="F14" s="23">
        <v>4700</v>
      </c>
      <c r="G14" s="23"/>
      <c r="H14" s="23"/>
      <c r="I14" s="23"/>
      <c r="J14" s="23"/>
      <c r="K14" s="23"/>
      <c r="L14" s="23"/>
      <c r="M14" s="23"/>
      <c r="N14" s="23"/>
      <c r="O14" s="23"/>
      <c r="P14" s="23"/>
      <c r="Q14" s="23"/>
    </row>
    <row r="15" ht="20.95" customHeight="1" spans="1:17">
      <c r="A15" s="81" t="s">
        <v>32</v>
      </c>
      <c r="B15" s="82"/>
      <c r="C15" s="82"/>
      <c r="D15" s="82"/>
      <c r="E15" s="98"/>
      <c r="F15" s="23">
        <v>254700</v>
      </c>
      <c r="G15" s="23"/>
      <c r="H15" s="23"/>
      <c r="I15" s="23"/>
      <c r="J15" s="23"/>
      <c r="K15" s="23"/>
      <c r="L15" s="23"/>
      <c r="M15" s="23"/>
      <c r="N15" s="23"/>
      <c r="O15" s="23"/>
      <c r="P15" s="23"/>
      <c r="Q15" s="23"/>
    </row>
  </sheetData>
  <mergeCells count="16">
    <mergeCell ref="A3:Q3"/>
    <mergeCell ref="A4:F4"/>
    <mergeCell ref="G5:Q5"/>
    <mergeCell ref="L6:Q6"/>
    <mergeCell ref="A15:E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1111111111111" defaultRowHeight="14.25" customHeight="1"/>
  <cols>
    <col min="1" max="1" width="31.4444444444444" customWidth="1"/>
    <col min="2" max="2" width="21.6574074074074" customWidth="1"/>
    <col min="3" max="3" width="26.6574074074074" customWidth="1"/>
    <col min="4" max="14" width="16.5462962962963" customWidth="1"/>
  </cols>
  <sheetData>
    <row r="1" customHeight="1" spans="1:14">
      <c r="A1" s="1"/>
      <c r="B1" s="1"/>
      <c r="C1" s="1"/>
      <c r="D1" s="1"/>
      <c r="E1" s="1"/>
      <c r="F1" s="1"/>
      <c r="G1" s="1"/>
      <c r="H1" s="1"/>
      <c r="I1" s="1"/>
      <c r="J1" s="1"/>
      <c r="K1" s="1"/>
      <c r="L1" s="1"/>
      <c r="M1" s="1"/>
      <c r="N1" s="1"/>
    </row>
    <row r="2" ht="13.6" customHeight="1" spans="1:14">
      <c r="A2" s="67"/>
      <c r="B2" s="67"/>
      <c r="C2" s="67"/>
      <c r="D2" s="67"/>
      <c r="E2" s="67"/>
      <c r="F2" s="67"/>
      <c r="G2" s="67"/>
      <c r="H2" s="68"/>
      <c r="I2" s="67"/>
      <c r="J2" s="67"/>
      <c r="K2" s="67"/>
      <c r="L2" s="55"/>
      <c r="M2" s="84"/>
      <c r="N2" s="85" t="s">
        <v>349</v>
      </c>
    </row>
    <row r="3" ht="27.85" customHeight="1" spans="1:14">
      <c r="A3" s="57" t="s">
        <v>350</v>
      </c>
      <c r="B3" s="69"/>
      <c r="C3" s="69"/>
      <c r="D3" s="69"/>
      <c r="E3" s="69"/>
      <c r="F3" s="69"/>
      <c r="G3" s="69"/>
      <c r="H3" s="70"/>
      <c r="I3" s="69"/>
      <c r="J3" s="69"/>
      <c r="K3" s="69"/>
      <c r="L3" s="47"/>
      <c r="M3" s="70"/>
      <c r="N3" s="69"/>
    </row>
    <row r="4" ht="18.85" customHeight="1" spans="1:14">
      <c r="A4" s="58" t="str">
        <f>'部门财务收支预算总表01-1'!A4</f>
        <v>单位名称：新平彝族傣族自治县漠沙中学</v>
      </c>
      <c r="B4" s="59"/>
      <c r="C4" s="59"/>
      <c r="D4" s="59"/>
      <c r="E4" s="59"/>
      <c r="F4" s="59"/>
      <c r="G4" s="59"/>
      <c r="H4" s="68"/>
      <c r="I4" s="67"/>
      <c r="J4" s="67"/>
      <c r="K4" s="67"/>
      <c r="L4" s="65"/>
      <c r="M4" s="86"/>
      <c r="N4" s="87" t="s">
        <v>130</v>
      </c>
    </row>
    <row r="5" ht="15.75" customHeight="1" spans="1:14">
      <c r="A5" s="10" t="s">
        <v>327</v>
      </c>
      <c r="B5" s="71" t="s">
        <v>351</v>
      </c>
      <c r="C5" s="71" t="s">
        <v>352</v>
      </c>
      <c r="D5" s="72" t="s">
        <v>147</v>
      </c>
      <c r="E5" s="72"/>
      <c r="F5" s="72"/>
      <c r="G5" s="72"/>
      <c r="H5" s="73"/>
      <c r="I5" s="72"/>
      <c r="J5" s="72"/>
      <c r="K5" s="72"/>
      <c r="L5" s="88"/>
      <c r="M5" s="73"/>
      <c r="N5" s="89"/>
    </row>
    <row r="6" ht="17.2" customHeight="1" spans="1:14">
      <c r="A6" s="15"/>
      <c r="B6" s="74"/>
      <c r="C6" s="74"/>
      <c r="D6" s="74" t="s">
        <v>32</v>
      </c>
      <c r="E6" s="74" t="s">
        <v>35</v>
      </c>
      <c r="F6" s="74" t="s">
        <v>333</v>
      </c>
      <c r="G6" s="74" t="s">
        <v>334</v>
      </c>
      <c r="H6" s="75" t="s">
        <v>335</v>
      </c>
      <c r="I6" s="90" t="s">
        <v>336</v>
      </c>
      <c r="J6" s="90"/>
      <c r="K6" s="90"/>
      <c r="L6" s="91"/>
      <c r="M6" s="92"/>
      <c r="N6" s="76"/>
    </row>
    <row r="7" ht="54" customHeight="1" spans="1:14">
      <c r="A7" s="18"/>
      <c r="B7" s="76"/>
      <c r="C7" s="76"/>
      <c r="D7" s="76"/>
      <c r="E7" s="76"/>
      <c r="F7" s="76"/>
      <c r="G7" s="76"/>
      <c r="H7" s="77"/>
      <c r="I7" s="76" t="s">
        <v>34</v>
      </c>
      <c r="J7" s="76" t="s">
        <v>45</v>
      </c>
      <c r="K7" s="76" t="s">
        <v>154</v>
      </c>
      <c r="L7" s="93" t="s">
        <v>41</v>
      </c>
      <c r="M7" s="77" t="s">
        <v>42</v>
      </c>
      <c r="N7" s="76" t="s">
        <v>43</v>
      </c>
    </row>
    <row r="8" ht="15.05" customHeight="1" spans="1:14">
      <c r="A8" s="18">
        <v>1</v>
      </c>
      <c r="B8" s="76">
        <v>2</v>
      </c>
      <c r="C8" s="76">
        <v>3</v>
      </c>
      <c r="D8" s="77">
        <v>4</v>
      </c>
      <c r="E8" s="77">
        <v>5</v>
      </c>
      <c r="F8" s="77">
        <v>6</v>
      </c>
      <c r="G8" s="77">
        <v>7</v>
      </c>
      <c r="H8" s="77">
        <v>8</v>
      </c>
      <c r="I8" s="77">
        <v>9</v>
      </c>
      <c r="J8" s="77">
        <v>10</v>
      </c>
      <c r="K8" s="77">
        <v>11</v>
      </c>
      <c r="L8" s="77">
        <v>12</v>
      </c>
      <c r="M8" s="77">
        <v>13</v>
      </c>
      <c r="N8" s="77">
        <v>14</v>
      </c>
    </row>
    <row r="9" ht="20.95" customHeight="1" spans="1:14">
      <c r="A9" s="78"/>
      <c r="B9" s="79"/>
      <c r="C9" s="79"/>
      <c r="D9" s="80"/>
      <c r="E9" s="80"/>
      <c r="F9" s="80"/>
      <c r="G9" s="80"/>
      <c r="H9" s="80"/>
      <c r="I9" s="80"/>
      <c r="J9" s="80"/>
      <c r="K9" s="80"/>
      <c r="L9" s="94"/>
      <c r="M9" s="80"/>
      <c r="N9" s="80"/>
    </row>
    <row r="10" ht="20.95" customHeight="1" spans="1:14">
      <c r="A10" s="78"/>
      <c r="B10" s="79"/>
      <c r="C10" s="79"/>
      <c r="D10" s="80"/>
      <c r="E10" s="80"/>
      <c r="F10" s="80"/>
      <c r="G10" s="80"/>
      <c r="H10" s="80"/>
      <c r="I10" s="80"/>
      <c r="J10" s="80"/>
      <c r="K10" s="80"/>
      <c r="L10" s="94"/>
      <c r="M10" s="80"/>
      <c r="N10" s="80"/>
    </row>
    <row r="11" ht="20.95" customHeight="1" spans="1:14">
      <c r="A11" s="81" t="s">
        <v>105</v>
      </c>
      <c r="B11" s="82"/>
      <c r="C11" s="83"/>
      <c r="D11" s="80"/>
      <c r="E11" s="80"/>
      <c r="F11" s="80"/>
      <c r="G11" s="80"/>
      <c r="H11" s="80"/>
      <c r="I11" s="80"/>
      <c r="J11" s="80"/>
      <c r="K11" s="80"/>
      <c r="L11" s="94"/>
      <c r="M11" s="80"/>
      <c r="N11" s="80"/>
    </row>
    <row r="12" customHeight="1" spans="1:1">
      <c r="A12" t="s">
        <v>137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zoomScale="70" zoomScaleNormal="70" workbookViewId="0">
      <pane ySplit="1" topLeftCell="A2" activePane="bottomLeft" state="frozen"/>
      <selection/>
      <selection pane="bottomLeft" activeCell="A10" sqref="A10"/>
    </sheetView>
  </sheetViews>
  <sheetFormatPr defaultColWidth="9.11111111111111" defaultRowHeight="14.25" customHeight="1"/>
  <cols>
    <col min="1" max="1" width="42" customWidth="1"/>
    <col min="2" max="8" width="17.2222222222222"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6"/>
      <c r="P2" s="55" t="s">
        <v>353</v>
      </c>
    </row>
    <row r="3" ht="27.85" customHeight="1" spans="1:16">
      <c r="A3" s="57" t="s">
        <v>354</v>
      </c>
      <c r="B3" s="27"/>
      <c r="C3" s="27"/>
      <c r="D3" s="27"/>
      <c r="E3" s="27"/>
      <c r="F3" s="27"/>
      <c r="G3" s="27"/>
      <c r="H3" s="27"/>
      <c r="I3" s="27"/>
      <c r="J3" s="27"/>
      <c r="K3" s="27"/>
      <c r="L3" s="27"/>
      <c r="M3" s="27"/>
      <c r="N3" s="27"/>
      <c r="O3" s="27"/>
      <c r="P3" s="27"/>
    </row>
    <row r="4" ht="18" customHeight="1" spans="1:16">
      <c r="A4" s="58" t="str">
        <f>'部门财务收支预算总表01-1'!A4</f>
        <v>单位名称：新平彝族傣族自治县漠沙中学</v>
      </c>
      <c r="B4" s="59"/>
      <c r="C4" s="59"/>
      <c r="D4" s="60"/>
      <c r="P4" s="65" t="s">
        <v>130</v>
      </c>
    </row>
    <row r="5" ht="19.5" customHeight="1" spans="1:16">
      <c r="A5" s="16" t="s">
        <v>355</v>
      </c>
      <c r="B5" s="11" t="s">
        <v>147</v>
      </c>
      <c r="C5" s="12"/>
      <c r="D5" s="12"/>
      <c r="E5" s="61" t="s">
        <v>356</v>
      </c>
      <c r="F5" s="61"/>
      <c r="G5" s="61"/>
      <c r="H5" s="61"/>
      <c r="I5" s="61"/>
      <c r="J5" s="61"/>
      <c r="K5" s="61"/>
      <c r="L5" s="61"/>
      <c r="M5" s="61"/>
      <c r="N5" s="61"/>
      <c r="O5" s="61"/>
      <c r="P5" s="61"/>
    </row>
    <row r="6" ht="40.6" customHeight="1" spans="1:16">
      <c r="A6" s="19"/>
      <c r="B6" s="28" t="s">
        <v>32</v>
      </c>
      <c r="C6" s="10" t="s">
        <v>35</v>
      </c>
      <c r="D6" s="62" t="s">
        <v>357</v>
      </c>
      <c r="E6" s="63" t="s">
        <v>358</v>
      </c>
      <c r="F6" s="63" t="s">
        <v>359</v>
      </c>
      <c r="G6" s="63" t="s">
        <v>360</v>
      </c>
      <c r="H6" s="63" t="s">
        <v>361</v>
      </c>
      <c r="I6" s="63" t="s">
        <v>362</v>
      </c>
      <c r="J6" s="63" t="s">
        <v>363</v>
      </c>
      <c r="K6" s="63" t="s">
        <v>364</v>
      </c>
      <c r="L6" s="63" t="s">
        <v>365</v>
      </c>
      <c r="M6" s="63" t="s">
        <v>366</v>
      </c>
      <c r="N6" s="63" t="s">
        <v>367</v>
      </c>
      <c r="O6" s="63" t="s">
        <v>368</v>
      </c>
      <c r="P6" s="63" t="s">
        <v>369</v>
      </c>
    </row>
    <row r="7" ht="19.5" customHeight="1" spans="1:16">
      <c r="A7" s="64">
        <v>1</v>
      </c>
      <c r="B7" s="64">
        <v>2</v>
      </c>
      <c r="C7" s="64">
        <v>3</v>
      </c>
      <c r="D7" s="11">
        <v>4</v>
      </c>
      <c r="E7" s="64">
        <v>5</v>
      </c>
      <c r="F7" s="11">
        <v>6</v>
      </c>
      <c r="G7" s="64">
        <v>7</v>
      </c>
      <c r="H7" s="11">
        <v>8</v>
      </c>
      <c r="I7" s="64">
        <v>9</v>
      </c>
      <c r="J7" s="11">
        <v>10</v>
      </c>
      <c r="K7" s="64">
        <v>11</v>
      </c>
      <c r="L7" s="11">
        <v>12</v>
      </c>
      <c r="M7" s="64">
        <v>13</v>
      </c>
      <c r="N7" s="11">
        <v>14</v>
      </c>
      <c r="O7" s="64">
        <v>15</v>
      </c>
      <c r="P7" s="66">
        <v>16</v>
      </c>
    </row>
    <row r="8" ht="28.5" customHeight="1" spans="1:16">
      <c r="A8" s="29"/>
      <c r="B8" s="23"/>
      <c r="C8" s="23"/>
      <c r="D8" s="23"/>
      <c r="E8" s="23"/>
      <c r="F8" s="23"/>
      <c r="G8" s="23"/>
      <c r="H8" s="23"/>
      <c r="I8" s="23"/>
      <c r="J8" s="23"/>
      <c r="K8" s="23"/>
      <c r="L8" s="23"/>
      <c r="M8" s="23"/>
      <c r="N8" s="23"/>
      <c r="O8" s="23"/>
      <c r="P8" s="23"/>
    </row>
    <row r="9" ht="29.95" customHeight="1" spans="1:16">
      <c r="A9" s="29"/>
      <c r="B9" s="23"/>
      <c r="C9" s="23"/>
      <c r="D9" s="23"/>
      <c r="E9" s="23"/>
      <c r="F9" s="23"/>
      <c r="G9" s="23"/>
      <c r="H9" s="23"/>
      <c r="I9" s="23"/>
      <c r="J9" s="23"/>
      <c r="K9" s="23"/>
      <c r="L9" s="23"/>
      <c r="M9" s="23"/>
      <c r="N9" s="23"/>
      <c r="O9" s="23"/>
      <c r="P9" s="23"/>
    </row>
    <row r="10" ht="28.5" customHeight="1" spans="1:1">
      <c r="A10" s="34" t="s">
        <v>137</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1111111111111" defaultRowHeight="11.95" customHeight="1"/>
  <cols>
    <col min="1" max="1" width="34.2222222222222" customWidth="1"/>
    <col min="2" max="2" width="29" customWidth="1"/>
    <col min="3" max="3" width="16.3333333333333" customWidth="1"/>
    <col min="4" max="4" width="15.5462962962963" customWidth="1"/>
    <col min="5" max="5" width="23.5462962962963" customWidth="1"/>
    <col min="6" max="6" width="11.2222222222222" customWidth="1"/>
    <col min="7" max="7" width="14.8888888888889" customWidth="1"/>
    <col min="8" max="8" width="10.8888888888889" customWidth="1"/>
    <col min="9" max="9" width="13.4444444444444" customWidth="1"/>
    <col min="10" max="10" width="32" customWidth="1"/>
  </cols>
  <sheetData>
    <row r="1" customHeight="1" spans="1:10">
      <c r="A1" s="1"/>
      <c r="B1" s="1"/>
      <c r="C1" s="1"/>
      <c r="D1" s="1"/>
      <c r="E1" s="1"/>
      <c r="F1" s="1"/>
      <c r="G1" s="1"/>
      <c r="H1" s="1"/>
      <c r="I1" s="1"/>
      <c r="J1" s="1"/>
    </row>
    <row r="2" customHeight="1" spans="10:10">
      <c r="J2" s="55" t="s">
        <v>370</v>
      </c>
    </row>
    <row r="3" ht="28.5" customHeight="1" spans="1:10">
      <c r="A3" s="46" t="s">
        <v>371</v>
      </c>
      <c r="B3" s="27"/>
      <c r="C3" s="27"/>
      <c r="D3" s="27"/>
      <c r="E3" s="27"/>
      <c r="F3" s="47"/>
      <c r="G3" s="27"/>
      <c r="H3" s="47"/>
      <c r="I3" s="47"/>
      <c r="J3" s="27"/>
    </row>
    <row r="4" ht="17.2" customHeight="1" spans="1:1">
      <c r="A4" s="5" t="str">
        <f>'部门财务收支预算总表01-1'!A4</f>
        <v>单位名称：新平彝族傣族自治县漠沙中学</v>
      </c>
    </row>
    <row r="5" ht="44.2" customHeight="1" spans="1:10">
      <c r="A5" s="48" t="s">
        <v>228</v>
      </c>
      <c r="B5" s="48" t="s">
        <v>229</v>
      </c>
      <c r="C5" s="48" t="s">
        <v>230</v>
      </c>
      <c r="D5" s="48" t="s">
        <v>231</v>
      </c>
      <c r="E5" s="48" t="s">
        <v>232</v>
      </c>
      <c r="F5" s="49" t="s">
        <v>233</v>
      </c>
      <c r="G5" s="48" t="s">
        <v>234</v>
      </c>
      <c r="H5" s="49" t="s">
        <v>235</v>
      </c>
      <c r="I5" s="49" t="s">
        <v>236</v>
      </c>
      <c r="J5" s="48" t="s">
        <v>237</v>
      </c>
    </row>
    <row r="6" ht="14.25" customHeight="1" spans="1:10">
      <c r="A6" s="48">
        <v>1</v>
      </c>
      <c r="B6" s="48">
        <v>2</v>
      </c>
      <c r="C6" s="48">
        <v>3</v>
      </c>
      <c r="D6" s="48">
        <v>4</v>
      </c>
      <c r="E6" s="48">
        <v>5</v>
      </c>
      <c r="F6" s="49">
        <v>6</v>
      </c>
      <c r="G6" s="48">
        <v>7</v>
      </c>
      <c r="H6" s="49">
        <v>8</v>
      </c>
      <c r="I6" s="49">
        <v>9</v>
      </c>
      <c r="J6" s="48">
        <v>10</v>
      </c>
    </row>
    <row r="7" ht="42.05" customHeight="1" spans="1:10">
      <c r="A7" s="50"/>
      <c r="B7" s="51"/>
      <c r="C7" s="51"/>
      <c r="D7" s="51"/>
      <c r="E7" s="52"/>
      <c r="F7" s="53"/>
      <c r="G7" s="52"/>
      <c r="H7" s="53"/>
      <c r="I7" s="53"/>
      <c r="J7" s="52"/>
    </row>
    <row r="8" ht="42.05" customHeight="1" spans="1:10">
      <c r="A8" s="50"/>
      <c r="B8" s="54"/>
      <c r="C8" s="54"/>
      <c r="D8" s="54"/>
      <c r="E8" s="50"/>
      <c r="F8" s="54"/>
      <c r="G8" s="50"/>
      <c r="H8" s="54"/>
      <c r="I8" s="54"/>
      <c r="J8" s="50"/>
    </row>
    <row r="9" ht="17" customHeight="1" spans="1:1">
      <c r="A9" s="34" t="s">
        <v>137</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10" sqref="A10"/>
    </sheetView>
  </sheetViews>
  <sheetFormatPr defaultColWidth="8.88888888888889" defaultRowHeight="15.05" customHeight="1" outlineLevelCol="7"/>
  <cols>
    <col min="1" max="1" width="36" customWidth="1"/>
    <col min="2" max="2" width="19.7777777777778" customWidth="1"/>
    <col min="3" max="3" width="33.3333333333333" customWidth="1"/>
    <col min="4" max="4" width="34.7777777777778" customWidth="1"/>
    <col min="5" max="5" width="14.4444444444444" customWidth="1"/>
    <col min="6" max="6" width="17.2222222222222" customWidth="1"/>
    <col min="7" max="7" width="17.3333333333333" customWidth="1"/>
    <col min="8" max="8" width="28.3333333333333" customWidth="1"/>
  </cols>
  <sheetData>
    <row r="1" customHeight="1" spans="1:8">
      <c r="A1" s="36"/>
      <c r="B1" s="36"/>
      <c r="C1" s="36"/>
      <c r="D1" s="36"/>
      <c r="E1" s="36"/>
      <c r="F1" s="36"/>
      <c r="G1" s="36"/>
      <c r="H1" s="36"/>
    </row>
    <row r="2" ht="18.85" customHeight="1" spans="1:8">
      <c r="A2" s="37"/>
      <c r="B2" s="37"/>
      <c r="C2" s="37"/>
      <c r="D2" s="37"/>
      <c r="E2" s="37"/>
      <c r="F2" s="37"/>
      <c r="G2" s="37"/>
      <c r="H2" s="38" t="s">
        <v>372</v>
      </c>
    </row>
    <row r="3" ht="30.6" customHeight="1" spans="1:8">
      <c r="A3" s="39" t="s">
        <v>373</v>
      </c>
      <c r="B3" s="39"/>
      <c r="C3" s="39"/>
      <c r="D3" s="39"/>
      <c r="E3" s="39"/>
      <c r="F3" s="39"/>
      <c r="G3" s="39"/>
      <c r="H3" s="39"/>
    </row>
    <row r="4" ht="18.85" customHeight="1" spans="1:8">
      <c r="A4" s="40" t="str">
        <f>'部门财务收支预算总表01-1'!A4</f>
        <v>单位名称：新平彝族傣族自治县漠沙中学</v>
      </c>
      <c r="B4" s="37"/>
      <c r="C4" s="37"/>
      <c r="D4" s="37"/>
      <c r="E4" s="37"/>
      <c r="F4" s="37"/>
      <c r="G4" s="37"/>
      <c r="H4" s="37"/>
    </row>
    <row r="5" ht="18.85" customHeight="1" spans="1:8">
      <c r="A5" s="41" t="s">
        <v>140</v>
      </c>
      <c r="B5" s="41" t="s">
        <v>374</v>
      </c>
      <c r="C5" s="41" t="s">
        <v>375</v>
      </c>
      <c r="D5" s="41" t="s">
        <v>376</v>
      </c>
      <c r="E5" s="41" t="s">
        <v>377</v>
      </c>
      <c r="F5" s="41" t="s">
        <v>378</v>
      </c>
      <c r="G5" s="41"/>
      <c r="H5" s="41"/>
    </row>
    <row r="6" ht="18.85" customHeight="1" spans="1:8">
      <c r="A6" s="41"/>
      <c r="B6" s="41"/>
      <c r="C6" s="41"/>
      <c r="D6" s="41"/>
      <c r="E6" s="41"/>
      <c r="F6" s="41" t="s">
        <v>331</v>
      </c>
      <c r="G6" s="41" t="s">
        <v>379</v>
      </c>
      <c r="H6" s="41" t="s">
        <v>380</v>
      </c>
    </row>
    <row r="7" ht="18.85" customHeight="1" spans="1:8">
      <c r="A7" s="42" t="s">
        <v>122</v>
      </c>
      <c r="B7" s="42" t="s">
        <v>123</v>
      </c>
      <c r="C7" s="42" t="s">
        <v>124</v>
      </c>
      <c r="D7" s="42" t="s">
        <v>125</v>
      </c>
      <c r="E7" s="42" t="s">
        <v>126</v>
      </c>
      <c r="F7" s="42" t="s">
        <v>127</v>
      </c>
      <c r="G7" s="42" t="s">
        <v>381</v>
      </c>
      <c r="H7" s="42" t="s">
        <v>382</v>
      </c>
    </row>
    <row r="8" ht="29.95" customHeight="1" spans="1:8">
      <c r="A8" s="43"/>
      <c r="B8" s="43"/>
      <c r="C8" s="43"/>
      <c r="D8" s="43"/>
      <c r="E8" s="41"/>
      <c r="F8" s="44"/>
      <c r="G8" s="45"/>
      <c r="H8" s="45"/>
    </row>
    <row r="9" ht="20.15" customHeight="1" spans="1:8">
      <c r="A9" s="41" t="s">
        <v>32</v>
      </c>
      <c r="B9" s="41"/>
      <c r="C9" s="41"/>
      <c r="D9" s="41"/>
      <c r="E9" s="41"/>
      <c r="F9" s="44"/>
      <c r="G9" s="45"/>
      <c r="H9" s="45"/>
    </row>
    <row r="10" customHeight="1" spans="1:1">
      <c r="A10" s="34" t="s">
        <v>137</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22" sqref="B22"/>
    </sheetView>
  </sheetViews>
  <sheetFormatPr defaultColWidth="9.11111111111111" defaultRowHeight="14.25" customHeight="1"/>
  <cols>
    <col min="1" max="1" width="16.3333333333333" customWidth="1"/>
    <col min="2" max="2" width="29" customWidth="1"/>
    <col min="3" max="3" width="23.8888888888889" customWidth="1"/>
    <col min="4" max="7" width="19.5462962962963" customWidth="1"/>
    <col min="8" max="8" width="15.4444444444444" customWidth="1"/>
    <col min="9" max="11" width="19.5462962962963" customWidth="1"/>
  </cols>
  <sheetData>
    <row r="1" customHeight="1" spans="1:11">
      <c r="A1" s="1"/>
      <c r="B1" s="1"/>
      <c r="C1" s="1"/>
      <c r="D1" s="1"/>
      <c r="E1" s="1"/>
      <c r="F1" s="1"/>
      <c r="G1" s="1"/>
      <c r="H1" s="1"/>
      <c r="I1" s="1"/>
      <c r="J1" s="1"/>
      <c r="K1" s="1"/>
    </row>
    <row r="2" ht="13.6" customHeight="1" spans="4:11">
      <c r="D2" s="2"/>
      <c r="E2" s="2"/>
      <c r="F2" s="2"/>
      <c r="G2" s="2"/>
      <c r="K2" s="3" t="s">
        <v>383</v>
      </c>
    </row>
    <row r="3" ht="27.85" customHeight="1" spans="1:11">
      <c r="A3" s="27" t="s">
        <v>384</v>
      </c>
      <c r="B3" s="27"/>
      <c r="C3" s="27"/>
      <c r="D3" s="27"/>
      <c r="E3" s="27"/>
      <c r="F3" s="27"/>
      <c r="G3" s="27"/>
      <c r="H3" s="27"/>
      <c r="I3" s="27"/>
      <c r="J3" s="27"/>
      <c r="K3" s="27"/>
    </row>
    <row r="4" ht="13.6" customHeight="1" spans="1:11">
      <c r="A4" s="5" t="str">
        <f>'部门财务收支预算总表01-1'!A4</f>
        <v>单位名称：新平彝族傣族自治县漠沙中学</v>
      </c>
      <c r="B4" s="6"/>
      <c r="C4" s="6"/>
      <c r="D4" s="6"/>
      <c r="E4" s="6"/>
      <c r="F4" s="6"/>
      <c r="G4" s="6"/>
      <c r="H4" s="7"/>
      <c r="I4" s="7"/>
      <c r="J4" s="7"/>
      <c r="K4" s="8" t="s">
        <v>130</v>
      </c>
    </row>
    <row r="5" ht="21.8" customHeight="1" spans="1:11">
      <c r="A5" s="9" t="s">
        <v>192</v>
      </c>
      <c r="B5" s="9" t="s">
        <v>142</v>
      </c>
      <c r="C5" s="9" t="s">
        <v>193</v>
      </c>
      <c r="D5" s="10" t="s">
        <v>143</v>
      </c>
      <c r="E5" s="10" t="s">
        <v>144</v>
      </c>
      <c r="F5" s="10" t="s">
        <v>145</v>
      </c>
      <c r="G5" s="10" t="s">
        <v>146</v>
      </c>
      <c r="H5" s="16" t="s">
        <v>32</v>
      </c>
      <c r="I5" s="11" t="s">
        <v>385</v>
      </c>
      <c r="J5" s="12"/>
      <c r="K5" s="13"/>
    </row>
    <row r="6" ht="21.8" customHeight="1" spans="1:11">
      <c r="A6" s="14"/>
      <c r="B6" s="14"/>
      <c r="C6" s="14"/>
      <c r="D6" s="15"/>
      <c r="E6" s="15"/>
      <c r="F6" s="15"/>
      <c r="G6" s="15"/>
      <c r="H6" s="28"/>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5">
        <v>10</v>
      </c>
      <c r="K8" s="35">
        <v>11</v>
      </c>
    </row>
    <row r="9" ht="30.6" customHeight="1" spans="1:11">
      <c r="A9" s="29"/>
      <c r="B9" s="21"/>
      <c r="C9" s="29"/>
      <c r="D9" s="29"/>
      <c r="E9" s="29"/>
      <c r="F9" s="29"/>
      <c r="G9" s="29"/>
      <c r="H9" s="30"/>
      <c r="I9" s="30"/>
      <c r="J9" s="30"/>
      <c r="K9" s="30"/>
    </row>
    <row r="10" ht="30.6" customHeight="1" spans="1:11">
      <c r="A10" s="21"/>
      <c r="B10" s="21"/>
      <c r="C10" s="21"/>
      <c r="D10" s="21"/>
      <c r="E10" s="21"/>
      <c r="F10" s="21"/>
      <c r="G10" s="21"/>
      <c r="H10" s="30"/>
      <c r="I10" s="30"/>
      <c r="J10" s="30"/>
      <c r="K10" s="30"/>
    </row>
    <row r="11" ht="18.85" customHeight="1" spans="1:11">
      <c r="A11" s="31" t="s">
        <v>105</v>
      </c>
      <c r="B11" s="32"/>
      <c r="C11" s="32"/>
      <c r="D11" s="32"/>
      <c r="E11" s="32"/>
      <c r="F11" s="32"/>
      <c r="G11" s="33"/>
      <c r="H11" s="30"/>
      <c r="I11" s="30"/>
      <c r="J11" s="30"/>
      <c r="K11" s="30"/>
    </row>
    <row r="12" customHeight="1" spans="1:2">
      <c r="A12" t="s">
        <v>137</v>
      </c>
      <c r="B12" s="3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C18" sqref="C18"/>
    </sheetView>
  </sheetViews>
  <sheetFormatPr defaultColWidth="9.11111111111111" defaultRowHeight="14.25" customHeight="1" outlineLevelCol="6"/>
  <cols>
    <col min="1" max="1" width="37.7777777777778" customWidth="1"/>
    <col min="2" max="2" width="28" customWidth="1"/>
    <col min="3" max="3" width="37.5462962962963" customWidth="1"/>
    <col min="4" max="4" width="17" customWidth="1"/>
    <col min="5" max="7" width="27" customWidth="1"/>
  </cols>
  <sheetData>
    <row r="1" customHeight="1" spans="1:7">
      <c r="A1" s="1"/>
      <c r="B1" s="1"/>
      <c r="C1" s="1"/>
      <c r="D1" s="1"/>
      <c r="E1" s="1"/>
      <c r="F1" s="1"/>
      <c r="G1" s="1"/>
    </row>
    <row r="2" ht="13.6" customHeight="1" spans="4:7">
      <c r="D2" s="2"/>
      <c r="G2" s="3" t="s">
        <v>386</v>
      </c>
    </row>
    <row r="3" ht="27.85" customHeight="1" spans="1:7">
      <c r="A3" s="4" t="s">
        <v>387</v>
      </c>
      <c r="B3" s="4"/>
      <c r="C3" s="4"/>
      <c r="D3" s="4"/>
      <c r="E3" s="4"/>
      <c r="F3" s="4"/>
      <c r="G3" s="4"/>
    </row>
    <row r="4" ht="13.6" customHeight="1" spans="1:7">
      <c r="A4" s="5" t="str">
        <f>'部门财务收支预算总表01-1'!A4</f>
        <v>单位名称：新平彝族傣族自治县漠沙中学</v>
      </c>
      <c r="B4" s="6"/>
      <c r="C4" s="6"/>
      <c r="D4" s="6"/>
      <c r="E4" s="7"/>
      <c r="F4" s="7"/>
      <c r="G4" s="8" t="s">
        <v>130</v>
      </c>
    </row>
    <row r="5" ht="21.8" customHeight="1" spans="1:7">
      <c r="A5" s="9" t="s">
        <v>193</v>
      </c>
      <c r="B5" s="9" t="s">
        <v>192</v>
      </c>
      <c r="C5" s="9" t="s">
        <v>142</v>
      </c>
      <c r="D5" s="10" t="s">
        <v>388</v>
      </c>
      <c r="E5" s="11" t="s">
        <v>35</v>
      </c>
      <c r="F5" s="12"/>
      <c r="G5" s="13"/>
    </row>
    <row r="6" ht="21.8" customHeight="1" spans="1:7">
      <c r="A6" s="14"/>
      <c r="B6" s="14"/>
      <c r="C6" s="14"/>
      <c r="D6" s="15"/>
      <c r="E6" s="16" t="s">
        <v>389</v>
      </c>
      <c r="F6" s="10" t="s">
        <v>390</v>
      </c>
      <c r="G6" s="10" t="s">
        <v>391</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29.95" customHeight="1" spans="1:7">
      <c r="A9" s="21" t="s">
        <v>47</v>
      </c>
      <c r="B9" s="22" t="s">
        <v>197</v>
      </c>
      <c r="C9" s="22" t="s">
        <v>196</v>
      </c>
      <c r="D9" s="21" t="s">
        <v>392</v>
      </c>
      <c r="E9" s="23">
        <v>91800</v>
      </c>
      <c r="F9" s="23"/>
      <c r="G9" s="23"/>
    </row>
    <row r="10" ht="29.95" customHeight="1" spans="1:7">
      <c r="A10" s="21" t="s">
        <v>47</v>
      </c>
      <c r="B10" s="21" t="s">
        <v>202</v>
      </c>
      <c r="C10" s="21" t="s">
        <v>201</v>
      </c>
      <c r="D10" s="21" t="s">
        <v>392</v>
      </c>
      <c r="E10" s="23">
        <v>37751.04</v>
      </c>
      <c r="F10" s="23"/>
      <c r="G10" s="23"/>
    </row>
    <row r="11" ht="29.95" customHeight="1" spans="1:7">
      <c r="A11" s="21" t="s">
        <v>47</v>
      </c>
      <c r="B11" s="21" t="s">
        <v>202</v>
      </c>
      <c r="C11" s="21" t="s">
        <v>216</v>
      </c>
      <c r="D11" s="21" t="s">
        <v>392</v>
      </c>
      <c r="E11" s="23">
        <v>74914</v>
      </c>
      <c r="F11" s="23"/>
      <c r="G11" s="23"/>
    </row>
    <row r="12" ht="29.95" customHeight="1" spans="1:7">
      <c r="A12" s="21" t="s">
        <v>47</v>
      </c>
      <c r="B12" s="21" t="s">
        <v>202</v>
      </c>
      <c r="C12" s="21" t="s">
        <v>220</v>
      </c>
      <c r="D12" s="21" t="s">
        <v>392</v>
      </c>
      <c r="E12" s="23">
        <v>151400</v>
      </c>
      <c r="F12" s="23"/>
      <c r="G12" s="23"/>
    </row>
    <row r="13" ht="29.95" customHeight="1" spans="1:7">
      <c r="A13" s="21" t="s">
        <v>47</v>
      </c>
      <c r="B13" s="21" t="s">
        <v>202</v>
      </c>
      <c r="C13" s="21" t="s">
        <v>224</v>
      </c>
      <c r="D13" s="21" t="s">
        <v>392</v>
      </c>
      <c r="E13" s="23">
        <v>44010</v>
      </c>
      <c r="F13" s="23"/>
      <c r="G13" s="23"/>
    </row>
    <row r="14" ht="18.85" customHeight="1" spans="1:7">
      <c r="A14" s="24" t="s">
        <v>32</v>
      </c>
      <c r="B14" s="25"/>
      <c r="C14" s="25"/>
      <c r="D14" s="26"/>
      <c r="E14" s="23">
        <v>399875.04</v>
      </c>
      <c r="F14" s="23"/>
      <c r="G14" s="23"/>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D14" sqref="D14"/>
    </sheetView>
  </sheetViews>
  <sheetFormatPr defaultColWidth="8" defaultRowHeight="14.25" customHeight="1"/>
  <cols>
    <col min="1" max="1" width="21.1111111111111" customWidth="1"/>
    <col min="2" max="2" width="35.2222222222222" customWidth="1"/>
    <col min="3" max="19" width="16.2222222222222" customWidth="1"/>
  </cols>
  <sheetData>
    <row r="1" customHeight="1" spans="1:19">
      <c r="A1" s="1"/>
      <c r="B1" s="1"/>
      <c r="C1" s="1"/>
      <c r="D1" s="1"/>
      <c r="E1" s="1"/>
      <c r="F1" s="1"/>
      <c r="G1" s="1"/>
      <c r="H1" s="1"/>
      <c r="I1" s="1"/>
      <c r="J1" s="1"/>
      <c r="K1" s="1"/>
      <c r="L1" s="1"/>
      <c r="M1" s="1"/>
      <c r="N1" s="1"/>
      <c r="O1" s="1"/>
      <c r="P1" s="1"/>
      <c r="Q1" s="1"/>
      <c r="R1" s="1"/>
      <c r="S1" s="1"/>
    </row>
    <row r="2" ht="11.95" customHeight="1" spans="1:18">
      <c r="A2" s="153"/>
      <c r="J2" s="164"/>
      <c r="R2" s="3" t="s">
        <v>28</v>
      </c>
    </row>
    <row r="3" ht="36" customHeight="1" spans="1:19">
      <c r="A3" s="154" t="s">
        <v>29</v>
      </c>
      <c r="B3" s="27"/>
      <c r="C3" s="27"/>
      <c r="D3" s="27"/>
      <c r="E3" s="27"/>
      <c r="F3" s="27"/>
      <c r="G3" s="27"/>
      <c r="H3" s="27"/>
      <c r="I3" s="27"/>
      <c r="J3" s="47"/>
      <c r="K3" s="27"/>
      <c r="L3" s="27"/>
      <c r="M3" s="27"/>
      <c r="N3" s="27"/>
      <c r="O3" s="27"/>
      <c r="P3" s="27"/>
      <c r="Q3" s="27"/>
      <c r="R3" s="27"/>
      <c r="S3" s="27"/>
    </row>
    <row r="4" ht="20.3" customHeight="1" spans="1:19">
      <c r="A4" s="95" t="str">
        <f>'部门财务收支预算总表01-1'!A4</f>
        <v>单位名称：新平彝族傣族自治县漠沙中学</v>
      </c>
      <c r="B4" s="7"/>
      <c r="C4" s="7"/>
      <c r="D4" s="7"/>
      <c r="E4" s="7"/>
      <c r="F4" s="7"/>
      <c r="G4" s="7"/>
      <c r="H4" s="7"/>
      <c r="I4" s="7"/>
      <c r="J4" s="165"/>
      <c r="K4" s="7"/>
      <c r="L4" s="7"/>
      <c r="M4" s="7"/>
      <c r="N4" s="8"/>
      <c r="O4" s="8"/>
      <c r="P4" s="8"/>
      <c r="Q4" s="8"/>
      <c r="R4" s="8" t="s">
        <v>3</v>
      </c>
      <c r="S4" s="8" t="s">
        <v>3</v>
      </c>
    </row>
    <row r="5" ht="18.85" customHeight="1" spans="1:19">
      <c r="A5" s="155" t="s">
        <v>30</v>
      </c>
      <c r="B5" s="156" t="s">
        <v>31</v>
      </c>
      <c r="C5" s="156" t="s">
        <v>32</v>
      </c>
      <c r="D5" s="157" t="s">
        <v>33</v>
      </c>
      <c r="E5" s="158"/>
      <c r="F5" s="158"/>
      <c r="G5" s="158"/>
      <c r="H5" s="158"/>
      <c r="I5" s="158"/>
      <c r="J5" s="166"/>
      <c r="K5" s="158"/>
      <c r="L5" s="158"/>
      <c r="M5" s="158"/>
      <c r="N5" s="167"/>
      <c r="O5" s="167" t="s">
        <v>21</v>
      </c>
      <c r="P5" s="167"/>
      <c r="Q5" s="167"/>
      <c r="R5" s="167"/>
      <c r="S5" s="167"/>
    </row>
    <row r="6" ht="18" customHeight="1" spans="1:19">
      <c r="A6" s="159"/>
      <c r="B6" s="160"/>
      <c r="C6" s="160"/>
      <c r="D6" s="160" t="s">
        <v>34</v>
      </c>
      <c r="E6" s="160" t="s">
        <v>35</v>
      </c>
      <c r="F6" s="160" t="s">
        <v>36</v>
      </c>
      <c r="G6" s="160" t="s">
        <v>37</v>
      </c>
      <c r="H6" s="160" t="s">
        <v>38</v>
      </c>
      <c r="I6" s="168" t="s">
        <v>39</v>
      </c>
      <c r="J6" s="169"/>
      <c r="K6" s="168" t="s">
        <v>40</v>
      </c>
      <c r="L6" s="168" t="s">
        <v>41</v>
      </c>
      <c r="M6" s="168" t="s">
        <v>42</v>
      </c>
      <c r="N6" s="170" t="s">
        <v>43</v>
      </c>
      <c r="O6" s="171" t="s">
        <v>34</v>
      </c>
      <c r="P6" s="171" t="s">
        <v>35</v>
      </c>
      <c r="Q6" s="171" t="s">
        <v>36</v>
      </c>
      <c r="R6" s="171" t="s">
        <v>37</v>
      </c>
      <c r="S6" s="171" t="s">
        <v>44</v>
      </c>
    </row>
    <row r="7" ht="29.3" customHeight="1" spans="1:19">
      <c r="A7" s="161"/>
      <c r="B7" s="162"/>
      <c r="C7" s="162"/>
      <c r="D7" s="162"/>
      <c r="E7" s="162"/>
      <c r="F7" s="162"/>
      <c r="G7" s="162"/>
      <c r="H7" s="162"/>
      <c r="I7" s="172" t="s">
        <v>34</v>
      </c>
      <c r="J7" s="172" t="s">
        <v>45</v>
      </c>
      <c r="K7" s="172" t="s">
        <v>40</v>
      </c>
      <c r="L7" s="172" t="s">
        <v>41</v>
      </c>
      <c r="M7" s="172" t="s">
        <v>42</v>
      </c>
      <c r="N7" s="172" t="s">
        <v>43</v>
      </c>
      <c r="O7" s="172"/>
      <c r="P7" s="172"/>
      <c r="Q7" s="172"/>
      <c r="R7" s="172"/>
      <c r="S7" s="172"/>
    </row>
    <row r="8" ht="16.55" customHeight="1" spans="1:19">
      <c r="A8" s="133">
        <v>1</v>
      </c>
      <c r="B8" s="20">
        <v>2</v>
      </c>
      <c r="C8" s="20">
        <v>3</v>
      </c>
      <c r="D8" s="20">
        <v>4</v>
      </c>
      <c r="E8" s="133">
        <v>5</v>
      </c>
      <c r="F8" s="20">
        <v>6</v>
      </c>
      <c r="G8" s="20">
        <v>7</v>
      </c>
      <c r="H8" s="133">
        <v>8</v>
      </c>
      <c r="I8" s="20">
        <v>9</v>
      </c>
      <c r="J8" s="35">
        <v>10</v>
      </c>
      <c r="K8" s="35">
        <v>11</v>
      </c>
      <c r="L8" s="173">
        <v>12</v>
      </c>
      <c r="M8" s="35">
        <v>13</v>
      </c>
      <c r="N8" s="35">
        <v>14</v>
      </c>
      <c r="O8" s="35">
        <v>15</v>
      </c>
      <c r="P8" s="35">
        <v>16</v>
      </c>
      <c r="Q8" s="35">
        <v>17</v>
      </c>
      <c r="R8" s="35">
        <v>18</v>
      </c>
      <c r="S8" s="35">
        <v>19</v>
      </c>
    </row>
    <row r="9" ht="31.45" customHeight="1" spans="1:19">
      <c r="A9" s="149" t="s">
        <v>46</v>
      </c>
      <c r="B9" s="149" t="s">
        <v>47</v>
      </c>
      <c r="C9" s="150">
        <v>16858019.62</v>
      </c>
      <c r="D9" s="150">
        <v>16858019.62</v>
      </c>
      <c r="E9" s="150">
        <v>16858019.62</v>
      </c>
      <c r="F9" s="94"/>
      <c r="G9" s="94"/>
      <c r="H9" s="94"/>
      <c r="I9" s="94"/>
      <c r="J9" s="94"/>
      <c r="K9" s="94"/>
      <c r="L9" s="94"/>
      <c r="M9" s="94"/>
      <c r="N9" s="94"/>
      <c r="O9" s="94"/>
      <c r="P9" s="94"/>
      <c r="Q9" s="94"/>
      <c r="R9" s="94"/>
      <c r="S9" s="94"/>
    </row>
    <row r="10" ht="16.55" customHeight="1" spans="1:19">
      <c r="A10" s="110" t="s">
        <v>32</v>
      </c>
      <c r="B10" s="163"/>
      <c r="C10" s="150">
        <v>16858019.62</v>
      </c>
      <c r="D10" s="150">
        <v>16858019.62</v>
      </c>
      <c r="E10" s="150">
        <v>16858019.62</v>
      </c>
      <c r="F10" s="94"/>
      <c r="G10" s="94"/>
      <c r="H10" s="94"/>
      <c r="I10" s="94"/>
      <c r="J10" s="94"/>
      <c r="K10" s="94"/>
      <c r="L10" s="94"/>
      <c r="M10" s="94"/>
      <c r="N10" s="94"/>
      <c r="O10" s="94"/>
      <c r="P10" s="94"/>
      <c r="Q10" s="94"/>
      <c r="R10" s="94"/>
      <c r="S10" s="94"/>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Zeros="0" workbookViewId="0">
      <pane ySplit="1" topLeftCell="A16" activePane="bottomLeft" state="frozen"/>
      <selection/>
      <selection pane="bottomLeft" activeCell="F30" sqref="F30"/>
    </sheetView>
  </sheetViews>
  <sheetFormatPr defaultColWidth="9.11111111111111" defaultRowHeight="14.25" customHeight="1"/>
  <cols>
    <col min="1" max="1" width="14.2222222222222" customWidth="1"/>
    <col min="2" max="2" width="32.5462962962963" customWidth="1"/>
    <col min="3" max="6" width="18.8888888888889" customWidth="1"/>
    <col min="7" max="7" width="21.2222222222222" customWidth="1"/>
    <col min="8" max="9" width="18.8888888888889" customWidth="1"/>
    <col min="10" max="10" width="17.8888888888889" customWidth="1"/>
    <col min="11" max="15" width="18.8888888888889" customWidth="1"/>
  </cols>
  <sheetData>
    <row r="1" customHeight="1" spans="1:15">
      <c r="A1" s="1"/>
      <c r="B1" s="1"/>
      <c r="C1" s="1"/>
      <c r="D1" s="1"/>
      <c r="E1" s="1"/>
      <c r="F1" s="1"/>
      <c r="G1" s="1"/>
      <c r="H1" s="1"/>
      <c r="I1" s="1"/>
      <c r="J1" s="1"/>
      <c r="K1" s="1"/>
      <c r="L1" s="1"/>
      <c r="M1" s="1"/>
      <c r="N1" s="1"/>
      <c r="O1" s="1"/>
    </row>
    <row r="2" ht="15.75" customHeight="1" spans="15:15">
      <c r="O2" s="56" t="s">
        <v>48</v>
      </c>
    </row>
    <row r="3" ht="28.5" customHeight="1" spans="1:15">
      <c r="A3" s="27" t="s">
        <v>49</v>
      </c>
      <c r="B3" s="27"/>
      <c r="C3" s="27"/>
      <c r="D3" s="27"/>
      <c r="E3" s="27"/>
      <c r="F3" s="27"/>
      <c r="G3" s="27"/>
      <c r="H3" s="27"/>
      <c r="I3" s="27"/>
      <c r="J3" s="27"/>
      <c r="K3" s="27"/>
      <c r="L3" s="27"/>
      <c r="M3" s="27"/>
      <c r="N3" s="27"/>
      <c r="O3" s="27"/>
    </row>
    <row r="4" ht="15.05" customHeight="1" spans="1:15">
      <c r="A4" s="103" t="str">
        <f>'部门财务收支预算总表01-1'!A4</f>
        <v>单位名称：新平彝族傣族自治县漠沙中学</v>
      </c>
      <c r="B4" s="104"/>
      <c r="C4" s="59"/>
      <c r="D4" s="59"/>
      <c r="E4" s="59"/>
      <c r="F4" s="59"/>
      <c r="G4" s="7"/>
      <c r="H4" s="59"/>
      <c r="I4" s="59"/>
      <c r="J4" s="7"/>
      <c r="K4" s="59"/>
      <c r="L4" s="59"/>
      <c r="M4" s="7"/>
      <c r="N4" s="7"/>
      <c r="O4" s="105" t="s">
        <v>3</v>
      </c>
    </row>
    <row r="5" ht="18.85" customHeight="1" spans="1:15">
      <c r="A5" s="10" t="s">
        <v>50</v>
      </c>
      <c r="B5" s="10" t="s">
        <v>51</v>
      </c>
      <c r="C5" s="16" t="s">
        <v>32</v>
      </c>
      <c r="D5" s="64" t="s">
        <v>35</v>
      </c>
      <c r="E5" s="64"/>
      <c r="F5" s="64"/>
      <c r="G5" s="148" t="s">
        <v>36</v>
      </c>
      <c r="H5" s="10" t="s">
        <v>37</v>
      </c>
      <c r="I5" s="10" t="s">
        <v>52</v>
      </c>
      <c r="J5" s="11" t="s">
        <v>53</v>
      </c>
      <c r="K5" s="72" t="s">
        <v>54</v>
      </c>
      <c r="L5" s="72" t="s">
        <v>55</v>
      </c>
      <c r="M5" s="72" t="s">
        <v>56</v>
      </c>
      <c r="N5" s="72" t="s">
        <v>57</v>
      </c>
      <c r="O5" s="89" t="s">
        <v>58</v>
      </c>
    </row>
    <row r="6" ht="29.95" customHeight="1" spans="1:15">
      <c r="A6" s="19"/>
      <c r="B6" s="19"/>
      <c r="C6" s="19"/>
      <c r="D6" s="64" t="s">
        <v>34</v>
      </c>
      <c r="E6" s="64" t="s">
        <v>59</v>
      </c>
      <c r="F6" s="64" t="s">
        <v>60</v>
      </c>
      <c r="G6" s="19"/>
      <c r="H6" s="19"/>
      <c r="I6" s="19"/>
      <c r="J6" s="64" t="s">
        <v>34</v>
      </c>
      <c r="K6" s="93" t="s">
        <v>54</v>
      </c>
      <c r="L6" s="93" t="s">
        <v>55</v>
      </c>
      <c r="M6" s="93" t="s">
        <v>56</v>
      </c>
      <c r="N6" s="93" t="s">
        <v>57</v>
      </c>
      <c r="O6" s="93" t="s">
        <v>58</v>
      </c>
    </row>
    <row r="7" ht="16.55" customHeight="1" spans="1:15">
      <c r="A7" s="64">
        <v>1</v>
      </c>
      <c r="B7" s="64">
        <v>2</v>
      </c>
      <c r="C7" s="64">
        <v>3</v>
      </c>
      <c r="D7" s="64">
        <v>4</v>
      </c>
      <c r="E7" s="64">
        <v>5</v>
      </c>
      <c r="F7" s="64">
        <v>6</v>
      </c>
      <c r="G7" s="64">
        <v>7</v>
      </c>
      <c r="H7" s="49">
        <v>8</v>
      </c>
      <c r="I7" s="49">
        <v>9</v>
      </c>
      <c r="J7" s="49">
        <v>10</v>
      </c>
      <c r="K7" s="49">
        <v>11</v>
      </c>
      <c r="L7" s="49">
        <v>12</v>
      </c>
      <c r="M7" s="49">
        <v>13</v>
      </c>
      <c r="N7" s="49">
        <v>14</v>
      </c>
      <c r="O7" s="64">
        <v>15</v>
      </c>
    </row>
    <row r="8" ht="20.3" customHeight="1" spans="1:15">
      <c r="A8" s="149" t="s">
        <v>61</v>
      </c>
      <c r="B8" s="149" t="s">
        <v>62</v>
      </c>
      <c r="C8" s="150">
        <v>11277098.14</v>
      </c>
      <c r="D8" s="150">
        <v>11277098.14</v>
      </c>
      <c r="E8" s="150">
        <v>10266544.52</v>
      </c>
      <c r="F8" s="150">
        <v>1010553.62</v>
      </c>
      <c r="G8" s="150"/>
      <c r="H8" s="150"/>
      <c r="I8" s="150"/>
      <c r="J8" s="49"/>
      <c r="K8" s="49"/>
      <c r="L8" s="49"/>
      <c r="M8" s="49"/>
      <c r="N8" s="49"/>
      <c r="O8" s="64"/>
    </row>
    <row r="9" ht="20.3" customHeight="1" spans="1:15">
      <c r="A9" s="151" t="s">
        <v>63</v>
      </c>
      <c r="B9" s="151" t="s">
        <v>64</v>
      </c>
      <c r="C9" s="150">
        <v>11167961.14</v>
      </c>
      <c r="D9" s="150">
        <v>11167961.14</v>
      </c>
      <c r="E9" s="150">
        <v>10266544.52</v>
      </c>
      <c r="F9" s="150">
        <v>901416.62</v>
      </c>
      <c r="G9" s="150"/>
      <c r="H9" s="150"/>
      <c r="I9" s="150"/>
      <c r="J9" s="49"/>
      <c r="K9" s="49"/>
      <c r="L9" s="49"/>
      <c r="M9" s="49"/>
      <c r="N9" s="49"/>
      <c r="O9" s="64"/>
    </row>
    <row r="10" ht="20.3" customHeight="1" spans="1:15">
      <c r="A10" s="152" t="s">
        <v>65</v>
      </c>
      <c r="B10" s="152" t="s">
        <v>66</v>
      </c>
      <c r="C10" s="150">
        <v>11167961.14</v>
      </c>
      <c r="D10" s="150">
        <v>11167961.14</v>
      </c>
      <c r="E10" s="150">
        <v>10266544.52</v>
      </c>
      <c r="F10" s="150">
        <v>901416.62</v>
      </c>
      <c r="G10" s="150"/>
      <c r="H10" s="150"/>
      <c r="I10" s="150"/>
      <c r="J10" s="49"/>
      <c r="K10" s="49"/>
      <c r="L10" s="49"/>
      <c r="M10" s="49"/>
      <c r="N10" s="49"/>
      <c r="O10" s="64"/>
    </row>
    <row r="11" ht="20.3" customHeight="1" spans="1:15">
      <c r="A11" s="151" t="s">
        <v>67</v>
      </c>
      <c r="B11" s="151" t="s">
        <v>68</v>
      </c>
      <c r="C11" s="150">
        <v>17337</v>
      </c>
      <c r="D11" s="150">
        <v>17337</v>
      </c>
      <c r="E11" s="150"/>
      <c r="F11" s="150">
        <v>17337</v>
      </c>
      <c r="G11" s="150"/>
      <c r="H11" s="150"/>
      <c r="I11" s="150"/>
      <c r="J11" s="49"/>
      <c r="K11" s="49"/>
      <c r="L11" s="49"/>
      <c r="M11" s="49"/>
      <c r="N11" s="49"/>
      <c r="O11" s="64"/>
    </row>
    <row r="12" ht="20.3" customHeight="1" spans="1:15">
      <c r="A12" s="152" t="s">
        <v>69</v>
      </c>
      <c r="B12" s="152" t="s">
        <v>70</v>
      </c>
      <c r="C12" s="150">
        <v>17337</v>
      </c>
      <c r="D12" s="150">
        <v>17337</v>
      </c>
      <c r="E12" s="150"/>
      <c r="F12" s="150">
        <v>17337</v>
      </c>
      <c r="G12" s="150"/>
      <c r="H12" s="150"/>
      <c r="I12" s="150"/>
      <c r="J12" s="49"/>
      <c r="K12" s="49"/>
      <c r="L12" s="49"/>
      <c r="M12" s="49"/>
      <c r="N12" s="49"/>
      <c r="O12" s="64"/>
    </row>
    <row r="13" ht="20.3" customHeight="1" spans="1:15">
      <c r="A13" s="151" t="s">
        <v>71</v>
      </c>
      <c r="B13" s="151" t="s">
        <v>72</v>
      </c>
      <c r="C13" s="150">
        <v>91800</v>
      </c>
      <c r="D13" s="150">
        <v>91800</v>
      </c>
      <c r="E13" s="150"/>
      <c r="F13" s="150">
        <v>91800</v>
      </c>
      <c r="G13" s="150"/>
      <c r="H13" s="150"/>
      <c r="I13" s="150"/>
      <c r="J13" s="49"/>
      <c r="K13" s="49"/>
      <c r="L13" s="49"/>
      <c r="M13" s="49"/>
      <c r="N13" s="49"/>
      <c r="O13" s="64"/>
    </row>
    <row r="14" ht="20.3" customHeight="1" spans="1:15">
      <c r="A14" s="152" t="s">
        <v>73</v>
      </c>
      <c r="B14" s="152" t="s">
        <v>74</v>
      </c>
      <c r="C14" s="150">
        <v>91800</v>
      </c>
      <c r="D14" s="150">
        <v>91800</v>
      </c>
      <c r="E14" s="150"/>
      <c r="F14" s="150">
        <v>91800</v>
      </c>
      <c r="G14" s="150"/>
      <c r="H14" s="150"/>
      <c r="I14" s="150"/>
      <c r="J14" s="49"/>
      <c r="K14" s="49"/>
      <c r="L14" s="49"/>
      <c r="M14" s="49"/>
      <c r="N14" s="49"/>
      <c r="O14" s="64"/>
    </row>
    <row r="15" ht="20.3" customHeight="1" spans="1:15">
      <c r="A15" s="149" t="s">
        <v>75</v>
      </c>
      <c r="B15" s="149" t="s">
        <v>76</v>
      </c>
      <c r="C15" s="150">
        <v>2173907.8</v>
      </c>
      <c r="D15" s="150">
        <v>2173907.8</v>
      </c>
      <c r="E15" s="150">
        <v>2098993.8</v>
      </c>
      <c r="F15" s="150">
        <v>74914</v>
      </c>
      <c r="G15" s="150"/>
      <c r="H15" s="150"/>
      <c r="I15" s="150"/>
      <c r="J15" s="49"/>
      <c r="K15" s="49"/>
      <c r="L15" s="49"/>
      <c r="M15" s="49"/>
      <c r="N15" s="49"/>
      <c r="O15" s="64"/>
    </row>
    <row r="16" ht="20.3" customHeight="1" spans="1:15">
      <c r="A16" s="151" t="s">
        <v>77</v>
      </c>
      <c r="B16" s="151" t="s">
        <v>78</v>
      </c>
      <c r="C16" s="150">
        <v>2098993.8</v>
      </c>
      <c r="D16" s="150">
        <v>2098993.8</v>
      </c>
      <c r="E16" s="150">
        <v>2098993.8</v>
      </c>
      <c r="F16" s="150"/>
      <c r="G16" s="150"/>
      <c r="H16" s="150"/>
      <c r="I16" s="150"/>
      <c r="J16" s="49"/>
      <c r="K16" s="49"/>
      <c r="L16" s="49"/>
      <c r="M16" s="49"/>
      <c r="N16" s="49"/>
      <c r="O16" s="64"/>
    </row>
    <row r="17" ht="20.3" customHeight="1" spans="1:15">
      <c r="A17" s="152" t="s">
        <v>79</v>
      </c>
      <c r="B17" s="152" t="s">
        <v>80</v>
      </c>
      <c r="C17" s="150">
        <v>11700</v>
      </c>
      <c r="D17" s="150">
        <v>11700</v>
      </c>
      <c r="E17" s="150">
        <v>11700</v>
      </c>
      <c r="F17" s="150"/>
      <c r="G17" s="150"/>
      <c r="H17" s="150"/>
      <c r="I17" s="150"/>
      <c r="J17" s="49"/>
      <c r="K17" s="49"/>
      <c r="L17" s="49"/>
      <c r="M17" s="49"/>
      <c r="N17" s="49"/>
      <c r="O17" s="64"/>
    </row>
    <row r="18" ht="20.3" customHeight="1" spans="1:15">
      <c r="A18" s="152" t="s">
        <v>81</v>
      </c>
      <c r="B18" s="152" t="s">
        <v>82</v>
      </c>
      <c r="C18" s="150">
        <v>2087293.8</v>
      </c>
      <c r="D18" s="150">
        <v>2087293.8</v>
      </c>
      <c r="E18" s="150">
        <v>2087293.8</v>
      </c>
      <c r="F18" s="150"/>
      <c r="G18" s="150"/>
      <c r="H18" s="150"/>
      <c r="I18" s="150"/>
      <c r="J18" s="49"/>
      <c r="K18" s="49"/>
      <c r="L18" s="49"/>
      <c r="M18" s="49"/>
      <c r="N18" s="49"/>
      <c r="O18" s="64"/>
    </row>
    <row r="19" ht="20.3" customHeight="1" spans="1:15">
      <c r="A19" s="151" t="s">
        <v>83</v>
      </c>
      <c r="B19" s="151" t="s">
        <v>84</v>
      </c>
      <c r="C19" s="150">
        <v>74914</v>
      </c>
      <c r="D19" s="150">
        <v>74914</v>
      </c>
      <c r="E19" s="150"/>
      <c r="F19" s="150">
        <v>74914</v>
      </c>
      <c r="G19" s="150"/>
      <c r="H19" s="150"/>
      <c r="I19" s="150"/>
      <c r="J19" s="49"/>
      <c r="K19" s="49"/>
      <c r="L19" s="49"/>
      <c r="M19" s="49"/>
      <c r="N19" s="49"/>
      <c r="O19" s="64"/>
    </row>
    <row r="20" ht="20.3" customHeight="1" spans="1:15">
      <c r="A20" s="152" t="s">
        <v>85</v>
      </c>
      <c r="B20" s="152" t="s">
        <v>86</v>
      </c>
      <c r="C20" s="150">
        <v>74914</v>
      </c>
      <c r="D20" s="150">
        <v>74914</v>
      </c>
      <c r="E20" s="150"/>
      <c r="F20" s="150">
        <v>74914</v>
      </c>
      <c r="G20" s="150"/>
      <c r="H20" s="150"/>
      <c r="I20" s="150"/>
      <c r="J20" s="49"/>
      <c r="K20" s="49"/>
      <c r="L20" s="49"/>
      <c r="M20" s="49"/>
      <c r="N20" s="49"/>
      <c r="O20" s="64"/>
    </row>
    <row r="21" ht="20.3" customHeight="1" spans="1:15">
      <c r="A21" s="149" t="s">
        <v>87</v>
      </c>
      <c r="B21" s="149" t="s">
        <v>88</v>
      </c>
      <c r="C21" s="150">
        <v>1441809.68</v>
      </c>
      <c r="D21" s="150">
        <v>1441809.68</v>
      </c>
      <c r="E21" s="150">
        <v>1441809.68</v>
      </c>
      <c r="F21" s="150"/>
      <c r="G21" s="150"/>
      <c r="H21" s="150"/>
      <c r="I21" s="150"/>
      <c r="J21" s="49"/>
      <c r="K21" s="49"/>
      <c r="L21" s="49"/>
      <c r="M21" s="49"/>
      <c r="N21" s="49"/>
      <c r="O21" s="64"/>
    </row>
    <row r="22" ht="20.3" customHeight="1" spans="1:15">
      <c r="A22" s="151" t="s">
        <v>89</v>
      </c>
      <c r="B22" s="151" t="s">
        <v>90</v>
      </c>
      <c r="C22" s="150">
        <v>1441809.68</v>
      </c>
      <c r="D22" s="150">
        <v>1441809.68</v>
      </c>
      <c r="E22" s="150">
        <v>1441809.68</v>
      </c>
      <c r="F22" s="150"/>
      <c r="G22" s="150"/>
      <c r="H22" s="150"/>
      <c r="I22" s="150"/>
      <c r="J22" s="49"/>
      <c r="K22" s="49"/>
      <c r="L22" s="49"/>
      <c r="M22" s="49"/>
      <c r="N22" s="49"/>
      <c r="O22" s="64"/>
    </row>
    <row r="23" ht="20.3" customHeight="1" spans="1:15">
      <c r="A23" s="152" t="s">
        <v>91</v>
      </c>
      <c r="B23" s="152" t="s">
        <v>92</v>
      </c>
      <c r="C23" s="150"/>
      <c r="D23" s="150"/>
      <c r="E23" s="150"/>
      <c r="F23" s="150"/>
      <c r="G23" s="150"/>
      <c r="H23" s="150"/>
      <c r="I23" s="150"/>
      <c r="J23" s="49"/>
      <c r="K23" s="49"/>
      <c r="L23" s="49"/>
      <c r="M23" s="49"/>
      <c r="N23" s="49"/>
      <c r="O23" s="64"/>
    </row>
    <row r="24" ht="20.3" customHeight="1" spans="1:15">
      <c r="A24" s="152" t="s">
        <v>93</v>
      </c>
      <c r="B24" s="152" t="s">
        <v>94</v>
      </c>
      <c r="C24" s="150">
        <v>870166.52</v>
      </c>
      <c r="D24" s="150">
        <v>870166.52</v>
      </c>
      <c r="E24" s="150">
        <v>870166.52</v>
      </c>
      <c r="F24" s="150"/>
      <c r="G24" s="150"/>
      <c r="H24" s="150"/>
      <c r="I24" s="150"/>
      <c r="J24" s="49"/>
      <c r="K24" s="49"/>
      <c r="L24" s="49"/>
      <c r="M24" s="49"/>
      <c r="N24" s="49"/>
      <c r="O24" s="64"/>
    </row>
    <row r="25" ht="20.3" customHeight="1" spans="1:15">
      <c r="A25" s="152" t="s">
        <v>95</v>
      </c>
      <c r="B25" s="152" t="s">
        <v>96</v>
      </c>
      <c r="C25" s="150">
        <v>528411</v>
      </c>
      <c r="D25" s="150">
        <v>528411</v>
      </c>
      <c r="E25" s="150">
        <v>528411</v>
      </c>
      <c r="F25" s="150"/>
      <c r="G25" s="150"/>
      <c r="H25" s="150"/>
      <c r="I25" s="150"/>
      <c r="J25" s="49"/>
      <c r="K25" s="49"/>
      <c r="L25" s="49"/>
      <c r="M25" s="49"/>
      <c r="N25" s="49"/>
      <c r="O25" s="64"/>
    </row>
    <row r="26" ht="20.3" customHeight="1" spans="1:15">
      <c r="A26" s="152" t="s">
        <v>97</v>
      </c>
      <c r="B26" s="152" t="s">
        <v>98</v>
      </c>
      <c r="C26" s="150">
        <v>43232.16</v>
      </c>
      <c r="D26" s="150">
        <v>43232.16</v>
      </c>
      <c r="E26" s="150">
        <v>43232.16</v>
      </c>
      <c r="F26" s="150"/>
      <c r="G26" s="150"/>
      <c r="H26" s="150"/>
      <c r="I26" s="150"/>
      <c r="J26" s="49"/>
      <c r="K26" s="49"/>
      <c r="L26" s="49"/>
      <c r="M26" s="49"/>
      <c r="N26" s="49"/>
      <c r="O26" s="64"/>
    </row>
    <row r="27" ht="20.3" customHeight="1" spans="1:15">
      <c r="A27" s="149" t="s">
        <v>99</v>
      </c>
      <c r="B27" s="149" t="s">
        <v>100</v>
      </c>
      <c r="C27" s="150">
        <v>1965204</v>
      </c>
      <c r="D27" s="150">
        <v>1965204</v>
      </c>
      <c r="E27" s="150">
        <v>1965204</v>
      </c>
      <c r="F27" s="150"/>
      <c r="G27" s="150"/>
      <c r="H27" s="150"/>
      <c r="I27" s="150"/>
      <c r="J27" s="49"/>
      <c r="K27" s="49"/>
      <c r="L27" s="49"/>
      <c r="M27" s="49"/>
      <c r="N27" s="49"/>
      <c r="O27" s="64"/>
    </row>
    <row r="28" ht="20.3" customHeight="1" spans="1:15">
      <c r="A28" s="151" t="s">
        <v>101</v>
      </c>
      <c r="B28" s="151" t="s">
        <v>102</v>
      </c>
      <c r="C28" s="150">
        <v>1965204</v>
      </c>
      <c r="D28" s="150">
        <v>1965204</v>
      </c>
      <c r="E28" s="150">
        <v>1965204</v>
      </c>
      <c r="F28" s="150"/>
      <c r="G28" s="150"/>
      <c r="H28" s="150"/>
      <c r="I28" s="150"/>
      <c r="J28" s="49"/>
      <c r="K28" s="49"/>
      <c r="L28" s="49"/>
      <c r="M28" s="49"/>
      <c r="N28" s="49"/>
      <c r="O28" s="64"/>
    </row>
    <row r="29" ht="20.3" customHeight="1" spans="1:15">
      <c r="A29" s="152" t="s">
        <v>103</v>
      </c>
      <c r="B29" s="152" t="s">
        <v>104</v>
      </c>
      <c r="C29" s="150">
        <v>1965204</v>
      </c>
      <c r="D29" s="150">
        <v>1965204</v>
      </c>
      <c r="E29" s="150">
        <v>1965204</v>
      </c>
      <c r="F29" s="150"/>
      <c r="G29" s="150"/>
      <c r="H29" s="150"/>
      <c r="I29" s="150"/>
      <c r="J29" s="49"/>
      <c r="K29" s="49"/>
      <c r="L29" s="49"/>
      <c r="M29" s="49"/>
      <c r="N29" s="49"/>
      <c r="O29" s="64"/>
    </row>
    <row r="30" ht="17.2" customHeight="1" spans="1:15">
      <c r="A30" s="106" t="s">
        <v>105</v>
      </c>
      <c r="B30" s="107" t="s">
        <v>105</v>
      </c>
      <c r="C30" s="150">
        <v>16858019.62</v>
      </c>
      <c r="D30" s="150">
        <v>16858019.62</v>
      </c>
      <c r="E30" s="150">
        <v>15772552</v>
      </c>
      <c r="F30" s="150">
        <v>1085467.62</v>
      </c>
      <c r="G30" s="94"/>
      <c r="H30" s="124"/>
      <c r="I30" s="124"/>
      <c r="J30" s="124"/>
      <c r="K30" s="124"/>
      <c r="L30" s="124"/>
      <c r="M30" s="94"/>
      <c r="N30" s="124"/>
      <c r="O30" s="124"/>
    </row>
  </sheetData>
  <mergeCells count="11">
    <mergeCell ref="A3:O3"/>
    <mergeCell ref="A4:L4"/>
    <mergeCell ref="D5:F5"/>
    <mergeCell ref="J5:O5"/>
    <mergeCell ref="A30:B30"/>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13" activePane="bottomLeft" state="frozen"/>
      <selection/>
      <selection pane="bottomLeft" activeCell="D11" sqref="D11"/>
    </sheetView>
  </sheetViews>
  <sheetFormatPr defaultColWidth="9.11111111111111" defaultRowHeight="14.25" customHeight="1" outlineLevelCol="3"/>
  <cols>
    <col min="1" max="1" width="49.2222222222222" customWidth="1"/>
    <col min="2" max="2" width="43.3333333333333" customWidth="1"/>
    <col min="3" max="3" width="48.5462962962963" customWidth="1"/>
    <col min="4" max="4" width="41.2222222222222" customWidth="1"/>
  </cols>
  <sheetData>
    <row r="1" customHeight="1" spans="1:4">
      <c r="A1" s="1"/>
      <c r="B1" s="1"/>
      <c r="C1" s="1"/>
      <c r="D1" s="1"/>
    </row>
    <row r="2" customHeight="1" spans="4:4">
      <c r="D2" s="101" t="s">
        <v>106</v>
      </c>
    </row>
    <row r="3" ht="31.6" customHeight="1" spans="1:4">
      <c r="A3" s="46" t="s">
        <v>107</v>
      </c>
      <c r="B3" s="136"/>
      <c r="C3" s="136"/>
      <c r="D3" s="136"/>
    </row>
    <row r="4" ht="17.2" customHeight="1" spans="1:4">
      <c r="A4" s="5" t="str">
        <f>'部门财务收支预算总表01-1'!A4</f>
        <v>单位名称：新平彝族傣族自治县漠沙中学</v>
      </c>
      <c r="B4" s="137"/>
      <c r="C4" s="137"/>
      <c r="D4" s="102" t="s">
        <v>3</v>
      </c>
    </row>
    <row r="5" ht="24.75" customHeight="1" spans="1:4">
      <c r="A5" s="11" t="s">
        <v>4</v>
      </c>
      <c r="B5" s="13"/>
      <c r="C5" s="11" t="s">
        <v>5</v>
      </c>
      <c r="D5" s="13"/>
    </row>
    <row r="6" ht="15.75" customHeight="1" spans="1:4">
      <c r="A6" s="16" t="s">
        <v>6</v>
      </c>
      <c r="B6" s="138" t="s">
        <v>7</v>
      </c>
      <c r="C6" s="16" t="s">
        <v>108</v>
      </c>
      <c r="D6" s="138" t="s">
        <v>7</v>
      </c>
    </row>
    <row r="7" ht="14.1" customHeight="1" spans="1:4">
      <c r="A7" s="19"/>
      <c r="B7" s="18"/>
      <c r="C7" s="19"/>
      <c r="D7" s="18"/>
    </row>
    <row r="8" ht="29.15" customHeight="1" spans="1:4">
      <c r="A8" s="139" t="s">
        <v>109</v>
      </c>
      <c r="B8" s="94">
        <v>16858019.62</v>
      </c>
      <c r="C8" s="140" t="s">
        <v>110</v>
      </c>
      <c r="D8" s="94">
        <v>16858019.62</v>
      </c>
    </row>
    <row r="9" ht="29.15" customHeight="1" spans="1:4">
      <c r="A9" s="141" t="s">
        <v>111</v>
      </c>
      <c r="B9" s="94">
        <v>16858019.62</v>
      </c>
      <c r="C9" s="140" t="str">
        <f>"（"&amp;"一"&amp;"）"&amp;"教育支出"</f>
        <v>（一）教育支出</v>
      </c>
      <c r="D9" s="94">
        <v>11277098.14</v>
      </c>
    </row>
    <row r="10" ht="29.15" customHeight="1" spans="1:4">
      <c r="A10" s="141" t="s">
        <v>112</v>
      </c>
      <c r="B10" s="94"/>
      <c r="C10" s="140" t="str">
        <f>"（"&amp;"二"&amp;"）"&amp;"社会保障和就业支出"</f>
        <v>（二）社会保障和就业支出</v>
      </c>
      <c r="D10" s="94">
        <v>2173907.8</v>
      </c>
    </row>
    <row r="11" ht="29.15" customHeight="1" spans="1:4">
      <c r="A11" s="141" t="s">
        <v>113</v>
      </c>
      <c r="B11" s="94"/>
      <c r="C11" s="140" t="str">
        <f>"（"&amp;"三"&amp;"）"&amp;"卫生健康支出"</f>
        <v>（三）卫生健康支出</v>
      </c>
      <c r="D11" s="124">
        <v>1441809.68</v>
      </c>
    </row>
    <row r="12" ht="29.15" customHeight="1" spans="1:4">
      <c r="A12" s="142" t="s">
        <v>114</v>
      </c>
      <c r="B12" s="143"/>
      <c r="C12" s="140" t="str">
        <f>"（"&amp;"四"&amp;"）"&amp;"住房保障支出"</f>
        <v>（四）住房保障支出</v>
      </c>
      <c r="D12" s="124">
        <v>1965204</v>
      </c>
    </row>
    <row r="13" ht="29.15" customHeight="1" spans="1:4">
      <c r="A13" s="141" t="s">
        <v>111</v>
      </c>
      <c r="B13" s="124"/>
      <c r="C13" s="144"/>
      <c r="D13" s="143"/>
    </row>
    <row r="14" ht="29.15" customHeight="1" spans="1:4">
      <c r="A14" s="145" t="s">
        <v>112</v>
      </c>
      <c r="B14" s="124"/>
      <c r="C14" s="144"/>
      <c r="D14" s="143"/>
    </row>
    <row r="15" ht="29.15" customHeight="1" spans="1:4">
      <c r="A15" s="145" t="s">
        <v>113</v>
      </c>
      <c r="B15" s="143"/>
      <c r="C15" s="144"/>
      <c r="D15" s="143"/>
    </row>
    <row r="16" ht="29.15" customHeight="1" spans="1:4">
      <c r="A16" s="146"/>
      <c r="B16" s="143"/>
      <c r="C16" s="147" t="s">
        <v>115</v>
      </c>
      <c r="D16" s="143"/>
    </row>
    <row r="17" ht="29.15" customHeight="1" spans="1:4">
      <c r="A17" s="146" t="s">
        <v>116</v>
      </c>
      <c r="B17" s="143">
        <v>16858019.62</v>
      </c>
      <c r="C17" s="144" t="s">
        <v>27</v>
      </c>
      <c r="D17" s="143">
        <v>16858019.62</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E29" sqref="E29:G29"/>
    </sheetView>
  </sheetViews>
  <sheetFormatPr defaultColWidth="9.11111111111111" defaultRowHeight="14.25" customHeight="1" outlineLevelCol="6"/>
  <cols>
    <col min="1" max="1" width="20.1111111111111" customWidth="1"/>
    <col min="2" max="2" width="37.3333333333333" customWidth="1"/>
    <col min="3" max="3" width="24.2222222222222" customWidth="1"/>
    <col min="4" max="6" width="25" customWidth="1"/>
    <col min="7" max="7" width="24.2222222222222" customWidth="1"/>
  </cols>
  <sheetData>
    <row r="1" customHeight="1" spans="1:7">
      <c r="A1" s="1"/>
      <c r="B1" s="1"/>
      <c r="C1" s="1"/>
      <c r="D1" s="1"/>
      <c r="E1" s="1"/>
      <c r="F1" s="1"/>
      <c r="G1" s="1"/>
    </row>
    <row r="2" ht="11.95" customHeight="1" spans="4:7">
      <c r="D2" s="117"/>
      <c r="F2" s="56"/>
      <c r="G2" s="56" t="s">
        <v>117</v>
      </c>
    </row>
    <row r="3" ht="38.95" customHeight="1" spans="1:7">
      <c r="A3" s="4" t="s">
        <v>118</v>
      </c>
      <c r="B3" s="4"/>
      <c r="C3" s="4"/>
      <c r="D3" s="4"/>
      <c r="E3" s="4"/>
      <c r="F3" s="4"/>
      <c r="G3" s="4"/>
    </row>
    <row r="4" ht="18" customHeight="1" spans="1:7">
      <c r="A4" s="5" t="str">
        <f>'部门财务收支预算总表01-1'!A4</f>
        <v>单位名称：新平彝族傣族自治县漠沙中学</v>
      </c>
      <c r="F4" s="105"/>
      <c r="G4" s="105" t="s">
        <v>3</v>
      </c>
    </row>
    <row r="5" ht="20.3" customHeight="1" spans="1:7">
      <c r="A5" s="126" t="s">
        <v>119</v>
      </c>
      <c r="B5" s="127"/>
      <c r="C5" s="128" t="s">
        <v>32</v>
      </c>
      <c r="D5" s="12" t="s">
        <v>59</v>
      </c>
      <c r="E5" s="12"/>
      <c r="F5" s="13"/>
      <c r="G5" s="128" t="s">
        <v>60</v>
      </c>
    </row>
    <row r="6" ht="20.3" customHeight="1" spans="1:7">
      <c r="A6" s="129" t="s">
        <v>50</v>
      </c>
      <c r="B6" s="130" t="s">
        <v>51</v>
      </c>
      <c r="C6" s="96"/>
      <c r="D6" s="96" t="s">
        <v>34</v>
      </c>
      <c r="E6" s="96" t="s">
        <v>120</v>
      </c>
      <c r="F6" s="96" t="s">
        <v>121</v>
      </c>
      <c r="G6" s="96"/>
    </row>
    <row r="7" ht="13.6" customHeight="1" spans="1:7">
      <c r="A7" s="131" t="s">
        <v>122</v>
      </c>
      <c r="B7" s="131" t="s">
        <v>123</v>
      </c>
      <c r="C7" s="131" t="s">
        <v>124</v>
      </c>
      <c r="D7" s="64"/>
      <c r="E7" s="131" t="s">
        <v>125</v>
      </c>
      <c r="F7" s="131" t="s">
        <v>126</v>
      </c>
      <c r="G7" s="131" t="s">
        <v>127</v>
      </c>
    </row>
    <row r="8" ht="18" customHeight="1" spans="1:7">
      <c r="A8" s="29" t="s">
        <v>61</v>
      </c>
      <c r="B8" s="29" t="s">
        <v>62</v>
      </c>
      <c r="C8" s="132">
        <v>11277098.14</v>
      </c>
      <c r="D8" s="132">
        <v>10266544.52</v>
      </c>
      <c r="E8" s="132">
        <v>10091744.52</v>
      </c>
      <c r="F8" s="132">
        <v>174800</v>
      </c>
      <c r="G8" s="132">
        <v>1010553.62</v>
      </c>
    </row>
    <row r="9" ht="18" customHeight="1" spans="1:7">
      <c r="A9" s="29" t="s">
        <v>63</v>
      </c>
      <c r="B9" s="29" t="s">
        <v>64</v>
      </c>
      <c r="C9" s="132">
        <v>11167961.14</v>
      </c>
      <c r="D9" s="132">
        <v>10266544.52</v>
      </c>
      <c r="E9" s="132">
        <v>10091744.52</v>
      </c>
      <c r="F9" s="132">
        <v>174800</v>
      </c>
      <c r="G9" s="132">
        <v>901416.62</v>
      </c>
    </row>
    <row r="10" ht="18" customHeight="1" spans="1:7">
      <c r="A10" s="29" t="s">
        <v>65</v>
      </c>
      <c r="B10" s="29" t="s">
        <v>66</v>
      </c>
      <c r="C10" s="132">
        <v>11167961.14</v>
      </c>
      <c r="D10" s="132">
        <v>10266544.52</v>
      </c>
      <c r="E10" s="132">
        <v>10091744.52</v>
      </c>
      <c r="F10" s="132">
        <v>174800</v>
      </c>
      <c r="G10" s="132">
        <v>901416.62</v>
      </c>
    </row>
    <row r="11" ht="18" customHeight="1" spans="1:7">
      <c r="A11" s="29" t="s">
        <v>67</v>
      </c>
      <c r="B11" s="29" t="s">
        <v>68</v>
      </c>
      <c r="C11" s="132">
        <v>17337</v>
      </c>
      <c r="D11" s="132">
        <v>0</v>
      </c>
      <c r="E11" s="132">
        <v>0</v>
      </c>
      <c r="F11" s="132">
        <v>0</v>
      </c>
      <c r="G11" s="132">
        <v>17337</v>
      </c>
    </row>
    <row r="12" ht="18" customHeight="1" spans="1:7">
      <c r="A12" s="29" t="s">
        <v>69</v>
      </c>
      <c r="B12" s="29" t="s">
        <v>70</v>
      </c>
      <c r="C12" s="132">
        <v>17337</v>
      </c>
      <c r="D12" s="132">
        <v>0</v>
      </c>
      <c r="E12" s="132">
        <v>0</v>
      </c>
      <c r="F12" s="132">
        <v>0</v>
      </c>
      <c r="G12" s="132">
        <v>17337</v>
      </c>
    </row>
    <row r="13" ht="18" customHeight="1" spans="1:7">
      <c r="A13" s="29" t="s">
        <v>71</v>
      </c>
      <c r="B13" s="29" t="s">
        <v>72</v>
      </c>
      <c r="C13" s="132">
        <v>91800</v>
      </c>
      <c r="D13" s="132">
        <v>0</v>
      </c>
      <c r="E13" s="132">
        <v>0</v>
      </c>
      <c r="F13" s="132">
        <v>0</v>
      </c>
      <c r="G13" s="132">
        <v>91800</v>
      </c>
    </row>
    <row r="14" ht="18" customHeight="1" spans="1:7">
      <c r="A14" s="29" t="s">
        <v>73</v>
      </c>
      <c r="B14" s="29" t="s">
        <v>74</v>
      </c>
      <c r="C14" s="132">
        <v>91800</v>
      </c>
      <c r="D14" s="132">
        <v>0</v>
      </c>
      <c r="E14" s="132">
        <v>0</v>
      </c>
      <c r="F14" s="132">
        <v>0</v>
      </c>
      <c r="G14" s="132">
        <v>91800</v>
      </c>
    </row>
    <row r="15" ht="18" customHeight="1" spans="1:7">
      <c r="A15" s="29" t="s">
        <v>75</v>
      </c>
      <c r="B15" s="29" t="s">
        <v>76</v>
      </c>
      <c r="C15" s="132">
        <v>2173907.8</v>
      </c>
      <c r="D15" s="132">
        <v>2098993.8</v>
      </c>
      <c r="E15" s="132">
        <v>2087293.8</v>
      </c>
      <c r="F15" s="132">
        <v>11700</v>
      </c>
      <c r="G15" s="132">
        <v>74914</v>
      </c>
    </row>
    <row r="16" ht="18" customHeight="1" spans="1:7">
      <c r="A16" s="29" t="s">
        <v>77</v>
      </c>
      <c r="B16" s="29" t="s">
        <v>78</v>
      </c>
      <c r="C16" s="132">
        <v>2098993.8</v>
      </c>
      <c r="D16" s="132">
        <v>2098993.8</v>
      </c>
      <c r="E16" s="132">
        <v>2087293.8</v>
      </c>
      <c r="F16" s="132">
        <v>11700</v>
      </c>
      <c r="G16" s="132">
        <v>0</v>
      </c>
    </row>
    <row r="17" ht="18" customHeight="1" spans="1:7">
      <c r="A17" s="29" t="s">
        <v>79</v>
      </c>
      <c r="B17" s="29" t="s">
        <v>80</v>
      </c>
      <c r="C17" s="132">
        <v>11700</v>
      </c>
      <c r="D17" s="132">
        <v>11700</v>
      </c>
      <c r="E17" s="132">
        <v>0</v>
      </c>
      <c r="F17" s="132">
        <v>11700</v>
      </c>
      <c r="G17" s="132">
        <v>0</v>
      </c>
    </row>
    <row r="18" ht="18" customHeight="1" spans="1:7">
      <c r="A18" s="29" t="s">
        <v>81</v>
      </c>
      <c r="B18" s="29" t="s">
        <v>82</v>
      </c>
      <c r="C18" s="132">
        <v>2087293.8</v>
      </c>
      <c r="D18" s="132">
        <v>2087293.8</v>
      </c>
      <c r="E18" s="132">
        <v>2087293.8</v>
      </c>
      <c r="F18" s="132">
        <v>0</v>
      </c>
      <c r="G18" s="132">
        <v>0</v>
      </c>
    </row>
    <row r="19" ht="18" customHeight="1" spans="1:7">
      <c r="A19" s="29" t="s">
        <v>83</v>
      </c>
      <c r="B19" s="29" t="s">
        <v>84</v>
      </c>
      <c r="C19" s="132">
        <v>74914</v>
      </c>
      <c r="D19" s="132">
        <v>0</v>
      </c>
      <c r="E19" s="132">
        <v>0</v>
      </c>
      <c r="F19" s="132">
        <v>0</v>
      </c>
      <c r="G19" s="132">
        <v>74914</v>
      </c>
    </row>
    <row r="20" ht="18" customHeight="1" spans="1:7">
      <c r="A20" s="29" t="s">
        <v>85</v>
      </c>
      <c r="B20" s="29" t="s">
        <v>86</v>
      </c>
      <c r="C20" s="132">
        <v>74914</v>
      </c>
      <c r="D20" s="132">
        <v>0</v>
      </c>
      <c r="E20" s="132">
        <v>0</v>
      </c>
      <c r="F20" s="132">
        <v>0</v>
      </c>
      <c r="G20" s="132">
        <v>74914</v>
      </c>
    </row>
    <row r="21" ht="18" customHeight="1" spans="1:7">
      <c r="A21" s="29" t="s">
        <v>87</v>
      </c>
      <c r="B21" s="29" t="s">
        <v>88</v>
      </c>
      <c r="C21" s="132">
        <v>1441809.68</v>
      </c>
      <c r="D21" s="132">
        <v>1441809.68</v>
      </c>
      <c r="E21" s="132">
        <v>1441809.68</v>
      </c>
      <c r="F21" s="132">
        <v>0</v>
      </c>
      <c r="G21" s="132">
        <v>0</v>
      </c>
    </row>
    <row r="22" ht="18" customHeight="1" spans="1:7">
      <c r="A22" s="29" t="s">
        <v>89</v>
      </c>
      <c r="B22" s="29" t="s">
        <v>90</v>
      </c>
      <c r="C22" s="132">
        <v>1441809.68</v>
      </c>
      <c r="D22" s="132">
        <v>1441809.68</v>
      </c>
      <c r="E22" s="132">
        <v>1441809.68</v>
      </c>
      <c r="F22" s="132">
        <v>0</v>
      </c>
      <c r="G22" s="132">
        <v>0</v>
      </c>
    </row>
    <row r="23" ht="18" customHeight="1" spans="1:7">
      <c r="A23" s="29" t="s">
        <v>93</v>
      </c>
      <c r="B23" s="29" t="s">
        <v>94</v>
      </c>
      <c r="C23" s="132">
        <v>870166.52</v>
      </c>
      <c r="D23" s="132">
        <v>870166.52</v>
      </c>
      <c r="E23" s="132">
        <v>870166.52</v>
      </c>
      <c r="F23" s="132">
        <v>0</v>
      </c>
      <c r="G23" s="132">
        <v>0</v>
      </c>
    </row>
    <row r="24" ht="18" customHeight="1" spans="1:7">
      <c r="A24" s="29" t="s">
        <v>95</v>
      </c>
      <c r="B24" s="29" t="s">
        <v>96</v>
      </c>
      <c r="C24" s="132">
        <v>528411</v>
      </c>
      <c r="D24" s="132">
        <v>528411</v>
      </c>
      <c r="E24" s="132">
        <v>528411</v>
      </c>
      <c r="F24" s="132">
        <v>0</v>
      </c>
      <c r="G24" s="132">
        <v>0</v>
      </c>
    </row>
    <row r="25" ht="18" customHeight="1" spans="1:7">
      <c r="A25" s="29" t="s">
        <v>97</v>
      </c>
      <c r="B25" s="29" t="s">
        <v>98</v>
      </c>
      <c r="C25" s="132">
        <v>43232.16</v>
      </c>
      <c r="D25" s="132">
        <v>43232.16</v>
      </c>
      <c r="E25" s="132">
        <v>43232.16</v>
      </c>
      <c r="F25" s="132">
        <v>0</v>
      </c>
      <c r="G25" s="132">
        <v>0</v>
      </c>
    </row>
    <row r="26" ht="18" customHeight="1" spans="1:7">
      <c r="A26" s="29" t="s">
        <v>99</v>
      </c>
      <c r="B26" s="29" t="s">
        <v>100</v>
      </c>
      <c r="C26" s="132">
        <v>1965204</v>
      </c>
      <c r="D26" s="132">
        <v>1965204</v>
      </c>
      <c r="E26" s="132">
        <v>1965204</v>
      </c>
      <c r="F26" s="132">
        <v>0</v>
      </c>
      <c r="G26" s="132">
        <v>0</v>
      </c>
    </row>
    <row r="27" ht="18" customHeight="1" spans="1:7">
      <c r="A27" s="29" t="s">
        <v>101</v>
      </c>
      <c r="B27" s="29" t="s">
        <v>102</v>
      </c>
      <c r="C27" s="132">
        <v>1965204</v>
      </c>
      <c r="D27" s="132">
        <v>1965204</v>
      </c>
      <c r="E27" s="132">
        <v>1965204</v>
      </c>
      <c r="F27" s="132">
        <v>0</v>
      </c>
      <c r="G27" s="132">
        <v>0</v>
      </c>
    </row>
    <row r="28" ht="18" customHeight="1" spans="1:7">
      <c r="A28" s="29" t="s">
        <v>103</v>
      </c>
      <c r="B28" s="29" t="s">
        <v>104</v>
      </c>
      <c r="C28" s="132">
        <v>1965204</v>
      </c>
      <c r="D28" s="132">
        <v>1965204</v>
      </c>
      <c r="E28" s="132">
        <v>1965204</v>
      </c>
      <c r="F28" s="132">
        <v>0</v>
      </c>
      <c r="G28" s="132">
        <v>0</v>
      </c>
    </row>
    <row r="29" ht="18" customHeight="1" spans="1:7">
      <c r="A29" s="133" t="s">
        <v>105</v>
      </c>
      <c r="B29" s="134" t="s">
        <v>105</v>
      </c>
      <c r="C29" s="132">
        <v>16858019.62</v>
      </c>
      <c r="D29" s="135">
        <v>15772552</v>
      </c>
      <c r="E29" s="135">
        <v>15586052</v>
      </c>
      <c r="F29" s="135">
        <v>186500</v>
      </c>
      <c r="G29" s="135">
        <v>1085467.62</v>
      </c>
    </row>
  </sheetData>
  <mergeCells count="7">
    <mergeCell ref="A3:G3"/>
    <mergeCell ref="A4:E4"/>
    <mergeCell ref="A5:B5"/>
    <mergeCell ref="D5:F5"/>
    <mergeCell ref="A29:B29"/>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
    </sheetView>
  </sheetViews>
  <sheetFormatPr defaultColWidth="9.11111111111111" defaultRowHeight="14.25" customHeight="1" outlineLevelCol="5"/>
  <cols>
    <col min="1" max="1" width="27.4444444444444" customWidth="1"/>
    <col min="2" max="6" width="31.2222222222222" customWidth="1"/>
  </cols>
  <sheetData>
    <row r="1" customHeight="1" spans="1:6">
      <c r="A1" s="1"/>
      <c r="B1" s="1"/>
      <c r="C1" s="1"/>
      <c r="D1" s="1"/>
      <c r="E1" s="1"/>
      <c r="F1" s="1"/>
    </row>
    <row r="2" ht="11.95" customHeight="1" spans="1:6">
      <c r="A2" s="120"/>
      <c r="B2" s="120"/>
      <c r="C2" s="67"/>
      <c r="F2" s="60" t="s">
        <v>128</v>
      </c>
    </row>
    <row r="3" ht="25.55" customHeight="1" spans="1:6">
      <c r="A3" s="121" t="s">
        <v>129</v>
      </c>
      <c r="B3" s="121"/>
      <c r="C3" s="121"/>
      <c r="D3" s="121"/>
      <c r="E3" s="121"/>
      <c r="F3" s="121"/>
    </row>
    <row r="4" ht="15.75" customHeight="1" spans="1:6">
      <c r="A4" s="5" t="str">
        <f>'部门财务收支预算总表01-1'!A4</f>
        <v>单位名称：新平彝族傣族自治县漠沙中学</v>
      </c>
      <c r="B4" s="120"/>
      <c r="C4" s="67"/>
      <c r="F4" s="60" t="s">
        <v>130</v>
      </c>
    </row>
    <row r="5" ht="19.5" customHeight="1" spans="1:6">
      <c r="A5" s="10" t="s">
        <v>131</v>
      </c>
      <c r="B5" s="16" t="s">
        <v>132</v>
      </c>
      <c r="C5" s="11" t="s">
        <v>133</v>
      </c>
      <c r="D5" s="12"/>
      <c r="E5" s="13"/>
      <c r="F5" s="16" t="s">
        <v>134</v>
      </c>
    </row>
    <row r="6" ht="19.5" customHeight="1" spans="1:6">
      <c r="A6" s="18"/>
      <c r="B6" s="19"/>
      <c r="C6" s="64" t="s">
        <v>34</v>
      </c>
      <c r="D6" s="64" t="s">
        <v>135</v>
      </c>
      <c r="E6" s="64" t="s">
        <v>136</v>
      </c>
      <c r="F6" s="19"/>
    </row>
    <row r="7" ht="18.85" customHeight="1" spans="1:6">
      <c r="A7" s="122">
        <v>1</v>
      </c>
      <c r="B7" s="122">
        <v>2</v>
      </c>
      <c r="C7" s="123">
        <v>3</v>
      </c>
      <c r="D7" s="122">
        <v>4</v>
      </c>
      <c r="E7" s="122">
        <v>5</v>
      </c>
      <c r="F7" s="122">
        <v>6</v>
      </c>
    </row>
    <row r="8" ht="18.85" customHeight="1" spans="1:6">
      <c r="A8" s="124"/>
      <c r="B8" s="124"/>
      <c r="C8" s="125"/>
      <c r="D8" s="124"/>
      <c r="E8" s="124"/>
      <c r="F8" s="124"/>
    </row>
    <row r="9" customHeight="1" spans="1:1">
      <c r="A9" t="s">
        <v>137</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workbookViewId="0">
      <pane ySplit="1" topLeftCell="A2" activePane="bottomLeft" state="frozen"/>
      <selection/>
      <selection pane="bottomLeft" activeCell="D19" sqref="$A19:$XFD19"/>
    </sheetView>
  </sheetViews>
  <sheetFormatPr defaultColWidth="9.11111111111111" defaultRowHeight="14.25" customHeight="1"/>
  <cols>
    <col min="1" max="1" width="28.6574074074074" customWidth="1"/>
    <col min="2" max="3" width="23.8888888888889" customWidth="1"/>
    <col min="4" max="4" width="14.5462962962963" customWidth="1"/>
    <col min="5" max="5" width="18.4444444444444" customWidth="1"/>
    <col min="6" max="6" width="14.7777777777778" customWidth="1"/>
    <col min="7" max="7" width="18.8888888888889" customWidth="1"/>
    <col min="8" max="13" width="15.3333333333333" customWidth="1"/>
    <col min="14" max="16" width="14.7777777777778" customWidth="1"/>
    <col min="17" max="17" width="14.8888888888889"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17"/>
      <c r="W2" s="56" t="s">
        <v>138</v>
      </c>
    </row>
    <row r="3" ht="27.85" customHeight="1" spans="1:23">
      <c r="A3" s="27" t="s">
        <v>139</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单位名称：新平彝族傣族自治县漠沙中学</v>
      </c>
      <c r="B4" s="6"/>
      <c r="C4" s="6"/>
      <c r="D4" s="6"/>
      <c r="E4" s="6"/>
      <c r="F4" s="6"/>
      <c r="G4" s="6"/>
      <c r="H4" s="7"/>
      <c r="I4" s="7"/>
      <c r="J4" s="7"/>
      <c r="K4" s="7"/>
      <c r="L4" s="7"/>
      <c r="M4" s="7"/>
      <c r="N4" s="7"/>
      <c r="O4" s="7"/>
      <c r="P4" s="7"/>
      <c r="Q4" s="7"/>
      <c r="U4" s="117"/>
      <c r="W4" s="105" t="s">
        <v>130</v>
      </c>
    </row>
    <row r="5" ht="21.8" customHeight="1" spans="1:23">
      <c r="A5" s="9" t="s">
        <v>140</v>
      </c>
      <c r="B5" s="9" t="s">
        <v>141</v>
      </c>
      <c r="C5" s="9" t="s">
        <v>142</v>
      </c>
      <c r="D5" s="10" t="s">
        <v>143</v>
      </c>
      <c r="E5" s="10" t="s">
        <v>144</v>
      </c>
      <c r="F5" s="10" t="s">
        <v>145</v>
      </c>
      <c r="G5" s="10" t="s">
        <v>146</v>
      </c>
      <c r="H5" s="64" t="s">
        <v>147</v>
      </c>
      <c r="I5" s="64"/>
      <c r="J5" s="64"/>
      <c r="K5" s="64"/>
      <c r="L5" s="114"/>
      <c r="M5" s="114"/>
      <c r="N5" s="114"/>
      <c r="O5" s="114"/>
      <c r="P5" s="114"/>
      <c r="Q5" s="48"/>
      <c r="R5" s="64"/>
      <c r="S5" s="64"/>
      <c r="T5" s="64"/>
      <c r="U5" s="64"/>
      <c r="V5" s="64"/>
      <c r="W5" s="64"/>
    </row>
    <row r="6" ht="21.8" customHeight="1" spans="1:23">
      <c r="A6" s="14"/>
      <c r="B6" s="14"/>
      <c r="C6" s="14"/>
      <c r="D6" s="15"/>
      <c r="E6" s="15"/>
      <c r="F6" s="15"/>
      <c r="G6" s="15"/>
      <c r="H6" s="64" t="s">
        <v>32</v>
      </c>
      <c r="I6" s="48" t="s">
        <v>35</v>
      </c>
      <c r="J6" s="48"/>
      <c r="K6" s="48"/>
      <c r="L6" s="114"/>
      <c r="M6" s="114"/>
      <c r="N6" s="114" t="s">
        <v>148</v>
      </c>
      <c r="O6" s="114"/>
      <c r="P6" s="114"/>
      <c r="Q6" s="48" t="s">
        <v>38</v>
      </c>
      <c r="R6" s="64" t="s">
        <v>53</v>
      </c>
      <c r="S6" s="48"/>
      <c r="T6" s="48"/>
      <c r="U6" s="48"/>
      <c r="V6" s="48"/>
      <c r="W6" s="48"/>
    </row>
    <row r="7" ht="15.05" customHeight="1" spans="1:23">
      <c r="A7" s="17"/>
      <c r="B7" s="17"/>
      <c r="C7" s="17"/>
      <c r="D7" s="18"/>
      <c r="E7" s="18"/>
      <c r="F7" s="18"/>
      <c r="G7" s="18"/>
      <c r="H7" s="64"/>
      <c r="I7" s="48" t="s">
        <v>149</v>
      </c>
      <c r="J7" s="48" t="s">
        <v>150</v>
      </c>
      <c r="K7" s="48" t="s">
        <v>151</v>
      </c>
      <c r="L7" s="119" t="s">
        <v>152</v>
      </c>
      <c r="M7" s="119" t="s">
        <v>153</v>
      </c>
      <c r="N7" s="119" t="s">
        <v>35</v>
      </c>
      <c r="O7" s="119" t="s">
        <v>36</v>
      </c>
      <c r="P7" s="119" t="s">
        <v>37</v>
      </c>
      <c r="Q7" s="48"/>
      <c r="R7" s="48" t="s">
        <v>34</v>
      </c>
      <c r="S7" s="48" t="s">
        <v>45</v>
      </c>
      <c r="T7" s="48" t="s">
        <v>154</v>
      </c>
      <c r="U7" s="48" t="s">
        <v>41</v>
      </c>
      <c r="V7" s="48" t="s">
        <v>42</v>
      </c>
      <c r="W7" s="48" t="s">
        <v>43</v>
      </c>
    </row>
    <row r="8" ht="27.85" customHeight="1" spans="1:23">
      <c r="A8" s="17"/>
      <c r="B8" s="17"/>
      <c r="C8" s="17"/>
      <c r="D8" s="18"/>
      <c r="E8" s="18"/>
      <c r="F8" s="18"/>
      <c r="G8" s="18"/>
      <c r="H8" s="64"/>
      <c r="I8" s="48"/>
      <c r="J8" s="48"/>
      <c r="K8" s="48"/>
      <c r="L8" s="119"/>
      <c r="M8" s="119"/>
      <c r="N8" s="119"/>
      <c r="O8" s="119"/>
      <c r="P8" s="119"/>
      <c r="Q8" s="48"/>
      <c r="R8" s="48"/>
      <c r="S8" s="48"/>
      <c r="T8" s="48"/>
      <c r="U8" s="48"/>
      <c r="V8" s="48"/>
      <c r="W8" s="48"/>
    </row>
    <row r="9" ht="15.05" customHeight="1" spans="1:23">
      <c r="A9" s="118">
        <v>1</v>
      </c>
      <c r="B9" s="118">
        <v>2</v>
      </c>
      <c r="C9" s="118">
        <v>3</v>
      </c>
      <c r="D9" s="118">
        <v>4</v>
      </c>
      <c r="E9" s="118">
        <v>5</v>
      </c>
      <c r="F9" s="118">
        <v>6</v>
      </c>
      <c r="G9" s="118">
        <v>7</v>
      </c>
      <c r="H9" s="118">
        <v>8</v>
      </c>
      <c r="I9" s="118">
        <v>9</v>
      </c>
      <c r="J9" s="118">
        <v>10</v>
      </c>
      <c r="K9" s="118">
        <v>11</v>
      </c>
      <c r="L9" s="118">
        <v>12</v>
      </c>
      <c r="M9" s="118">
        <v>13</v>
      </c>
      <c r="N9" s="118">
        <v>14</v>
      </c>
      <c r="O9" s="118">
        <v>15</v>
      </c>
      <c r="P9" s="118">
        <v>16</v>
      </c>
      <c r="Q9" s="118">
        <v>17</v>
      </c>
      <c r="R9" s="118">
        <v>18</v>
      </c>
      <c r="S9" s="118">
        <v>19</v>
      </c>
      <c r="T9" s="118">
        <v>20</v>
      </c>
      <c r="U9" s="118">
        <v>21</v>
      </c>
      <c r="V9" s="118">
        <v>22</v>
      </c>
      <c r="W9" s="118">
        <v>23</v>
      </c>
    </row>
    <row r="10" ht="18.85" customHeight="1" spans="1:23">
      <c r="A10" s="112" t="s">
        <v>47</v>
      </c>
      <c r="B10" s="113" t="s">
        <v>155</v>
      </c>
      <c r="C10" s="112" t="s">
        <v>156</v>
      </c>
      <c r="D10" s="112" t="s">
        <v>65</v>
      </c>
      <c r="E10" s="112" t="s">
        <v>66</v>
      </c>
      <c r="F10" s="112" t="s">
        <v>157</v>
      </c>
      <c r="G10" s="112" t="s">
        <v>158</v>
      </c>
      <c r="H10" s="23">
        <v>4186296</v>
      </c>
      <c r="I10" s="23">
        <v>4186296</v>
      </c>
      <c r="J10" s="23">
        <v>0</v>
      </c>
      <c r="K10" s="23">
        <v>0</v>
      </c>
      <c r="L10" s="23">
        <v>4186296</v>
      </c>
      <c r="M10" s="23"/>
      <c r="N10" s="23"/>
      <c r="O10" s="23"/>
      <c r="P10" s="23"/>
      <c r="Q10" s="23"/>
      <c r="R10" s="23"/>
      <c r="S10" s="23"/>
      <c r="T10" s="23"/>
      <c r="U10" s="23"/>
      <c r="V10" s="23"/>
      <c r="W10" s="23"/>
    </row>
    <row r="11" ht="18.85" customHeight="1" spans="1:23">
      <c r="A11" s="112" t="s">
        <v>47</v>
      </c>
      <c r="B11" s="113" t="s">
        <v>155</v>
      </c>
      <c r="C11" s="112" t="s">
        <v>156</v>
      </c>
      <c r="D11" s="112" t="s">
        <v>65</v>
      </c>
      <c r="E11" s="112" t="s">
        <v>66</v>
      </c>
      <c r="F11" s="112" t="s">
        <v>159</v>
      </c>
      <c r="G11" s="112" t="s">
        <v>160</v>
      </c>
      <c r="H11" s="23">
        <v>426336</v>
      </c>
      <c r="I11" s="23">
        <v>426336</v>
      </c>
      <c r="J11" s="23">
        <v>0</v>
      </c>
      <c r="K11" s="23">
        <v>0</v>
      </c>
      <c r="L11" s="23">
        <v>426336</v>
      </c>
      <c r="M11" s="23"/>
      <c r="N11" s="23"/>
      <c r="O11" s="23"/>
      <c r="P11" s="23"/>
      <c r="Q11" s="23"/>
      <c r="R11" s="23"/>
      <c r="S11" s="23"/>
      <c r="T11" s="23"/>
      <c r="U11" s="23"/>
      <c r="V11" s="23"/>
      <c r="W11" s="23"/>
    </row>
    <row r="12" ht="18.85" customHeight="1" spans="1:23">
      <c r="A12" s="112" t="s">
        <v>47</v>
      </c>
      <c r="B12" s="113" t="s">
        <v>155</v>
      </c>
      <c r="C12" s="112" t="s">
        <v>156</v>
      </c>
      <c r="D12" s="112" t="s">
        <v>65</v>
      </c>
      <c r="E12" s="112" t="s">
        <v>66</v>
      </c>
      <c r="F12" s="112" t="s">
        <v>159</v>
      </c>
      <c r="G12" s="112" t="s">
        <v>160</v>
      </c>
      <c r="H12" s="23">
        <v>456000</v>
      </c>
      <c r="I12" s="23">
        <v>456000</v>
      </c>
      <c r="J12" s="23">
        <v>0</v>
      </c>
      <c r="K12" s="23">
        <v>0</v>
      </c>
      <c r="L12" s="23">
        <v>456000</v>
      </c>
      <c r="M12" s="23"/>
      <c r="N12" s="23"/>
      <c r="O12" s="23"/>
      <c r="P12" s="23"/>
      <c r="Q12" s="23"/>
      <c r="R12" s="23"/>
      <c r="S12" s="23"/>
      <c r="T12" s="23"/>
      <c r="U12" s="23"/>
      <c r="V12" s="23"/>
      <c r="W12" s="23"/>
    </row>
    <row r="13" ht="18.85" customHeight="1" spans="1:23">
      <c r="A13" s="112" t="s">
        <v>47</v>
      </c>
      <c r="B13" s="113" t="s">
        <v>155</v>
      </c>
      <c r="C13" s="112" t="s">
        <v>156</v>
      </c>
      <c r="D13" s="112" t="s">
        <v>65</v>
      </c>
      <c r="E13" s="112" t="s">
        <v>66</v>
      </c>
      <c r="F13" s="112" t="s">
        <v>161</v>
      </c>
      <c r="G13" s="112" t="s">
        <v>162</v>
      </c>
      <c r="H13" s="23">
        <v>1303560</v>
      </c>
      <c r="I13" s="23">
        <v>1303560</v>
      </c>
      <c r="J13" s="23">
        <v>0</v>
      </c>
      <c r="K13" s="23">
        <v>0</v>
      </c>
      <c r="L13" s="23">
        <v>1303560</v>
      </c>
      <c r="M13" s="23"/>
      <c r="N13" s="23"/>
      <c r="O13" s="23"/>
      <c r="P13" s="23"/>
      <c r="Q13" s="23"/>
      <c r="R13" s="23"/>
      <c r="S13" s="23"/>
      <c r="T13" s="23"/>
      <c r="U13" s="23"/>
      <c r="V13" s="23"/>
      <c r="W13" s="23"/>
    </row>
    <row r="14" ht="18.85" customHeight="1" spans="1:23">
      <c r="A14" s="112" t="s">
        <v>47</v>
      </c>
      <c r="B14" s="113" t="s">
        <v>155</v>
      </c>
      <c r="C14" s="112" t="s">
        <v>156</v>
      </c>
      <c r="D14" s="112" t="s">
        <v>65</v>
      </c>
      <c r="E14" s="112" t="s">
        <v>66</v>
      </c>
      <c r="F14" s="112" t="s">
        <v>161</v>
      </c>
      <c r="G14" s="112" t="s">
        <v>162</v>
      </c>
      <c r="H14" s="23">
        <v>2280000</v>
      </c>
      <c r="I14" s="23">
        <v>2280000</v>
      </c>
      <c r="J14" s="23">
        <v>0</v>
      </c>
      <c r="K14" s="23">
        <v>0</v>
      </c>
      <c r="L14" s="23">
        <v>2280000</v>
      </c>
      <c r="M14" s="23"/>
      <c r="N14" s="23"/>
      <c r="O14" s="23"/>
      <c r="P14" s="23"/>
      <c r="Q14" s="23"/>
      <c r="R14" s="23"/>
      <c r="S14" s="23"/>
      <c r="T14" s="23"/>
      <c r="U14" s="23"/>
      <c r="V14" s="23"/>
      <c r="W14" s="23"/>
    </row>
    <row r="15" ht="18.85" customHeight="1" spans="1:23">
      <c r="A15" s="112" t="s">
        <v>47</v>
      </c>
      <c r="B15" s="113" t="s">
        <v>163</v>
      </c>
      <c r="C15" s="112" t="s">
        <v>164</v>
      </c>
      <c r="D15" s="112" t="s">
        <v>93</v>
      </c>
      <c r="E15" s="112" t="s">
        <v>94</v>
      </c>
      <c r="F15" s="112" t="s">
        <v>165</v>
      </c>
      <c r="G15" s="112" t="s">
        <v>166</v>
      </c>
      <c r="H15" s="23">
        <v>40595</v>
      </c>
      <c r="I15" s="23">
        <v>40595</v>
      </c>
      <c r="J15" s="23">
        <v>0</v>
      </c>
      <c r="K15" s="23">
        <v>0</v>
      </c>
      <c r="L15" s="23">
        <v>40595</v>
      </c>
      <c r="M15" s="23"/>
      <c r="N15" s="23"/>
      <c r="O15" s="23"/>
      <c r="P15" s="23"/>
      <c r="Q15" s="23"/>
      <c r="R15" s="23"/>
      <c r="S15" s="23"/>
      <c r="T15" s="23"/>
      <c r="U15" s="23"/>
      <c r="V15" s="23"/>
      <c r="W15" s="23"/>
    </row>
    <row r="16" ht="18.85" customHeight="1" spans="1:23">
      <c r="A16" s="112" t="s">
        <v>47</v>
      </c>
      <c r="B16" s="113" t="s">
        <v>167</v>
      </c>
      <c r="C16" s="112" t="s">
        <v>104</v>
      </c>
      <c r="D16" s="112" t="s">
        <v>103</v>
      </c>
      <c r="E16" s="112" t="s">
        <v>104</v>
      </c>
      <c r="F16" s="112" t="s">
        <v>168</v>
      </c>
      <c r="G16" s="112" t="s">
        <v>104</v>
      </c>
      <c r="H16" s="23">
        <v>1965204</v>
      </c>
      <c r="I16" s="23">
        <v>1965204</v>
      </c>
      <c r="J16" s="23">
        <v>0</v>
      </c>
      <c r="K16" s="23">
        <v>0</v>
      </c>
      <c r="L16" s="23">
        <v>1965204</v>
      </c>
      <c r="M16" s="23"/>
      <c r="N16" s="23"/>
      <c r="O16" s="23"/>
      <c r="P16" s="23"/>
      <c r="Q16" s="23"/>
      <c r="R16" s="23"/>
      <c r="S16" s="23"/>
      <c r="T16" s="23"/>
      <c r="U16" s="23"/>
      <c r="V16" s="23"/>
      <c r="W16" s="23"/>
    </row>
    <row r="17" ht="18.85" customHeight="1" spans="1:23">
      <c r="A17" s="112" t="s">
        <v>47</v>
      </c>
      <c r="B17" s="113" t="s">
        <v>169</v>
      </c>
      <c r="C17" s="112" t="s">
        <v>170</v>
      </c>
      <c r="D17" s="112" t="s">
        <v>65</v>
      </c>
      <c r="E17" s="112" t="s">
        <v>66</v>
      </c>
      <c r="F17" s="112" t="s">
        <v>171</v>
      </c>
      <c r="G17" s="112" t="s">
        <v>170</v>
      </c>
      <c r="H17" s="23">
        <v>121600</v>
      </c>
      <c r="I17" s="23">
        <v>121600</v>
      </c>
      <c r="J17" s="23">
        <v>0</v>
      </c>
      <c r="K17" s="23">
        <v>0</v>
      </c>
      <c r="L17" s="23">
        <v>121600</v>
      </c>
      <c r="M17" s="23"/>
      <c r="N17" s="23"/>
      <c r="O17" s="23"/>
      <c r="P17" s="23"/>
      <c r="Q17" s="23"/>
      <c r="R17" s="23"/>
      <c r="S17" s="23"/>
      <c r="T17" s="23"/>
      <c r="U17" s="23"/>
      <c r="V17" s="23"/>
      <c r="W17" s="23"/>
    </row>
    <row r="18" ht="18.85" customHeight="1" spans="1:23">
      <c r="A18" s="112" t="s">
        <v>47</v>
      </c>
      <c r="B18" s="113" t="s">
        <v>172</v>
      </c>
      <c r="C18" s="112" t="s">
        <v>173</v>
      </c>
      <c r="D18" s="112" t="s">
        <v>65</v>
      </c>
      <c r="E18" s="112" t="s">
        <v>66</v>
      </c>
      <c r="F18" s="112" t="s">
        <v>174</v>
      </c>
      <c r="G18" s="112" t="s">
        <v>175</v>
      </c>
      <c r="H18" s="23">
        <v>53200</v>
      </c>
      <c r="I18" s="23">
        <v>53200</v>
      </c>
      <c r="J18" s="23">
        <v>0</v>
      </c>
      <c r="K18" s="23">
        <v>0</v>
      </c>
      <c r="L18" s="23">
        <v>53200</v>
      </c>
      <c r="M18" s="23"/>
      <c r="N18" s="23"/>
      <c r="O18" s="23"/>
      <c r="P18" s="23"/>
      <c r="Q18" s="23"/>
      <c r="R18" s="23"/>
      <c r="S18" s="23"/>
      <c r="T18" s="23"/>
      <c r="U18" s="23"/>
      <c r="V18" s="23"/>
      <c r="W18" s="23"/>
    </row>
    <row r="19" ht="18.85" customHeight="1" spans="1:23">
      <c r="A19" s="112" t="s">
        <v>47</v>
      </c>
      <c r="B19" s="113" t="s">
        <v>176</v>
      </c>
      <c r="C19" s="112" t="s">
        <v>177</v>
      </c>
      <c r="D19" s="112" t="s">
        <v>79</v>
      </c>
      <c r="E19" s="112" t="s">
        <v>80</v>
      </c>
      <c r="F19" s="112" t="s">
        <v>178</v>
      </c>
      <c r="G19" s="112" t="s">
        <v>179</v>
      </c>
      <c r="H19" s="23">
        <v>11700</v>
      </c>
      <c r="I19" s="23">
        <v>11700</v>
      </c>
      <c r="J19" s="23">
        <v>0</v>
      </c>
      <c r="K19" s="23">
        <v>0</v>
      </c>
      <c r="L19" s="23">
        <v>11700</v>
      </c>
      <c r="M19" s="23"/>
      <c r="N19" s="23"/>
      <c r="O19" s="23"/>
      <c r="P19" s="23"/>
      <c r="Q19" s="23"/>
      <c r="R19" s="23"/>
      <c r="S19" s="23"/>
      <c r="T19" s="23"/>
      <c r="U19" s="23"/>
      <c r="V19" s="23"/>
      <c r="W19" s="23"/>
    </row>
    <row r="20" ht="18.85" customHeight="1" spans="1:23">
      <c r="A20" s="112" t="s">
        <v>47</v>
      </c>
      <c r="B20" s="113" t="s">
        <v>180</v>
      </c>
      <c r="C20" s="112" t="s">
        <v>181</v>
      </c>
      <c r="D20" s="112" t="s">
        <v>65</v>
      </c>
      <c r="E20" s="112" t="s">
        <v>66</v>
      </c>
      <c r="F20" s="112" t="s">
        <v>161</v>
      </c>
      <c r="G20" s="112" t="s">
        <v>162</v>
      </c>
      <c r="H20" s="23">
        <v>456000</v>
      </c>
      <c r="I20" s="23">
        <v>456000</v>
      </c>
      <c r="J20" s="23">
        <v>0</v>
      </c>
      <c r="K20" s="23">
        <v>0</v>
      </c>
      <c r="L20" s="23">
        <v>456000</v>
      </c>
      <c r="M20" s="23"/>
      <c r="N20" s="23"/>
      <c r="O20" s="23"/>
      <c r="P20" s="23"/>
      <c r="Q20" s="23"/>
      <c r="R20" s="23"/>
      <c r="S20" s="23"/>
      <c r="T20" s="23"/>
      <c r="U20" s="23"/>
      <c r="V20" s="23"/>
      <c r="W20" s="23"/>
    </row>
    <row r="21" ht="18.85" customHeight="1" spans="1:23">
      <c r="A21" s="112" t="s">
        <v>47</v>
      </c>
      <c r="B21" s="113" t="s">
        <v>180</v>
      </c>
      <c r="C21" s="112" t="s">
        <v>181</v>
      </c>
      <c r="D21" s="112" t="s">
        <v>65</v>
      </c>
      <c r="E21" s="112" t="s">
        <v>66</v>
      </c>
      <c r="F21" s="112" t="s">
        <v>161</v>
      </c>
      <c r="G21" s="112" t="s">
        <v>162</v>
      </c>
      <c r="H21" s="23">
        <v>912000</v>
      </c>
      <c r="I21" s="23">
        <v>912000</v>
      </c>
      <c r="J21" s="23">
        <v>0</v>
      </c>
      <c r="K21" s="23">
        <v>0</v>
      </c>
      <c r="L21" s="23">
        <v>912000</v>
      </c>
      <c r="M21" s="23"/>
      <c r="N21" s="23"/>
      <c r="O21" s="23"/>
      <c r="P21" s="23"/>
      <c r="Q21" s="23"/>
      <c r="R21" s="23"/>
      <c r="S21" s="23"/>
      <c r="T21" s="23"/>
      <c r="U21" s="23"/>
      <c r="V21" s="23"/>
      <c r="W21" s="23"/>
    </row>
    <row r="22" ht="18.85" customHeight="1" spans="1:23">
      <c r="A22" s="112" t="s">
        <v>47</v>
      </c>
      <c r="B22" s="113" t="s">
        <v>182</v>
      </c>
      <c r="C22" s="112" t="s">
        <v>183</v>
      </c>
      <c r="D22" s="112" t="s">
        <v>65</v>
      </c>
      <c r="E22" s="112" t="s">
        <v>66</v>
      </c>
      <c r="F22" s="112" t="s">
        <v>184</v>
      </c>
      <c r="G22" s="112" t="s">
        <v>185</v>
      </c>
      <c r="H22" s="23">
        <v>71552.52</v>
      </c>
      <c r="I22" s="23">
        <v>71552.52</v>
      </c>
      <c r="J22" s="23">
        <v>0</v>
      </c>
      <c r="K22" s="23">
        <v>0</v>
      </c>
      <c r="L22" s="23">
        <v>71552.52</v>
      </c>
      <c r="M22" s="23"/>
      <c r="N22" s="23"/>
      <c r="O22" s="23"/>
      <c r="P22" s="23"/>
      <c r="Q22" s="23"/>
      <c r="R22" s="23"/>
      <c r="S22" s="23"/>
      <c r="T22" s="23"/>
      <c r="U22" s="23"/>
      <c r="V22" s="23"/>
      <c r="W22" s="23"/>
    </row>
    <row r="23" ht="28" customHeight="1" spans="1:23">
      <c r="A23" s="112" t="s">
        <v>47</v>
      </c>
      <c r="B23" s="113" t="s">
        <v>182</v>
      </c>
      <c r="C23" s="112" t="s">
        <v>183</v>
      </c>
      <c r="D23" s="112" t="s">
        <v>81</v>
      </c>
      <c r="E23" s="112" t="s">
        <v>82</v>
      </c>
      <c r="F23" s="112" t="s">
        <v>186</v>
      </c>
      <c r="G23" s="112" t="s">
        <v>187</v>
      </c>
      <c r="H23" s="23">
        <v>2087293.8</v>
      </c>
      <c r="I23" s="23">
        <v>2087293.8</v>
      </c>
      <c r="J23" s="23">
        <v>0</v>
      </c>
      <c r="K23" s="23">
        <v>0</v>
      </c>
      <c r="L23" s="23">
        <v>2087293.8</v>
      </c>
      <c r="M23" s="23"/>
      <c r="N23" s="23"/>
      <c r="O23" s="23"/>
      <c r="P23" s="23"/>
      <c r="Q23" s="23"/>
      <c r="R23" s="23"/>
      <c r="S23" s="23"/>
      <c r="T23" s="23"/>
      <c r="U23" s="23"/>
      <c r="V23" s="23"/>
      <c r="W23" s="23"/>
    </row>
    <row r="24" ht="18.85" customHeight="1" spans="1:23">
      <c r="A24" s="112" t="s">
        <v>47</v>
      </c>
      <c r="B24" s="113" t="s">
        <v>182</v>
      </c>
      <c r="C24" s="112" t="s">
        <v>183</v>
      </c>
      <c r="D24" s="112" t="s">
        <v>93</v>
      </c>
      <c r="E24" s="112" t="s">
        <v>94</v>
      </c>
      <c r="F24" s="112" t="s">
        <v>165</v>
      </c>
      <c r="G24" s="112" t="s">
        <v>166</v>
      </c>
      <c r="H24" s="23">
        <v>829571.52</v>
      </c>
      <c r="I24" s="23">
        <v>829571.52</v>
      </c>
      <c r="J24" s="23">
        <v>0</v>
      </c>
      <c r="K24" s="23">
        <v>0</v>
      </c>
      <c r="L24" s="23">
        <v>829571.52</v>
      </c>
      <c r="M24" s="23"/>
      <c r="N24" s="23"/>
      <c r="O24" s="23"/>
      <c r="P24" s="23"/>
      <c r="Q24" s="23"/>
      <c r="R24" s="23"/>
      <c r="S24" s="23"/>
      <c r="T24" s="23"/>
      <c r="U24" s="23"/>
      <c r="V24" s="23"/>
      <c r="W24" s="23"/>
    </row>
    <row r="25" ht="18.85" customHeight="1" spans="1:23">
      <c r="A25" s="112" t="s">
        <v>47</v>
      </c>
      <c r="B25" s="113" t="s">
        <v>182</v>
      </c>
      <c r="C25" s="112" t="s">
        <v>183</v>
      </c>
      <c r="D25" s="112" t="s">
        <v>95</v>
      </c>
      <c r="E25" s="112" t="s">
        <v>96</v>
      </c>
      <c r="F25" s="112" t="s">
        <v>188</v>
      </c>
      <c r="G25" s="112" t="s">
        <v>189</v>
      </c>
      <c r="H25" s="23">
        <v>528411</v>
      </c>
      <c r="I25" s="23">
        <v>528411</v>
      </c>
      <c r="J25" s="23">
        <v>0</v>
      </c>
      <c r="K25" s="23">
        <v>0</v>
      </c>
      <c r="L25" s="23">
        <v>528411</v>
      </c>
      <c r="M25" s="23"/>
      <c r="N25" s="23"/>
      <c r="O25" s="23"/>
      <c r="P25" s="23"/>
      <c r="Q25" s="23"/>
      <c r="R25" s="23"/>
      <c r="S25" s="23"/>
      <c r="T25" s="23"/>
      <c r="U25" s="23"/>
      <c r="V25" s="23"/>
      <c r="W25" s="23"/>
    </row>
    <row r="26" ht="18.85" customHeight="1" spans="1:23">
      <c r="A26" s="112" t="s">
        <v>47</v>
      </c>
      <c r="B26" s="113" t="s">
        <v>182</v>
      </c>
      <c r="C26" s="112" t="s">
        <v>183</v>
      </c>
      <c r="D26" s="112" t="s">
        <v>97</v>
      </c>
      <c r="E26" s="112" t="s">
        <v>98</v>
      </c>
      <c r="F26" s="112" t="s">
        <v>184</v>
      </c>
      <c r="G26" s="112" t="s">
        <v>185</v>
      </c>
      <c r="H26" s="23">
        <v>43232.16</v>
      </c>
      <c r="I26" s="23">
        <v>43232.16</v>
      </c>
      <c r="J26" s="23">
        <v>0</v>
      </c>
      <c r="K26" s="23">
        <v>0</v>
      </c>
      <c r="L26" s="23">
        <v>43232.16</v>
      </c>
      <c r="M26" s="23"/>
      <c r="N26" s="23"/>
      <c r="O26" s="23"/>
      <c r="P26" s="23"/>
      <c r="Q26" s="23"/>
      <c r="R26" s="23"/>
      <c r="S26" s="23"/>
      <c r="T26" s="23"/>
      <c r="U26" s="23"/>
      <c r="V26" s="23"/>
      <c r="W26" s="23"/>
    </row>
    <row r="27" ht="18.85" customHeight="1" spans="1:23">
      <c r="A27" s="31" t="s">
        <v>32</v>
      </c>
      <c r="B27" s="32"/>
      <c r="C27" s="32"/>
      <c r="D27" s="32"/>
      <c r="E27" s="32"/>
      <c r="F27" s="32"/>
      <c r="G27" s="33"/>
      <c r="H27" s="23">
        <v>15772552</v>
      </c>
      <c r="I27" s="23">
        <v>15772552</v>
      </c>
      <c r="J27" s="23">
        <v>0</v>
      </c>
      <c r="K27" s="23">
        <v>0</v>
      </c>
      <c r="L27" s="23">
        <v>15772552</v>
      </c>
      <c r="M27" s="23"/>
      <c r="N27" s="23"/>
      <c r="O27" s="23"/>
      <c r="P27" s="23"/>
      <c r="Q27" s="23"/>
      <c r="R27" s="23"/>
      <c r="S27" s="23"/>
      <c r="T27" s="23"/>
      <c r="U27" s="23"/>
      <c r="V27" s="23"/>
      <c r="W27" s="23"/>
    </row>
  </sheetData>
  <mergeCells count="30">
    <mergeCell ref="A3:W3"/>
    <mergeCell ref="A4:G4"/>
    <mergeCell ref="H5:W5"/>
    <mergeCell ref="I6:M6"/>
    <mergeCell ref="N6:P6"/>
    <mergeCell ref="R6:W6"/>
    <mergeCell ref="A27:G2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9"/>
  <sheetViews>
    <sheetView showZeros="0" workbookViewId="0">
      <pane ySplit="1" topLeftCell="A2" activePane="bottomLeft" state="frozen"/>
      <selection/>
      <selection pane="bottomLeft" activeCell="I12" sqref="I12:I18"/>
    </sheetView>
  </sheetViews>
  <sheetFormatPr defaultColWidth="9.11111111111111" defaultRowHeight="14.25" customHeight="1"/>
  <cols>
    <col min="1" max="1" width="14.5462962962963" customWidth="1"/>
    <col min="2" max="2" width="21" customWidth="1"/>
    <col min="3" max="3" width="31.3333333333333" customWidth="1"/>
    <col min="4" max="4" width="23.8888888888889" customWidth="1"/>
    <col min="5" max="5" width="15.5462962962963" customWidth="1"/>
    <col min="6" max="6" width="19.7777777777778" customWidth="1"/>
    <col min="7" max="7" width="14.8888888888889" customWidth="1"/>
    <col min="8" max="8" width="19.7777777777778" customWidth="1"/>
    <col min="9" max="16" width="14.2222222222222" customWidth="1"/>
    <col min="17" max="17" width="13.5462962962963" customWidth="1"/>
    <col min="18" max="23" width="15.2222222222222"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17"/>
      <c r="W2" s="56" t="s">
        <v>190</v>
      </c>
    </row>
    <row r="3" ht="27.85" customHeight="1" spans="1:23">
      <c r="A3" s="27" t="s">
        <v>191</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单位名称：新平彝族傣族自治县漠沙中学</v>
      </c>
      <c r="B4" s="111" t="str">
        <f t="shared" ref="B4" si="0">"单位名称："&amp;"绩效评价中心"</f>
        <v>单位名称：绩效评价中心</v>
      </c>
      <c r="C4" s="111"/>
      <c r="D4" s="111"/>
      <c r="E4" s="111"/>
      <c r="F4" s="111"/>
      <c r="G4" s="111"/>
      <c r="H4" s="111"/>
      <c r="I4" s="111"/>
      <c r="J4" s="7"/>
      <c r="K4" s="7"/>
      <c r="L4" s="7"/>
      <c r="M4" s="7"/>
      <c r="N4" s="7"/>
      <c r="O4" s="7"/>
      <c r="P4" s="7"/>
      <c r="Q4" s="7"/>
      <c r="U4" s="117"/>
      <c r="W4" s="105" t="s">
        <v>130</v>
      </c>
    </row>
    <row r="5" ht="21.8" customHeight="1" spans="1:23">
      <c r="A5" s="9" t="s">
        <v>192</v>
      </c>
      <c r="B5" s="9" t="s">
        <v>141</v>
      </c>
      <c r="C5" s="9" t="s">
        <v>142</v>
      </c>
      <c r="D5" s="9" t="s">
        <v>193</v>
      </c>
      <c r="E5" s="10" t="s">
        <v>143</v>
      </c>
      <c r="F5" s="10" t="s">
        <v>144</v>
      </c>
      <c r="G5" s="10" t="s">
        <v>145</v>
      </c>
      <c r="H5" s="10" t="s">
        <v>146</v>
      </c>
      <c r="I5" s="64" t="s">
        <v>32</v>
      </c>
      <c r="J5" s="64" t="s">
        <v>194</v>
      </c>
      <c r="K5" s="64"/>
      <c r="L5" s="64"/>
      <c r="M5" s="64"/>
      <c r="N5" s="114" t="s">
        <v>148</v>
      </c>
      <c r="O5" s="114"/>
      <c r="P5" s="114"/>
      <c r="Q5" s="10" t="s">
        <v>38</v>
      </c>
      <c r="R5" s="11" t="s">
        <v>53</v>
      </c>
      <c r="S5" s="12"/>
      <c r="T5" s="12"/>
      <c r="U5" s="12"/>
      <c r="V5" s="12"/>
      <c r="W5" s="13"/>
    </row>
    <row r="6" ht="21.8" customHeight="1" spans="1:23">
      <c r="A6" s="14"/>
      <c r="B6" s="14"/>
      <c r="C6" s="14"/>
      <c r="D6" s="14"/>
      <c r="E6" s="15"/>
      <c r="F6" s="15"/>
      <c r="G6" s="15"/>
      <c r="H6" s="15"/>
      <c r="I6" s="64"/>
      <c r="J6" s="48" t="s">
        <v>35</v>
      </c>
      <c r="K6" s="48"/>
      <c r="L6" s="48" t="s">
        <v>36</v>
      </c>
      <c r="M6" s="48" t="s">
        <v>37</v>
      </c>
      <c r="N6" s="115" t="s">
        <v>35</v>
      </c>
      <c r="O6" s="115" t="s">
        <v>36</v>
      </c>
      <c r="P6" s="115" t="s">
        <v>37</v>
      </c>
      <c r="Q6" s="15"/>
      <c r="R6" s="10" t="s">
        <v>34</v>
      </c>
      <c r="S6" s="10" t="s">
        <v>45</v>
      </c>
      <c r="T6" s="10" t="s">
        <v>154</v>
      </c>
      <c r="U6" s="10" t="s">
        <v>41</v>
      </c>
      <c r="V6" s="10" t="s">
        <v>42</v>
      </c>
      <c r="W6" s="10" t="s">
        <v>43</v>
      </c>
    </row>
    <row r="7" ht="40.6" customHeight="1" spans="1:23">
      <c r="A7" s="17"/>
      <c r="B7" s="17"/>
      <c r="C7" s="17"/>
      <c r="D7" s="17"/>
      <c r="E7" s="18"/>
      <c r="F7" s="18"/>
      <c r="G7" s="18"/>
      <c r="H7" s="18"/>
      <c r="I7" s="64"/>
      <c r="J7" s="48" t="s">
        <v>34</v>
      </c>
      <c r="K7" s="48" t="s">
        <v>195</v>
      </c>
      <c r="L7" s="48"/>
      <c r="M7" s="48"/>
      <c r="N7" s="18"/>
      <c r="O7" s="18"/>
      <c r="P7" s="18"/>
      <c r="Q7" s="18"/>
      <c r="R7" s="18"/>
      <c r="S7" s="18"/>
      <c r="T7" s="18"/>
      <c r="U7" s="19"/>
      <c r="V7" s="18"/>
      <c r="W7" s="18"/>
    </row>
    <row r="8" ht="15.0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9" customHeight="1" spans="1:23">
      <c r="A9" s="112"/>
      <c r="B9" s="113"/>
      <c r="C9" s="112" t="s">
        <v>196</v>
      </c>
      <c r="D9" s="112"/>
      <c r="E9" s="112"/>
      <c r="F9" s="112"/>
      <c r="G9" s="112"/>
      <c r="H9" s="112"/>
      <c r="I9" s="116">
        <v>91800</v>
      </c>
      <c r="J9" s="116">
        <v>91800</v>
      </c>
      <c r="K9" s="116">
        <v>91800</v>
      </c>
      <c r="L9" s="116"/>
      <c r="M9" s="116"/>
      <c r="N9" s="116"/>
      <c r="O9" s="116"/>
      <c r="P9" s="116"/>
      <c r="Q9" s="116"/>
      <c r="R9" s="116"/>
      <c r="S9" s="116"/>
      <c r="T9" s="116"/>
      <c r="U9" s="94"/>
      <c r="V9" s="116"/>
      <c r="W9" s="116"/>
    </row>
    <row r="10" ht="32.9" customHeight="1" spans="1:23">
      <c r="A10" s="112" t="s">
        <v>197</v>
      </c>
      <c r="B10" s="113" t="s">
        <v>198</v>
      </c>
      <c r="C10" s="112" t="s">
        <v>196</v>
      </c>
      <c r="D10" s="112" t="s">
        <v>47</v>
      </c>
      <c r="E10" s="112" t="s">
        <v>73</v>
      </c>
      <c r="F10" s="112" t="s">
        <v>74</v>
      </c>
      <c r="G10" s="112" t="s">
        <v>199</v>
      </c>
      <c r="H10" s="112" t="s">
        <v>200</v>
      </c>
      <c r="I10" s="116">
        <v>91800</v>
      </c>
      <c r="J10" s="116">
        <v>91800</v>
      </c>
      <c r="K10" s="116">
        <v>91800</v>
      </c>
      <c r="L10" s="116"/>
      <c r="M10" s="116"/>
      <c r="N10" s="116"/>
      <c r="O10" s="116"/>
      <c r="P10" s="116"/>
      <c r="Q10" s="116"/>
      <c r="R10" s="116"/>
      <c r="S10" s="116"/>
      <c r="T10" s="116"/>
      <c r="U10" s="94"/>
      <c r="V10" s="116"/>
      <c r="W10" s="116"/>
    </row>
    <row r="11" ht="32.9" customHeight="1" spans="1:23">
      <c r="A11" s="112"/>
      <c r="B11" s="113"/>
      <c r="C11" s="112" t="s">
        <v>201</v>
      </c>
      <c r="D11" s="112"/>
      <c r="E11" s="112"/>
      <c r="F11" s="112"/>
      <c r="G11" s="112"/>
      <c r="H11" s="112"/>
      <c r="I11" s="116">
        <v>253006.12</v>
      </c>
      <c r="J11" s="116">
        <v>253006.12</v>
      </c>
      <c r="K11" s="116">
        <v>253006.12</v>
      </c>
      <c r="L11" s="116"/>
      <c r="M11" s="116"/>
      <c r="N11" s="116"/>
      <c r="O11" s="116"/>
      <c r="P11" s="116"/>
      <c r="Q11" s="116"/>
      <c r="R11" s="116"/>
      <c r="S11" s="116"/>
      <c r="T11" s="116"/>
      <c r="U11" s="94"/>
      <c r="V11" s="116"/>
      <c r="W11" s="116"/>
    </row>
    <row r="12" ht="32.9" customHeight="1" spans="1:23">
      <c r="A12" s="112" t="s">
        <v>202</v>
      </c>
      <c r="B12" s="113" t="s">
        <v>203</v>
      </c>
      <c r="C12" s="112" t="s">
        <v>201</v>
      </c>
      <c r="D12" s="112" t="s">
        <v>47</v>
      </c>
      <c r="E12" s="112" t="s">
        <v>65</v>
      </c>
      <c r="F12" s="112" t="s">
        <v>66</v>
      </c>
      <c r="G12" s="112" t="s">
        <v>178</v>
      </c>
      <c r="H12" s="112" t="s">
        <v>179</v>
      </c>
      <c r="I12" s="116">
        <v>63340.67</v>
      </c>
      <c r="J12" s="116">
        <v>63340.67</v>
      </c>
      <c r="K12" s="116">
        <v>63340.67</v>
      </c>
      <c r="L12" s="116"/>
      <c r="M12" s="116"/>
      <c r="N12" s="116"/>
      <c r="O12" s="116"/>
      <c r="P12" s="116"/>
      <c r="Q12" s="116"/>
      <c r="R12" s="116"/>
      <c r="S12" s="116"/>
      <c r="T12" s="116"/>
      <c r="U12" s="94"/>
      <c r="V12" s="116"/>
      <c r="W12" s="116"/>
    </row>
    <row r="13" ht="32.9" customHeight="1" spans="1:23">
      <c r="A13" s="112" t="s">
        <v>202</v>
      </c>
      <c r="B13" s="113" t="s">
        <v>203</v>
      </c>
      <c r="C13" s="112" t="s">
        <v>201</v>
      </c>
      <c r="D13" s="112" t="s">
        <v>47</v>
      </c>
      <c r="E13" s="112" t="s">
        <v>65</v>
      </c>
      <c r="F13" s="112" t="s">
        <v>66</v>
      </c>
      <c r="G13" s="112" t="s">
        <v>204</v>
      </c>
      <c r="H13" s="112" t="s">
        <v>205</v>
      </c>
      <c r="I13" s="116">
        <v>18503.78</v>
      </c>
      <c r="J13" s="116">
        <v>18503.78</v>
      </c>
      <c r="K13" s="116">
        <v>18503.78</v>
      </c>
      <c r="L13" s="116"/>
      <c r="M13" s="116"/>
      <c r="N13" s="116"/>
      <c r="O13" s="116"/>
      <c r="P13" s="116"/>
      <c r="Q13" s="116"/>
      <c r="R13" s="116"/>
      <c r="S13" s="116"/>
      <c r="T13" s="116"/>
      <c r="U13" s="94"/>
      <c r="V13" s="116"/>
      <c r="W13" s="116"/>
    </row>
    <row r="14" ht="32.9" customHeight="1" spans="1:23">
      <c r="A14" s="112"/>
      <c r="B14" s="113" t="s">
        <v>203</v>
      </c>
      <c r="C14" s="112" t="s">
        <v>201</v>
      </c>
      <c r="D14" s="112" t="s">
        <v>47</v>
      </c>
      <c r="E14" s="112" t="s">
        <v>65</v>
      </c>
      <c r="F14" s="112" t="s">
        <v>66</v>
      </c>
      <c r="G14" s="112" t="s">
        <v>206</v>
      </c>
      <c r="H14" s="112" t="s">
        <v>207</v>
      </c>
      <c r="I14" s="116">
        <v>4000</v>
      </c>
      <c r="J14" s="116">
        <v>4000</v>
      </c>
      <c r="K14" s="116">
        <v>4000</v>
      </c>
      <c r="L14" s="116"/>
      <c r="M14" s="116"/>
      <c r="N14" s="116"/>
      <c r="O14" s="116"/>
      <c r="P14" s="116"/>
      <c r="Q14" s="116"/>
      <c r="R14" s="116"/>
      <c r="S14" s="116"/>
      <c r="T14" s="116"/>
      <c r="U14" s="94"/>
      <c r="V14" s="116"/>
      <c r="W14" s="116"/>
    </row>
    <row r="15" ht="32.9" customHeight="1" spans="1:23">
      <c r="A15" s="112" t="s">
        <v>202</v>
      </c>
      <c r="B15" s="113" t="s">
        <v>203</v>
      </c>
      <c r="C15" s="112" t="s">
        <v>201</v>
      </c>
      <c r="D15" s="112" t="s">
        <v>47</v>
      </c>
      <c r="E15" s="112" t="s">
        <v>65</v>
      </c>
      <c r="F15" s="112" t="s">
        <v>66</v>
      </c>
      <c r="G15" s="112" t="s">
        <v>208</v>
      </c>
      <c r="H15" s="112" t="s">
        <v>209</v>
      </c>
      <c r="I15" s="116">
        <v>100000</v>
      </c>
      <c r="J15" s="116">
        <v>100000</v>
      </c>
      <c r="K15" s="116">
        <v>100000</v>
      </c>
      <c r="L15" s="116"/>
      <c r="M15" s="116"/>
      <c r="N15" s="116"/>
      <c r="O15" s="116"/>
      <c r="P15" s="116"/>
      <c r="Q15" s="116"/>
      <c r="R15" s="116"/>
      <c r="S15" s="116"/>
      <c r="T15" s="116"/>
      <c r="U15" s="94"/>
      <c r="V15" s="116"/>
      <c r="W15" s="116"/>
    </row>
    <row r="16" ht="32.9" customHeight="1" spans="1:23">
      <c r="A16" s="112" t="s">
        <v>202</v>
      </c>
      <c r="B16" s="113" t="s">
        <v>203</v>
      </c>
      <c r="C16" s="112" t="s">
        <v>201</v>
      </c>
      <c r="D16" s="112" t="s">
        <v>47</v>
      </c>
      <c r="E16" s="112" t="s">
        <v>65</v>
      </c>
      <c r="F16" s="112" t="s">
        <v>66</v>
      </c>
      <c r="G16" s="112" t="s">
        <v>210</v>
      </c>
      <c r="H16" s="112" t="s">
        <v>211</v>
      </c>
      <c r="I16" s="116">
        <v>8448.99</v>
      </c>
      <c r="J16" s="116">
        <v>8448.99</v>
      </c>
      <c r="K16" s="116">
        <v>8448.99</v>
      </c>
      <c r="L16" s="116"/>
      <c r="M16" s="116"/>
      <c r="N16" s="116"/>
      <c r="O16" s="116"/>
      <c r="P16" s="116"/>
      <c r="Q16" s="116"/>
      <c r="R16" s="116"/>
      <c r="S16" s="116"/>
      <c r="T16" s="116"/>
      <c r="U16" s="94"/>
      <c r="V16" s="116"/>
      <c r="W16" s="116"/>
    </row>
    <row r="17" ht="32.9" customHeight="1" spans="1:23">
      <c r="A17" s="112" t="s">
        <v>202</v>
      </c>
      <c r="B17" s="113" t="s">
        <v>203</v>
      </c>
      <c r="C17" s="112" t="s">
        <v>201</v>
      </c>
      <c r="D17" s="112" t="s">
        <v>47</v>
      </c>
      <c r="E17" s="112" t="s">
        <v>65</v>
      </c>
      <c r="F17" s="112" t="s">
        <v>66</v>
      </c>
      <c r="G17" s="112" t="s">
        <v>212</v>
      </c>
      <c r="H17" s="112" t="s">
        <v>213</v>
      </c>
      <c r="I17" s="116">
        <v>13316.18</v>
      </c>
      <c r="J17" s="116">
        <v>13316.18</v>
      </c>
      <c r="K17" s="116">
        <v>13316.18</v>
      </c>
      <c r="L17" s="116"/>
      <c r="M17" s="116"/>
      <c r="N17" s="116"/>
      <c r="O17" s="116"/>
      <c r="P17" s="116"/>
      <c r="Q17" s="116"/>
      <c r="R17" s="116"/>
      <c r="S17" s="116"/>
      <c r="T17" s="116"/>
      <c r="U17" s="94"/>
      <c r="V17" s="116"/>
      <c r="W17" s="116"/>
    </row>
    <row r="18" ht="32.9" customHeight="1" spans="1:23">
      <c r="A18" s="112"/>
      <c r="B18" s="113" t="s">
        <v>203</v>
      </c>
      <c r="C18" s="112" t="s">
        <v>201</v>
      </c>
      <c r="D18" s="112" t="s">
        <v>47</v>
      </c>
      <c r="E18" s="112" t="s">
        <v>65</v>
      </c>
      <c r="F18" s="112" t="s">
        <v>66</v>
      </c>
      <c r="G18" s="112" t="s">
        <v>214</v>
      </c>
      <c r="H18" s="112" t="s">
        <v>215</v>
      </c>
      <c r="I18" s="116">
        <v>28059.5</v>
      </c>
      <c r="J18" s="116">
        <v>28059.5</v>
      </c>
      <c r="K18" s="116">
        <v>28059.5</v>
      </c>
      <c r="L18" s="116"/>
      <c r="M18" s="116"/>
      <c r="N18" s="116"/>
      <c r="O18" s="116"/>
      <c r="P18" s="116"/>
      <c r="Q18" s="116"/>
      <c r="R18" s="116"/>
      <c r="S18" s="116"/>
      <c r="T18" s="116"/>
      <c r="U18" s="94"/>
      <c r="V18" s="116"/>
      <c r="W18" s="116"/>
    </row>
    <row r="19" ht="32.9" customHeight="1" spans="1:23">
      <c r="A19" s="112" t="s">
        <v>202</v>
      </c>
      <c r="B19" s="113" t="s">
        <v>203</v>
      </c>
      <c r="C19" s="112" t="s">
        <v>201</v>
      </c>
      <c r="D19" s="112" t="s">
        <v>47</v>
      </c>
      <c r="E19" s="112" t="s">
        <v>69</v>
      </c>
      <c r="F19" s="112" t="s">
        <v>70</v>
      </c>
      <c r="G19" s="112" t="s">
        <v>178</v>
      </c>
      <c r="H19" s="112" t="s">
        <v>179</v>
      </c>
      <c r="I19" s="116">
        <v>17337</v>
      </c>
      <c r="J19" s="116">
        <v>17337</v>
      </c>
      <c r="K19" s="116">
        <v>17337</v>
      </c>
      <c r="L19" s="116"/>
      <c r="M19" s="116"/>
      <c r="N19" s="116"/>
      <c r="O19" s="116"/>
      <c r="P19" s="116"/>
      <c r="Q19" s="116"/>
      <c r="R19" s="116"/>
      <c r="S19" s="116"/>
      <c r="T19" s="116"/>
      <c r="U19" s="94"/>
      <c r="V19" s="116"/>
      <c r="W19" s="116"/>
    </row>
    <row r="20" ht="32.9" customHeight="1" spans="1:23">
      <c r="A20" s="112"/>
      <c r="B20" s="113"/>
      <c r="C20" s="112" t="s">
        <v>216</v>
      </c>
      <c r="D20" s="112"/>
      <c r="E20" s="112"/>
      <c r="F20" s="112"/>
      <c r="G20" s="112"/>
      <c r="H20" s="112"/>
      <c r="I20" s="116">
        <v>74914</v>
      </c>
      <c r="J20" s="116">
        <v>74914</v>
      </c>
      <c r="K20" s="116">
        <v>74914</v>
      </c>
      <c r="L20" s="116"/>
      <c r="M20" s="116"/>
      <c r="N20" s="116"/>
      <c r="O20" s="116"/>
      <c r="P20" s="116"/>
      <c r="Q20" s="116"/>
      <c r="R20" s="116"/>
      <c r="S20" s="116"/>
      <c r="T20" s="116"/>
      <c r="U20" s="94"/>
      <c r="V20" s="116"/>
      <c r="W20" s="116"/>
    </row>
    <row r="21" ht="32.9" customHeight="1" spans="1:23">
      <c r="A21" s="112" t="s">
        <v>202</v>
      </c>
      <c r="B21" s="113" t="s">
        <v>217</v>
      </c>
      <c r="C21" s="112" t="s">
        <v>216</v>
      </c>
      <c r="D21" s="112" t="s">
        <v>47</v>
      </c>
      <c r="E21" s="112" t="s">
        <v>85</v>
      </c>
      <c r="F21" s="112" t="s">
        <v>86</v>
      </c>
      <c r="G21" s="112" t="s">
        <v>218</v>
      </c>
      <c r="H21" s="112" t="s">
        <v>219</v>
      </c>
      <c r="I21" s="116">
        <v>1150</v>
      </c>
      <c r="J21" s="116">
        <v>1150</v>
      </c>
      <c r="K21" s="116">
        <v>1150</v>
      </c>
      <c r="L21" s="116"/>
      <c r="M21" s="116"/>
      <c r="N21" s="116"/>
      <c r="O21" s="116"/>
      <c r="P21" s="116"/>
      <c r="Q21" s="116"/>
      <c r="R21" s="116"/>
      <c r="S21" s="116"/>
      <c r="T21" s="116"/>
      <c r="U21" s="94"/>
      <c r="V21" s="116"/>
      <c r="W21" s="116"/>
    </row>
    <row r="22" ht="32.9" customHeight="1" spans="1:23">
      <c r="A22" s="112" t="s">
        <v>202</v>
      </c>
      <c r="B22" s="113" t="s">
        <v>217</v>
      </c>
      <c r="C22" s="112" t="s">
        <v>216</v>
      </c>
      <c r="D22" s="112" t="s">
        <v>47</v>
      </c>
      <c r="E22" s="112" t="s">
        <v>85</v>
      </c>
      <c r="F22" s="112" t="s">
        <v>86</v>
      </c>
      <c r="G22" s="112" t="s">
        <v>218</v>
      </c>
      <c r="H22" s="112" t="s">
        <v>219</v>
      </c>
      <c r="I22" s="116">
        <v>24948</v>
      </c>
      <c r="J22" s="116">
        <v>24948</v>
      </c>
      <c r="K22" s="116">
        <v>24948</v>
      </c>
      <c r="L22" s="116"/>
      <c r="M22" s="116"/>
      <c r="N22" s="116"/>
      <c r="O22" s="116"/>
      <c r="P22" s="116"/>
      <c r="Q22" s="116"/>
      <c r="R22" s="116"/>
      <c r="S22" s="116"/>
      <c r="T22" s="116"/>
      <c r="U22" s="94"/>
      <c r="V22" s="116"/>
      <c r="W22" s="116"/>
    </row>
    <row r="23" ht="32.9" customHeight="1" spans="1:23">
      <c r="A23" s="112" t="s">
        <v>202</v>
      </c>
      <c r="B23" s="113" t="s">
        <v>217</v>
      </c>
      <c r="C23" s="112" t="s">
        <v>216</v>
      </c>
      <c r="D23" s="112" t="s">
        <v>47</v>
      </c>
      <c r="E23" s="112" t="s">
        <v>85</v>
      </c>
      <c r="F23" s="112" t="s">
        <v>86</v>
      </c>
      <c r="G23" s="112" t="s">
        <v>218</v>
      </c>
      <c r="H23" s="112" t="s">
        <v>219</v>
      </c>
      <c r="I23" s="116">
        <v>45888</v>
      </c>
      <c r="J23" s="116">
        <v>45888</v>
      </c>
      <c r="K23" s="116">
        <v>45888</v>
      </c>
      <c r="L23" s="116"/>
      <c r="M23" s="116"/>
      <c r="N23" s="116"/>
      <c r="O23" s="116"/>
      <c r="P23" s="116"/>
      <c r="Q23" s="116"/>
      <c r="R23" s="116"/>
      <c r="S23" s="116"/>
      <c r="T23" s="116"/>
      <c r="U23" s="94"/>
      <c r="V23" s="116"/>
      <c r="W23" s="116"/>
    </row>
    <row r="24" ht="32.9" customHeight="1" spans="1:23">
      <c r="A24" s="112" t="s">
        <v>202</v>
      </c>
      <c r="B24" s="113" t="s">
        <v>217</v>
      </c>
      <c r="C24" s="112" t="s">
        <v>216</v>
      </c>
      <c r="D24" s="112" t="s">
        <v>47</v>
      </c>
      <c r="E24" s="112" t="s">
        <v>85</v>
      </c>
      <c r="F24" s="112" t="s">
        <v>86</v>
      </c>
      <c r="G24" s="112" t="s">
        <v>218</v>
      </c>
      <c r="H24" s="112" t="s">
        <v>219</v>
      </c>
      <c r="I24" s="116">
        <v>2928</v>
      </c>
      <c r="J24" s="116">
        <v>2928</v>
      </c>
      <c r="K24" s="116">
        <v>2928</v>
      </c>
      <c r="L24" s="116"/>
      <c r="M24" s="116"/>
      <c r="N24" s="116"/>
      <c r="O24" s="116"/>
      <c r="P24" s="116"/>
      <c r="Q24" s="116"/>
      <c r="R24" s="116"/>
      <c r="S24" s="116"/>
      <c r="T24" s="116"/>
      <c r="U24" s="94"/>
      <c r="V24" s="116"/>
      <c r="W24" s="116"/>
    </row>
    <row r="25" ht="32.9" customHeight="1" spans="1:23">
      <c r="A25" s="112"/>
      <c r="B25" s="113"/>
      <c r="C25" s="112" t="s">
        <v>220</v>
      </c>
      <c r="D25" s="112"/>
      <c r="E25" s="112"/>
      <c r="F25" s="112"/>
      <c r="G25" s="112"/>
      <c r="H25" s="112"/>
      <c r="I25" s="116">
        <v>151400</v>
      </c>
      <c r="J25" s="116">
        <v>151400</v>
      </c>
      <c r="K25" s="116">
        <v>151400</v>
      </c>
      <c r="L25" s="116"/>
      <c r="M25" s="116"/>
      <c r="N25" s="116"/>
      <c r="O25" s="116"/>
      <c r="P25" s="116"/>
      <c r="Q25" s="116"/>
      <c r="R25" s="116"/>
      <c r="S25" s="116"/>
      <c r="T25" s="116"/>
      <c r="U25" s="94"/>
      <c r="V25" s="116"/>
      <c r="W25" s="116"/>
    </row>
    <row r="26" ht="32.9" customHeight="1" spans="1:23">
      <c r="A26" s="112" t="s">
        <v>202</v>
      </c>
      <c r="B26" s="113" t="s">
        <v>221</v>
      </c>
      <c r="C26" s="112" t="s">
        <v>220</v>
      </c>
      <c r="D26" s="112" t="s">
        <v>47</v>
      </c>
      <c r="E26" s="112" t="s">
        <v>65</v>
      </c>
      <c r="F26" s="112" t="s">
        <v>66</v>
      </c>
      <c r="G26" s="112" t="s">
        <v>222</v>
      </c>
      <c r="H26" s="112" t="s">
        <v>223</v>
      </c>
      <c r="I26" s="116">
        <v>151400</v>
      </c>
      <c r="J26" s="116">
        <v>151400</v>
      </c>
      <c r="K26" s="116">
        <v>151400</v>
      </c>
      <c r="L26" s="116"/>
      <c r="M26" s="116"/>
      <c r="N26" s="116"/>
      <c r="O26" s="116"/>
      <c r="P26" s="116"/>
      <c r="Q26" s="116"/>
      <c r="R26" s="116"/>
      <c r="S26" s="116"/>
      <c r="T26" s="116"/>
      <c r="U26" s="94"/>
      <c r="V26" s="116"/>
      <c r="W26" s="116"/>
    </row>
    <row r="27" ht="32.9" customHeight="1" spans="1:23">
      <c r="A27" s="112"/>
      <c r="B27" s="113"/>
      <c r="C27" s="112" t="s">
        <v>224</v>
      </c>
      <c r="D27" s="112"/>
      <c r="E27" s="112"/>
      <c r="F27" s="112"/>
      <c r="G27" s="112"/>
      <c r="H27" s="112"/>
      <c r="I27" s="116">
        <v>514347.5</v>
      </c>
      <c r="J27" s="116">
        <v>514347.5</v>
      </c>
      <c r="K27" s="116">
        <v>514347.5</v>
      </c>
      <c r="L27" s="116"/>
      <c r="M27" s="116"/>
      <c r="N27" s="116"/>
      <c r="O27" s="116"/>
      <c r="P27" s="116"/>
      <c r="Q27" s="116"/>
      <c r="R27" s="116"/>
      <c r="S27" s="116"/>
      <c r="T27" s="116"/>
      <c r="U27" s="94"/>
      <c r="V27" s="116"/>
      <c r="W27" s="116"/>
    </row>
    <row r="28" ht="32.9" customHeight="1" spans="1:23">
      <c r="A28" s="112" t="s">
        <v>202</v>
      </c>
      <c r="B28" s="113" t="s">
        <v>225</v>
      </c>
      <c r="C28" s="112" t="s">
        <v>224</v>
      </c>
      <c r="D28" s="112" t="s">
        <v>47</v>
      </c>
      <c r="E28" s="112" t="s">
        <v>65</v>
      </c>
      <c r="F28" s="112" t="s">
        <v>66</v>
      </c>
      <c r="G28" s="112" t="s">
        <v>222</v>
      </c>
      <c r="H28" s="112" t="s">
        <v>223</v>
      </c>
      <c r="I28" s="116">
        <v>514347.5</v>
      </c>
      <c r="J28" s="116">
        <v>514347.5</v>
      </c>
      <c r="K28" s="116">
        <v>514347.5</v>
      </c>
      <c r="L28" s="116"/>
      <c r="M28" s="116"/>
      <c r="N28" s="116"/>
      <c r="O28" s="116"/>
      <c r="P28" s="116"/>
      <c r="Q28" s="116"/>
      <c r="R28" s="116"/>
      <c r="S28" s="116"/>
      <c r="T28" s="116"/>
      <c r="U28" s="94"/>
      <c r="V28" s="116"/>
      <c r="W28" s="116"/>
    </row>
    <row r="29" ht="18.85" customHeight="1" spans="1:23">
      <c r="A29" s="31" t="s">
        <v>32</v>
      </c>
      <c r="B29" s="32"/>
      <c r="C29" s="32"/>
      <c r="D29" s="32"/>
      <c r="E29" s="32"/>
      <c r="F29" s="32"/>
      <c r="G29" s="32"/>
      <c r="H29" s="33"/>
      <c r="I29" s="116">
        <v>1085467.62</v>
      </c>
      <c r="J29" s="116">
        <v>1085467.62</v>
      </c>
      <c r="K29" s="116">
        <v>1085467.62</v>
      </c>
      <c r="L29" s="116"/>
      <c r="M29" s="116"/>
      <c r="N29" s="116"/>
      <c r="O29" s="116"/>
      <c r="P29" s="116"/>
      <c r="Q29" s="116"/>
      <c r="R29" s="116"/>
      <c r="S29" s="116"/>
      <c r="T29" s="116"/>
      <c r="U29" s="94"/>
      <c r="V29" s="116"/>
      <c r="W29" s="116"/>
    </row>
  </sheetData>
  <mergeCells count="28">
    <mergeCell ref="A3:W3"/>
    <mergeCell ref="A4:I4"/>
    <mergeCell ref="J5:M5"/>
    <mergeCell ref="N5:P5"/>
    <mergeCell ref="R5:W5"/>
    <mergeCell ref="J6:K6"/>
    <mergeCell ref="A29:H29"/>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6"/>
  <sheetViews>
    <sheetView showZeros="0" workbookViewId="0">
      <pane ySplit="1" topLeftCell="A2" activePane="bottomLeft" state="frozen"/>
      <selection/>
      <selection pane="bottomLeft" activeCell="A32" sqref="$A32:$XFD32"/>
    </sheetView>
  </sheetViews>
  <sheetFormatPr defaultColWidth="9.11111111111111" defaultRowHeight="11.95" customHeight="1"/>
  <cols>
    <col min="1" max="1" width="34.2222222222222" customWidth="1"/>
    <col min="2" max="2" width="29" customWidth="1"/>
    <col min="3" max="3" width="17.2222222222222" customWidth="1"/>
    <col min="4" max="4" width="21" customWidth="1"/>
    <col min="5" max="5" width="23.5462962962963" customWidth="1"/>
    <col min="6" max="6" width="11.2222222222222" customWidth="1"/>
    <col min="7" max="7" width="10.3333333333333" customWidth="1"/>
    <col min="8" max="8" width="9.33333333333333" customWidth="1"/>
    <col min="9" max="9" width="13.4444444444444" customWidth="1"/>
    <col min="10" max="10" width="27.4444444444444" customWidth="1"/>
  </cols>
  <sheetData>
    <row r="1" customHeight="1" spans="1:10">
      <c r="A1" s="1"/>
      <c r="B1" s="1"/>
      <c r="C1" s="1"/>
      <c r="D1" s="1"/>
      <c r="E1" s="1"/>
      <c r="F1" s="1"/>
      <c r="G1" s="1"/>
      <c r="H1" s="1"/>
      <c r="I1" s="1"/>
      <c r="J1" s="1"/>
    </row>
    <row r="2" customHeight="1" spans="10:10">
      <c r="J2" s="55" t="s">
        <v>226</v>
      </c>
    </row>
    <row r="3" ht="28.5" customHeight="1" spans="1:10">
      <c r="A3" s="46" t="s">
        <v>227</v>
      </c>
      <c r="B3" s="27"/>
      <c r="C3" s="27"/>
      <c r="D3" s="27"/>
      <c r="E3" s="27"/>
      <c r="F3" s="47"/>
      <c r="G3" s="27"/>
      <c r="H3" s="47"/>
      <c r="I3" s="47"/>
      <c r="J3" s="27"/>
    </row>
    <row r="4" ht="15.05" customHeight="1" spans="1:1">
      <c r="A4" s="5" t="str">
        <f>'部门财务收支预算总表01-1'!A4</f>
        <v>单位名称：新平彝族傣族自治县漠沙中学</v>
      </c>
    </row>
    <row r="5" ht="14.25" customHeight="1" spans="1:10">
      <c r="A5" s="48" t="s">
        <v>228</v>
      </c>
      <c r="B5" s="48" t="s">
        <v>229</v>
      </c>
      <c r="C5" s="48" t="s">
        <v>230</v>
      </c>
      <c r="D5" s="48" t="s">
        <v>231</v>
      </c>
      <c r="E5" s="48" t="s">
        <v>232</v>
      </c>
      <c r="F5" s="49" t="s">
        <v>233</v>
      </c>
      <c r="G5" s="48" t="s">
        <v>234</v>
      </c>
      <c r="H5" s="49" t="s">
        <v>235</v>
      </c>
      <c r="I5" s="49" t="s">
        <v>236</v>
      </c>
      <c r="J5" s="48" t="s">
        <v>237</v>
      </c>
    </row>
    <row r="6" ht="14.25" customHeight="1" spans="1:10">
      <c r="A6" s="48">
        <v>1</v>
      </c>
      <c r="B6" s="48">
        <v>2</v>
      </c>
      <c r="C6" s="48">
        <v>3</v>
      </c>
      <c r="D6" s="48">
        <v>4</v>
      </c>
      <c r="E6" s="48">
        <v>5</v>
      </c>
      <c r="F6" s="49">
        <v>6</v>
      </c>
      <c r="G6" s="48">
        <v>7</v>
      </c>
      <c r="H6" s="49">
        <v>8</v>
      </c>
      <c r="I6" s="49">
        <v>9</v>
      </c>
      <c r="J6" s="48">
        <v>10</v>
      </c>
    </row>
    <row r="7" ht="15.05" customHeight="1" spans="1:10">
      <c r="A7" s="29" t="s">
        <v>47</v>
      </c>
      <c r="B7" s="108"/>
      <c r="C7" s="108"/>
      <c r="D7" s="108"/>
      <c r="E7" s="109"/>
      <c r="F7" s="110"/>
      <c r="G7" s="109"/>
      <c r="H7" s="110"/>
      <c r="I7" s="110"/>
      <c r="J7" s="109"/>
    </row>
    <row r="8" ht="114" customHeight="1" spans="1:10">
      <c r="A8" s="29" t="s">
        <v>220</v>
      </c>
      <c r="B8" s="21" t="s">
        <v>238</v>
      </c>
      <c r="C8" s="21"/>
      <c r="D8" s="21"/>
      <c r="E8" s="29"/>
      <c r="F8" s="21"/>
      <c r="G8" s="29"/>
      <c r="H8" s="21"/>
      <c r="I8" s="21"/>
      <c r="J8" s="29"/>
    </row>
    <row r="9" ht="33.75" customHeight="1" spans="1:10">
      <c r="A9" s="29"/>
      <c r="B9" s="21"/>
      <c r="C9" s="21" t="s">
        <v>239</v>
      </c>
      <c r="D9" s="21" t="s">
        <v>240</v>
      </c>
      <c r="E9" s="29" t="s">
        <v>241</v>
      </c>
      <c r="F9" s="21" t="s">
        <v>242</v>
      </c>
      <c r="G9" s="29" t="s">
        <v>243</v>
      </c>
      <c r="H9" s="21" t="s">
        <v>244</v>
      </c>
      <c r="I9" s="21" t="s">
        <v>245</v>
      </c>
      <c r="J9" s="29" t="s">
        <v>246</v>
      </c>
    </row>
    <row r="10" ht="33.75" customHeight="1" spans="1:10">
      <c r="A10" s="29"/>
      <c r="B10" s="21"/>
      <c r="C10" s="21" t="s">
        <v>239</v>
      </c>
      <c r="D10" s="21" t="s">
        <v>247</v>
      </c>
      <c r="E10" s="29" t="s">
        <v>248</v>
      </c>
      <c r="F10" s="21" t="s">
        <v>249</v>
      </c>
      <c r="G10" s="29" t="s">
        <v>124</v>
      </c>
      <c r="H10" s="21" t="s">
        <v>250</v>
      </c>
      <c r="I10" s="21" t="s">
        <v>245</v>
      </c>
      <c r="J10" s="29" t="s">
        <v>251</v>
      </c>
    </row>
    <row r="11" ht="33.75" customHeight="1" spans="1:10">
      <c r="A11" s="29"/>
      <c r="B11" s="21"/>
      <c r="C11" s="21" t="s">
        <v>239</v>
      </c>
      <c r="D11" s="21" t="s">
        <v>252</v>
      </c>
      <c r="E11" s="29" t="s">
        <v>253</v>
      </c>
      <c r="F11" s="21" t="s">
        <v>242</v>
      </c>
      <c r="G11" s="29" t="s">
        <v>254</v>
      </c>
      <c r="H11" s="21" t="s">
        <v>255</v>
      </c>
      <c r="I11" s="21" t="s">
        <v>245</v>
      </c>
      <c r="J11" s="29" t="s">
        <v>256</v>
      </c>
    </row>
    <row r="12" ht="33.75" customHeight="1" spans="1:10">
      <c r="A12" s="29"/>
      <c r="B12" s="21"/>
      <c r="C12" s="21" t="s">
        <v>257</v>
      </c>
      <c r="D12" s="21" t="s">
        <v>258</v>
      </c>
      <c r="E12" s="29" t="s">
        <v>259</v>
      </c>
      <c r="F12" s="21" t="s">
        <v>242</v>
      </c>
      <c r="G12" s="29" t="s">
        <v>260</v>
      </c>
      <c r="H12" s="21" t="s">
        <v>261</v>
      </c>
      <c r="I12" s="21" t="s">
        <v>245</v>
      </c>
      <c r="J12" s="29" t="s">
        <v>262</v>
      </c>
    </row>
    <row r="13" ht="33.75" customHeight="1" spans="1:10">
      <c r="A13" s="29"/>
      <c r="B13" s="21"/>
      <c r="C13" s="21" t="s">
        <v>263</v>
      </c>
      <c r="D13" s="21" t="s">
        <v>264</v>
      </c>
      <c r="E13" s="29" t="s">
        <v>265</v>
      </c>
      <c r="F13" s="21" t="s">
        <v>266</v>
      </c>
      <c r="G13" s="29" t="s">
        <v>267</v>
      </c>
      <c r="H13" s="21" t="s">
        <v>261</v>
      </c>
      <c r="I13" s="21" t="s">
        <v>268</v>
      </c>
      <c r="J13" s="29" t="s">
        <v>269</v>
      </c>
    </row>
    <row r="14" ht="227" customHeight="1" spans="1:10">
      <c r="A14" s="29" t="s">
        <v>201</v>
      </c>
      <c r="B14" s="21" t="s">
        <v>270</v>
      </c>
      <c r="C14" s="21"/>
      <c r="D14" s="21"/>
      <c r="E14" s="29"/>
      <c r="F14" s="21"/>
      <c r="G14" s="29"/>
      <c r="H14" s="21"/>
      <c r="I14" s="21"/>
      <c r="J14" s="29"/>
    </row>
    <row r="15" ht="33.75" customHeight="1" spans="1:10">
      <c r="A15" s="29"/>
      <c r="B15" s="21"/>
      <c r="C15" s="21" t="s">
        <v>239</v>
      </c>
      <c r="D15" s="21" t="s">
        <v>240</v>
      </c>
      <c r="E15" s="29" t="s">
        <v>271</v>
      </c>
      <c r="F15" s="21" t="s">
        <v>242</v>
      </c>
      <c r="G15" s="29" t="s">
        <v>272</v>
      </c>
      <c r="H15" s="21" t="s">
        <v>244</v>
      </c>
      <c r="I15" s="21" t="s">
        <v>245</v>
      </c>
      <c r="J15" s="29" t="s">
        <v>273</v>
      </c>
    </row>
    <row r="16" ht="33.75" customHeight="1" spans="1:10">
      <c r="A16" s="29"/>
      <c r="B16" s="21"/>
      <c r="C16" s="21" t="s">
        <v>239</v>
      </c>
      <c r="D16" s="21" t="s">
        <v>240</v>
      </c>
      <c r="E16" s="29" t="s">
        <v>274</v>
      </c>
      <c r="F16" s="21" t="s">
        <v>242</v>
      </c>
      <c r="G16" s="29" t="s">
        <v>123</v>
      </c>
      <c r="H16" s="21" t="s">
        <v>244</v>
      </c>
      <c r="I16" s="21" t="s">
        <v>245</v>
      </c>
      <c r="J16" s="29" t="s">
        <v>275</v>
      </c>
    </row>
    <row r="17" ht="33.75" customHeight="1" spans="1:10">
      <c r="A17" s="29"/>
      <c r="B17" s="21"/>
      <c r="C17" s="21" t="s">
        <v>239</v>
      </c>
      <c r="D17" s="21" t="s">
        <v>276</v>
      </c>
      <c r="E17" s="29" t="s">
        <v>277</v>
      </c>
      <c r="F17" s="21" t="s">
        <v>242</v>
      </c>
      <c r="G17" s="29" t="s">
        <v>260</v>
      </c>
      <c r="H17" s="21" t="s">
        <v>261</v>
      </c>
      <c r="I17" s="21" t="s">
        <v>245</v>
      </c>
      <c r="J17" s="29" t="s">
        <v>278</v>
      </c>
    </row>
    <row r="18" ht="33.75" customHeight="1" spans="1:10">
      <c r="A18" s="29"/>
      <c r="B18" s="21"/>
      <c r="C18" s="21" t="s">
        <v>257</v>
      </c>
      <c r="D18" s="21" t="s">
        <v>258</v>
      </c>
      <c r="E18" s="29" t="s">
        <v>279</v>
      </c>
      <c r="F18" s="21" t="s">
        <v>266</v>
      </c>
      <c r="G18" s="29" t="s">
        <v>280</v>
      </c>
      <c r="H18" s="21" t="s">
        <v>281</v>
      </c>
      <c r="I18" s="21" t="s">
        <v>268</v>
      </c>
      <c r="J18" s="29" t="s">
        <v>282</v>
      </c>
    </row>
    <row r="19" ht="33.75" customHeight="1" spans="1:10">
      <c r="A19" s="29"/>
      <c r="B19" s="21"/>
      <c r="C19" s="21" t="s">
        <v>263</v>
      </c>
      <c r="D19" s="21" t="s">
        <v>264</v>
      </c>
      <c r="E19" s="29" t="s">
        <v>283</v>
      </c>
      <c r="F19" s="21" t="s">
        <v>266</v>
      </c>
      <c r="G19" s="29" t="s">
        <v>284</v>
      </c>
      <c r="H19" s="21" t="s">
        <v>261</v>
      </c>
      <c r="I19" s="21" t="s">
        <v>245</v>
      </c>
      <c r="J19" s="29" t="s">
        <v>282</v>
      </c>
    </row>
    <row r="20" ht="189" customHeight="1" spans="1:10">
      <c r="A20" s="29" t="s">
        <v>224</v>
      </c>
      <c r="B20" s="21" t="s">
        <v>285</v>
      </c>
      <c r="C20" s="21"/>
      <c r="D20" s="21"/>
      <c r="E20" s="29"/>
      <c r="F20" s="21"/>
      <c r="G20" s="29"/>
      <c r="H20" s="21"/>
      <c r="I20" s="21"/>
      <c r="J20" s="29"/>
    </row>
    <row r="21" ht="33.75" customHeight="1" spans="1:10">
      <c r="A21" s="29"/>
      <c r="B21" s="21"/>
      <c r="C21" s="21" t="s">
        <v>239</v>
      </c>
      <c r="D21" s="21" t="s">
        <v>240</v>
      </c>
      <c r="E21" s="29" t="s">
        <v>286</v>
      </c>
      <c r="F21" s="21" t="s">
        <v>266</v>
      </c>
      <c r="G21" s="29" t="s">
        <v>287</v>
      </c>
      <c r="H21" s="21" t="s">
        <v>244</v>
      </c>
      <c r="I21" s="21" t="s">
        <v>245</v>
      </c>
      <c r="J21" s="29" t="s">
        <v>288</v>
      </c>
    </row>
    <row r="22" ht="33.75" customHeight="1" spans="1:10">
      <c r="A22" s="29"/>
      <c r="B22" s="21"/>
      <c r="C22" s="21" t="s">
        <v>239</v>
      </c>
      <c r="D22" s="21" t="s">
        <v>247</v>
      </c>
      <c r="E22" s="29" t="s">
        <v>289</v>
      </c>
      <c r="F22" s="21" t="s">
        <v>249</v>
      </c>
      <c r="G22" s="29" t="s">
        <v>126</v>
      </c>
      <c r="H22" s="21" t="s">
        <v>250</v>
      </c>
      <c r="I22" s="21" t="s">
        <v>245</v>
      </c>
      <c r="J22" s="29" t="s">
        <v>290</v>
      </c>
    </row>
    <row r="23" ht="33.75" customHeight="1" spans="1:10">
      <c r="A23" s="29"/>
      <c r="B23" s="21"/>
      <c r="C23" s="21" t="s">
        <v>239</v>
      </c>
      <c r="D23" s="21" t="s">
        <v>252</v>
      </c>
      <c r="E23" s="29" t="s">
        <v>253</v>
      </c>
      <c r="F23" s="21" t="s">
        <v>242</v>
      </c>
      <c r="G23" s="29" t="s">
        <v>291</v>
      </c>
      <c r="H23" s="21" t="s">
        <v>255</v>
      </c>
      <c r="I23" s="21" t="s">
        <v>245</v>
      </c>
      <c r="J23" s="29" t="s">
        <v>292</v>
      </c>
    </row>
    <row r="24" ht="33.75" customHeight="1" spans="1:10">
      <c r="A24" s="29"/>
      <c r="B24" s="21"/>
      <c r="C24" s="21" t="s">
        <v>257</v>
      </c>
      <c r="D24" s="21" t="s">
        <v>258</v>
      </c>
      <c r="E24" s="29" t="s">
        <v>293</v>
      </c>
      <c r="F24" s="21" t="s">
        <v>242</v>
      </c>
      <c r="G24" s="29" t="s">
        <v>280</v>
      </c>
      <c r="H24" s="21" t="s">
        <v>261</v>
      </c>
      <c r="I24" s="21" t="s">
        <v>268</v>
      </c>
      <c r="J24" s="29" t="s">
        <v>294</v>
      </c>
    </row>
    <row r="25" ht="33.75" customHeight="1" spans="1:10">
      <c r="A25" s="29"/>
      <c r="B25" s="21"/>
      <c r="C25" s="21" t="s">
        <v>263</v>
      </c>
      <c r="D25" s="21" t="s">
        <v>264</v>
      </c>
      <c r="E25" s="29" t="s">
        <v>295</v>
      </c>
      <c r="F25" s="21" t="s">
        <v>266</v>
      </c>
      <c r="G25" s="29" t="s">
        <v>284</v>
      </c>
      <c r="H25" s="21" t="s">
        <v>261</v>
      </c>
      <c r="I25" s="21" t="s">
        <v>245</v>
      </c>
      <c r="J25" s="29" t="s">
        <v>296</v>
      </c>
    </row>
    <row r="26" ht="147" customHeight="1" spans="1:10">
      <c r="A26" s="29" t="s">
        <v>196</v>
      </c>
      <c r="B26" s="21" t="s">
        <v>297</v>
      </c>
      <c r="C26" s="21"/>
      <c r="D26" s="21"/>
      <c r="E26" s="29"/>
      <c r="F26" s="21"/>
      <c r="G26" s="29"/>
      <c r="H26" s="21"/>
      <c r="I26" s="21"/>
      <c r="J26" s="29"/>
    </row>
    <row r="27" ht="33.75" customHeight="1" spans="1:10">
      <c r="A27" s="29"/>
      <c r="B27" s="21"/>
      <c r="C27" s="21" t="s">
        <v>239</v>
      </c>
      <c r="D27" s="21" t="s">
        <v>240</v>
      </c>
      <c r="E27" s="29" t="s">
        <v>298</v>
      </c>
      <c r="F27" s="21" t="s">
        <v>242</v>
      </c>
      <c r="G27" s="29" t="s">
        <v>299</v>
      </c>
      <c r="H27" s="21" t="s">
        <v>300</v>
      </c>
      <c r="I27" s="21" t="s">
        <v>245</v>
      </c>
      <c r="J27" s="29" t="s">
        <v>301</v>
      </c>
    </row>
    <row r="28" ht="33.75" customHeight="1" spans="1:10">
      <c r="A28" s="29"/>
      <c r="B28" s="21"/>
      <c r="C28" s="21" t="s">
        <v>239</v>
      </c>
      <c r="D28" s="21" t="s">
        <v>276</v>
      </c>
      <c r="E28" s="29" t="s">
        <v>302</v>
      </c>
      <c r="F28" s="21" t="s">
        <v>266</v>
      </c>
      <c r="G28" s="29" t="s">
        <v>284</v>
      </c>
      <c r="H28" s="21" t="s">
        <v>261</v>
      </c>
      <c r="I28" s="21" t="s">
        <v>245</v>
      </c>
      <c r="J28" s="29" t="s">
        <v>303</v>
      </c>
    </row>
    <row r="29" ht="33.75" customHeight="1" spans="1:10">
      <c r="A29" s="29"/>
      <c r="B29" s="21"/>
      <c r="C29" s="21" t="s">
        <v>239</v>
      </c>
      <c r="D29" s="21" t="s">
        <v>252</v>
      </c>
      <c r="E29" s="29" t="s">
        <v>253</v>
      </c>
      <c r="F29" s="21" t="s">
        <v>242</v>
      </c>
      <c r="G29" s="29" t="s">
        <v>304</v>
      </c>
      <c r="H29" s="21" t="s">
        <v>305</v>
      </c>
      <c r="I29" s="21" t="s">
        <v>245</v>
      </c>
      <c r="J29" s="29" t="s">
        <v>306</v>
      </c>
    </row>
    <row r="30" ht="33.75" customHeight="1" spans="1:10">
      <c r="A30" s="29"/>
      <c r="B30" s="21"/>
      <c r="C30" s="21" t="s">
        <v>257</v>
      </c>
      <c r="D30" s="21" t="s">
        <v>258</v>
      </c>
      <c r="E30" s="29" t="s">
        <v>307</v>
      </c>
      <c r="F30" s="21" t="s">
        <v>242</v>
      </c>
      <c r="G30" s="29" t="s">
        <v>308</v>
      </c>
      <c r="H30" s="21" t="s">
        <v>281</v>
      </c>
      <c r="I30" s="21" t="s">
        <v>268</v>
      </c>
      <c r="J30" s="29" t="s">
        <v>309</v>
      </c>
    </row>
    <row r="31" ht="33.75" customHeight="1" spans="1:10">
      <c r="A31" s="29"/>
      <c r="B31" s="21"/>
      <c r="C31" s="21" t="s">
        <v>263</v>
      </c>
      <c r="D31" s="21" t="s">
        <v>264</v>
      </c>
      <c r="E31" s="29" t="s">
        <v>307</v>
      </c>
      <c r="F31" s="21" t="s">
        <v>266</v>
      </c>
      <c r="G31" s="29" t="s">
        <v>284</v>
      </c>
      <c r="H31" s="21" t="s">
        <v>261</v>
      </c>
      <c r="I31" s="21" t="s">
        <v>245</v>
      </c>
      <c r="J31" s="29" t="s">
        <v>310</v>
      </c>
    </row>
    <row r="32" ht="350" customHeight="1" spans="1:10">
      <c r="A32" s="29" t="s">
        <v>216</v>
      </c>
      <c r="B32" s="21" t="s">
        <v>311</v>
      </c>
      <c r="C32" s="21"/>
      <c r="D32" s="21"/>
      <c r="E32" s="29"/>
      <c r="F32" s="21"/>
      <c r="G32" s="29"/>
      <c r="H32" s="21"/>
      <c r="I32" s="21"/>
      <c r="J32" s="29"/>
    </row>
    <row r="33" ht="33.75" customHeight="1" spans="1:10">
      <c r="A33" s="29"/>
      <c r="B33" s="21"/>
      <c r="C33" s="21" t="s">
        <v>239</v>
      </c>
      <c r="D33" s="21" t="s">
        <v>240</v>
      </c>
      <c r="E33" s="29" t="s">
        <v>312</v>
      </c>
      <c r="F33" s="21" t="s">
        <v>242</v>
      </c>
      <c r="G33" s="29" t="s">
        <v>313</v>
      </c>
      <c r="H33" s="21" t="s">
        <v>314</v>
      </c>
      <c r="I33" s="21" t="s">
        <v>245</v>
      </c>
      <c r="J33" s="29" t="s">
        <v>315</v>
      </c>
    </row>
    <row r="34" ht="33.75" customHeight="1" spans="1:10">
      <c r="A34" s="29"/>
      <c r="B34" s="21"/>
      <c r="C34" s="21" t="s">
        <v>239</v>
      </c>
      <c r="D34" s="21" t="s">
        <v>247</v>
      </c>
      <c r="E34" s="29" t="s">
        <v>316</v>
      </c>
      <c r="F34" s="21" t="s">
        <v>266</v>
      </c>
      <c r="G34" s="29" t="s">
        <v>124</v>
      </c>
      <c r="H34" s="21" t="s">
        <v>250</v>
      </c>
      <c r="I34" s="21" t="s">
        <v>245</v>
      </c>
      <c r="J34" s="29" t="s">
        <v>290</v>
      </c>
    </row>
    <row r="35" ht="33.75" customHeight="1" spans="1:10">
      <c r="A35" s="29"/>
      <c r="B35" s="21"/>
      <c r="C35" s="21" t="s">
        <v>257</v>
      </c>
      <c r="D35" s="21" t="s">
        <v>258</v>
      </c>
      <c r="E35" s="29" t="s">
        <v>317</v>
      </c>
      <c r="F35" s="21" t="s">
        <v>242</v>
      </c>
      <c r="G35" s="29" t="s">
        <v>318</v>
      </c>
      <c r="H35" s="21"/>
      <c r="I35" s="21" t="s">
        <v>268</v>
      </c>
      <c r="J35" s="29" t="s">
        <v>319</v>
      </c>
    </row>
    <row r="36" ht="33.75" customHeight="1" spans="1:10">
      <c r="A36" s="29"/>
      <c r="B36" s="21"/>
      <c r="C36" s="21" t="s">
        <v>263</v>
      </c>
      <c r="D36" s="21" t="s">
        <v>264</v>
      </c>
      <c r="E36" s="29" t="s">
        <v>320</v>
      </c>
      <c r="F36" s="21" t="s">
        <v>266</v>
      </c>
      <c r="G36" s="29" t="s">
        <v>267</v>
      </c>
      <c r="H36" s="21" t="s">
        <v>261</v>
      </c>
      <c r="I36" s="21" t="s">
        <v>245</v>
      </c>
      <c r="J36" s="29" t="s">
        <v>321</v>
      </c>
    </row>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无殇</cp:lastModifiedBy>
  <dcterms:created xsi:type="dcterms:W3CDTF">2025-01-21T02:50:00Z</dcterms:created>
  <cp:lastPrinted>2025-02-13T02:07:00Z</cp:lastPrinted>
  <dcterms:modified xsi:type="dcterms:W3CDTF">2025-02-25T01:56:12Z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2052-12.1.0.20305</vt:lpwstr>
  </property>
</Properties>
</file>