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<sst xmlns="http://schemas.openxmlformats.org/spreadsheetml/2006/main" count="1124" uniqueCount="439">
  <si>
    <t>预算01-1表</t>
  </si>
  <si>
    <t>2025年财务收支预算总表</t>
  </si>
  <si>
    <t>单位名称：新平彝族傣族自治县人力资源和社会保障局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</si>
  <si>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</si>
  <si>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</si>
  <si>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</si>
  <si>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</si>
  <si>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</si>
  <si>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</si>
  <si>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</si>
  <si>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</si>
  <si>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</si>
  <si>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</si>
  <si>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</si>
  <si>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</si>
  <si>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</si>
  <si>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</si>
  <si>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</si>
  <si>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</si>
  <si>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</si>
  <si>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</si>
  <si>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</si>
  <si>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</si>
  <si>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</si>
  <si>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</si>
  <si>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</si>
  <si>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</si>
  <si>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</si>
  <si>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</si>
  <si>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</si>
  <si>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</si>
  <si>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</si>
  <si>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</si>
  <si>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</si>
  <si>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</si>
  <si>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</si>
  <si>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</si>
  <si>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</si>
  <si>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</si>
  <si>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</si>
  <si>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</si>
  <si>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</si>
  <si>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</si>
  <si>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</si>
  <si>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</si>
  <si>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</si>
  <si>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新平彝族傣族自治县人力资源和社会保障局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</si>
  <si>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</si>
  <si>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</si>
  <si>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</si>
  <si>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</si>
  <si>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</si>
  <si>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</si>
  <si>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</si>
  <si>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</si>
  <si>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</si>
  <si>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</si>
  <si>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</si>
  <si>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</si>
  <si>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</si>
  <si>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</si>
  <si>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20132</t>
  </si>
  <si>
    <t>组织事务</t>
  </si>
  <si>
    <t>一般行政管理事务</t>
  </si>
  <si>
    <t>20136</t>
  </si>
  <si>
    <t>其他共产党事务支出</t>
  </si>
  <si>
    <t>社会保障和就业支出</t>
  </si>
  <si>
    <t>20801</t>
  </si>
  <si>
    <t>人力资源和社会保障管理事务</t>
  </si>
  <si>
    <t>行政运行</t>
  </si>
  <si>
    <t>20805</t>
  </si>
  <si>
    <t>行政事业单位养老支出</t>
  </si>
  <si>
    <t>行政单位离退休</t>
  </si>
  <si>
    <t>事业单位离退休</t>
  </si>
  <si>
    <t>机关事业单位基本养老保险缴费支出</t>
  </si>
  <si>
    <t>20807</t>
  </si>
  <si>
    <t>就业补助</t>
  </si>
  <si>
    <t>其他就业补助支出</t>
  </si>
  <si>
    <t>210</t>
  </si>
  <si>
    <t>卫生健康支出</t>
  </si>
  <si>
    <t>21011</t>
  </si>
  <si>
    <t>行政事业单位医疗</t>
  </si>
  <si>
    <t>行政单位医疗</t>
  </si>
  <si>
    <t>事业单位医疗</t>
  </si>
  <si>
    <t>公务员医疗补助</t>
  </si>
  <si>
    <t>其他行政事业单位医疗支出</t>
  </si>
  <si>
    <t>212</t>
  </si>
  <si>
    <t>城乡社区支出</t>
  </si>
  <si>
    <t>21208</t>
  </si>
  <si>
    <t>国有土地使用权出让收入安排的支出</t>
  </si>
  <si>
    <t>其他国有土地使用权出让收入安排的支出</t>
  </si>
  <si>
    <t>221</t>
  </si>
  <si>
    <t>住房保障支出</t>
  </si>
  <si>
    <t>22102</t>
  </si>
  <si>
    <t>住房改革支出</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</si>
  <si>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</si>
  <si>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</si>
  <si>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</si>
  <si>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</si>
  <si>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</si>
  <si>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</si>
  <si>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</si>
  <si>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</si>
  <si>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</si>
  <si>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</si>
  <si>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</si>
  <si>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</si>
  <si>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</si>
  <si>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</si>
  <si>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（四）城乡社区支出</t>
  </si>
  <si>
    <t>（五）住房保障支出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</si>
  <si>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</si>
  <si>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</si>
  <si>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</si>
  <si>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</si>
  <si>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</si>
  <si>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</si>
  <si>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</si>
  <si>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</si>
  <si>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</si>
  <si>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</si>
  <si>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</si>
  <si>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</si>
  <si>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</si>
  <si>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201</t>
  </si>
  <si>
    <t>2013202</t>
  </si>
  <si>
    <t>2013699</t>
  </si>
  <si>
    <t>208</t>
  </si>
  <si>
    <t>2080101</t>
  </si>
  <si>
    <t>2080501</t>
  </si>
  <si>
    <t>2080502</t>
  </si>
  <si>
    <t>2080505</t>
  </si>
  <si>
    <t>2080799</t>
  </si>
  <si>
    <t>2101101</t>
  </si>
  <si>
    <t>2101102</t>
  </si>
  <si>
    <t>2101103</t>
  </si>
  <si>
    <t>2101199</t>
  </si>
  <si>
    <t>2210201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</si>
  <si>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</si>
  <si>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</si>
  <si>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</si>
  <si>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</si>
  <si>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</si>
  <si>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</si>
  <si>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</si>
  <si>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</si>
  <si>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</si>
  <si>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</si>
  <si>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</si>
  <si>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</si>
  <si>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</si>
  <si>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</si>
  <si>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</si>
  <si>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</si>
  <si>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</si>
  <si>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</si>
  <si>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</si>
  <si>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</si>
  <si>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</si>
  <si>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</si>
  <si>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</si>
  <si>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</si>
  <si>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</si>
  <si>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</si>
  <si>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530427210000000015130</t>
  </si>
  <si>
    <t>一般公用经费</t>
  </si>
  <si>
    <t>30201</t>
  </si>
  <si>
    <t>办公费</t>
  </si>
  <si>
    <t>30207</t>
  </si>
  <si>
    <t>邮电费</t>
  </si>
  <si>
    <t>30211</t>
  </si>
  <si>
    <t>差旅费</t>
  </si>
  <si>
    <t>30215</t>
  </si>
  <si>
    <t>会议费</t>
  </si>
  <si>
    <t>30229</t>
  </si>
  <si>
    <t>福利费</t>
  </si>
  <si>
    <t>530427210000000015259</t>
  </si>
  <si>
    <t>行政人员工资支出</t>
  </si>
  <si>
    <t>30101</t>
  </si>
  <si>
    <t>基本工资</t>
  </si>
  <si>
    <t>30102</t>
  </si>
  <si>
    <t>津贴补贴</t>
  </si>
  <si>
    <t>530427210000000015260</t>
  </si>
  <si>
    <t>事业人员工资支出</t>
  </si>
  <si>
    <t>30107</t>
  </si>
  <si>
    <t>绩效工资</t>
  </si>
  <si>
    <t>530427210000000015261</t>
  </si>
  <si>
    <t>社会保障缴费</t>
  </si>
  <si>
    <t>30110</t>
  </si>
  <si>
    <t>职工基本医疗保险缴费</t>
  </si>
  <si>
    <t>530427210000000015262</t>
  </si>
  <si>
    <t>30113</t>
  </si>
  <si>
    <t>530427210000000015265</t>
  </si>
  <si>
    <t>公车购置及运维费</t>
  </si>
  <si>
    <t>30231</t>
  </si>
  <si>
    <t>公务用车运行维护费</t>
  </si>
  <si>
    <t>530427210000000015266</t>
  </si>
  <si>
    <t>行政人员公务交通补贴</t>
  </si>
  <si>
    <t>30239</t>
  </si>
  <si>
    <t>其他交通费用</t>
  </si>
  <si>
    <t>530427210000000015267</t>
  </si>
  <si>
    <t>工会经费</t>
  </si>
  <si>
    <t>30228</t>
  </si>
  <si>
    <t>530427231100001273536</t>
  </si>
  <si>
    <t>30217</t>
  </si>
  <si>
    <t>530427231100001458287</t>
  </si>
  <si>
    <t>公务员基础绩效奖</t>
  </si>
  <si>
    <t>30103</t>
  </si>
  <si>
    <t>奖金</t>
  </si>
  <si>
    <t>530427231100001458311</t>
  </si>
  <si>
    <t>奖励性绩效工资(地方)</t>
  </si>
  <si>
    <t>530427231100001458313</t>
  </si>
  <si>
    <t>退休干部公用经费</t>
  </si>
  <si>
    <t>530427231100001458329</t>
  </si>
  <si>
    <t>部门临聘人员支出</t>
  </si>
  <si>
    <t>30199</t>
  </si>
  <si>
    <t>其他工资福利支出</t>
  </si>
  <si>
    <t>530427241100002285425</t>
  </si>
  <si>
    <t>社会保险资金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</si>
  <si>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</si>
  <si>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</si>
  <si>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</si>
  <si>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</si>
  <si>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</si>
  <si>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</si>
  <si>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</si>
  <si>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</si>
  <si>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</si>
  <si>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</si>
  <si>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</si>
  <si>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</si>
  <si>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2023至2025年计算机更新项目资金</t>
  </si>
  <si>
    <t>313 事业发展类</t>
  </si>
  <si>
    <t>530427241100003185325</t>
  </si>
  <si>
    <t>31002</t>
  </si>
  <si>
    <t>办公设备购置</t>
  </si>
  <si>
    <t>“三支一扶”高校毕业生县级补助资金</t>
  </si>
  <si>
    <t>312 民生类</t>
  </si>
  <si>
    <t>530427241100002512866</t>
  </si>
  <si>
    <t>30305</t>
  </si>
  <si>
    <t>生活补助</t>
  </si>
  <si>
    <t>人社局党组织党建工作经费</t>
  </si>
  <si>
    <t>530427210000000016820</t>
  </si>
  <si>
    <t>人社专项业务工作经费</t>
  </si>
  <si>
    <t>311 专项业务类</t>
  </si>
  <si>
    <t>530427210000000015009</t>
  </si>
  <si>
    <t>30216</t>
  </si>
  <si>
    <t>培训费</t>
  </si>
  <si>
    <t>30226</t>
  </si>
  <si>
    <t>劳务费</t>
  </si>
  <si>
    <t>为确保新平县基层就业和社会保障服务设施建设工程款项目资金</t>
  </si>
  <si>
    <t>530427251100004019707</t>
  </si>
  <si>
    <t>2120899</t>
  </si>
  <si>
    <t>30901</t>
  </si>
  <si>
    <t>房屋建筑物购建</t>
  </si>
  <si>
    <t>县人社局离退休党支部工作经费</t>
  </si>
  <si>
    <t>530427210000000007491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</si>
  <si>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</si>
  <si>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</si>
  <si>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</si>
  <si>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</si>
  <si>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</si>
  <si>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</si>
  <si>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</si>
  <si>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</si>
  <si>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</si>
  <si>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</si>
  <si>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</si>
  <si>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</si>
  <si>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1.2025年人社局充分发挥利用人才招聘管理职能，根据《中共中央组织部 人力资源社会保障部等十部门关于实施第四轮高校毕业生“三支一扶”计划的通知》文件要求，安排相关人员做好三支一扶人员管理安置工作招募；2.按照《招募考试公告》、《关于做好2021年高校毕业生“三支一扶”计划实施工作的通知》（云人社通（2021）46号）以及《关于做好2022年高校毕业生“三支一扶”计划实施工作的通知》（云人社通〔2022〕26号）等文件要求，认真落实县级补助资金。按时支付“三支一扶”人员在服务期间内的各项待遇；3.根据《玉溪市人力资源和社会保障局_玉溪市财政局关于做好“三支一扶”人员工作生活待遇保障落实工作的通知》（玉人社发〔2023〕25号）、《关于做好“三支一扶”大学生参加社会保险工作有关问题的通知》要求，足额为三支一扶人员缴纳社会保险及公积金。</t>
  </si>
  <si>
    <t>产出指标</t>
  </si>
  <si>
    <t>数量指标</t>
  </si>
  <si>
    <t>招募三支一扶人员</t>
  </si>
  <si>
    <t>&lt;=</t>
  </si>
  <si>
    <t>人</t>
  </si>
  <si>
    <t>定量指标</t>
  </si>
  <si>
    <t>反映2024年招募三支一扶人员情况</t>
  </si>
  <si>
    <t>时效指标</t>
  </si>
  <si>
    <t>生活补助发放及时率</t>
  </si>
  <si>
    <t>&gt;=</t>
  </si>
  <si>
    <t>95</t>
  </si>
  <si>
    <t>%</t>
  </si>
  <si>
    <t>反映三支一扶人员生活补助是否发放及时，发放及时率=承诺发放时间/实际发放时间*100%</t>
  </si>
  <si>
    <t>效益指标</t>
  </si>
  <si>
    <t>社会效益</t>
  </si>
  <si>
    <t>面向基层就业情况</t>
  </si>
  <si>
    <t>=</t>
  </si>
  <si>
    <t>提升显著</t>
  </si>
  <si>
    <t>是/否</t>
  </si>
  <si>
    <t>定性指标</t>
  </si>
  <si>
    <t>反映组织实施“三支一扶”计划对基层服务体系的改善情况</t>
  </si>
  <si>
    <t>服务期满安置</t>
  </si>
  <si>
    <t>安置</t>
  </si>
  <si>
    <t>反映三支一扶人员服务期满后安置情况</t>
  </si>
  <si>
    <t>满意度指标</t>
  </si>
  <si>
    <t>服务对象满意度</t>
  </si>
  <si>
    <t>三支一扶人员满意度</t>
  </si>
  <si>
    <t>反映三支一扶人员对待遇及安置情况的满意程度。</t>
  </si>
  <si>
    <t>2025年，按照借款协议归还借款，提高政府公信力。</t>
  </si>
  <si>
    <t>付款金额</t>
  </si>
  <si>
    <t>1000000</t>
  </si>
  <si>
    <t>元</t>
  </si>
  <si>
    <t>反映归还借款金额</t>
  </si>
  <si>
    <t>质量指标</t>
  </si>
  <si>
    <t>支付准确率</t>
  </si>
  <si>
    <t>100</t>
  </si>
  <si>
    <t>反映支付的准确率</t>
  </si>
  <si>
    <t>支付的及时性</t>
  </si>
  <si>
    <t>90</t>
  </si>
  <si>
    <t>反映款项支付的及时性</t>
  </si>
  <si>
    <t>提高公信力</t>
  </si>
  <si>
    <t>反映归还借款后，提升人社服务质量</t>
  </si>
  <si>
    <t>借款单位满意情况</t>
  </si>
  <si>
    <t>反映借款单位的满意情况</t>
  </si>
  <si>
    <t>2025年落实从严教育管理退休党员的主体责任,，增强退休党员组织纪律观念，做到自觉用党内法规规范自己的言行,严格遵守党的政治纪律和政治规矩,自觉尊崇贯彻维护党章,增强 “四个意识”,坚定 “四个自信”,做到“两个维护”。组织退休党员经常性学习习近平新时代中国特色社会主义思想和党章党规,让退休党员接受严格的党内政治生活锻炼,用党的创新理论武装头脑,坚定理想信念，提高党性修养。每月自觉按时足额交纳党费,每季度定期组织教育培训，规范党支部建设，积极争创“五有五好”示范党支部。同时根据《新平县离退休干部党组织工作经费使用管理办法（试行）》（新组通〔2022〕21号）要求做好离退休干部党组织工作经费预算，积极兑现我单位离退休支部（副）书记、委员工作补贴。</t>
  </si>
  <si>
    <t>离退休党支部组织培训期数</t>
  </si>
  <si>
    <t>次</t>
  </si>
  <si>
    <t>反映离退休党支部组织培训情况</t>
  </si>
  <si>
    <t>离退休人员党支部书记</t>
  </si>
  <si>
    <t>反映人社局离退休人员党支部书记数量</t>
  </si>
  <si>
    <t>离退休人员党支部副书记、委员</t>
  </si>
  <si>
    <t>反映人社局离退休人员党支部副书记、委员数量</t>
  </si>
  <si>
    <t>培训内容掌握率</t>
  </si>
  <si>
    <t>反映离退休党员对培训内容的掌握情况</t>
  </si>
  <si>
    <t>离退休党员培训参与率</t>
  </si>
  <si>
    <t>反映离退休党员参与培训的情况</t>
  </si>
  <si>
    <t>提升离退休干部的政治思想建设</t>
  </si>
  <si>
    <t>提升</t>
  </si>
  <si>
    <t>反映项目实施对离退休干部的政治思想建设的提高情况。</t>
  </si>
  <si>
    <t>离退休党员满意度</t>
  </si>
  <si>
    <t>反映离退休人员对教育学习活动的满意程度。</t>
  </si>
  <si>
    <t>2025年人社局党支部将深入贯彻落实党的二十大和十九届三中、四中、五中全会精神，认真落实中央关于全面从严治党的战略部署，贯彻新时代党的建设总要求，坚持稳中求进工作总基调，以党的政治建设为统领，增强“四个意识”、坚定“四个自信”、做到“两个维护”。按照《中国共产党党和国家机关基层组织工作条例》（中发〔2010〕8号）、《关于印发12类党支部规范化建设标准的通知》（云组通〔2019〕33号）、《关于贯彻落实&lt;中共玉溪市委关于加强和改进全市机关党的建设的实施意见&gt;的通知》（新办通〔2020〕10号）精神，以“两学一做”学习教育常态化制度化、深入开展“不忘初心、牢记使命”主题教育为抓手，认真开展“三会一课”、主题党日活动，深入推进“党员积分制”工作和结对共建工作。筑牢基层党建工作基础，切实增强基层党组织的战斗力、凝聚力和创造力。建设学习型、服务型、创新型基层党组织。教育培训党员、入党积极分子、发展对象和党务工作者；订阅购买用于开展党员教育的报刊、资料；走访慰问困难党员;召开党内会议,开展党的组织生活、主题活动和专项活动。</t>
  </si>
  <si>
    <t>党员</t>
  </si>
  <si>
    <t>35</t>
  </si>
  <si>
    <t>反映人社局党员数量</t>
  </si>
  <si>
    <t>三会一课完成率</t>
  </si>
  <si>
    <t>反映人社局党组织三会一课制度落实完成情况，三会一课完成率=实际完成次数/计划完成次数*100%</t>
  </si>
  <si>
    <t>党风廉政建设完成率</t>
  </si>
  <si>
    <t>反映人社局党组织党风廉政建设完成情况，党风廉政建设考核分数/考核总分*100%</t>
  </si>
  <si>
    <t>党组织工作质量</t>
  </si>
  <si>
    <t>提高</t>
  </si>
  <si>
    <t>反映人社局党组织年度工作任务是否完成及质量是否提升</t>
  </si>
  <si>
    <t>可持续影响</t>
  </si>
  <si>
    <t>党员综合素质</t>
  </si>
  <si>
    <t>反映人社局党员通过教育培训是否提升综合素质并充分发挥先锋模范作用</t>
  </si>
  <si>
    <t>党员及服务对象满意度</t>
  </si>
  <si>
    <t>反映党员及服务对象对党组织的满意度，满意率=满意人数/调查总人数*100%</t>
  </si>
  <si>
    <t>按要求更新23台计算机，提高办公效率，为办事群众提供更好的服务。</t>
  </si>
  <si>
    <t>更新计算机数量</t>
  </si>
  <si>
    <t>23</t>
  </si>
  <si>
    <t>台</t>
  </si>
  <si>
    <t>反映更新计算的数量完成情况</t>
  </si>
  <si>
    <t>计算机合格率</t>
  </si>
  <si>
    <t>99</t>
  </si>
  <si>
    <t>反映计算机的合格率</t>
  </si>
  <si>
    <t>资金支付及时率</t>
  </si>
  <si>
    <t>反映购置资金及时支付情况</t>
  </si>
  <si>
    <t>提升服务质量</t>
  </si>
  <si>
    <t>反映计算机更新后提升服务质量的情况</t>
  </si>
  <si>
    <t>使用人员的满意度</t>
  </si>
  <si>
    <t>反映计算机更新后，使用人员的满意情况</t>
  </si>
  <si>
    <t>1.严格按照《中共玉溪市委组织部 玉溪市人力资源和社会保障局关于进一步规范事业单位公开招聘工作的实施意见》（玉人社发〔2012〕54号）和《中共玉溪市委组织部 玉溪市人力资源和社会保障 关于进一步规范玉溪市事业单位提前招聘工作人员的通知》（玉人社发〔2019〕91号）要求，规范开展2024年事业单位工作人员公开招聘及提前招聘工作；2.按照《关于进一步规范县直事业单位人员选调工作的通知》（新人社发〔2020〕18号）要求，开展事业单位公开选调工作；3.与省市同步，做好事业单位人事管理信息平台建设工作，积极落实各项国家和省、市工资福利政策，规范做好津补贴审批，工资正常晋升等工作，保障企、事业单位职工待遇享受权益；4.贯彻落实《保障农民工工资支付条例》，切实落实政府属地责任，健全完善领导协调机制；加强政府投资项目和国企项目监管；健全完善欠薪应急处置机制；开展保障农民工工资支付工作年度考核，建立完善工作督查督导制度；认真落实部门监管责任，规范工程建设市场秩序；组织开展专项整治行动；加强行政执法与刑事司法衔接；加大欠薪失信联合惩戒力度；依法解决欠薪争议纠纷；全面落实工程建设领域工资支付保障制度；5.切实做好网络与信息安全保障工作，维护人社业务专网的安全与稳定；6.加强干部职工政策法规、职业道德、业务知识和信息化管理能力培训；7.根据《关于健全法律顾问制度的实施意见》（新办发〔2016〕21号）的通知要求，聘请1名法律顾问；8.定期利用网络、报刊、广播、电视等多种媒介，全方位多角度宣传人力资源社会保障法律法规和政策举措。</t>
  </si>
  <si>
    <t>事业单位公开招聘考试次数</t>
  </si>
  <si>
    <t>反映预算部门组织事业单位公开招聘次数</t>
  </si>
  <si>
    <t>人事业务培训</t>
  </si>
  <si>
    <t>反应举办人事专项业务培训次数</t>
  </si>
  <si>
    <t>招聘人员合格率</t>
  </si>
  <si>
    <t>反映事业单位招聘人员政审及考核合格情况，招聘人员合格率=合格人数/招聘总人数*100%</t>
  </si>
  <si>
    <t>劳动保障监察举报投诉案件结案率</t>
  </si>
  <si>
    <t>反映劳动监察工作人员执法情况，结案率=已结案件数/总案件数*100%</t>
  </si>
  <si>
    <t>高校毕业生就业情况</t>
  </si>
  <si>
    <t>反应事业单位公开招聘提高大学生就业情况</t>
  </si>
  <si>
    <t>高校毕业生、农民工及群众满意度</t>
  </si>
  <si>
    <t>反映高校毕业生、农民工、群众对人社经办业务的满意度，满意率=满意人数/调查总人数*100%</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</si>
  <si>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</si>
  <si>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</si>
  <si>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</si>
  <si>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</si>
  <si>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</si>
  <si>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</si>
  <si>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</si>
  <si>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</si>
  <si>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</si>
  <si>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</si>
  <si>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</si>
  <si>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</si>
  <si>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</si>
  <si>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</si>
  <si>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</si>
  <si>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</si>
  <si>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C1804010201  机动车保险服务</t>
  </si>
  <si>
    <t>年</t>
  </si>
  <si>
    <t>车辆</t>
  </si>
  <si>
    <t>A07070101  汽油</t>
  </si>
  <si>
    <t>预算08表</t>
  </si>
  <si>
    <t>2025年部门政府购买服务预算表</t>
  </si>
  <si>
    <t>政府购买服务项目</t>
  </si>
  <si>
    <t>政府购买服务目录</t>
  </si>
  <si>
    <t>备注：本单位无此事项</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</si>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</sst>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0"/>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3" borderId="24" applyNumberFormat="0" applyAlignment="0" applyProtection="0">
      <alignment vertical="center"/>
    </xf>
    <xf numFmtId="0" fontId="34" fillId="4" borderId="25" applyNumberFormat="0" applyAlignment="0" applyProtection="0">
      <alignment vertical="center"/>
    </xf>
    <xf numFmtId="0" fontId="35" fillId="4" borderId="24" applyNumberFormat="0" applyAlignment="0" applyProtection="0">
      <alignment vertical="center"/>
    </xf>
    <xf numFmtId="0" fontId="36" fillId="5"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xf numFmtId="0" fontId="10" fillId="0" borderId="0">
      <alignment vertical="top"/>
      <protection locked="0"/>
    </xf>
  </cellStyleXfs>
  <cellXfs count="194">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8" fillId="0" borderId="0" xfId="57" applyNumberFormat="1" applyFont="1" applyFill="1" applyBorder="1" applyAlignment="1" applyProtection="1"/>
    <xf numFmtId="0" fontId="1" fillId="0" borderId="7" xfId="0" applyFont="1" applyBorder="1" applyAlignment="1" applyProtection="1">
      <alignment horizontal="center" vertical="center"/>
      <protection locked="0"/>
    </xf>
    <xf numFmtId="0" fontId="9"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1" fillId="0" borderId="0" xfId="55" applyFont="1" applyBorder="1" applyAlignment="1">
      <alignment horizontal="center" vertical="center" wrapText="1"/>
    </xf>
    <xf numFmtId="0" fontId="10" fillId="0" borderId="8" xfId="55" applyNumberFormat="1" applyBorder="1" applyAlignment="1">
      <alignment horizontal="left" vertical="center" wrapText="1"/>
    </xf>
    <xf numFmtId="0" fontId="10" fillId="0" borderId="9" xfId="55" applyNumberFormat="1" applyBorder="1" applyAlignment="1">
      <alignment horizontal="left" vertical="center" wrapText="1"/>
    </xf>
    <xf numFmtId="49" fontId="12" fillId="0" borderId="7" xfId="55" applyFont="1" applyAlignment="1">
      <alignment horizontal="center" vertical="center" wrapText="1"/>
    </xf>
    <xf numFmtId="49" fontId="5" fillId="0" borderId="7" xfId="55" applyFont="1" applyAlignment="1">
      <alignment horizontal="center" vertical="center" wrapText="1"/>
    </xf>
    <xf numFmtId="49" fontId="12" fillId="0" borderId="7" xfId="55" applyFont="1">
      <alignment horizontal="left" vertical="center" wrapText="1"/>
    </xf>
    <xf numFmtId="178" fontId="10" fillId="0" borderId="7" xfId="51">
      <alignment horizontal="right" vertical="center"/>
    </xf>
    <xf numFmtId="179" fontId="10" fillId="0" borderId="7" xfId="52">
      <alignment horizontal="right" vertical="center"/>
    </xf>
    <xf numFmtId="0" fontId="13"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179" fontId="7" fillId="0" borderId="7" xfId="52" applyFont="1">
      <alignment horizontal="right" vertical="center"/>
    </xf>
    <xf numFmtId="0" fontId="3" fillId="0" borderId="0" xfId="0" applyFont="1" applyAlignment="1" applyProtection="1">
      <alignment horizontal="right"/>
      <protection locked="0"/>
    </xf>
    <xf numFmtId="0" fontId="4" fillId="0" borderId="12"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10" fillId="0" borderId="7" xfId="55" applyNumberFormat="1" applyFont="1" applyBorder="1">
      <alignment horizontal="left" vertical="center" wrapText="1"/>
    </xf>
    <xf numFmtId="49" fontId="10" fillId="0" borderId="7" xfId="55" applyNumberFormat="1" applyFont="1" applyBorder="1">
      <alignment horizontal="left" vertical="center" wrapText="1"/>
    </xf>
    <xf numFmtId="179" fontId="10" fillId="0" borderId="7" xfId="55" applyNumberFormat="1" applyFont="1" applyBorder="1" applyAlignment="1">
      <alignment horizontal="right" vertical="center" wrapText="1"/>
    </xf>
    <xf numFmtId="179" fontId="10" fillId="0" borderId="7" xfId="55" applyNumberFormat="1" applyFont="1" applyBorder="1" applyAlignment="1">
      <alignment horizontal="center" vertical="center" wrapText="1"/>
    </xf>
    <xf numFmtId="49" fontId="10" fillId="0" borderId="7" xfId="55" applyNumberFormat="1" applyFont="1" applyBorder="1" applyAlignment="1">
      <alignment horizontal="center" vertical="center" wrapText="1"/>
    </xf>
    <xf numFmtId="179" fontId="10" fillId="0" borderId="7" xfId="0" applyNumberFormat="1" applyFont="1" applyFill="1" applyBorder="1" applyAlignment="1">
      <alignment horizontal="right" vertical="center" wrapText="1"/>
    </xf>
    <xf numFmtId="179" fontId="7" fillId="0" borderId="1" xfId="52" applyFont="1" applyBorder="1">
      <alignment horizontal="right" vertical="center"/>
    </xf>
    <xf numFmtId="0" fontId="0" fillId="0" borderId="17" xfId="0" applyBorder="1"/>
    <xf numFmtId="0" fontId="0" fillId="0" borderId="18" xfId="0" applyBorder="1"/>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0" fillId="0" borderId="7" xfId="0" applyFont="1" applyFill="1" applyBorder="1" applyAlignment="1">
      <alignment horizontal="left" vertical="center" wrapText="1"/>
    </xf>
    <xf numFmtId="179" fontId="10" fillId="0" borderId="7" xfId="52" applyNumberFormat="1" applyFont="1" applyBorder="1">
      <alignment horizontal="right" vertical="center"/>
    </xf>
    <xf numFmtId="0" fontId="10" fillId="0" borderId="7" xfId="0" applyFont="1" applyFill="1" applyBorder="1" applyAlignment="1">
      <alignment horizontal="left" vertical="center" wrapText="1" indent="1"/>
    </xf>
    <xf numFmtId="0" fontId="10" fillId="0" borderId="7" xfId="0" applyFont="1" applyFill="1" applyBorder="1" applyAlignment="1">
      <alignment horizontal="left" vertical="center" wrapText="1" indent="2"/>
    </xf>
    <xf numFmtId="0" fontId="10" fillId="0" borderId="7" xfId="0" applyFont="1" applyFill="1" applyBorder="1" applyAlignment="1">
      <alignment horizontal="center" vertical="center" wrapText="1"/>
    </xf>
    <xf numFmtId="179" fontId="10" fillId="0" borderId="7" xfId="0" applyNumberFormat="1" applyFont="1" applyFill="1" applyBorder="1" applyAlignment="1">
      <alignment horizontal="right" vertical="center"/>
    </xf>
    <xf numFmtId="0" fontId="15" fillId="0" borderId="0" xfId="0" applyFont="1" applyFill="1" applyAlignment="1">
      <alignment vertical="top"/>
    </xf>
    <xf numFmtId="49" fontId="10" fillId="0" borderId="7" xfId="55" applyNumberFormat="1" applyFont="1" applyBorder="1" applyAlignment="1">
      <alignment horizontal="left" vertical="center" wrapText="1" indent="1"/>
    </xf>
    <xf numFmtId="179" fontId="10" fillId="0" borderId="7" xfId="0" applyNumberFormat="1" applyFont="1" applyFill="1" applyBorder="1" applyAlignment="1">
      <alignment horizontal="left" vertical="center" wrapText="1"/>
    </xf>
    <xf numFmtId="179" fontId="10" fillId="0" borderId="7" xfId="55" applyNumberFormat="1" applyFont="1" applyBorder="1">
      <alignment horizontal="left" vertical="center" wrapText="1"/>
    </xf>
    <xf numFmtId="0" fontId="3" fillId="0" borderId="7" xfId="57" applyFont="1" applyFill="1" applyBorder="1" applyAlignment="1" applyProtection="1">
      <alignment horizontal="left" vertical="center" wrapText="1"/>
    </xf>
    <xf numFmtId="0" fontId="7" fillId="0" borderId="0" xfId="0" applyFont="1" applyAlignment="1">
      <alignment horizontal="left" vertical="center"/>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0" fillId="0" borderId="19" xfId="0" applyBorder="1"/>
    <xf numFmtId="0" fontId="0" fillId="0" borderId="20" xfId="0" applyBorder="1"/>
    <xf numFmtId="0" fontId="1" fillId="0" borderId="0" xfId="0" applyFont="1" applyAlignment="1">
      <alignment vertical="top"/>
    </xf>
    <xf numFmtId="0" fontId="17" fillId="0" borderId="7" xfId="0" applyFont="1" applyBorder="1" applyAlignment="1">
      <alignment horizontal="center"/>
    </xf>
    <xf numFmtId="0" fontId="16" fillId="0" borderId="7" xfId="0" applyFont="1" applyBorder="1" applyAlignment="1">
      <alignment horizontal="center" vertical="center" wrapText="1"/>
    </xf>
    <xf numFmtId="0" fontId="1" fillId="0" borderId="0" xfId="0" applyFont="1" applyAlignment="1">
      <alignment horizontal="center" wrapText="1"/>
    </xf>
    <xf numFmtId="0" fontId="18"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3"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2" fillId="0" borderId="7" xfId="0" applyFont="1" applyBorder="1" applyAlignment="1">
      <alignment vertical="center"/>
    </xf>
    <xf numFmtId="4" fontId="22" fillId="0" borderId="7" xfId="0" applyNumberFormat="1" applyFont="1" applyBorder="1" applyAlignment="1" applyProtection="1">
      <alignment horizontal="right" vertical="center"/>
      <protection locked="0"/>
    </xf>
    <xf numFmtId="0" fontId="23" fillId="0" borderId="7" xfId="0" applyFont="1" applyFill="1" applyBorder="1" applyAlignment="1">
      <alignment horizontal="left" vertical="center"/>
    </xf>
    <xf numFmtId="179" fontId="23" fillId="0" borderId="7" xfId="52" applyFont="1">
      <alignment horizontal="right" vertical="center"/>
    </xf>
    <xf numFmtId="0" fontId="7" fillId="0" borderId="7" xfId="0" applyFont="1" applyBorder="1" applyAlignment="1">
      <alignment vertical="center"/>
    </xf>
    <xf numFmtId="0" fontId="10" fillId="0" borderId="7" xfId="0" applyFont="1" applyFill="1" applyBorder="1" applyAlignment="1">
      <alignment horizontal="left" vertical="center"/>
    </xf>
    <xf numFmtId="0" fontId="3" fillId="0" borderId="7" xfId="0" applyFont="1" applyBorder="1" applyAlignment="1">
      <alignment vertical="center"/>
    </xf>
    <xf numFmtId="4" fontId="22"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7" fillId="0" borderId="7" xfId="0" applyFont="1" applyBorder="1" applyAlignment="1">
      <alignment horizontal="left" vertical="center"/>
    </xf>
    <xf numFmtId="0" fontId="22" fillId="0" borderId="7" xfId="0" applyFont="1" applyBorder="1" applyAlignment="1">
      <alignment horizontal="center" vertical="center"/>
    </xf>
    <xf numFmtId="0" fontId="22"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9" fontId="10" fillId="0" borderId="2" xfId="52" applyBorder="1">
      <alignment horizontal="right" vertical="center"/>
    </xf>
    <xf numFmtId="179" fontId="7"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0" fillId="0" borderId="7" xfId="0" applyNumberFormat="1" applyFont="1" applyFill="1" applyBorder="1" applyAlignment="1">
      <alignment horizontal="left" vertical="center" wrapText="1"/>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49" fontId="7" fillId="0" borderId="7" xfId="55" applyFont="1">
      <alignment horizontal="left" vertical="center" wrapText="1"/>
    </xf>
    <xf numFmtId="0" fontId="3"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179" fontId="22" fillId="0" borderId="7" xfId="0" applyNumberFormat="1" applyFont="1" applyBorder="1" applyAlignment="1">
      <alignment horizontal="right" vertical="center"/>
    </xf>
    <xf numFmtId="0" fontId="7" fillId="0" borderId="6" xfId="0" applyFont="1" applyBorder="1" applyAlignment="1">
      <alignment horizontal="left" vertical="center"/>
    </xf>
    <xf numFmtId="0" fontId="22"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D12" sqref="D12"/>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09" t="s">
        <v>0</v>
      </c>
    </row>
    <row r="3" ht="36" customHeight="1" spans="1:4">
      <c r="A3" s="46" t="s">
        <v>1</v>
      </c>
      <c r="B3" s="185"/>
      <c r="C3" s="185"/>
      <c r="D3" s="185"/>
    </row>
    <row r="4" ht="20.95" customHeight="1" spans="1:4">
      <c r="A4" s="96" t="s">
        <v>2</v>
      </c>
      <c r="B4" s="144"/>
      <c r="C4" s="144"/>
      <c r="D4" s="108"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58" t="s">
        <v>9</v>
      </c>
      <c r="B8" s="45">
        <v>6029738.8</v>
      </c>
      <c r="C8" s="151" t="str">
        <f>"一"&amp;"、"&amp;"一般公共服务支出"</f>
        <v>一、一般公共服务支出</v>
      </c>
      <c r="D8" s="45">
        <v>17120</v>
      </c>
    </row>
    <row r="9" ht="25.4" customHeight="1" spans="1:4">
      <c r="A9" s="158" t="s">
        <v>10</v>
      </c>
      <c r="B9" s="45">
        <v>1000000</v>
      </c>
      <c r="C9" s="151" t="str">
        <f>"二"&amp;"、"&amp;"社会保障和就业支出"</f>
        <v>二、社会保障和就业支出</v>
      </c>
      <c r="D9" s="45">
        <v>4834490.8</v>
      </c>
    </row>
    <row r="10" ht="25.4" customHeight="1" spans="1:4">
      <c r="A10" s="158" t="s">
        <v>11</v>
      </c>
      <c r="B10" s="45"/>
      <c r="C10" s="151" t="str">
        <f>"三"&amp;"、"&amp;"卫生健康支出"</f>
        <v>三、卫生健康支出</v>
      </c>
      <c r="D10" s="45">
        <v>511570</v>
      </c>
    </row>
    <row r="11" ht="25.4" customHeight="1" spans="1:4">
      <c r="A11" s="158" t="s">
        <v>12</v>
      </c>
      <c r="B11" s="45"/>
      <c r="C11" s="151" t="str">
        <f>"四"&amp;"、"&amp;"城乡社区支出"</f>
        <v>四、城乡社区支出</v>
      </c>
      <c r="D11" s="45">
        <v>1000000</v>
      </c>
    </row>
    <row r="12" ht="25.4" customHeight="1" spans="1:4">
      <c r="A12" s="158" t="s">
        <v>13</v>
      </c>
      <c r="B12" s="45"/>
      <c r="C12" s="151" t="str">
        <f>"五"&amp;"、"&amp;"住房保障支出"</f>
        <v>五、住房保障支出</v>
      </c>
      <c r="D12" s="45">
        <v>666558</v>
      </c>
    </row>
    <row r="13" ht="25.4" customHeight="1" spans="1:4">
      <c r="A13" s="158" t="s">
        <v>14</v>
      </c>
      <c r="B13" s="45"/>
      <c r="C13" s="186"/>
      <c r="D13" s="154"/>
    </row>
    <row r="14" ht="25.4" customHeight="1" spans="1:4">
      <c r="A14" s="158" t="s">
        <v>15</v>
      </c>
      <c r="B14" s="45"/>
      <c r="C14" s="186"/>
      <c r="D14" s="154"/>
    </row>
    <row r="15" ht="25.4" customHeight="1" spans="1:4">
      <c r="A15" s="158" t="s">
        <v>16</v>
      </c>
      <c r="B15" s="45"/>
      <c r="C15" s="186"/>
      <c r="D15" s="154"/>
    </row>
    <row r="16" ht="25.4" customHeight="1" spans="1:4">
      <c r="A16" s="187" t="s">
        <v>17</v>
      </c>
      <c r="B16" s="45"/>
      <c r="C16" s="186"/>
      <c r="D16" s="154"/>
    </row>
    <row r="17" ht="25.4" customHeight="1" spans="1:4">
      <c r="A17" s="187" t="s">
        <v>18</v>
      </c>
      <c r="B17" s="45"/>
      <c r="C17" s="186"/>
      <c r="D17" s="154"/>
    </row>
    <row r="18" ht="25.4" customHeight="1" spans="1:4">
      <c r="A18" s="188" t="s">
        <v>19</v>
      </c>
      <c r="B18" s="149">
        <v>7029738.8</v>
      </c>
      <c r="C18" s="156" t="s">
        <v>20</v>
      </c>
      <c r="D18" s="153">
        <f>SUM(D8:D17)</f>
        <v>7029738.8</v>
      </c>
    </row>
    <row r="19" ht="25.4" customHeight="1" spans="1:4">
      <c r="A19" s="189" t="s">
        <v>21</v>
      </c>
      <c r="B19" s="149"/>
      <c r="C19" s="190" t="s">
        <v>22</v>
      </c>
      <c r="D19" s="191"/>
    </row>
    <row r="20" ht="25.4" customHeight="1" spans="1:4">
      <c r="A20" s="192" t="s">
        <v>23</v>
      </c>
      <c r="B20" s="45"/>
      <c r="C20" s="155" t="s">
        <v>23</v>
      </c>
      <c r="D20" s="95"/>
    </row>
    <row r="21" ht="25.4" customHeight="1" spans="1:4">
      <c r="A21" s="192" t="s">
        <v>24</v>
      </c>
      <c r="B21" s="149"/>
      <c r="C21" s="155" t="s">
        <v>25</v>
      </c>
      <c r="D21" s="95"/>
    </row>
    <row r="22" ht="25.4" customHeight="1" spans="1:4">
      <c r="A22" s="193" t="s">
        <v>26</v>
      </c>
      <c r="B22" s="149">
        <v>7029738.8</v>
      </c>
      <c r="C22" s="156" t="s">
        <v>27</v>
      </c>
      <c r="D22" s="147">
        <v>7029738.8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4" sqref="A4:B4"/>
    </sheetView>
  </sheetViews>
  <sheetFormatPr defaultColWidth="9.10833333333333" defaultRowHeight="14.25" customHeight="1" outlineLevelCol="5"/>
  <cols>
    <col min="1" max="1" width="30.375" customWidth="1"/>
    <col min="2" max="2" width="24.5" customWidth="1"/>
    <col min="3" max="3" width="33.125" customWidth="1"/>
    <col min="4" max="6" width="33.4416666666667" customWidth="1"/>
  </cols>
  <sheetData>
    <row r="1" customHeight="1" spans="1:6">
      <c r="A1" s="1"/>
      <c r="B1" s="1"/>
      <c r="C1" s="1"/>
      <c r="D1" s="1"/>
      <c r="E1" s="1"/>
      <c r="F1" s="1"/>
    </row>
    <row r="2" ht="15.75" customHeight="1" spans="6:6">
      <c r="F2" s="56" t="s">
        <v>374</v>
      </c>
    </row>
    <row r="3" ht="28.5" customHeight="1" spans="1:6">
      <c r="A3" s="25" t="s">
        <v>375</v>
      </c>
      <c r="B3" s="25"/>
      <c r="C3" s="25"/>
      <c r="D3" s="25"/>
      <c r="E3" s="25"/>
      <c r="F3" s="25"/>
    </row>
    <row r="4" ht="15.05" customHeight="1" spans="1:6">
      <c r="A4" s="110" t="str">
        <f>'部门财务收支预算总表01-1'!A4</f>
        <v>单位名称：新平彝族傣族自治县人力资源和社会保障局</v>
      </c>
      <c r="B4" s="110"/>
      <c r="C4" s="111"/>
      <c r="D4" s="59"/>
      <c r="E4" s="59"/>
      <c r="F4" s="112" t="s">
        <v>3</v>
      </c>
    </row>
    <row r="5" ht="18.85" customHeight="1" spans="1:6">
      <c r="A5" s="10" t="s">
        <v>149</v>
      </c>
      <c r="B5" s="10" t="s">
        <v>49</v>
      </c>
      <c r="C5" s="10" t="s">
        <v>50</v>
      </c>
      <c r="D5" s="16" t="s">
        <v>376</v>
      </c>
      <c r="E5" s="64"/>
      <c r="F5" s="64"/>
    </row>
    <row r="6" ht="29.95" customHeight="1" spans="1:6">
      <c r="A6" s="19"/>
      <c r="B6" s="19"/>
      <c r="C6" s="19"/>
      <c r="D6" s="16" t="s">
        <v>32</v>
      </c>
      <c r="E6" s="64" t="s">
        <v>58</v>
      </c>
      <c r="F6" s="64" t="s">
        <v>59</v>
      </c>
    </row>
    <row r="7" ht="20" customHeight="1" spans="1:6">
      <c r="A7" s="64">
        <v>1</v>
      </c>
      <c r="B7" s="64">
        <v>2</v>
      </c>
      <c r="C7" s="64">
        <v>3</v>
      </c>
      <c r="D7" s="64">
        <v>4</v>
      </c>
      <c r="E7" s="64">
        <v>5</v>
      </c>
      <c r="F7" s="64">
        <v>6</v>
      </c>
    </row>
    <row r="8" ht="24" customHeight="1" spans="1:6">
      <c r="A8" s="113" t="s">
        <v>46</v>
      </c>
      <c r="B8" s="113" t="s">
        <v>86</v>
      </c>
      <c r="C8" s="113" t="s">
        <v>87</v>
      </c>
      <c r="D8" s="114">
        <v>1000000</v>
      </c>
      <c r="E8" s="114"/>
      <c r="F8" s="114">
        <v>1000000</v>
      </c>
    </row>
    <row r="9" ht="24" customHeight="1" spans="1:6">
      <c r="A9" s="113" t="s">
        <v>46</v>
      </c>
      <c r="B9" s="115" t="s">
        <v>88</v>
      </c>
      <c r="C9" s="115" t="s">
        <v>89</v>
      </c>
      <c r="D9" s="114">
        <v>1000000</v>
      </c>
      <c r="E9" s="114"/>
      <c r="F9" s="114">
        <v>1000000</v>
      </c>
    </row>
    <row r="10" ht="24" customHeight="1" spans="1:6">
      <c r="A10" s="113" t="s">
        <v>46</v>
      </c>
      <c r="B10" s="116" t="s">
        <v>252</v>
      </c>
      <c r="C10" s="116" t="s">
        <v>90</v>
      </c>
      <c r="D10" s="114">
        <v>1000000</v>
      </c>
      <c r="E10" s="114"/>
      <c r="F10" s="114">
        <v>1000000</v>
      </c>
    </row>
    <row r="11" ht="24" customHeight="1" spans="1:6">
      <c r="A11" s="117" t="s">
        <v>96</v>
      </c>
      <c r="B11" s="117"/>
      <c r="C11" s="117"/>
      <c r="D11" s="118">
        <v>1000000</v>
      </c>
      <c r="E11" s="118"/>
      <c r="F11" s="118">
        <v>1000000</v>
      </c>
    </row>
  </sheetData>
  <mergeCells count="7">
    <mergeCell ref="A3:F3"/>
    <mergeCell ref="A4:B4"/>
    <mergeCell ref="D5:F5"/>
    <mergeCell ref="A11:C11"/>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A8" sqref="$A8:$XFD12"/>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5"/>
      <c r="P2" s="55"/>
      <c r="Q2" s="108" t="s">
        <v>377</v>
      </c>
    </row>
    <row r="3" ht="27.85" customHeight="1" spans="1:17">
      <c r="A3" s="57" t="s">
        <v>378</v>
      </c>
      <c r="B3" s="25"/>
      <c r="C3" s="25"/>
      <c r="D3" s="25"/>
      <c r="E3" s="25"/>
      <c r="F3" s="25"/>
      <c r="G3" s="25"/>
      <c r="H3" s="25"/>
      <c r="I3" s="25"/>
      <c r="J3" s="25"/>
      <c r="K3" s="47"/>
      <c r="L3" s="25"/>
      <c r="M3" s="25"/>
      <c r="N3" s="25"/>
      <c r="O3" s="47"/>
      <c r="P3" s="47"/>
      <c r="Q3" s="25"/>
    </row>
    <row r="4" ht="18.85" customHeight="1" spans="1:17">
      <c r="A4" s="96" t="str">
        <f>'部门财务收支预算总表01-1'!A4</f>
        <v>单位名称：新平彝族傣族自治县人力资源和社会保障局</v>
      </c>
      <c r="B4" s="7"/>
      <c r="C4" s="7"/>
      <c r="D4" s="7"/>
      <c r="E4" s="7"/>
      <c r="F4" s="7"/>
      <c r="G4" s="7"/>
      <c r="H4" s="7"/>
      <c r="I4" s="7"/>
      <c r="J4" s="7"/>
      <c r="O4" s="66"/>
      <c r="P4" s="66"/>
      <c r="Q4" s="109" t="s">
        <v>140</v>
      </c>
    </row>
    <row r="5" ht="15.75" customHeight="1" spans="1:17">
      <c r="A5" s="10" t="s">
        <v>379</v>
      </c>
      <c r="B5" s="72" t="s">
        <v>380</v>
      </c>
      <c r="C5" s="72" t="s">
        <v>381</v>
      </c>
      <c r="D5" s="72" t="s">
        <v>382</v>
      </c>
      <c r="E5" s="72" t="s">
        <v>383</v>
      </c>
      <c r="F5" s="72" t="s">
        <v>384</v>
      </c>
      <c r="G5" s="73" t="s">
        <v>156</v>
      </c>
      <c r="H5" s="73"/>
      <c r="I5" s="73"/>
      <c r="J5" s="73"/>
      <c r="K5" s="74"/>
      <c r="L5" s="73"/>
      <c r="M5" s="73"/>
      <c r="N5" s="73"/>
      <c r="O5" s="89"/>
      <c r="P5" s="74"/>
      <c r="Q5" s="90"/>
    </row>
    <row r="6" ht="17.2" customHeight="1" spans="1:17">
      <c r="A6" s="15"/>
      <c r="B6" s="75"/>
      <c r="C6" s="75"/>
      <c r="D6" s="75"/>
      <c r="E6" s="75"/>
      <c r="F6" s="75"/>
      <c r="G6" s="75" t="s">
        <v>32</v>
      </c>
      <c r="H6" s="75" t="s">
        <v>35</v>
      </c>
      <c r="I6" s="75" t="s">
        <v>385</v>
      </c>
      <c r="J6" s="75" t="s">
        <v>386</v>
      </c>
      <c r="K6" s="76" t="s">
        <v>387</v>
      </c>
      <c r="L6" s="91" t="s">
        <v>388</v>
      </c>
      <c r="M6" s="91"/>
      <c r="N6" s="91"/>
      <c r="O6" s="92"/>
      <c r="P6" s="93"/>
      <c r="Q6" s="77"/>
    </row>
    <row r="7" ht="54" customHeight="1" spans="1:17">
      <c r="A7" s="18"/>
      <c r="B7" s="77"/>
      <c r="C7" s="77"/>
      <c r="D7" s="77"/>
      <c r="E7" s="77"/>
      <c r="F7" s="77"/>
      <c r="G7" s="77"/>
      <c r="H7" s="77" t="s">
        <v>34</v>
      </c>
      <c r="I7" s="77"/>
      <c r="J7" s="77"/>
      <c r="K7" s="78"/>
      <c r="L7" s="77" t="s">
        <v>34</v>
      </c>
      <c r="M7" s="77" t="s">
        <v>45</v>
      </c>
      <c r="N7" s="77" t="s">
        <v>163</v>
      </c>
      <c r="O7" s="94" t="s">
        <v>41</v>
      </c>
      <c r="P7" s="78" t="s">
        <v>42</v>
      </c>
      <c r="Q7" s="77" t="s">
        <v>43</v>
      </c>
    </row>
    <row r="8" ht="21" customHeight="1" spans="1:17">
      <c r="A8" s="19">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21" customHeight="1" spans="1:17">
      <c r="A9" s="99" t="s">
        <v>193</v>
      </c>
      <c r="B9" s="100"/>
      <c r="C9" s="100"/>
      <c r="D9" s="101"/>
      <c r="E9" s="101"/>
      <c r="F9" s="101">
        <v>18600</v>
      </c>
      <c r="G9" s="101">
        <v>18600</v>
      </c>
      <c r="H9" s="101">
        <v>18600</v>
      </c>
      <c r="I9" s="65"/>
      <c r="J9" s="65"/>
      <c r="K9" s="65"/>
      <c r="L9" s="65"/>
      <c r="M9" s="65"/>
      <c r="N9" s="65"/>
      <c r="O9" s="65"/>
      <c r="P9" s="65"/>
      <c r="Q9" s="65"/>
    </row>
    <row r="10" ht="21" customHeight="1" spans="1:17">
      <c r="A10" s="100"/>
      <c r="B10" s="100" t="s">
        <v>389</v>
      </c>
      <c r="C10" s="100" t="s">
        <v>390</v>
      </c>
      <c r="D10" s="102" t="s">
        <v>391</v>
      </c>
      <c r="E10" s="103">
        <v>1</v>
      </c>
      <c r="F10" s="101">
        <v>2600</v>
      </c>
      <c r="G10" s="101">
        <v>2600</v>
      </c>
      <c r="H10" s="104">
        <v>2600</v>
      </c>
      <c r="I10" s="65"/>
      <c r="J10" s="65"/>
      <c r="K10" s="65"/>
      <c r="L10" s="65"/>
      <c r="M10" s="65"/>
      <c r="N10" s="65"/>
      <c r="O10" s="65"/>
      <c r="P10" s="65"/>
      <c r="Q10" s="65"/>
    </row>
    <row r="11" ht="21" customHeight="1" spans="1:17">
      <c r="A11" s="100"/>
      <c r="B11" s="100" t="s">
        <v>392</v>
      </c>
      <c r="C11" s="100" t="s">
        <v>393</v>
      </c>
      <c r="D11" s="102" t="s">
        <v>316</v>
      </c>
      <c r="E11" s="103">
        <v>1</v>
      </c>
      <c r="F11" s="101">
        <v>16000</v>
      </c>
      <c r="G11" s="101">
        <v>16000</v>
      </c>
      <c r="H11" s="104">
        <v>16000</v>
      </c>
      <c r="I11" s="105"/>
      <c r="J11" s="105"/>
      <c r="K11" s="105"/>
      <c r="L11" s="105"/>
      <c r="M11" s="105"/>
      <c r="N11" s="105"/>
      <c r="O11" s="105"/>
      <c r="P11" s="105"/>
      <c r="Q11" s="105"/>
    </row>
    <row r="12" ht="21" customHeight="1" spans="1:17">
      <c r="A12" s="103" t="s">
        <v>32</v>
      </c>
      <c r="B12" s="103"/>
      <c r="C12" s="103"/>
      <c r="D12" s="102"/>
      <c r="E12" s="102"/>
      <c r="F12" s="101">
        <v>18600</v>
      </c>
      <c r="G12" s="101">
        <v>18600</v>
      </c>
      <c r="H12" s="101">
        <v>18600</v>
      </c>
      <c r="I12" s="106"/>
      <c r="J12" s="107"/>
      <c r="K12" s="107"/>
      <c r="L12" s="107"/>
      <c r="M12" s="107"/>
      <c r="N12" s="107"/>
      <c r="O12" s="107"/>
      <c r="P12" s="107"/>
      <c r="Q12" s="107"/>
    </row>
  </sheetData>
  <mergeCells count="16">
    <mergeCell ref="A3:Q3"/>
    <mergeCell ref="A4:F4"/>
    <mergeCell ref="G5:Q5"/>
    <mergeCell ref="L6:Q6"/>
    <mergeCell ref="A12:E1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68"/>
      <c r="B2" s="68"/>
      <c r="C2" s="68"/>
      <c r="D2" s="68"/>
      <c r="E2" s="68"/>
      <c r="F2" s="68"/>
      <c r="G2" s="68"/>
      <c r="H2" s="69"/>
      <c r="I2" s="68"/>
      <c r="J2" s="68"/>
      <c r="K2" s="68"/>
      <c r="L2" s="55"/>
      <c r="M2" s="85"/>
      <c r="N2" s="86" t="s">
        <v>394</v>
      </c>
    </row>
    <row r="3" ht="27.85" customHeight="1" spans="1:14">
      <c r="A3" s="57" t="s">
        <v>395</v>
      </c>
      <c r="B3" s="70"/>
      <c r="C3" s="70"/>
      <c r="D3" s="70"/>
      <c r="E3" s="70"/>
      <c r="F3" s="70"/>
      <c r="G3" s="70"/>
      <c r="H3" s="71"/>
      <c r="I3" s="70"/>
      <c r="J3" s="70"/>
      <c r="K3" s="70"/>
      <c r="L3" s="47"/>
      <c r="M3" s="71"/>
      <c r="N3" s="70"/>
    </row>
    <row r="4" ht="18.85" customHeight="1" spans="1:14">
      <c r="A4" s="58" t="str">
        <f>'部门财务收支预算总表01-1'!A4</f>
        <v>单位名称：新平彝族傣族自治县人力资源和社会保障局</v>
      </c>
      <c r="B4" s="59"/>
      <c r="C4" s="59"/>
      <c r="D4" s="59"/>
      <c r="E4" s="59"/>
      <c r="F4" s="59"/>
      <c r="G4" s="59"/>
      <c r="H4" s="69"/>
      <c r="I4" s="68"/>
      <c r="J4" s="68"/>
      <c r="K4" s="68"/>
      <c r="L4" s="66"/>
      <c r="M4" s="87"/>
      <c r="N4" s="88" t="s">
        <v>140</v>
      </c>
    </row>
    <row r="5" ht="15.75" customHeight="1" spans="1:14">
      <c r="A5" s="10" t="s">
        <v>379</v>
      </c>
      <c r="B5" s="72" t="s">
        <v>396</v>
      </c>
      <c r="C5" s="72" t="s">
        <v>397</v>
      </c>
      <c r="D5" s="73" t="s">
        <v>156</v>
      </c>
      <c r="E5" s="73"/>
      <c r="F5" s="73"/>
      <c r="G5" s="73"/>
      <c r="H5" s="74"/>
      <c r="I5" s="73"/>
      <c r="J5" s="73"/>
      <c r="K5" s="73"/>
      <c r="L5" s="89"/>
      <c r="M5" s="74"/>
      <c r="N5" s="90"/>
    </row>
    <row r="6" ht="17.2" customHeight="1" spans="1:14">
      <c r="A6" s="15"/>
      <c r="B6" s="75"/>
      <c r="C6" s="75"/>
      <c r="D6" s="75" t="s">
        <v>32</v>
      </c>
      <c r="E6" s="75" t="s">
        <v>35</v>
      </c>
      <c r="F6" s="75" t="s">
        <v>385</v>
      </c>
      <c r="G6" s="75" t="s">
        <v>386</v>
      </c>
      <c r="H6" s="76" t="s">
        <v>387</v>
      </c>
      <c r="I6" s="91" t="s">
        <v>388</v>
      </c>
      <c r="J6" s="91"/>
      <c r="K6" s="91"/>
      <c r="L6" s="92"/>
      <c r="M6" s="93"/>
      <c r="N6" s="77"/>
    </row>
    <row r="7" ht="54" customHeight="1" spans="1:14">
      <c r="A7" s="18"/>
      <c r="B7" s="77"/>
      <c r="C7" s="77"/>
      <c r="D7" s="77"/>
      <c r="E7" s="77"/>
      <c r="F7" s="77"/>
      <c r="G7" s="77"/>
      <c r="H7" s="78"/>
      <c r="I7" s="77" t="s">
        <v>34</v>
      </c>
      <c r="J7" s="77" t="s">
        <v>45</v>
      </c>
      <c r="K7" s="77" t="s">
        <v>163</v>
      </c>
      <c r="L7" s="94" t="s">
        <v>41</v>
      </c>
      <c r="M7" s="78" t="s">
        <v>42</v>
      </c>
      <c r="N7" s="77" t="s">
        <v>43</v>
      </c>
    </row>
    <row r="8" ht="18" customHeight="1" spans="1:14">
      <c r="A8" s="18">
        <v>1</v>
      </c>
      <c r="B8" s="77">
        <v>2</v>
      </c>
      <c r="C8" s="77">
        <v>3</v>
      </c>
      <c r="D8" s="78">
        <v>4</v>
      </c>
      <c r="E8" s="78">
        <v>5</v>
      </c>
      <c r="F8" s="78">
        <v>6</v>
      </c>
      <c r="G8" s="78">
        <v>7</v>
      </c>
      <c r="H8" s="78">
        <v>8</v>
      </c>
      <c r="I8" s="78">
        <v>9</v>
      </c>
      <c r="J8" s="78">
        <v>10</v>
      </c>
      <c r="K8" s="78">
        <v>11</v>
      </c>
      <c r="L8" s="78">
        <v>12</v>
      </c>
      <c r="M8" s="78">
        <v>13</v>
      </c>
      <c r="N8" s="78">
        <v>14</v>
      </c>
    </row>
    <row r="9" ht="18" customHeight="1" spans="1:14">
      <c r="A9" s="79"/>
      <c r="B9" s="80"/>
      <c r="C9" s="80"/>
      <c r="D9" s="81"/>
      <c r="E9" s="81"/>
      <c r="F9" s="81"/>
      <c r="G9" s="81"/>
      <c r="H9" s="81"/>
      <c r="I9" s="81"/>
      <c r="J9" s="81"/>
      <c r="K9" s="81"/>
      <c r="L9" s="95"/>
      <c r="M9" s="81"/>
      <c r="N9" s="81"/>
    </row>
    <row r="10" ht="18" customHeight="1" spans="1:14">
      <c r="A10" s="79"/>
      <c r="B10" s="80"/>
      <c r="C10" s="80"/>
      <c r="D10" s="81"/>
      <c r="E10" s="81"/>
      <c r="F10" s="81"/>
      <c r="G10" s="81"/>
      <c r="H10" s="81"/>
      <c r="I10" s="81"/>
      <c r="J10" s="81"/>
      <c r="K10" s="81"/>
      <c r="L10" s="95"/>
      <c r="M10" s="81"/>
      <c r="N10" s="81"/>
    </row>
    <row r="11" ht="18" customHeight="1" spans="1:14">
      <c r="A11" s="82" t="s">
        <v>96</v>
      </c>
      <c r="B11" s="83"/>
      <c r="C11" s="84"/>
      <c r="D11" s="81"/>
      <c r="E11" s="81"/>
      <c r="F11" s="81"/>
      <c r="G11" s="81"/>
      <c r="H11" s="81"/>
      <c r="I11" s="81"/>
      <c r="J11" s="81"/>
      <c r="K11" s="81"/>
      <c r="L11" s="95"/>
      <c r="M11" s="81"/>
      <c r="N11" s="81"/>
    </row>
    <row r="12" customHeight="1" spans="1:1">
      <c r="A12" s="33" t="s">
        <v>398</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A10" sqref="A10"/>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6"/>
      <c r="P2" s="55" t="s">
        <v>399</v>
      </c>
    </row>
    <row r="3" ht="27.85" customHeight="1" spans="1:16">
      <c r="A3" s="57" t="s">
        <v>400</v>
      </c>
      <c r="B3" s="25"/>
      <c r="C3" s="25"/>
      <c r="D3" s="25"/>
      <c r="E3" s="25"/>
      <c r="F3" s="25"/>
      <c r="G3" s="25"/>
      <c r="H3" s="25"/>
      <c r="I3" s="25"/>
      <c r="J3" s="25"/>
      <c r="K3" s="25"/>
      <c r="L3" s="25"/>
      <c r="M3" s="25"/>
      <c r="N3" s="25"/>
      <c r="O3" s="25"/>
      <c r="P3" s="25"/>
    </row>
    <row r="4" ht="18" customHeight="1" spans="1:16">
      <c r="A4" s="58" t="str">
        <f>'部门财务收支预算总表01-1'!A4</f>
        <v>单位名称：新平彝族傣族自治县人力资源和社会保障局</v>
      </c>
      <c r="B4" s="59"/>
      <c r="C4" s="59"/>
      <c r="D4" s="60"/>
      <c r="P4" s="66" t="s">
        <v>140</v>
      </c>
    </row>
    <row r="5" ht="19.5" customHeight="1" spans="1:16">
      <c r="A5" s="16" t="s">
        <v>401</v>
      </c>
      <c r="B5" s="11" t="s">
        <v>156</v>
      </c>
      <c r="C5" s="12"/>
      <c r="D5" s="12"/>
      <c r="E5" s="61" t="s">
        <v>402</v>
      </c>
      <c r="F5" s="61"/>
      <c r="G5" s="61"/>
      <c r="H5" s="61"/>
      <c r="I5" s="61"/>
      <c r="J5" s="61"/>
      <c r="K5" s="61"/>
      <c r="L5" s="61"/>
      <c r="M5" s="61"/>
      <c r="N5" s="61"/>
      <c r="O5" s="61"/>
      <c r="P5" s="61"/>
    </row>
    <row r="6" ht="40.6" customHeight="1" spans="1:16">
      <c r="A6" s="19"/>
      <c r="B6" s="26" t="s">
        <v>32</v>
      </c>
      <c r="C6" s="10" t="s">
        <v>35</v>
      </c>
      <c r="D6" s="62" t="s">
        <v>403</v>
      </c>
      <c r="E6" s="63" t="s">
        <v>404</v>
      </c>
      <c r="F6" s="63" t="s">
        <v>405</v>
      </c>
      <c r="G6" s="63" t="s">
        <v>406</v>
      </c>
      <c r="H6" s="63" t="s">
        <v>407</v>
      </c>
      <c r="I6" s="63" t="s">
        <v>408</v>
      </c>
      <c r="J6" s="63" t="s">
        <v>409</v>
      </c>
      <c r="K6" s="63" t="s">
        <v>410</v>
      </c>
      <c r="L6" s="63" t="s">
        <v>411</v>
      </c>
      <c r="M6" s="63" t="s">
        <v>412</v>
      </c>
      <c r="N6" s="63" t="s">
        <v>413</v>
      </c>
      <c r="O6" s="63" t="s">
        <v>414</v>
      </c>
      <c r="P6" s="63" t="s">
        <v>415</v>
      </c>
    </row>
    <row r="7" ht="20" customHeight="1" spans="1:16">
      <c r="A7" s="64">
        <v>1</v>
      </c>
      <c r="B7" s="64">
        <v>2</v>
      </c>
      <c r="C7" s="64">
        <v>3</v>
      </c>
      <c r="D7" s="11">
        <v>4</v>
      </c>
      <c r="E7" s="64">
        <v>5</v>
      </c>
      <c r="F7" s="11">
        <v>6</v>
      </c>
      <c r="G7" s="64">
        <v>7</v>
      </c>
      <c r="H7" s="11">
        <v>8</v>
      </c>
      <c r="I7" s="64">
        <v>9</v>
      </c>
      <c r="J7" s="11">
        <v>10</v>
      </c>
      <c r="K7" s="64">
        <v>11</v>
      </c>
      <c r="L7" s="11">
        <v>12</v>
      </c>
      <c r="M7" s="64">
        <v>13</v>
      </c>
      <c r="N7" s="11">
        <v>14</v>
      </c>
      <c r="O7" s="64">
        <v>15</v>
      </c>
      <c r="P7" s="67">
        <v>16</v>
      </c>
    </row>
    <row r="8" ht="20" customHeight="1" spans="1:16">
      <c r="A8" s="27"/>
      <c r="B8" s="65"/>
      <c r="C8" s="65"/>
      <c r="D8" s="65"/>
      <c r="E8" s="65"/>
      <c r="F8" s="65"/>
      <c r="G8" s="65"/>
      <c r="H8" s="65"/>
      <c r="I8" s="65"/>
      <c r="J8" s="65"/>
      <c r="K8" s="65"/>
      <c r="L8" s="65"/>
      <c r="M8" s="65"/>
      <c r="N8" s="65"/>
      <c r="O8" s="65"/>
      <c r="P8" s="65"/>
    </row>
    <row r="9" ht="20" customHeight="1" spans="1:16">
      <c r="A9" s="27"/>
      <c r="B9" s="65"/>
      <c r="C9" s="65"/>
      <c r="D9" s="65"/>
      <c r="E9" s="65"/>
      <c r="F9" s="65"/>
      <c r="G9" s="65"/>
      <c r="H9" s="65"/>
      <c r="I9" s="65"/>
      <c r="J9" s="65"/>
      <c r="K9" s="65"/>
      <c r="L9" s="65"/>
      <c r="M9" s="65"/>
      <c r="N9" s="65"/>
      <c r="O9" s="65"/>
      <c r="P9" s="65"/>
    </row>
    <row r="10" customHeight="1" spans="1:1">
      <c r="A10" s="33" t="s">
        <v>398</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3" sqref="A13"/>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5" t="s">
        <v>416</v>
      </c>
    </row>
    <row r="3" ht="28.5" customHeight="1" spans="1:10">
      <c r="A3" s="46" t="s">
        <v>417</v>
      </c>
      <c r="B3" s="25"/>
      <c r="C3" s="25"/>
      <c r="D3" s="25"/>
      <c r="E3" s="25"/>
      <c r="F3" s="47"/>
      <c r="G3" s="25"/>
      <c r="H3" s="47"/>
      <c r="I3" s="47"/>
      <c r="J3" s="25"/>
    </row>
    <row r="4" ht="17.2" customHeight="1" spans="1:1">
      <c r="A4" s="5" t="str">
        <f>'部门财务收支预算总表01-1'!A4</f>
        <v>单位名称：新平彝族傣族自治县人力资源和社会保障局</v>
      </c>
    </row>
    <row r="5" ht="44.2" customHeight="1" spans="1:10">
      <c r="A5" s="48" t="s">
        <v>259</v>
      </c>
      <c r="B5" s="48" t="s">
        <v>260</v>
      </c>
      <c r="C5" s="48" t="s">
        <v>261</v>
      </c>
      <c r="D5" s="48" t="s">
        <v>262</v>
      </c>
      <c r="E5" s="48" t="s">
        <v>263</v>
      </c>
      <c r="F5" s="49" t="s">
        <v>264</v>
      </c>
      <c r="G5" s="48" t="s">
        <v>265</v>
      </c>
      <c r="H5" s="49" t="s">
        <v>266</v>
      </c>
      <c r="I5" s="49" t="s">
        <v>267</v>
      </c>
      <c r="J5" s="48" t="s">
        <v>268</v>
      </c>
    </row>
    <row r="6" ht="18" customHeight="1" spans="1:10">
      <c r="A6" s="48">
        <v>1</v>
      </c>
      <c r="B6" s="48">
        <v>2</v>
      </c>
      <c r="C6" s="48">
        <v>3</v>
      </c>
      <c r="D6" s="48">
        <v>4</v>
      </c>
      <c r="E6" s="48">
        <v>5</v>
      </c>
      <c r="F6" s="49">
        <v>6</v>
      </c>
      <c r="G6" s="48">
        <v>7</v>
      </c>
      <c r="H6" s="49">
        <v>8</v>
      </c>
      <c r="I6" s="49">
        <v>9</v>
      </c>
      <c r="J6" s="48">
        <v>10</v>
      </c>
    </row>
    <row r="7" ht="18" customHeight="1" spans="1:10">
      <c r="A7" s="50"/>
      <c r="B7" s="51"/>
      <c r="C7" s="51"/>
      <c r="D7" s="51"/>
      <c r="E7" s="52"/>
      <c r="F7" s="53"/>
      <c r="G7" s="52"/>
      <c r="H7" s="53"/>
      <c r="I7" s="53"/>
      <c r="J7" s="52"/>
    </row>
    <row r="8" ht="18" customHeight="1" spans="1:10">
      <c r="A8" s="50"/>
      <c r="B8" s="54"/>
      <c r="C8" s="54"/>
      <c r="D8" s="54"/>
      <c r="E8" s="50"/>
      <c r="F8" s="54"/>
      <c r="G8" s="50"/>
      <c r="H8" s="54"/>
      <c r="I8" s="54"/>
      <c r="J8" s="50"/>
    </row>
    <row r="9" ht="19" customHeight="1" spans="1:1">
      <c r="A9" s="33" t="s">
        <v>398</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10" sqref="A10"/>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5"/>
      <c r="B1" s="35"/>
      <c r="C1" s="35"/>
      <c r="D1" s="35"/>
      <c r="E1" s="35"/>
      <c r="F1" s="35"/>
      <c r="G1" s="35"/>
      <c r="H1" s="35"/>
    </row>
    <row r="2" ht="18.85" customHeight="1" spans="1:8">
      <c r="A2" s="36"/>
      <c r="B2" s="36"/>
      <c r="C2" s="36"/>
      <c r="D2" s="36"/>
      <c r="E2" s="36"/>
      <c r="F2" s="36"/>
      <c r="G2" s="36"/>
      <c r="H2" s="37" t="s">
        <v>418</v>
      </c>
    </row>
    <row r="3" ht="30.6" customHeight="1" spans="1:8">
      <c r="A3" s="38" t="s">
        <v>419</v>
      </c>
      <c r="B3" s="38"/>
      <c r="C3" s="38"/>
      <c r="D3" s="38"/>
      <c r="E3" s="38"/>
      <c r="F3" s="38"/>
      <c r="G3" s="38"/>
      <c r="H3" s="38"/>
    </row>
    <row r="4" ht="18.85" customHeight="1" spans="1:8">
      <c r="A4" s="39" t="str">
        <f>'部门财务收支预算总表01-1'!A4</f>
        <v>单位名称：新平彝族傣族自治县人力资源和社会保障局</v>
      </c>
      <c r="B4" s="40"/>
      <c r="C4" s="36"/>
      <c r="D4" s="36"/>
      <c r="E4" s="36"/>
      <c r="F4" s="36"/>
      <c r="G4" s="36"/>
      <c r="H4" s="36"/>
    </row>
    <row r="5" ht="18.85" customHeight="1" spans="1:8">
      <c r="A5" s="41" t="s">
        <v>149</v>
      </c>
      <c r="B5" s="41" t="s">
        <v>420</v>
      </c>
      <c r="C5" s="41" t="s">
        <v>421</v>
      </c>
      <c r="D5" s="41" t="s">
        <v>422</v>
      </c>
      <c r="E5" s="41" t="s">
        <v>423</v>
      </c>
      <c r="F5" s="41" t="s">
        <v>424</v>
      </c>
      <c r="G5" s="41"/>
      <c r="H5" s="41"/>
    </row>
    <row r="6" ht="18.85" customHeight="1" spans="1:8">
      <c r="A6" s="41"/>
      <c r="B6" s="41"/>
      <c r="C6" s="41"/>
      <c r="D6" s="41"/>
      <c r="E6" s="41"/>
      <c r="F6" s="41" t="s">
        <v>383</v>
      </c>
      <c r="G6" s="41" t="s">
        <v>425</v>
      </c>
      <c r="H6" s="41" t="s">
        <v>426</v>
      </c>
    </row>
    <row r="7" ht="18" customHeight="1" spans="1:8">
      <c r="A7" s="42" t="s">
        <v>118</v>
      </c>
      <c r="B7" s="42" t="s">
        <v>119</v>
      </c>
      <c r="C7" s="42" t="s">
        <v>120</v>
      </c>
      <c r="D7" s="42" t="s">
        <v>121</v>
      </c>
      <c r="E7" s="42" t="s">
        <v>122</v>
      </c>
      <c r="F7" s="42" t="s">
        <v>123</v>
      </c>
      <c r="G7" s="42" t="s">
        <v>427</v>
      </c>
      <c r="H7" s="42" t="s">
        <v>428</v>
      </c>
    </row>
    <row r="8" ht="18" customHeight="1" spans="1:8">
      <c r="A8" s="43"/>
      <c r="B8" s="43"/>
      <c r="C8" s="43"/>
      <c r="D8" s="43"/>
      <c r="E8" s="41"/>
      <c r="F8" s="44"/>
      <c r="G8" s="45"/>
      <c r="H8" s="45"/>
    </row>
    <row r="9" ht="18" customHeight="1" spans="1:8">
      <c r="A9" s="41" t="s">
        <v>32</v>
      </c>
      <c r="B9" s="41"/>
      <c r="C9" s="41"/>
      <c r="D9" s="41"/>
      <c r="E9" s="41"/>
      <c r="F9" s="44"/>
      <c r="G9" s="45"/>
      <c r="H9" s="45"/>
    </row>
    <row r="10" customHeight="1" spans="1:1">
      <c r="A10" s="33" t="s">
        <v>398</v>
      </c>
    </row>
  </sheetData>
  <mergeCells count="9">
    <mergeCell ref="A3:H3"/>
    <mergeCell ref="A4:B4"/>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20" sqref="B20"/>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429</v>
      </c>
    </row>
    <row r="3" ht="27.85" customHeight="1" spans="1:11">
      <c r="A3" s="25" t="s">
        <v>430</v>
      </c>
      <c r="B3" s="25"/>
      <c r="C3" s="25"/>
      <c r="D3" s="25"/>
      <c r="E3" s="25"/>
      <c r="F3" s="25"/>
      <c r="G3" s="25"/>
      <c r="H3" s="25"/>
      <c r="I3" s="25"/>
      <c r="J3" s="25"/>
      <c r="K3" s="25"/>
    </row>
    <row r="4" ht="13.6" customHeight="1" spans="1:11">
      <c r="A4" s="5" t="str">
        <f>'部门财务收支预算总表01-1'!A4</f>
        <v>单位名称：新平彝族傣族自治县人力资源和社会保障局</v>
      </c>
      <c r="B4" s="6"/>
      <c r="C4" s="6"/>
      <c r="D4" s="6"/>
      <c r="E4" s="6"/>
      <c r="F4" s="6"/>
      <c r="G4" s="6"/>
      <c r="H4" s="7"/>
      <c r="I4" s="7"/>
      <c r="J4" s="7"/>
      <c r="K4" s="8" t="s">
        <v>140</v>
      </c>
    </row>
    <row r="5" ht="21.8" customHeight="1" spans="1:11">
      <c r="A5" s="9" t="s">
        <v>227</v>
      </c>
      <c r="B5" s="9" t="s">
        <v>151</v>
      </c>
      <c r="C5" s="9" t="s">
        <v>228</v>
      </c>
      <c r="D5" s="10" t="s">
        <v>152</v>
      </c>
      <c r="E5" s="10" t="s">
        <v>153</v>
      </c>
      <c r="F5" s="10" t="s">
        <v>154</v>
      </c>
      <c r="G5" s="10" t="s">
        <v>155</v>
      </c>
      <c r="H5" s="16" t="s">
        <v>32</v>
      </c>
      <c r="I5" s="11" t="s">
        <v>431</v>
      </c>
      <c r="J5" s="12"/>
      <c r="K5" s="13"/>
    </row>
    <row r="6" ht="21.8" customHeight="1" spans="1:11">
      <c r="A6" s="14"/>
      <c r="B6" s="14"/>
      <c r="C6" s="14"/>
      <c r="D6" s="15"/>
      <c r="E6" s="15"/>
      <c r="F6" s="15"/>
      <c r="G6" s="15"/>
      <c r="H6" s="26"/>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4">
        <v>10</v>
      </c>
      <c r="K8" s="34">
        <v>11</v>
      </c>
    </row>
    <row r="9" ht="18" customHeight="1" spans="1:11">
      <c r="A9" s="27"/>
      <c r="B9" s="28"/>
      <c r="C9" s="27"/>
      <c r="D9" s="27"/>
      <c r="E9" s="27"/>
      <c r="F9" s="27"/>
      <c r="G9" s="27"/>
      <c r="H9" s="29"/>
      <c r="I9" s="29"/>
      <c r="J9" s="29"/>
      <c r="K9" s="29"/>
    </row>
    <row r="10" ht="18" customHeight="1" spans="1:11">
      <c r="A10" s="28"/>
      <c r="B10" s="28"/>
      <c r="C10" s="28"/>
      <c r="D10" s="28"/>
      <c r="E10" s="28"/>
      <c r="F10" s="28"/>
      <c r="G10" s="28"/>
      <c r="H10" s="29"/>
      <c r="I10" s="29"/>
      <c r="J10" s="29"/>
      <c r="K10" s="29"/>
    </row>
    <row r="11" ht="18" customHeight="1" spans="1:11">
      <c r="A11" s="30" t="s">
        <v>96</v>
      </c>
      <c r="B11" s="31"/>
      <c r="C11" s="31"/>
      <c r="D11" s="31"/>
      <c r="E11" s="31"/>
      <c r="F11" s="31"/>
      <c r="G11" s="32"/>
      <c r="H11" s="29"/>
      <c r="I11" s="29"/>
      <c r="J11" s="29"/>
      <c r="K11" s="29"/>
    </row>
    <row r="12" customHeight="1" spans="1:1">
      <c r="A12" s="33" t="s">
        <v>398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C29" sqref="C29"/>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432</v>
      </c>
    </row>
    <row r="3" ht="27.85" customHeight="1" spans="1:7">
      <c r="A3" s="4" t="s">
        <v>433</v>
      </c>
      <c r="B3" s="4"/>
      <c r="C3" s="4"/>
      <c r="D3" s="4"/>
      <c r="E3" s="4"/>
      <c r="F3" s="4"/>
      <c r="G3" s="4"/>
    </row>
    <row r="4" ht="13.6" customHeight="1" spans="1:7">
      <c r="A4" s="5" t="str">
        <f>'部门财务收支预算总表01-1'!A4</f>
        <v>单位名称：新平彝族傣族自治县人力资源和社会保障局</v>
      </c>
      <c r="B4" s="6"/>
      <c r="C4" s="6"/>
      <c r="D4" s="6"/>
      <c r="E4" s="7"/>
      <c r="F4" s="7"/>
      <c r="G4" s="8" t="s">
        <v>140</v>
      </c>
    </row>
    <row r="5" ht="21.8" customHeight="1" spans="1:7">
      <c r="A5" s="9" t="s">
        <v>228</v>
      </c>
      <c r="B5" s="9" t="s">
        <v>227</v>
      </c>
      <c r="C5" s="9" t="s">
        <v>151</v>
      </c>
      <c r="D5" s="10" t="s">
        <v>434</v>
      </c>
      <c r="E5" s="11" t="s">
        <v>35</v>
      </c>
      <c r="F5" s="12"/>
      <c r="G5" s="13"/>
    </row>
    <row r="6" ht="21.8" customHeight="1" spans="1:7">
      <c r="A6" s="14"/>
      <c r="B6" s="14"/>
      <c r="C6" s="14"/>
      <c r="D6" s="15"/>
      <c r="E6" s="16" t="s">
        <v>435</v>
      </c>
      <c r="F6" s="10" t="s">
        <v>436</v>
      </c>
      <c r="G6" s="10" t="s">
        <v>437</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18" customHeight="1" spans="1:7">
      <c r="A9" s="21" t="s">
        <v>46</v>
      </c>
      <c r="B9" s="21" t="s">
        <v>232</v>
      </c>
      <c r="C9" s="22" t="s">
        <v>231</v>
      </c>
      <c r="D9" s="21" t="s">
        <v>438</v>
      </c>
      <c r="E9" s="23">
        <v>52900</v>
      </c>
      <c r="F9" s="23"/>
      <c r="G9" s="23"/>
    </row>
    <row r="10" ht="18" customHeight="1" spans="1:7">
      <c r="A10" s="21" t="s">
        <v>46</v>
      </c>
      <c r="B10" s="21" t="s">
        <v>237</v>
      </c>
      <c r="C10" s="22" t="s">
        <v>236</v>
      </c>
      <c r="D10" s="21" t="s">
        <v>438</v>
      </c>
      <c r="E10" s="23">
        <v>15754.8</v>
      </c>
      <c r="F10" s="23"/>
      <c r="G10" s="23"/>
    </row>
    <row r="11" ht="18" customHeight="1" spans="1:7">
      <c r="A11" s="21" t="s">
        <v>46</v>
      </c>
      <c r="B11" s="21" t="s">
        <v>237</v>
      </c>
      <c r="C11" s="22" t="s">
        <v>241</v>
      </c>
      <c r="D11" s="21" t="s">
        <v>438</v>
      </c>
      <c r="E11" s="23">
        <v>10000</v>
      </c>
      <c r="F11" s="23"/>
      <c r="G11" s="23"/>
    </row>
    <row r="12" ht="18" customHeight="1" spans="1:7">
      <c r="A12" s="21" t="s">
        <v>46</v>
      </c>
      <c r="B12" s="21" t="s">
        <v>244</v>
      </c>
      <c r="C12" s="22" t="s">
        <v>243</v>
      </c>
      <c r="D12" s="21" t="s">
        <v>438</v>
      </c>
      <c r="E12" s="23">
        <v>400000</v>
      </c>
      <c r="F12" s="23"/>
      <c r="G12" s="23"/>
    </row>
    <row r="13" ht="18" customHeight="1" spans="1:7">
      <c r="A13" s="21" t="s">
        <v>46</v>
      </c>
      <c r="B13" s="21" t="s">
        <v>232</v>
      </c>
      <c r="C13" s="22" t="s">
        <v>255</v>
      </c>
      <c r="D13" s="21" t="s">
        <v>438</v>
      </c>
      <c r="E13" s="23">
        <v>7120</v>
      </c>
      <c r="F13" s="23"/>
      <c r="G13" s="23"/>
    </row>
    <row r="14" ht="18" customHeight="1" spans="1:7">
      <c r="A14" s="24" t="s">
        <v>32</v>
      </c>
      <c r="B14" s="24"/>
      <c r="C14" s="24"/>
      <c r="D14" s="24"/>
      <c r="E14" s="23">
        <v>485774.8</v>
      </c>
      <c r="F14" s="23"/>
      <c r="G14" s="23"/>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C9" sqref="C9:F9"/>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61"/>
      <c r="J2" s="175"/>
      <c r="R2" s="3" t="s">
        <v>28</v>
      </c>
    </row>
    <row r="3" ht="36" customHeight="1" spans="1:19">
      <c r="A3" s="162" t="s">
        <v>29</v>
      </c>
      <c r="B3" s="25"/>
      <c r="C3" s="25"/>
      <c r="D3" s="25"/>
      <c r="E3" s="25"/>
      <c r="F3" s="25"/>
      <c r="G3" s="25"/>
      <c r="H3" s="25"/>
      <c r="I3" s="25"/>
      <c r="J3" s="47"/>
      <c r="K3" s="25"/>
      <c r="L3" s="25"/>
      <c r="M3" s="25"/>
      <c r="N3" s="25"/>
      <c r="O3" s="25"/>
      <c r="P3" s="25"/>
      <c r="Q3" s="25"/>
      <c r="R3" s="25"/>
      <c r="S3" s="25"/>
    </row>
    <row r="4" ht="20.3" customHeight="1" spans="1:19">
      <c r="A4" s="96" t="str">
        <f>'部门财务收支预算总表01-1'!A4</f>
        <v>单位名称：新平彝族傣族自治县人力资源和社会保障局</v>
      </c>
      <c r="B4" s="7"/>
      <c r="C4" s="7"/>
      <c r="D4" s="7"/>
      <c r="E4" s="7"/>
      <c r="F4" s="7"/>
      <c r="G4" s="7"/>
      <c r="H4" s="7"/>
      <c r="I4" s="7"/>
      <c r="J4" s="176"/>
      <c r="K4" s="7"/>
      <c r="L4" s="7"/>
      <c r="M4" s="7"/>
      <c r="N4" s="8"/>
      <c r="O4" s="8"/>
      <c r="P4" s="8"/>
      <c r="Q4" s="8"/>
      <c r="R4" s="8" t="s">
        <v>3</v>
      </c>
      <c r="S4" s="8" t="s">
        <v>3</v>
      </c>
    </row>
    <row r="5" ht="18.85" customHeight="1" spans="1:19">
      <c r="A5" s="163" t="s">
        <v>30</v>
      </c>
      <c r="B5" s="164" t="s">
        <v>31</v>
      </c>
      <c r="C5" s="164" t="s">
        <v>32</v>
      </c>
      <c r="D5" s="165" t="s">
        <v>33</v>
      </c>
      <c r="E5" s="166"/>
      <c r="F5" s="166"/>
      <c r="G5" s="166"/>
      <c r="H5" s="166"/>
      <c r="I5" s="166"/>
      <c r="J5" s="177"/>
      <c r="K5" s="166"/>
      <c r="L5" s="166"/>
      <c r="M5" s="166"/>
      <c r="N5" s="178"/>
      <c r="O5" s="178" t="s">
        <v>21</v>
      </c>
      <c r="P5" s="178"/>
      <c r="Q5" s="178"/>
      <c r="R5" s="178"/>
      <c r="S5" s="178"/>
    </row>
    <row r="6" ht="18" customHeight="1" spans="1:19">
      <c r="A6" s="167"/>
      <c r="B6" s="168"/>
      <c r="C6" s="168"/>
      <c r="D6" s="168" t="s">
        <v>34</v>
      </c>
      <c r="E6" s="168" t="s">
        <v>35</v>
      </c>
      <c r="F6" s="168" t="s">
        <v>36</v>
      </c>
      <c r="G6" s="168" t="s">
        <v>37</v>
      </c>
      <c r="H6" s="168" t="s">
        <v>38</v>
      </c>
      <c r="I6" s="179" t="s">
        <v>39</v>
      </c>
      <c r="J6" s="180"/>
      <c r="K6" s="179" t="s">
        <v>40</v>
      </c>
      <c r="L6" s="179" t="s">
        <v>41</v>
      </c>
      <c r="M6" s="179" t="s">
        <v>42</v>
      </c>
      <c r="N6" s="181" t="s">
        <v>43</v>
      </c>
      <c r="O6" s="182" t="s">
        <v>34</v>
      </c>
      <c r="P6" s="182" t="s">
        <v>35</v>
      </c>
      <c r="Q6" s="182" t="s">
        <v>36</v>
      </c>
      <c r="R6" s="182" t="s">
        <v>37</v>
      </c>
      <c r="S6" s="182" t="s">
        <v>44</v>
      </c>
    </row>
    <row r="7" ht="29.3" customHeight="1" spans="1:19">
      <c r="A7" s="169"/>
      <c r="B7" s="170"/>
      <c r="C7" s="170"/>
      <c r="D7" s="170"/>
      <c r="E7" s="170"/>
      <c r="F7" s="170"/>
      <c r="G7" s="170"/>
      <c r="H7" s="170"/>
      <c r="I7" s="183" t="s">
        <v>34</v>
      </c>
      <c r="J7" s="183" t="s">
        <v>45</v>
      </c>
      <c r="K7" s="183" t="s">
        <v>40</v>
      </c>
      <c r="L7" s="183" t="s">
        <v>41</v>
      </c>
      <c r="M7" s="183" t="s">
        <v>42</v>
      </c>
      <c r="N7" s="183" t="s">
        <v>43</v>
      </c>
      <c r="O7" s="183"/>
      <c r="P7" s="183"/>
      <c r="Q7" s="183"/>
      <c r="R7" s="183"/>
      <c r="S7" s="183"/>
    </row>
    <row r="8" ht="16.55" customHeight="1" spans="1:19">
      <c r="A8" s="171">
        <v>1</v>
      </c>
      <c r="B8" s="20">
        <v>2</v>
      </c>
      <c r="C8" s="20">
        <v>3</v>
      </c>
      <c r="D8" s="20">
        <v>4</v>
      </c>
      <c r="E8" s="171">
        <v>5</v>
      </c>
      <c r="F8" s="20">
        <v>6</v>
      </c>
      <c r="G8" s="20">
        <v>7</v>
      </c>
      <c r="H8" s="171">
        <v>8</v>
      </c>
      <c r="I8" s="20">
        <v>9</v>
      </c>
      <c r="J8" s="34">
        <v>10</v>
      </c>
      <c r="K8" s="34">
        <v>11</v>
      </c>
      <c r="L8" s="184">
        <v>12</v>
      </c>
      <c r="M8" s="34">
        <v>13</v>
      </c>
      <c r="N8" s="34">
        <v>14</v>
      </c>
      <c r="O8" s="34">
        <v>15</v>
      </c>
      <c r="P8" s="34">
        <v>16</v>
      </c>
      <c r="Q8" s="34">
        <v>17</v>
      </c>
      <c r="R8" s="34">
        <v>18</v>
      </c>
      <c r="S8" s="34">
        <v>19</v>
      </c>
    </row>
    <row r="9" ht="19" customHeight="1" spans="1:19">
      <c r="A9" s="172">
        <v>117001</v>
      </c>
      <c r="B9" s="113" t="s">
        <v>46</v>
      </c>
      <c r="C9" s="154">
        <v>7029738.8</v>
      </c>
      <c r="D9" s="154">
        <f>E9+F9</f>
        <v>7029738.8</v>
      </c>
      <c r="E9" s="45">
        <v>6029738.8</v>
      </c>
      <c r="F9" s="95">
        <v>1000000</v>
      </c>
      <c r="G9" s="95"/>
      <c r="H9" s="95"/>
      <c r="I9" s="95"/>
      <c r="J9" s="95"/>
      <c r="K9" s="95"/>
      <c r="L9" s="95"/>
      <c r="M9" s="95"/>
      <c r="N9" s="95"/>
      <c r="O9" s="95"/>
      <c r="P9" s="95"/>
      <c r="Q9" s="95"/>
      <c r="R9" s="95"/>
      <c r="S9" s="95"/>
    </row>
    <row r="10" ht="19" customHeight="1" spans="1:19">
      <c r="A10" s="173" t="s">
        <v>32</v>
      </c>
      <c r="B10" s="174"/>
      <c r="C10" s="154">
        <v>7029738.8</v>
      </c>
      <c r="D10" s="154">
        <f>E10+F10</f>
        <v>7029738.8</v>
      </c>
      <c r="E10" s="45">
        <v>6029738.8</v>
      </c>
      <c r="F10" s="95">
        <v>1000000</v>
      </c>
      <c r="G10" s="95"/>
      <c r="H10" s="95"/>
      <c r="I10" s="95"/>
      <c r="J10" s="95"/>
      <c r="K10" s="95"/>
      <c r="L10" s="95"/>
      <c r="M10" s="95"/>
      <c r="N10" s="95"/>
      <c r="O10" s="95"/>
      <c r="P10" s="95"/>
      <c r="Q10" s="95"/>
      <c r="R10" s="95"/>
      <c r="S10" s="95"/>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Zeros="0" workbookViewId="0">
      <pane ySplit="1" topLeftCell="A2" activePane="bottomLeft" state="frozen"/>
      <selection/>
      <selection pane="bottomLeft" activeCell="E19" sqref="E19"/>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6" t="s">
        <v>47</v>
      </c>
    </row>
    <row r="3" ht="28.5" customHeight="1" spans="1:15">
      <c r="A3" s="25" t="s">
        <v>48</v>
      </c>
      <c r="B3" s="25"/>
      <c r="C3" s="25"/>
      <c r="D3" s="25"/>
      <c r="E3" s="25"/>
      <c r="F3" s="25"/>
      <c r="G3" s="25"/>
      <c r="H3" s="25"/>
      <c r="I3" s="25"/>
      <c r="J3" s="25"/>
      <c r="K3" s="25"/>
      <c r="L3" s="25"/>
      <c r="M3" s="25"/>
      <c r="N3" s="25"/>
      <c r="O3" s="25"/>
    </row>
    <row r="4" ht="15.05" customHeight="1" spans="1:15">
      <c r="A4" s="110" t="str">
        <f>'部门财务收支预算总表01-1'!A4</f>
        <v>单位名称：新平彝族傣族自治县人力资源和社会保障局</v>
      </c>
      <c r="B4" s="111"/>
      <c r="C4" s="59"/>
      <c r="D4" s="59"/>
      <c r="E4" s="59"/>
      <c r="F4" s="59"/>
      <c r="G4" s="7"/>
      <c r="H4" s="59"/>
      <c r="I4" s="59"/>
      <c r="J4" s="7"/>
      <c r="K4" s="59"/>
      <c r="L4" s="59"/>
      <c r="M4" s="7"/>
      <c r="N4" s="7"/>
      <c r="O4" s="112" t="s">
        <v>3</v>
      </c>
    </row>
    <row r="5" ht="18.85" customHeight="1" spans="1:15">
      <c r="A5" s="10" t="s">
        <v>49</v>
      </c>
      <c r="B5" s="10" t="s">
        <v>50</v>
      </c>
      <c r="C5" s="16" t="s">
        <v>32</v>
      </c>
      <c r="D5" s="64" t="s">
        <v>35</v>
      </c>
      <c r="E5" s="64"/>
      <c r="F5" s="64"/>
      <c r="G5" s="159" t="s">
        <v>36</v>
      </c>
      <c r="H5" s="10" t="s">
        <v>37</v>
      </c>
      <c r="I5" s="10" t="s">
        <v>51</v>
      </c>
      <c r="J5" s="11" t="s">
        <v>52</v>
      </c>
      <c r="K5" s="73" t="s">
        <v>53</v>
      </c>
      <c r="L5" s="73" t="s">
        <v>54</v>
      </c>
      <c r="M5" s="73" t="s">
        <v>55</v>
      </c>
      <c r="N5" s="73" t="s">
        <v>56</v>
      </c>
      <c r="O5" s="90" t="s">
        <v>57</v>
      </c>
    </row>
    <row r="6" ht="29.95" customHeight="1" spans="1:15">
      <c r="A6" s="19"/>
      <c r="B6" s="19"/>
      <c r="C6" s="19"/>
      <c r="D6" s="64" t="s">
        <v>34</v>
      </c>
      <c r="E6" s="64" t="s">
        <v>58</v>
      </c>
      <c r="F6" s="64" t="s">
        <v>59</v>
      </c>
      <c r="G6" s="19"/>
      <c r="H6" s="19"/>
      <c r="I6" s="19"/>
      <c r="J6" s="64" t="s">
        <v>34</v>
      </c>
      <c r="K6" s="94" t="s">
        <v>53</v>
      </c>
      <c r="L6" s="94" t="s">
        <v>54</v>
      </c>
      <c r="M6" s="94" t="s">
        <v>55</v>
      </c>
      <c r="N6" s="94" t="s">
        <v>56</v>
      </c>
      <c r="O6" s="94" t="s">
        <v>57</v>
      </c>
    </row>
    <row r="7" ht="16.55" customHeight="1" spans="1:15">
      <c r="A7" s="64">
        <v>1</v>
      </c>
      <c r="B7" s="64">
        <v>2</v>
      </c>
      <c r="C7" s="64">
        <v>3</v>
      </c>
      <c r="D7" s="64">
        <v>4</v>
      </c>
      <c r="E7" s="64">
        <v>5</v>
      </c>
      <c r="F7" s="64">
        <v>6</v>
      </c>
      <c r="G7" s="64">
        <v>7</v>
      </c>
      <c r="H7" s="49">
        <v>8</v>
      </c>
      <c r="I7" s="49">
        <v>9</v>
      </c>
      <c r="J7" s="49">
        <v>10</v>
      </c>
      <c r="K7" s="49">
        <v>11</v>
      </c>
      <c r="L7" s="49">
        <v>12</v>
      </c>
      <c r="M7" s="49">
        <v>13</v>
      </c>
      <c r="N7" s="49">
        <v>14</v>
      </c>
      <c r="O7" s="64">
        <v>15</v>
      </c>
    </row>
    <row r="8" ht="18" customHeight="1" spans="1:15">
      <c r="A8" s="113">
        <v>201</v>
      </c>
      <c r="B8" s="113" t="s">
        <v>60</v>
      </c>
      <c r="C8" s="45">
        <v>17120</v>
      </c>
      <c r="D8" s="45">
        <v>17120</v>
      </c>
      <c r="E8" s="45"/>
      <c r="F8" s="45">
        <v>17120</v>
      </c>
      <c r="G8" s="45"/>
      <c r="H8" s="154"/>
      <c r="I8" s="154"/>
      <c r="J8" s="154"/>
      <c r="K8" s="154"/>
      <c r="L8" s="154"/>
      <c r="M8" s="95"/>
      <c r="N8" s="154"/>
      <c r="O8" s="154"/>
    </row>
    <row r="9" ht="18" customHeight="1" spans="1:15">
      <c r="A9" s="115" t="s">
        <v>61</v>
      </c>
      <c r="B9" s="115" t="s">
        <v>62</v>
      </c>
      <c r="C9" s="45">
        <v>7120</v>
      </c>
      <c r="D9" s="45">
        <v>7120</v>
      </c>
      <c r="E9" s="45"/>
      <c r="F9" s="45">
        <v>7120</v>
      </c>
      <c r="G9" s="45"/>
      <c r="H9" s="154"/>
      <c r="I9" s="154"/>
      <c r="J9" s="154"/>
      <c r="K9" s="154"/>
      <c r="L9" s="154"/>
      <c r="M9" s="95"/>
      <c r="N9" s="154"/>
      <c r="O9" s="154"/>
    </row>
    <row r="10" ht="18" customHeight="1" spans="1:15">
      <c r="A10" s="116">
        <v>2013202</v>
      </c>
      <c r="B10" s="116" t="s">
        <v>63</v>
      </c>
      <c r="C10" s="45">
        <v>7120</v>
      </c>
      <c r="D10" s="45">
        <v>7120</v>
      </c>
      <c r="E10" s="45"/>
      <c r="F10" s="45">
        <v>7120</v>
      </c>
      <c r="G10" s="160"/>
      <c r="H10" s="129"/>
      <c r="I10" s="129"/>
      <c r="J10" s="129"/>
      <c r="K10" s="129"/>
      <c r="L10" s="129"/>
      <c r="M10" s="129"/>
      <c r="N10" s="129"/>
      <c r="O10" s="129"/>
    </row>
    <row r="11" ht="18" customHeight="1" spans="1:15">
      <c r="A11" s="115" t="s">
        <v>64</v>
      </c>
      <c r="B11" s="115" t="s">
        <v>65</v>
      </c>
      <c r="C11" s="45">
        <v>10000</v>
      </c>
      <c r="D11" s="45">
        <v>10000</v>
      </c>
      <c r="E11" s="45"/>
      <c r="F11" s="45">
        <v>10000</v>
      </c>
      <c r="G11" s="160"/>
      <c r="H11" s="107"/>
      <c r="I11" s="107"/>
      <c r="J11" s="107"/>
      <c r="K11" s="107"/>
      <c r="L11" s="107"/>
      <c r="M11" s="107"/>
      <c r="N11" s="107"/>
      <c r="O11" s="107"/>
    </row>
    <row r="12" ht="18" customHeight="1" spans="1:15">
      <c r="A12" s="116">
        <v>2013699</v>
      </c>
      <c r="B12" s="116" t="s">
        <v>65</v>
      </c>
      <c r="C12" s="45">
        <v>10000</v>
      </c>
      <c r="D12" s="45">
        <v>10000</v>
      </c>
      <c r="E12" s="45"/>
      <c r="F12" s="45">
        <v>10000</v>
      </c>
      <c r="G12" s="160"/>
      <c r="H12" s="107"/>
      <c r="I12" s="107"/>
      <c r="J12" s="107"/>
      <c r="K12" s="107"/>
      <c r="L12" s="107"/>
      <c r="M12" s="107"/>
      <c r="N12" s="107"/>
      <c r="O12" s="107"/>
    </row>
    <row r="13" ht="18" customHeight="1" spans="1:15">
      <c r="A13" s="113">
        <v>208</v>
      </c>
      <c r="B13" s="113" t="s">
        <v>66</v>
      </c>
      <c r="C13" s="45">
        <f>D13</f>
        <v>4834490.8</v>
      </c>
      <c r="D13" s="45">
        <f>D14+D16++D20</f>
        <v>4834490.8</v>
      </c>
      <c r="E13" s="45">
        <f>E14+E16++E20</f>
        <v>4365836</v>
      </c>
      <c r="F13" s="45">
        <f>F14+F16++F20</f>
        <v>468654.8</v>
      </c>
      <c r="G13" s="160"/>
      <c r="H13" s="107"/>
      <c r="I13" s="107"/>
      <c r="J13" s="107"/>
      <c r="K13" s="107"/>
      <c r="L13" s="107"/>
      <c r="M13" s="107"/>
      <c r="N13" s="107"/>
      <c r="O13" s="107"/>
    </row>
    <row r="14" ht="18" customHeight="1" spans="1:15">
      <c r="A14" s="115" t="s">
        <v>67</v>
      </c>
      <c r="B14" s="115" t="s">
        <v>68</v>
      </c>
      <c r="C14" s="45">
        <f t="shared" ref="C14:C27" si="0">D14</f>
        <v>4140436</v>
      </c>
      <c r="D14" s="45">
        <f>E14+F14</f>
        <v>4140436</v>
      </c>
      <c r="E14" s="45">
        <v>3687536</v>
      </c>
      <c r="F14" s="45">
        <v>452900</v>
      </c>
      <c r="G14" s="160"/>
      <c r="H14" s="107"/>
      <c r="I14" s="107"/>
      <c r="J14" s="107"/>
      <c r="K14" s="107"/>
      <c r="L14" s="107"/>
      <c r="M14" s="107"/>
      <c r="N14" s="107"/>
      <c r="O14" s="107"/>
    </row>
    <row r="15" ht="18" customHeight="1" spans="1:15">
      <c r="A15" s="116">
        <v>2080101</v>
      </c>
      <c r="B15" s="116" t="s">
        <v>69</v>
      </c>
      <c r="C15" s="45">
        <f t="shared" si="0"/>
        <v>4140436</v>
      </c>
      <c r="D15" s="45">
        <f>E15+F15</f>
        <v>4140436</v>
      </c>
      <c r="E15" s="45">
        <v>3687536</v>
      </c>
      <c r="F15" s="45">
        <v>452900</v>
      </c>
      <c r="G15" s="160"/>
      <c r="H15" s="107"/>
      <c r="I15" s="107"/>
      <c r="J15" s="107"/>
      <c r="K15" s="107"/>
      <c r="L15" s="107"/>
      <c r="M15" s="107"/>
      <c r="N15" s="107"/>
      <c r="O15" s="107"/>
    </row>
    <row r="16" ht="18" customHeight="1" spans="1:15">
      <c r="A16" s="115" t="s">
        <v>70</v>
      </c>
      <c r="B16" s="115" t="s">
        <v>71</v>
      </c>
      <c r="C16" s="45">
        <f t="shared" si="0"/>
        <v>678300</v>
      </c>
      <c r="D16" s="45">
        <f>D17+D18+D19</f>
        <v>678300</v>
      </c>
      <c r="E16" s="45">
        <f>E17+E18+E19</f>
        <v>678300</v>
      </c>
      <c r="F16" s="45"/>
      <c r="G16" s="160"/>
      <c r="H16" s="107"/>
      <c r="I16" s="107"/>
      <c r="J16" s="107"/>
      <c r="K16" s="107"/>
      <c r="L16" s="107"/>
      <c r="M16" s="107"/>
      <c r="N16" s="107"/>
      <c r="O16" s="107"/>
    </row>
    <row r="17" ht="18" customHeight="1" spans="1:15">
      <c r="A17" s="116">
        <v>2080501</v>
      </c>
      <c r="B17" s="116" t="s">
        <v>72</v>
      </c>
      <c r="C17" s="45">
        <f t="shared" si="0"/>
        <v>5850</v>
      </c>
      <c r="D17" s="45">
        <v>5850</v>
      </c>
      <c r="E17" s="45">
        <v>5850</v>
      </c>
      <c r="F17" s="45"/>
      <c r="G17" s="160"/>
      <c r="H17" s="107"/>
      <c r="I17" s="107"/>
      <c r="J17" s="107"/>
      <c r="K17" s="107"/>
      <c r="L17" s="107"/>
      <c r="M17" s="107"/>
      <c r="N17" s="107"/>
      <c r="O17" s="107"/>
    </row>
    <row r="18" ht="18" customHeight="1" spans="1:15">
      <c r="A18" s="116">
        <v>2080502</v>
      </c>
      <c r="B18" s="116" t="s">
        <v>73</v>
      </c>
      <c r="C18" s="45">
        <f t="shared" si="0"/>
        <v>450</v>
      </c>
      <c r="D18" s="45">
        <v>450</v>
      </c>
      <c r="E18" s="45">
        <v>450</v>
      </c>
      <c r="F18" s="45"/>
      <c r="G18" s="160"/>
      <c r="H18" s="107"/>
      <c r="I18" s="107"/>
      <c r="J18" s="107"/>
      <c r="K18" s="107"/>
      <c r="L18" s="107"/>
      <c r="M18" s="107"/>
      <c r="N18" s="107"/>
      <c r="O18" s="107"/>
    </row>
    <row r="19" ht="18" customHeight="1" spans="1:15">
      <c r="A19" s="116">
        <v>2080505</v>
      </c>
      <c r="B19" s="116" t="s">
        <v>74</v>
      </c>
      <c r="C19" s="45">
        <f t="shared" si="0"/>
        <v>672000</v>
      </c>
      <c r="D19" s="45">
        <v>672000</v>
      </c>
      <c r="E19" s="45">
        <v>672000</v>
      </c>
      <c r="F19" s="45"/>
      <c r="G19" s="160"/>
      <c r="H19" s="107"/>
      <c r="I19" s="107"/>
      <c r="J19" s="107"/>
      <c r="K19" s="107"/>
      <c r="L19" s="107"/>
      <c r="M19" s="107"/>
      <c r="N19" s="107"/>
      <c r="O19" s="107"/>
    </row>
    <row r="20" ht="18" customHeight="1" spans="1:15">
      <c r="A20" s="115" t="s">
        <v>75</v>
      </c>
      <c r="B20" s="115" t="s">
        <v>76</v>
      </c>
      <c r="C20" s="45">
        <f t="shared" si="0"/>
        <v>15754.8</v>
      </c>
      <c r="D20" s="45">
        <v>15754.8</v>
      </c>
      <c r="E20" s="45"/>
      <c r="F20" s="45">
        <v>15754.8</v>
      </c>
      <c r="G20" s="160"/>
      <c r="H20" s="107"/>
      <c r="I20" s="107"/>
      <c r="J20" s="107"/>
      <c r="K20" s="107"/>
      <c r="L20" s="107"/>
      <c r="M20" s="107"/>
      <c r="N20" s="107"/>
      <c r="O20" s="107"/>
    </row>
    <row r="21" ht="18" customHeight="1" spans="1:15">
      <c r="A21" s="116">
        <v>2080799</v>
      </c>
      <c r="B21" s="116" t="s">
        <v>77</v>
      </c>
      <c r="C21" s="45">
        <f t="shared" si="0"/>
        <v>15754.8</v>
      </c>
      <c r="D21" s="45">
        <v>15754.8</v>
      </c>
      <c r="E21" s="45"/>
      <c r="F21" s="45">
        <v>15754.8</v>
      </c>
      <c r="G21" s="160"/>
      <c r="H21" s="107"/>
      <c r="I21" s="107"/>
      <c r="J21" s="107"/>
      <c r="K21" s="107"/>
      <c r="L21" s="107"/>
      <c r="M21" s="107"/>
      <c r="N21" s="107"/>
      <c r="O21" s="107"/>
    </row>
    <row r="22" ht="18" customHeight="1" spans="1:15">
      <c r="A22" s="113" t="s">
        <v>78</v>
      </c>
      <c r="B22" s="113" t="s">
        <v>79</v>
      </c>
      <c r="C22" s="45">
        <f t="shared" si="0"/>
        <v>511570</v>
      </c>
      <c r="D22" s="45">
        <v>511570</v>
      </c>
      <c r="E22" s="45">
        <v>511570</v>
      </c>
      <c r="F22" s="45"/>
      <c r="G22" s="160"/>
      <c r="H22" s="107"/>
      <c r="I22" s="107"/>
      <c r="J22" s="107"/>
      <c r="K22" s="107"/>
      <c r="L22" s="107"/>
      <c r="M22" s="107"/>
      <c r="N22" s="107"/>
      <c r="O22" s="107"/>
    </row>
    <row r="23" ht="18" customHeight="1" spans="1:15">
      <c r="A23" s="115" t="s">
        <v>80</v>
      </c>
      <c r="B23" s="115" t="s">
        <v>81</v>
      </c>
      <c r="C23" s="45">
        <f t="shared" si="0"/>
        <v>511570</v>
      </c>
      <c r="D23" s="45">
        <v>511570</v>
      </c>
      <c r="E23" s="45">
        <v>511570</v>
      </c>
      <c r="F23" s="45"/>
      <c r="G23" s="160"/>
      <c r="H23" s="107"/>
      <c r="I23" s="107"/>
      <c r="J23" s="107"/>
      <c r="K23" s="107"/>
      <c r="L23" s="107"/>
      <c r="M23" s="107"/>
      <c r="N23" s="107"/>
      <c r="O23" s="107"/>
    </row>
    <row r="24" ht="18" customHeight="1" spans="1:15">
      <c r="A24" s="116">
        <v>2101101</v>
      </c>
      <c r="B24" s="116" t="s">
        <v>82</v>
      </c>
      <c r="C24" s="45">
        <f t="shared" si="0"/>
        <v>119843</v>
      </c>
      <c r="D24" s="45">
        <v>119843</v>
      </c>
      <c r="E24" s="45">
        <v>119843</v>
      </c>
      <c r="F24" s="45"/>
      <c r="G24" s="160"/>
      <c r="H24" s="107"/>
      <c r="I24" s="107"/>
      <c r="J24" s="107"/>
      <c r="K24" s="107"/>
      <c r="L24" s="107"/>
      <c r="M24" s="107"/>
      <c r="N24" s="107"/>
      <c r="O24" s="107"/>
    </row>
    <row r="25" ht="18" customHeight="1" spans="1:15">
      <c r="A25" s="116">
        <v>2101102</v>
      </c>
      <c r="B25" s="116" t="s">
        <v>83</v>
      </c>
      <c r="C25" s="45">
        <f t="shared" si="0"/>
        <v>175007</v>
      </c>
      <c r="D25" s="45">
        <v>175007</v>
      </c>
      <c r="E25" s="45">
        <v>175007</v>
      </c>
      <c r="F25" s="45"/>
      <c r="G25" s="160"/>
      <c r="H25" s="107"/>
      <c r="I25" s="107"/>
      <c r="J25" s="107"/>
      <c r="K25" s="107"/>
      <c r="L25" s="107"/>
      <c r="M25" s="107"/>
      <c r="N25" s="107"/>
      <c r="O25" s="107"/>
    </row>
    <row r="26" ht="18" customHeight="1" spans="1:15">
      <c r="A26" s="116">
        <v>2101103</v>
      </c>
      <c r="B26" s="116" t="s">
        <v>84</v>
      </c>
      <c r="C26" s="45">
        <f t="shared" si="0"/>
        <v>210000</v>
      </c>
      <c r="D26" s="45">
        <v>210000</v>
      </c>
      <c r="E26" s="45">
        <v>210000</v>
      </c>
      <c r="F26" s="45"/>
      <c r="G26" s="160"/>
      <c r="H26" s="107"/>
      <c r="I26" s="107"/>
      <c r="J26" s="107"/>
      <c r="K26" s="107"/>
      <c r="L26" s="107"/>
      <c r="M26" s="107"/>
      <c r="N26" s="107"/>
      <c r="O26" s="107"/>
    </row>
    <row r="27" ht="18" customHeight="1" spans="1:15">
      <c r="A27" s="116">
        <v>2101199</v>
      </c>
      <c r="B27" s="116" t="s">
        <v>85</v>
      </c>
      <c r="C27" s="45">
        <f t="shared" si="0"/>
        <v>6720</v>
      </c>
      <c r="D27" s="45">
        <v>6720</v>
      </c>
      <c r="E27" s="45">
        <v>6720</v>
      </c>
      <c r="F27" s="45"/>
      <c r="G27" s="160"/>
      <c r="H27" s="107"/>
      <c r="I27" s="107"/>
      <c r="J27" s="107"/>
      <c r="K27" s="107"/>
      <c r="L27" s="107"/>
      <c r="M27" s="107"/>
      <c r="N27" s="107"/>
      <c r="O27" s="107"/>
    </row>
    <row r="28" ht="18" customHeight="1" spans="1:15">
      <c r="A28" s="113" t="s">
        <v>86</v>
      </c>
      <c r="B28" s="113" t="s">
        <v>87</v>
      </c>
      <c r="C28" s="45">
        <f>G28</f>
        <v>1000000</v>
      </c>
      <c r="D28" s="45"/>
      <c r="E28" s="45"/>
      <c r="F28" s="45"/>
      <c r="G28" s="160">
        <v>1000000</v>
      </c>
      <c r="H28" s="107"/>
      <c r="I28" s="107"/>
      <c r="J28" s="107"/>
      <c r="K28" s="107"/>
      <c r="L28" s="107"/>
      <c r="M28" s="107"/>
      <c r="N28" s="107"/>
      <c r="O28" s="107"/>
    </row>
    <row r="29" ht="18" customHeight="1" spans="1:15">
      <c r="A29" s="115" t="s">
        <v>88</v>
      </c>
      <c r="B29" s="115" t="s">
        <v>89</v>
      </c>
      <c r="C29" s="45">
        <f>G29</f>
        <v>1000000</v>
      </c>
      <c r="D29" s="45"/>
      <c r="E29" s="45"/>
      <c r="F29" s="45"/>
      <c r="G29" s="160">
        <v>1000000</v>
      </c>
      <c r="H29" s="107"/>
      <c r="I29" s="107"/>
      <c r="J29" s="107"/>
      <c r="K29" s="107"/>
      <c r="L29" s="107"/>
      <c r="M29" s="107"/>
      <c r="N29" s="107"/>
      <c r="O29" s="107"/>
    </row>
    <row r="30" ht="18" customHeight="1" spans="1:15">
      <c r="A30" s="116">
        <v>2120899</v>
      </c>
      <c r="B30" s="116" t="s">
        <v>90</v>
      </c>
      <c r="C30" s="45">
        <f>G30</f>
        <v>1000000</v>
      </c>
      <c r="D30" s="45"/>
      <c r="E30" s="45"/>
      <c r="F30" s="45"/>
      <c r="G30" s="160">
        <v>1000000</v>
      </c>
      <c r="H30" s="107"/>
      <c r="I30" s="107"/>
      <c r="J30" s="107"/>
      <c r="K30" s="107"/>
      <c r="L30" s="107"/>
      <c r="M30" s="107"/>
      <c r="N30" s="107"/>
      <c r="O30" s="107"/>
    </row>
    <row r="31" ht="18" customHeight="1" spans="1:15">
      <c r="A31" s="113" t="s">
        <v>91</v>
      </c>
      <c r="B31" s="113" t="s">
        <v>92</v>
      </c>
      <c r="C31" s="45">
        <f t="shared" ref="C28:C33" si="1">D31</f>
        <v>666558</v>
      </c>
      <c r="D31" s="45">
        <v>666558</v>
      </c>
      <c r="E31" s="45">
        <v>666558</v>
      </c>
      <c r="F31" s="45"/>
      <c r="G31" s="160"/>
      <c r="H31" s="107"/>
      <c r="I31" s="107"/>
      <c r="J31" s="107"/>
      <c r="K31" s="107"/>
      <c r="L31" s="107"/>
      <c r="M31" s="107"/>
      <c r="N31" s="107"/>
      <c r="O31" s="107"/>
    </row>
    <row r="32" ht="18" customHeight="1" spans="1:15">
      <c r="A32" s="115" t="s">
        <v>93</v>
      </c>
      <c r="B32" s="115" t="s">
        <v>94</v>
      </c>
      <c r="C32" s="45">
        <f t="shared" si="1"/>
        <v>666558</v>
      </c>
      <c r="D32" s="45">
        <v>666558</v>
      </c>
      <c r="E32" s="45">
        <v>666558</v>
      </c>
      <c r="F32" s="45"/>
      <c r="G32" s="160"/>
      <c r="H32" s="107"/>
      <c r="I32" s="107"/>
      <c r="J32" s="107"/>
      <c r="K32" s="107"/>
      <c r="L32" s="107"/>
      <c r="M32" s="107"/>
      <c r="N32" s="107"/>
      <c r="O32" s="107"/>
    </row>
    <row r="33" ht="18" customHeight="1" spans="1:15">
      <c r="A33" s="116">
        <v>2210201</v>
      </c>
      <c r="B33" s="116" t="s">
        <v>95</v>
      </c>
      <c r="C33" s="45">
        <f t="shared" si="1"/>
        <v>666558</v>
      </c>
      <c r="D33" s="45">
        <v>666558</v>
      </c>
      <c r="E33" s="45">
        <v>666558</v>
      </c>
      <c r="F33" s="45"/>
      <c r="G33" s="160"/>
      <c r="H33" s="107"/>
      <c r="I33" s="107"/>
      <c r="J33" s="107"/>
      <c r="K33" s="107"/>
      <c r="L33" s="107"/>
      <c r="M33" s="107"/>
      <c r="N33" s="107"/>
      <c r="O33" s="107"/>
    </row>
    <row r="34" ht="18" customHeight="1" spans="1:15">
      <c r="A34" s="117" t="s">
        <v>96</v>
      </c>
      <c r="B34" s="117"/>
      <c r="C34" s="45">
        <f>C8+C13+C22+C28+C31</f>
        <v>7029738.8</v>
      </c>
      <c r="D34" s="45">
        <f>D8+D13+D22+D28+D31</f>
        <v>6029738.8</v>
      </c>
      <c r="E34" s="45">
        <f>E13+E22+E28+E31</f>
        <v>5543964</v>
      </c>
      <c r="F34" s="45">
        <v>485774.8</v>
      </c>
      <c r="G34" s="160">
        <v>1000000</v>
      </c>
      <c r="H34" s="107"/>
      <c r="I34" s="107"/>
      <c r="J34" s="107"/>
      <c r="K34" s="107"/>
      <c r="L34" s="107"/>
      <c r="M34" s="107"/>
      <c r="N34" s="107"/>
      <c r="O34" s="107"/>
    </row>
  </sheetData>
  <mergeCells count="11">
    <mergeCell ref="A3:O3"/>
    <mergeCell ref="A4:L4"/>
    <mergeCell ref="D5:F5"/>
    <mergeCell ref="J5:O5"/>
    <mergeCell ref="A34:B34"/>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D17" sqref="D17"/>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08" t="s">
        <v>97</v>
      </c>
    </row>
    <row r="3" ht="31.6" customHeight="1" spans="1:4">
      <c r="A3" s="46" t="s">
        <v>98</v>
      </c>
      <c r="B3" s="143"/>
      <c r="C3" s="143"/>
      <c r="D3" s="143"/>
    </row>
    <row r="4" ht="17.2" customHeight="1" spans="1:4">
      <c r="A4" s="5" t="str">
        <f>'部门财务收支预算总表01-1'!A4</f>
        <v>单位名称：新平彝族傣族自治县人力资源和社会保障局</v>
      </c>
      <c r="B4" s="144"/>
      <c r="C4" s="144"/>
      <c r="D4" s="109" t="s">
        <v>3</v>
      </c>
    </row>
    <row r="5" ht="24.75" customHeight="1" spans="1:4">
      <c r="A5" s="11" t="s">
        <v>4</v>
      </c>
      <c r="B5" s="13"/>
      <c r="C5" s="11" t="s">
        <v>5</v>
      </c>
      <c r="D5" s="13"/>
    </row>
    <row r="6" ht="15.75" customHeight="1" spans="1:4">
      <c r="A6" s="16" t="s">
        <v>6</v>
      </c>
      <c r="B6" s="145" t="s">
        <v>7</v>
      </c>
      <c r="C6" s="16" t="s">
        <v>99</v>
      </c>
      <c r="D6" s="145" t="s">
        <v>7</v>
      </c>
    </row>
    <row r="7" ht="14.1" customHeight="1" spans="1:4">
      <c r="A7" s="19"/>
      <c r="B7" s="18"/>
      <c r="C7" s="19"/>
      <c r="D7" s="18"/>
    </row>
    <row r="8" ht="29.15" customHeight="1" spans="1:4">
      <c r="A8" s="146" t="s">
        <v>100</v>
      </c>
      <c r="B8" s="147">
        <f>B9+B10</f>
        <v>7029738.8</v>
      </c>
      <c r="C8" s="148" t="s">
        <v>101</v>
      </c>
      <c r="D8" s="149">
        <f>D9+D10+D11+D12+D13</f>
        <v>7029738.8</v>
      </c>
    </row>
    <row r="9" ht="29.15" customHeight="1" spans="1:4">
      <c r="A9" s="150" t="s">
        <v>102</v>
      </c>
      <c r="B9" s="45">
        <v>6029738.8</v>
      </c>
      <c r="C9" s="151" t="s">
        <v>103</v>
      </c>
      <c r="D9" s="45">
        <v>17120</v>
      </c>
    </row>
    <row r="10" ht="29.15" customHeight="1" spans="1:4">
      <c r="A10" s="150" t="s">
        <v>104</v>
      </c>
      <c r="B10" s="45">
        <v>1000000</v>
      </c>
      <c r="C10" s="151" t="s">
        <v>105</v>
      </c>
      <c r="D10" s="45">
        <v>4834490.8</v>
      </c>
    </row>
    <row r="11" ht="29.15" customHeight="1" spans="1:4">
      <c r="A11" s="150" t="s">
        <v>106</v>
      </c>
      <c r="B11" s="95"/>
      <c r="C11" s="151" t="s">
        <v>107</v>
      </c>
      <c r="D11" s="45">
        <v>511570</v>
      </c>
    </row>
    <row r="12" ht="29.15" customHeight="1" spans="1:4">
      <c r="A12" s="152" t="s">
        <v>108</v>
      </c>
      <c r="B12" s="153"/>
      <c r="C12" s="151" t="s">
        <v>109</v>
      </c>
      <c r="D12" s="45">
        <v>1000000</v>
      </c>
    </row>
    <row r="13" ht="29.15" customHeight="1" spans="1:4">
      <c r="A13" s="150" t="s">
        <v>102</v>
      </c>
      <c r="B13" s="154"/>
      <c r="C13" s="151" t="s">
        <v>110</v>
      </c>
      <c r="D13" s="45">
        <v>666558</v>
      </c>
    </row>
    <row r="14" ht="29.15" customHeight="1" spans="1:4">
      <c r="A14" s="155" t="s">
        <v>104</v>
      </c>
      <c r="B14" s="154"/>
      <c r="C14" s="156"/>
      <c r="D14" s="153"/>
    </row>
    <row r="15" ht="29.15" customHeight="1" spans="1:4">
      <c r="A15" s="155" t="s">
        <v>106</v>
      </c>
      <c r="B15" s="153"/>
      <c r="C15" s="156"/>
      <c r="D15" s="153"/>
    </row>
    <row r="16" ht="29.15" customHeight="1" spans="1:4">
      <c r="A16" s="157"/>
      <c r="B16" s="153"/>
      <c r="C16" s="158" t="s">
        <v>111</v>
      </c>
      <c r="D16" s="153"/>
    </row>
    <row r="17" ht="29.15" customHeight="1" spans="1:4">
      <c r="A17" s="157" t="s">
        <v>112</v>
      </c>
      <c r="B17" s="153">
        <f>B8</f>
        <v>7029738.8</v>
      </c>
      <c r="C17" s="156" t="s">
        <v>27</v>
      </c>
      <c r="D17" s="153">
        <f>D8</f>
        <v>7029738.8</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2" activePane="bottomLeft" state="frozen"/>
      <selection/>
      <selection pane="bottomLeft" activeCell="A17" sqref="$A17:$XFD17"/>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30"/>
      <c r="F2" s="56"/>
      <c r="G2" s="56" t="s">
        <v>113</v>
      </c>
    </row>
    <row r="3" ht="38.95" customHeight="1" spans="1:7">
      <c r="A3" s="4" t="s">
        <v>114</v>
      </c>
      <c r="B3" s="4"/>
      <c r="C3" s="4"/>
      <c r="D3" s="4"/>
      <c r="E3" s="4"/>
      <c r="F3" s="4"/>
      <c r="G3" s="4"/>
    </row>
    <row r="4" ht="18" customHeight="1" spans="1:7">
      <c r="A4" s="5" t="str">
        <f>'部门财务收支预算总表01-1'!A4</f>
        <v>单位名称：新平彝族傣族自治县人力资源和社会保障局</v>
      </c>
      <c r="F4" s="112"/>
      <c r="G4" s="112" t="s">
        <v>3</v>
      </c>
    </row>
    <row r="5" ht="20.3" customHeight="1" spans="1:7">
      <c r="A5" s="137" t="s">
        <v>115</v>
      </c>
      <c r="B5" s="138"/>
      <c r="C5" s="139" t="s">
        <v>32</v>
      </c>
      <c r="D5" s="12" t="s">
        <v>58</v>
      </c>
      <c r="E5" s="12"/>
      <c r="F5" s="13"/>
      <c r="G5" s="139" t="s">
        <v>59</v>
      </c>
    </row>
    <row r="6" ht="20.3" customHeight="1" spans="1:7">
      <c r="A6" s="140" t="s">
        <v>49</v>
      </c>
      <c r="B6" s="141" t="s">
        <v>50</v>
      </c>
      <c r="C6" s="97"/>
      <c r="D6" s="97" t="s">
        <v>34</v>
      </c>
      <c r="E6" s="97" t="s">
        <v>116</v>
      </c>
      <c r="F6" s="97" t="s">
        <v>117</v>
      </c>
      <c r="G6" s="97"/>
    </row>
    <row r="7" ht="13.6" customHeight="1" spans="1:7">
      <c r="A7" s="142" t="s">
        <v>118</v>
      </c>
      <c r="B7" s="142" t="s">
        <v>119</v>
      </c>
      <c r="C7" s="142" t="s">
        <v>120</v>
      </c>
      <c r="D7" s="64"/>
      <c r="E7" s="142" t="s">
        <v>121</v>
      </c>
      <c r="F7" s="142" t="s">
        <v>122</v>
      </c>
      <c r="G7" s="142" t="s">
        <v>123</v>
      </c>
    </row>
    <row r="8" ht="18" customHeight="1" spans="1:7">
      <c r="A8" s="113" t="s">
        <v>124</v>
      </c>
      <c r="B8" s="113" t="s">
        <v>60</v>
      </c>
      <c r="C8" s="114">
        <v>17120</v>
      </c>
      <c r="D8" s="114"/>
      <c r="E8" s="114"/>
      <c r="F8" s="114"/>
      <c r="G8" s="114">
        <v>17120</v>
      </c>
    </row>
    <row r="9" ht="18" customHeight="1" spans="1:7">
      <c r="A9" s="115" t="s">
        <v>61</v>
      </c>
      <c r="B9" s="115" t="s">
        <v>62</v>
      </c>
      <c r="C9" s="114">
        <v>7120</v>
      </c>
      <c r="D9" s="114"/>
      <c r="E9" s="114"/>
      <c r="F9" s="114"/>
      <c r="G9" s="114">
        <v>7120</v>
      </c>
    </row>
    <row r="10" ht="18" customHeight="1" spans="1:7">
      <c r="A10" s="116" t="s">
        <v>125</v>
      </c>
      <c r="B10" s="116" t="s">
        <v>63</v>
      </c>
      <c r="C10" s="114">
        <v>7120</v>
      </c>
      <c r="D10" s="114"/>
      <c r="E10" s="114"/>
      <c r="F10" s="114"/>
      <c r="G10" s="114">
        <v>7120</v>
      </c>
    </row>
    <row r="11" ht="18" customHeight="1" spans="1:7">
      <c r="A11" s="115" t="s">
        <v>64</v>
      </c>
      <c r="B11" s="115" t="s">
        <v>65</v>
      </c>
      <c r="C11" s="114">
        <v>10000</v>
      </c>
      <c r="D11" s="114"/>
      <c r="E11" s="114"/>
      <c r="F11" s="114"/>
      <c r="G11" s="114">
        <v>10000</v>
      </c>
    </row>
    <row r="12" ht="18" customHeight="1" spans="1:7">
      <c r="A12" s="116" t="s">
        <v>126</v>
      </c>
      <c r="B12" s="116" t="s">
        <v>65</v>
      </c>
      <c r="C12" s="114">
        <v>10000</v>
      </c>
      <c r="D12" s="114"/>
      <c r="E12" s="114"/>
      <c r="F12" s="114"/>
      <c r="G12" s="114">
        <v>10000</v>
      </c>
    </row>
    <row r="13" ht="18" customHeight="1" spans="1:7">
      <c r="A13" s="113" t="s">
        <v>127</v>
      </c>
      <c r="B13" s="113" t="s">
        <v>66</v>
      </c>
      <c r="C13" s="114">
        <f>D13+G13</f>
        <v>4834490.8</v>
      </c>
      <c r="D13" s="114">
        <f t="shared" ref="D13:D19" si="0">E13+F13</f>
        <v>4365836</v>
      </c>
      <c r="E13" s="114">
        <v>4029136</v>
      </c>
      <c r="F13" s="114">
        <f>F14+F16</f>
        <v>336700</v>
      </c>
      <c r="G13" s="114">
        <v>468654.8</v>
      </c>
    </row>
    <row r="14" ht="18" customHeight="1" spans="1:7">
      <c r="A14" s="115" t="s">
        <v>67</v>
      </c>
      <c r="B14" s="115" t="s">
        <v>68</v>
      </c>
      <c r="C14" s="114">
        <f t="shared" ref="C14:C30" si="1">D14+G14</f>
        <v>4140436</v>
      </c>
      <c r="D14" s="114">
        <f t="shared" si="0"/>
        <v>3687536</v>
      </c>
      <c r="E14" s="114">
        <v>3357136</v>
      </c>
      <c r="F14" s="114">
        <f>F15</f>
        <v>330400</v>
      </c>
      <c r="G14" s="114">
        <v>452900</v>
      </c>
    </row>
    <row r="15" ht="18" customHeight="1" spans="1:7">
      <c r="A15" s="116" t="s">
        <v>128</v>
      </c>
      <c r="B15" s="116" t="s">
        <v>69</v>
      </c>
      <c r="C15" s="114">
        <f t="shared" si="1"/>
        <v>4140436</v>
      </c>
      <c r="D15" s="114">
        <f t="shared" si="0"/>
        <v>3687536</v>
      </c>
      <c r="E15" s="114">
        <v>3357136</v>
      </c>
      <c r="F15" s="114">
        <v>330400</v>
      </c>
      <c r="G15" s="114">
        <v>452900</v>
      </c>
    </row>
    <row r="16" ht="18" customHeight="1" spans="1:7">
      <c r="A16" s="115" t="s">
        <v>70</v>
      </c>
      <c r="B16" s="115" t="s">
        <v>71</v>
      </c>
      <c r="C16" s="114">
        <f t="shared" si="1"/>
        <v>678300</v>
      </c>
      <c r="D16" s="114">
        <f t="shared" si="0"/>
        <v>678300</v>
      </c>
      <c r="E16" s="114">
        <v>672000</v>
      </c>
      <c r="F16" s="114">
        <v>6300</v>
      </c>
      <c r="G16" s="114"/>
    </row>
    <row r="17" ht="18" customHeight="1" spans="1:7">
      <c r="A17" s="116" t="s">
        <v>129</v>
      </c>
      <c r="B17" s="116" t="s">
        <v>72</v>
      </c>
      <c r="C17" s="114">
        <f t="shared" si="1"/>
        <v>5850</v>
      </c>
      <c r="D17" s="114">
        <f t="shared" si="0"/>
        <v>5850</v>
      </c>
      <c r="E17" s="114"/>
      <c r="F17" s="114">
        <v>5850</v>
      </c>
      <c r="G17" s="114"/>
    </row>
    <row r="18" ht="18" customHeight="1" spans="1:7">
      <c r="A18" s="116" t="s">
        <v>130</v>
      </c>
      <c r="B18" s="116" t="s">
        <v>73</v>
      </c>
      <c r="C18" s="114">
        <f t="shared" si="1"/>
        <v>450</v>
      </c>
      <c r="D18" s="114">
        <f t="shared" si="0"/>
        <v>450</v>
      </c>
      <c r="E18" s="114"/>
      <c r="F18" s="114">
        <v>450</v>
      </c>
      <c r="G18" s="114"/>
    </row>
    <row r="19" ht="18" customHeight="1" spans="1:7">
      <c r="A19" s="116" t="s">
        <v>131</v>
      </c>
      <c r="B19" s="116" t="s">
        <v>74</v>
      </c>
      <c r="C19" s="114">
        <f t="shared" si="1"/>
        <v>672000</v>
      </c>
      <c r="D19" s="114">
        <f t="shared" si="0"/>
        <v>672000</v>
      </c>
      <c r="E19" s="114">
        <v>672000</v>
      </c>
      <c r="F19" s="114"/>
      <c r="G19" s="114"/>
    </row>
    <row r="20" ht="18" customHeight="1" spans="1:7">
      <c r="A20" s="115" t="s">
        <v>75</v>
      </c>
      <c r="B20" s="115" t="s">
        <v>76</v>
      </c>
      <c r="C20" s="114">
        <f t="shared" si="1"/>
        <v>15754.8</v>
      </c>
      <c r="D20" s="114"/>
      <c r="E20" s="114"/>
      <c r="F20" s="114"/>
      <c r="G20" s="114">
        <v>15754.8</v>
      </c>
    </row>
    <row r="21" ht="18" customHeight="1" spans="1:7">
      <c r="A21" s="116" t="s">
        <v>132</v>
      </c>
      <c r="B21" s="116" t="s">
        <v>77</v>
      </c>
      <c r="C21" s="114">
        <f t="shared" si="1"/>
        <v>15754.8</v>
      </c>
      <c r="D21" s="114"/>
      <c r="E21" s="114"/>
      <c r="F21" s="114"/>
      <c r="G21" s="114">
        <v>15754.8</v>
      </c>
    </row>
    <row r="22" ht="18" customHeight="1" spans="1:7">
      <c r="A22" s="113" t="s">
        <v>78</v>
      </c>
      <c r="B22" s="113" t="s">
        <v>79</v>
      </c>
      <c r="C22" s="114">
        <f t="shared" si="1"/>
        <v>511570</v>
      </c>
      <c r="D22" s="114">
        <v>511570</v>
      </c>
      <c r="E22" s="114">
        <v>511570</v>
      </c>
      <c r="F22" s="114"/>
      <c r="G22" s="114"/>
    </row>
    <row r="23" ht="18" customHeight="1" spans="1:7">
      <c r="A23" s="115" t="s">
        <v>80</v>
      </c>
      <c r="B23" s="115" t="s">
        <v>81</v>
      </c>
      <c r="C23" s="114">
        <f t="shared" si="1"/>
        <v>511570</v>
      </c>
      <c r="D23" s="114">
        <v>511570</v>
      </c>
      <c r="E23" s="114">
        <v>511570</v>
      </c>
      <c r="F23" s="114"/>
      <c r="G23" s="114"/>
    </row>
    <row r="24" ht="18" customHeight="1" spans="1:7">
      <c r="A24" s="116" t="s">
        <v>133</v>
      </c>
      <c r="B24" s="116" t="s">
        <v>82</v>
      </c>
      <c r="C24" s="114">
        <f t="shared" si="1"/>
        <v>119843</v>
      </c>
      <c r="D24" s="114">
        <v>119843</v>
      </c>
      <c r="E24" s="114">
        <v>119843</v>
      </c>
      <c r="F24" s="114"/>
      <c r="G24" s="114"/>
    </row>
    <row r="25" ht="18" customHeight="1" spans="1:7">
      <c r="A25" s="116" t="s">
        <v>134</v>
      </c>
      <c r="B25" s="116" t="s">
        <v>83</v>
      </c>
      <c r="C25" s="114">
        <f t="shared" si="1"/>
        <v>175007</v>
      </c>
      <c r="D25" s="114">
        <v>175007</v>
      </c>
      <c r="E25" s="114">
        <v>175007</v>
      </c>
      <c r="F25" s="114"/>
      <c r="G25" s="114"/>
    </row>
    <row r="26" ht="18" customHeight="1" spans="1:7">
      <c r="A26" s="116" t="s">
        <v>135</v>
      </c>
      <c r="B26" s="116" t="s">
        <v>84</v>
      </c>
      <c r="C26" s="114">
        <f t="shared" si="1"/>
        <v>210000</v>
      </c>
      <c r="D26" s="114">
        <v>210000</v>
      </c>
      <c r="E26" s="114">
        <v>210000</v>
      </c>
      <c r="F26" s="114"/>
      <c r="G26" s="114"/>
    </row>
    <row r="27" ht="18" customHeight="1" spans="1:7">
      <c r="A27" s="116" t="s">
        <v>136</v>
      </c>
      <c r="B27" s="116" t="s">
        <v>85</v>
      </c>
      <c r="C27" s="114">
        <f t="shared" si="1"/>
        <v>6720</v>
      </c>
      <c r="D27" s="114">
        <v>6720</v>
      </c>
      <c r="E27" s="114">
        <v>6720</v>
      </c>
      <c r="F27" s="114"/>
      <c r="G27" s="114"/>
    </row>
    <row r="28" ht="18" customHeight="1" spans="1:7">
      <c r="A28" s="113" t="s">
        <v>91</v>
      </c>
      <c r="B28" s="113" t="s">
        <v>92</v>
      </c>
      <c r="C28" s="114">
        <f t="shared" si="1"/>
        <v>666558</v>
      </c>
      <c r="D28" s="114">
        <v>666558</v>
      </c>
      <c r="E28" s="114">
        <v>666558</v>
      </c>
      <c r="F28" s="114"/>
      <c r="G28" s="114"/>
    </row>
    <row r="29" ht="18" customHeight="1" spans="1:7">
      <c r="A29" s="115" t="s">
        <v>93</v>
      </c>
      <c r="B29" s="115" t="s">
        <v>94</v>
      </c>
      <c r="C29" s="114">
        <f t="shared" si="1"/>
        <v>666558</v>
      </c>
      <c r="D29" s="114">
        <v>666558</v>
      </c>
      <c r="E29" s="114">
        <v>666558</v>
      </c>
      <c r="F29" s="114"/>
      <c r="G29" s="114"/>
    </row>
    <row r="30" ht="18" customHeight="1" spans="1:7">
      <c r="A30" s="116" t="s">
        <v>137</v>
      </c>
      <c r="B30" s="116" t="s">
        <v>95</v>
      </c>
      <c r="C30" s="114">
        <f t="shared" si="1"/>
        <v>666558</v>
      </c>
      <c r="D30" s="114">
        <v>666558</v>
      </c>
      <c r="E30" s="114">
        <v>666558</v>
      </c>
      <c r="F30" s="114"/>
      <c r="G30" s="114"/>
    </row>
    <row r="31" ht="18" customHeight="1" spans="1:7">
      <c r="A31" s="117" t="s">
        <v>96</v>
      </c>
      <c r="B31" s="117"/>
      <c r="C31" s="118">
        <f>C8+C13+C22+C28</f>
        <v>6029738.8</v>
      </c>
      <c r="D31" s="118">
        <f>D13+D22+D28</f>
        <v>5543964</v>
      </c>
      <c r="E31" s="118">
        <f>E13+E22+E28</f>
        <v>5207264</v>
      </c>
      <c r="F31" s="118">
        <f>F13</f>
        <v>336700</v>
      </c>
      <c r="G31" s="118">
        <v>485774.8</v>
      </c>
    </row>
  </sheetData>
  <mergeCells count="7">
    <mergeCell ref="A3:G3"/>
    <mergeCell ref="A4:E4"/>
    <mergeCell ref="A5:B5"/>
    <mergeCell ref="D5:F5"/>
    <mergeCell ref="A31:B31"/>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7" sqref="A7"/>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33"/>
      <c r="B2" s="133"/>
      <c r="C2" s="68"/>
      <c r="F2" s="60" t="s">
        <v>138</v>
      </c>
    </row>
    <row r="3" ht="25.55" customHeight="1" spans="1:6">
      <c r="A3" s="134" t="s">
        <v>139</v>
      </c>
      <c r="B3" s="134"/>
      <c r="C3" s="134"/>
      <c r="D3" s="134"/>
      <c r="E3" s="134"/>
      <c r="F3" s="134"/>
    </row>
    <row r="4" ht="15.75" customHeight="1" spans="1:6">
      <c r="A4" s="5" t="str">
        <f>'部门财务收支预算总表01-1'!A4</f>
        <v>单位名称：新平彝族傣族自治县人力资源和社会保障局</v>
      </c>
      <c r="B4" s="133"/>
      <c r="C4" s="68"/>
      <c r="F4" s="60" t="s">
        <v>140</v>
      </c>
    </row>
    <row r="5" ht="19.5" customHeight="1" spans="1:6">
      <c r="A5" s="10" t="s">
        <v>141</v>
      </c>
      <c r="B5" s="16" t="s">
        <v>142</v>
      </c>
      <c r="C5" s="11" t="s">
        <v>143</v>
      </c>
      <c r="D5" s="12"/>
      <c r="E5" s="13"/>
      <c r="F5" s="16" t="s">
        <v>144</v>
      </c>
    </row>
    <row r="6" ht="19.5" customHeight="1" spans="1:6">
      <c r="A6" s="18"/>
      <c r="B6" s="19"/>
      <c r="C6" s="64" t="s">
        <v>34</v>
      </c>
      <c r="D6" s="64" t="s">
        <v>145</v>
      </c>
      <c r="E6" s="64" t="s">
        <v>146</v>
      </c>
      <c r="F6" s="19"/>
    </row>
    <row r="7" ht="18.85" customHeight="1" spans="1:6">
      <c r="A7" s="135">
        <v>1</v>
      </c>
      <c r="B7" s="135">
        <v>2</v>
      </c>
      <c r="C7" s="136">
        <v>3</v>
      </c>
      <c r="D7" s="135">
        <v>4</v>
      </c>
      <c r="E7" s="135">
        <v>5</v>
      </c>
      <c r="F7" s="135">
        <v>6</v>
      </c>
    </row>
    <row r="8" ht="18.85" customHeight="1" spans="1:6">
      <c r="A8" s="114">
        <v>35000</v>
      </c>
      <c r="B8" s="114"/>
      <c r="C8" s="114">
        <v>29000</v>
      </c>
      <c r="D8" s="114"/>
      <c r="E8" s="114">
        <v>29000</v>
      </c>
      <c r="F8" s="114">
        <v>6000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showZeros="0" workbookViewId="0">
      <pane ySplit="1" topLeftCell="A2" activePane="bottomLeft" state="frozen"/>
      <selection/>
      <selection pane="bottomLeft" activeCell="B22" sqref="B22"/>
    </sheetView>
  </sheetViews>
  <sheetFormatPr defaultColWidth="9.10833333333333" defaultRowHeight="14.25" customHeight="1"/>
  <cols>
    <col min="1" max="1" width="31" customWidth="1"/>
    <col min="2" max="3" width="23.8916666666667" customWidth="1"/>
    <col min="4" max="4" width="14.55" customWidth="1"/>
    <col min="5" max="5" width="25" customWidth="1"/>
    <col min="6" max="6" width="14.7833333333333" customWidth="1"/>
    <col min="7" max="7" width="24.75"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0"/>
      <c r="W2" s="56" t="s">
        <v>147</v>
      </c>
    </row>
    <row r="3" ht="27.85" customHeight="1" spans="1:23">
      <c r="A3" s="25" t="s">
        <v>148</v>
      </c>
      <c r="B3" s="25"/>
      <c r="C3" s="25"/>
      <c r="D3" s="25"/>
      <c r="E3" s="25"/>
      <c r="F3" s="25"/>
      <c r="G3" s="25"/>
      <c r="H3" s="25"/>
      <c r="I3" s="25"/>
      <c r="J3" s="25"/>
      <c r="K3" s="25"/>
      <c r="L3" s="25"/>
      <c r="M3" s="25"/>
      <c r="N3" s="25"/>
      <c r="O3" s="25"/>
      <c r="P3" s="25"/>
      <c r="Q3" s="25"/>
      <c r="R3" s="25"/>
      <c r="S3" s="25"/>
      <c r="T3" s="25"/>
      <c r="U3" s="25"/>
      <c r="V3" s="25"/>
      <c r="W3" s="25"/>
    </row>
    <row r="4" ht="13.6" customHeight="1" spans="1:23">
      <c r="A4" s="5" t="str">
        <f>'部门财务收支预算总表01-1'!A4</f>
        <v>单位名称：新平彝族傣族自治县人力资源和社会保障局</v>
      </c>
      <c r="B4" s="6"/>
      <c r="C4" s="6"/>
      <c r="D4" s="6"/>
      <c r="E4" s="6"/>
      <c r="F4" s="6"/>
      <c r="G4" s="6"/>
      <c r="H4" s="7"/>
      <c r="I4" s="7"/>
      <c r="J4" s="7"/>
      <c r="K4" s="7"/>
      <c r="L4" s="7"/>
      <c r="M4" s="7"/>
      <c r="N4" s="7"/>
      <c r="O4" s="7"/>
      <c r="P4" s="7"/>
      <c r="Q4" s="7"/>
      <c r="U4" s="130"/>
      <c r="W4" s="112" t="s">
        <v>140</v>
      </c>
    </row>
    <row r="5" ht="21.8" customHeight="1" spans="1:23">
      <c r="A5" s="9" t="s">
        <v>149</v>
      </c>
      <c r="B5" s="9" t="s">
        <v>150</v>
      </c>
      <c r="C5" s="9" t="s">
        <v>151</v>
      </c>
      <c r="D5" s="10" t="s">
        <v>152</v>
      </c>
      <c r="E5" s="10" t="s">
        <v>153</v>
      </c>
      <c r="F5" s="10" t="s">
        <v>154</v>
      </c>
      <c r="G5" s="10" t="s">
        <v>155</v>
      </c>
      <c r="H5" s="64" t="s">
        <v>156</v>
      </c>
      <c r="I5" s="64"/>
      <c r="J5" s="64"/>
      <c r="K5" s="64"/>
      <c r="L5" s="125"/>
      <c r="M5" s="125"/>
      <c r="N5" s="125"/>
      <c r="O5" s="125"/>
      <c r="P5" s="125"/>
      <c r="Q5" s="48"/>
      <c r="R5" s="64"/>
      <c r="S5" s="64"/>
      <c r="T5" s="64"/>
      <c r="U5" s="64"/>
      <c r="V5" s="64"/>
      <c r="W5" s="64"/>
    </row>
    <row r="6" ht="21.8" customHeight="1" spans="1:23">
      <c r="A6" s="14"/>
      <c r="B6" s="14"/>
      <c r="C6" s="14"/>
      <c r="D6" s="15"/>
      <c r="E6" s="15"/>
      <c r="F6" s="15"/>
      <c r="G6" s="15"/>
      <c r="H6" s="64" t="s">
        <v>32</v>
      </c>
      <c r="I6" s="48" t="s">
        <v>35</v>
      </c>
      <c r="J6" s="48"/>
      <c r="K6" s="48"/>
      <c r="L6" s="125"/>
      <c r="M6" s="125"/>
      <c r="N6" s="125" t="s">
        <v>157</v>
      </c>
      <c r="O6" s="125"/>
      <c r="P6" s="125"/>
      <c r="Q6" s="48" t="s">
        <v>38</v>
      </c>
      <c r="R6" s="64" t="s">
        <v>52</v>
      </c>
      <c r="S6" s="48"/>
      <c r="T6" s="48"/>
      <c r="U6" s="48"/>
      <c r="V6" s="48"/>
      <c r="W6" s="48"/>
    </row>
    <row r="7" ht="15.05" customHeight="1" spans="1:23">
      <c r="A7" s="17"/>
      <c r="B7" s="17"/>
      <c r="C7" s="17"/>
      <c r="D7" s="18"/>
      <c r="E7" s="18"/>
      <c r="F7" s="18"/>
      <c r="G7" s="18"/>
      <c r="H7" s="64"/>
      <c r="I7" s="48" t="s">
        <v>158</v>
      </c>
      <c r="J7" s="48" t="s">
        <v>159</v>
      </c>
      <c r="K7" s="48" t="s">
        <v>160</v>
      </c>
      <c r="L7" s="132" t="s">
        <v>161</v>
      </c>
      <c r="M7" s="132" t="s">
        <v>162</v>
      </c>
      <c r="N7" s="132" t="s">
        <v>35</v>
      </c>
      <c r="O7" s="132" t="s">
        <v>36</v>
      </c>
      <c r="P7" s="132" t="s">
        <v>37</v>
      </c>
      <c r="Q7" s="48"/>
      <c r="R7" s="48" t="s">
        <v>34</v>
      </c>
      <c r="S7" s="48" t="s">
        <v>45</v>
      </c>
      <c r="T7" s="48" t="s">
        <v>163</v>
      </c>
      <c r="U7" s="48" t="s">
        <v>41</v>
      </c>
      <c r="V7" s="48" t="s">
        <v>42</v>
      </c>
      <c r="W7" s="48" t="s">
        <v>43</v>
      </c>
    </row>
    <row r="8" ht="27.85" customHeight="1" spans="1:23">
      <c r="A8" s="17"/>
      <c r="B8" s="17"/>
      <c r="C8" s="17"/>
      <c r="D8" s="18"/>
      <c r="E8" s="18"/>
      <c r="F8" s="18"/>
      <c r="G8" s="18"/>
      <c r="H8" s="64"/>
      <c r="I8" s="48"/>
      <c r="J8" s="48"/>
      <c r="K8" s="48"/>
      <c r="L8" s="132"/>
      <c r="M8" s="132"/>
      <c r="N8" s="132"/>
      <c r="O8" s="132"/>
      <c r="P8" s="132"/>
      <c r="Q8" s="48"/>
      <c r="R8" s="48"/>
      <c r="S8" s="48"/>
      <c r="T8" s="48"/>
      <c r="U8" s="48"/>
      <c r="V8" s="48"/>
      <c r="W8" s="48"/>
    </row>
    <row r="9" ht="15.0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18" customHeight="1" spans="1:23">
      <c r="A10" s="21" t="s">
        <v>46</v>
      </c>
      <c r="B10" s="21" t="s">
        <v>164</v>
      </c>
      <c r="C10" s="22" t="s">
        <v>165</v>
      </c>
      <c r="D10" s="21" t="s">
        <v>128</v>
      </c>
      <c r="E10" s="21" t="s">
        <v>69</v>
      </c>
      <c r="F10" s="21" t="s">
        <v>166</v>
      </c>
      <c r="G10" s="21" t="s">
        <v>167</v>
      </c>
      <c r="H10" s="114">
        <v>79060</v>
      </c>
      <c r="I10" s="114">
        <v>79060</v>
      </c>
      <c r="J10" s="114"/>
      <c r="K10" s="114"/>
      <c r="L10" s="114">
        <v>79060</v>
      </c>
      <c r="M10" s="65"/>
      <c r="N10" s="65"/>
      <c r="O10" s="65"/>
      <c r="P10" s="65"/>
      <c r="Q10" s="65"/>
      <c r="R10" s="65"/>
      <c r="S10" s="65"/>
      <c r="T10" s="65"/>
      <c r="U10" s="65"/>
      <c r="V10" s="65"/>
      <c r="W10" s="65"/>
    </row>
    <row r="11" ht="18" customHeight="1" spans="1:23">
      <c r="A11" s="21" t="s">
        <v>46</v>
      </c>
      <c r="B11" s="21" t="s">
        <v>164</v>
      </c>
      <c r="C11" s="22" t="s">
        <v>165</v>
      </c>
      <c r="D11" s="21" t="s">
        <v>128</v>
      </c>
      <c r="E11" s="21" t="s">
        <v>69</v>
      </c>
      <c r="F11" s="21" t="s">
        <v>168</v>
      </c>
      <c r="G11" s="21" t="s">
        <v>169</v>
      </c>
      <c r="H11" s="114">
        <v>14940</v>
      </c>
      <c r="I11" s="114">
        <v>14940</v>
      </c>
      <c r="J11" s="114"/>
      <c r="K11" s="114"/>
      <c r="L11" s="114">
        <v>14940</v>
      </c>
      <c r="M11" s="65"/>
      <c r="N11" s="65"/>
      <c r="O11" s="65"/>
      <c r="P11" s="65"/>
      <c r="Q11" s="65"/>
      <c r="R11" s="65"/>
      <c r="S11" s="65"/>
      <c r="T11" s="65"/>
      <c r="U11" s="65"/>
      <c r="V11" s="65"/>
      <c r="W11" s="65"/>
    </row>
    <row r="12" ht="18" customHeight="1" spans="1:23">
      <c r="A12" s="21" t="s">
        <v>46</v>
      </c>
      <c r="B12" s="21" t="s">
        <v>164</v>
      </c>
      <c r="C12" s="22" t="s">
        <v>165</v>
      </c>
      <c r="D12" s="21" t="s">
        <v>128</v>
      </c>
      <c r="E12" s="21" t="s">
        <v>69</v>
      </c>
      <c r="F12" s="21" t="s">
        <v>170</v>
      </c>
      <c r="G12" s="21" t="s">
        <v>171</v>
      </c>
      <c r="H12" s="114">
        <v>30000</v>
      </c>
      <c r="I12" s="114">
        <v>30000</v>
      </c>
      <c r="J12" s="114"/>
      <c r="K12" s="114"/>
      <c r="L12" s="114">
        <v>30000</v>
      </c>
      <c r="M12" s="105"/>
      <c r="N12" s="105"/>
      <c r="O12" s="105"/>
      <c r="P12" s="105"/>
      <c r="Q12" s="105"/>
      <c r="R12" s="105"/>
      <c r="S12" s="105"/>
      <c r="T12" s="105"/>
      <c r="U12" s="105"/>
      <c r="V12" s="105"/>
      <c r="W12" s="105"/>
    </row>
    <row r="13" ht="18" customHeight="1" spans="1:23">
      <c r="A13" s="21" t="s">
        <v>46</v>
      </c>
      <c r="B13" s="21" t="s">
        <v>164</v>
      </c>
      <c r="C13" s="22" t="s">
        <v>165</v>
      </c>
      <c r="D13" s="21" t="s">
        <v>128</v>
      </c>
      <c r="E13" s="21" t="s">
        <v>69</v>
      </c>
      <c r="F13" s="21" t="s">
        <v>172</v>
      </c>
      <c r="G13" s="21" t="s">
        <v>173</v>
      </c>
      <c r="H13" s="114">
        <v>8000</v>
      </c>
      <c r="I13" s="114">
        <v>8000</v>
      </c>
      <c r="J13" s="114"/>
      <c r="K13" s="114"/>
      <c r="L13" s="114">
        <v>8000</v>
      </c>
      <c r="M13" s="106"/>
      <c r="N13" s="107"/>
      <c r="O13" s="107"/>
      <c r="P13" s="107"/>
      <c r="Q13" s="107"/>
      <c r="R13" s="107"/>
      <c r="S13" s="107"/>
      <c r="T13" s="107"/>
      <c r="U13" s="107"/>
      <c r="V13" s="107"/>
      <c r="W13" s="107"/>
    </row>
    <row r="14" ht="18" customHeight="1" spans="1:23">
      <c r="A14" s="21" t="s">
        <v>46</v>
      </c>
      <c r="B14" s="21" t="s">
        <v>164</v>
      </c>
      <c r="C14" s="22" t="s">
        <v>165</v>
      </c>
      <c r="D14" s="21" t="s">
        <v>128</v>
      </c>
      <c r="E14" s="21" t="s">
        <v>69</v>
      </c>
      <c r="F14" s="21" t="s">
        <v>174</v>
      </c>
      <c r="G14" s="21" t="s">
        <v>175</v>
      </c>
      <c r="H14" s="114">
        <v>19600</v>
      </c>
      <c r="I14" s="114">
        <v>19600</v>
      </c>
      <c r="J14" s="114"/>
      <c r="K14" s="114"/>
      <c r="L14" s="114">
        <v>19600</v>
      </c>
      <c r="M14" s="106"/>
      <c r="N14" s="107"/>
      <c r="O14" s="107"/>
      <c r="P14" s="107"/>
      <c r="Q14" s="107"/>
      <c r="R14" s="107"/>
      <c r="S14" s="107"/>
      <c r="T14" s="107"/>
      <c r="U14" s="107"/>
      <c r="V14" s="107"/>
      <c r="W14" s="107"/>
    </row>
    <row r="15" ht="18" customHeight="1" spans="1:23">
      <c r="A15" s="21" t="s">
        <v>46</v>
      </c>
      <c r="B15" s="21" t="s">
        <v>176</v>
      </c>
      <c r="C15" s="22" t="s">
        <v>177</v>
      </c>
      <c r="D15" s="21" t="s">
        <v>128</v>
      </c>
      <c r="E15" s="21" t="s">
        <v>69</v>
      </c>
      <c r="F15" s="21" t="s">
        <v>178</v>
      </c>
      <c r="G15" s="21" t="s">
        <v>179</v>
      </c>
      <c r="H15" s="114">
        <v>523056</v>
      </c>
      <c r="I15" s="114">
        <v>523056</v>
      </c>
      <c r="J15" s="114"/>
      <c r="K15" s="114"/>
      <c r="L15" s="114">
        <v>523056</v>
      </c>
      <c r="M15" s="106"/>
      <c r="N15" s="107"/>
      <c r="O15" s="107"/>
      <c r="P15" s="107"/>
      <c r="Q15" s="107"/>
      <c r="R15" s="107"/>
      <c r="S15" s="107"/>
      <c r="T15" s="107"/>
      <c r="U15" s="107"/>
      <c r="V15" s="107"/>
      <c r="W15" s="107"/>
    </row>
    <row r="16" ht="18" customHeight="1" spans="1:23">
      <c r="A16" s="21" t="s">
        <v>46</v>
      </c>
      <c r="B16" s="21" t="s">
        <v>176</v>
      </c>
      <c r="C16" s="22" t="s">
        <v>177</v>
      </c>
      <c r="D16" s="21" t="s">
        <v>128</v>
      </c>
      <c r="E16" s="21" t="s">
        <v>69</v>
      </c>
      <c r="F16" s="21" t="s">
        <v>180</v>
      </c>
      <c r="G16" s="21" t="s">
        <v>181</v>
      </c>
      <c r="H16" s="114">
        <v>690612</v>
      </c>
      <c r="I16" s="114">
        <v>690612</v>
      </c>
      <c r="J16" s="114"/>
      <c r="K16" s="114"/>
      <c r="L16" s="114">
        <v>690612</v>
      </c>
      <c r="M16" s="106"/>
      <c r="N16" s="107"/>
      <c r="O16" s="107"/>
      <c r="P16" s="107"/>
      <c r="Q16" s="107"/>
      <c r="R16" s="107"/>
      <c r="S16" s="107"/>
      <c r="T16" s="107"/>
      <c r="U16" s="107"/>
      <c r="V16" s="107"/>
      <c r="W16" s="107"/>
    </row>
    <row r="17" ht="18" customHeight="1" spans="1:23">
      <c r="A17" s="21" t="s">
        <v>46</v>
      </c>
      <c r="B17" s="21" t="s">
        <v>182</v>
      </c>
      <c r="C17" s="22" t="s">
        <v>183</v>
      </c>
      <c r="D17" s="21" t="s">
        <v>128</v>
      </c>
      <c r="E17" s="21" t="s">
        <v>69</v>
      </c>
      <c r="F17" s="21" t="s">
        <v>178</v>
      </c>
      <c r="G17" s="21" t="s">
        <v>179</v>
      </c>
      <c r="H17" s="114">
        <v>678336</v>
      </c>
      <c r="I17" s="114">
        <v>678336</v>
      </c>
      <c r="J17" s="114"/>
      <c r="K17" s="114"/>
      <c r="L17" s="114">
        <v>678336</v>
      </c>
      <c r="M17" s="106"/>
      <c r="N17" s="107"/>
      <c r="O17" s="107"/>
      <c r="P17" s="107"/>
      <c r="Q17" s="107"/>
      <c r="R17" s="107"/>
      <c r="S17" s="107"/>
      <c r="T17" s="107"/>
      <c r="U17" s="107"/>
      <c r="V17" s="107"/>
      <c r="W17" s="107"/>
    </row>
    <row r="18" ht="18" customHeight="1" spans="1:23">
      <c r="A18" s="21" t="s">
        <v>46</v>
      </c>
      <c r="B18" s="21" t="s">
        <v>182</v>
      </c>
      <c r="C18" s="22" t="s">
        <v>183</v>
      </c>
      <c r="D18" s="21" t="s">
        <v>128</v>
      </c>
      <c r="E18" s="21" t="s">
        <v>69</v>
      </c>
      <c r="F18" s="21" t="s">
        <v>180</v>
      </c>
      <c r="G18" s="21" t="s">
        <v>181</v>
      </c>
      <c r="H18" s="114">
        <v>82596</v>
      </c>
      <c r="I18" s="114">
        <v>82596</v>
      </c>
      <c r="J18" s="114"/>
      <c r="K18" s="114"/>
      <c r="L18" s="114">
        <v>82596</v>
      </c>
      <c r="M18" s="106"/>
      <c r="N18" s="107"/>
      <c r="O18" s="107"/>
      <c r="P18" s="107"/>
      <c r="Q18" s="107"/>
      <c r="R18" s="107"/>
      <c r="S18" s="107"/>
      <c r="T18" s="107"/>
      <c r="U18" s="107"/>
      <c r="V18" s="107"/>
      <c r="W18" s="107"/>
    </row>
    <row r="19" ht="18" customHeight="1" spans="1:23">
      <c r="A19" s="21" t="s">
        <v>46</v>
      </c>
      <c r="B19" s="21" t="s">
        <v>182</v>
      </c>
      <c r="C19" s="22" t="s">
        <v>183</v>
      </c>
      <c r="D19" s="21" t="s">
        <v>128</v>
      </c>
      <c r="E19" s="21" t="s">
        <v>69</v>
      </c>
      <c r="F19" s="21" t="s">
        <v>184</v>
      </c>
      <c r="G19" s="21" t="s">
        <v>185</v>
      </c>
      <c r="H19" s="114">
        <v>510000</v>
      </c>
      <c r="I19" s="114">
        <v>510000</v>
      </c>
      <c r="J19" s="114"/>
      <c r="K19" s="114"/>
      <c r="L19" s="114">
        <v>510000</v>
      </c>
      <c r="M19" s="106"/>
      <c r="N19" s="107"/>
      <c r="O19" s="107"/>
      <c r="P19" s="107"/>
      <c r="Q19" s="107"/>
      <c r="R19" s="107"/>
      <c r="S19" s="107"/>
      <c r="T19" s="107"/>
      <c r="U19" s="107"/>
      <c r="V19" s="107"/>
      <c r="W19" s="107"/>
    </row>
    <row r="20" ht="18" customHeight="1" spans="1:23">
      <c r="A20" s="21" t="s">
        <v>46</v>
      </c>
      <c r="B20" s="21" t="s">
        <v>182</v>
      </c>
      <c r="C20" s="22" t="s">
        <v>183</v>
      </c>
      <c r="D20" s="21" t="s">
        <v>128</v>
      </c>
      <c r="E20" s="21" t="s">
        <v>69</v>
      </c>
      <c r="F20" s="21" t="s">
        <v>184</v>
      </c>
      <c r="G20" s="21" t="s">
        <v>185</v>
      </c>
      <c r="H20" s="114">
        <v>259980</v>
      </c>
      <c r="I20" s="114">
        <v>259980</v>
      </c>
      <c r="J20" s="114"/>
      <c r="K20" s="114"/>
      <c r="L20" s="114">
        <v>259980</v>
      </c>
      <c r="M20" s="106"/>
      <c r="N20" s="107"/>
      <c r="O20" s="107"/>
      <c r="P20" s="107"/>
      <c r="Q20" s="107"/>
      <c r="R20" s="107"/>
      <c r="S20" s="107"/>
      <c r="T20" s="107"/>
      <c r="U20" s="107"/>
      <c r="V20" s="107"/>
      <c r="W20" s="107"/>
    </row>
    <row r="21" ht="18" customHeight="1" spans="1:23">
      <c r="A21" s="21" t="s">
        <v>46</v>
      </c>
      <c r="B21" s="21" t="s">
        <v>186</v>
      </c>
      <c r="C21" s="22" t="s">
        <v>187</v>
      </c>
      <c r="D21" s="21" t="s">
        <v>133</v>
      </c>
      <c r="E21" s="21" t="s">
        <v>82</v>
      </c>
      <c r="F21" s="21" t="s">
        <v>188</v>
      </c>
      <c r="G21" s="21" t="s">
        <v>189</v>
      </c>
      <c r="H21" s="114">
        <v>10943</v>
      </c>
      <c r="I21" s="114">
        <v>10943</v>
      </c>
      <c r="J21" s="114"/>
      <c r="K21" s="114"/>
      <c r="L21" s="114">
        <v>10943</v>
      </c>
      <c r="M21" s="106"/>
      <c r="N21" s="107"/>
      <c r="O21" s="107"/>
      <c r="P21" s="107"/>
      <c r="Q21" s="107"/>
      <c r="R21" s="107"/>
      <c r="S21" s="107"/>
      <c r="T21" s="107"/>
      <c r="U21" s="107"/>
      <c r="V21" s="107"/>
      <c r="W21" s="107"/>
    </row>
    <row r="22" ht="18" customHeight="1" spans="1:23">
      <c r="A22" s="21" t="s">
        <v>46</v>
      </c>
      <c r="B22" s="21" t="s">
        <v>186</v>
      </c>
      <c r="C22" s="22" t="s">
        <v>187</v>
      </c>
      <c r="D22" s="21" t="s">
        <v>134</v>
      </c>
      <c r="E22" s="21" t="s">
        <v>83</v>
      </c>
      <c r="F22" s="21" t="s">
        <v>188</v>
      </c>
      <c r="G22" s="21" t="s">
        <v>189</v>
      </c>
      <c r="H22" s="114">
        <v>6707</v>
      </c>
      <c r="I22" s="114">
        <v>6707</v>
      </c>
      <c r="J22" s="114"/>
      <c r="K22" s="114"/>
      <c r="L22" s="114">
        <v>6707</v>
      </c>
      <c r="M22" s="106"/>
      <c r="N22" s="107"/>
      <c r="O22" s="107"/>
      <c r="P22" s="107"/>
      <c r="Q22" s="107"/>
      <c r="R22" s="107"/>
      <c r="S22" s="107"/>
      <c r="T22" s="107"/>
      <c r="U22" s="107"/>
      <c r="V22" s="107"/>
      <c r="W22" s="107"/>
    </row>
    <row r="23" ht="18" customHeight="1" spans="1:23">
      <c r="A23" s="21" t="s">
        <v>46</v>
      </c>
      <c r="B23" s="21" t="s">
        <v>190</v>
      </c>
      <c r="C23" s="22" t="s">
        <v>95</v>
      </c>
      <c r="D23" s="21" t="s">
        <v>137</v>
      </c>
      <c r="E23" s="21" t="s">
        <v>95</v>
      </c>
      <c r="F23" s="21" t="s">
        <v>191</v>
      </c>
      <c r="G23" s="21" t="s">
        <v>95</v>
      </c>
      <c r="H23" s="114">
        <v>666558</v>
      </c>
      <c r="I23" s="114">
        <v>666558</v>
      </c>
      <c r="J23" s="114"/>
      <c r="K23" s="114"/>
      <c r="L23" s="114">
        <v>666558</v>
      </c>
      <c r="M23" s="106"/>
      <c r="N23" s="107"/>
      <c r="O23" s="107"/>
      <c r="P23" s="107"/>
      <c r="Q23" s="107"/>
      <c r="R23" s="107"/>
      <c r="S23" s="107"/>
      <c r="T23" s="107"/>
      <c r="U23" s="107"/>
      <c r="V23" s="107"/>
      <c r="W23" s="107"/>
    </row>
    <row r="24" ht="18" customHeight="1" spans="1:23">
      <c r="A24" s="21" t="s">
        <v>46</v>
      </c>
      <c r="B24" s="21" t="s">
        <v>192</v>
      </c>
      <c r="C24" s="22" t="s">
        <v>193</v>
      </c>
      <c r="D24" s="21" t="s">
        <v>128</v>
      </c>
      <c r="E24" s="21" t="s">
        <v>69</v>
      </c>
      <c r="F24" s="21" t="s">
        <v>194</v>
      </c>
      <c r="G24" s="21" t="s">
        <v>195</v>
      </c>
      <c r="H24" s="114">
        <v>29000</v>
      </c>
      <c r="I24" s="114">
        <v>29000</v>
      </c>
      <c r="J24" s="114"/>
      <c r="K24" s="114"/>
      <c r="L24" s="114">
        <v>29000</v>
      </c>
      <c r="M24" s="106"/>
      <c r="N24" s="107"/>
      <c r="O24" s="107"/>
      <c r="P24" s="107"/>
      <c r="Q24" s="107"/>
      <c r="R24" s="107"/>
      <c r="S24" s="107"/>
      <c r="T24" s="107"/>
      <c r="U24" s="107"/>
      <c r="V24" s="107"/>
      <c r="W24" s="107"/>
    </row>
    <row r="25" ht="18" customHeight="1" spans="1:23">
      <c r="A25" s="21" t="s">
        <v>46</v>
      </c>
      <c r="B25" s="21" t="s">
        <v>196</v>
      </c>
      <c r="C25" s="22" t="s">
        <v>197</v>
      </c>
      <c r="D25" s="21" t="s">
        <v>128</v>
      </c>
      <c r="E25" s="21" t="s">
        <v>69</v>
      </c>
      <c r="F25" s="21" t="s">
        <v>198</v>
      </c>
      <c r="G25" s="21" t="s">
        <v>199</v>
      </c>
      <c r="H25" s="114">
        <v>99000</v>
      </c>
      <c r="I25" s="114">
        <v>99000</v>
      </c>
      <c r="J25" s="114"/>
      <c r="K25" s="114"/>
      <c r="L25" s="114">
        <v>99000</v>
      </c>
      <c r="M25" s="106"/>
      <c r="N25" s="107"/>
      <c r="O25" s="107"/>
      <c r="P25" s="107"/>
      <c r="Q25" s="107"/>
      <c r="R25" s="107"/>
      <c r="S25" s="107"/>
      <c r="T25" s="107"/>
      <c r="U25" s="107"/>
      <c r="V25" s="107"/>
      <c r="W25" s="107"/>
    </row>
    <row r="26" ht="18" customHeight="1" spans="1:23">
      <c r="A26" s="21" t="s">
        <v>46</v>
      </c>
      <c r="B26" s="21" t="s">
        <v>200</v>
      </c>
      <c r="C26" s="22" t="s">
        <v>201</v>
      </c>
      <c r="D26" s="21" t="s">
        <v>128</v>
      </c>
      <c r="E26" s="21" t="s">
        <v>69</v>
      </c>
      <c r="F26" s="21" t="s">
        <v>202</v>
      </c>
      <c r="G26" s="21" t="s">
        <v>201</v>
      </c>
      <c r="H26" s="114">
        <v>44800</v>
      </c>
      <c r="I26" s="114">
        <v>44800</v>
      </c>
      <c r="J26" s="114"/>
      <c r="K26" s="114"/>
      <c r="L26" s="114">
        <v>44800</v>
      </c>
      <c r="M26" s="106"/>
      <c r="N26" s="107"/>
      <c r="O26" s="107"/>
      <c r="P26" s="107"/>
      <c r="Q26" s="107"/>
      <c r="R26" s="107"/>
      <c r="S26" s="107"/>
      <c r="T26" s="107"/>
      <c r="U26" s="107"/>
      <c r="V26" s="107"/>
      <c r="W26" s="107"/>
    </row>
    <row r="27" ht="18" customHeight="1" spans="1:23">
      <c r="A27" s="21" t="s">
        <v>46</v>
      </c>
      <c r="B27" s="21" t="s">
        <v>203</v>
      </c>
      <c r="C27" s="22" t="s">
        <v>144</v>
      </c>
      <c r="D27" s="21" t="s">
        <v>128</v>
      </c>
      <c r="E27" s="21" t="s">
        <v>69</v>
      </c>
      <c r="F27" s="21" t="s">
        <v>204</v>
      </c>
      <c r="G27" s="21" t="s">
        <v>144</v>
      </c>
      <c r="H27" s="114">
        <v>6000</v>
      </c>
      <c r="I27" s="114">
        <v>6000</v>
      </c>
      <c r="J27" s="114"/>
      <c r="K27" s="114"/>
      <c r="L27" s="114">
        <v>6000</v>
      </c>
      <c r="M27" s="106"/>
      <c r="N27" s="107"/>
      <c r="O27" s="107"/>
      <c r="P27" s="107"/>
      <c r="Q27" s="107"/>
      <c r="R27" s="107"/>
      <c r="S27" s="107"/>
      <c r="T27" s="107"/>
      <c r="U27" s="107"/>
      <c r="V27" s="107"/>
      <c r="W27" s="107"/>
    </row>
    <row r="28" ht="18" customHeight="1" spans="1:23">
      <c r="A28" s="21" t="s">
        <v>46</v>
      </c>
      <c r="B28" s="21" t="s">
        <v>205</v>
      </c>
      <c r="C28" s="22" t="s">
        <v>206</v>
      </c>
      <c r="D28" s="21" t="s">
        <v>128</v>
      </c>
      <c r="E28" s="21" t="s">
        <v>69</v>
      </c>
      <c r="F28" s="21" t="s">
        <v>207</v>
      </c>
      <c r="G28" s="21" t="s">
        <v>208</v>
      </c>
      <c r="H28" s="114">
        <v>201156</v>
      </c>
      <c r="I28" s="114">
        <v>201156</v>
      </c>
      <c r="J28" s="114"/>
      <c r="K28" s="114"/>
      <c r="L28" s="114">
        <v>201156</v>
      </c>
      <c r="M28" s="106"/>
      <c r="N28" s="107"/>
      <c r="O28" s="107"/>
      <c r="P28" s="107"/>
      <c r="Q28" s="107"/>
      <c r="R28" s="107"/>
      <c r="S28" s="107"/>
      <c r="T28" s="107"/>
      <c r="U28" s="107"/>
      <c r="V28" s="107"/>
      <c r="W28" s="107"/>
    </row>
    <row r="29" ht="18" customHeight="1" spans="1:23">
      <c r="A29" s="21" t="s">
        <v>46</v>
      </c>
      <c r="B29" s="21" t="s">
        <v>209</v>
      </c>
      <c r="C29" s="22" t="s">
        <v>210</v>
      </c>
      <c r="D29" s="21" t="s">
        <v>128</v>
      </c>
      <c r="E29" s="21" t="s">
        <v>69</v>
      </c>
      <c r="F29" s="21" t="s">
        <v>184</v>
      </c>
      <c r="G29" s="21" t="s">
        <v>185</v>
      </c>
      <c r="H29" s="114">
        <v>204000</v>
      </c>
      <c r="I29" s="114">
        <v>204000</v>
      </c>
      <c r="J29" s="114"/>
      <c r="K29" s="114"/>
      <c r="L29" s="114">
        <v>204000</v>
      </c>
      <c r="M29" s="106"/>
      <c r="N29" s="107"/>
      <c r="O29" s="107"/>
      <c r="P29" s="107"/>
      <c r="Q29" s="107"/>
      <c r="R29" s="107"/>
      <c r="S29" s="107"/>
      <c r="T29" s="107"/>
      <c r="U29" s="107"/>
      <c r="V29" s="107"/>
      <c r="W29" s="107"/>
    </row>
    <row r="30" ht="18" customHeight="1" spans="1:23">
      <c r="A30" s="21" t="s">
        <v>46</v>
      </c>
      <c r="B30" s="21" t="s">
        <v>209</v>
      </c>
      <c r="C30" s="22" t="s">
        <v>210</v>
      </c>
      <c r="D30" s="21" t="s">
        <v>128</v>
      </c>
      <c r="E30" s="21" t="s">
        <v>69</v>
      </c>
      <c r="F30" s="21" t="s">
        <v>184</v>
      </c>
      <c r="G30" s="21" t="s">
        <v>185</v>
      </c>
      <c r="H30" s="114">
        <v>102000</v>
      </c>
      <c r="I30" s="114">
        <v>102000</v>
      </c>
      <c r="J30" s="114"/>
      <c r="K30" s="114"/>
      <c r="L30" s="114">
        <v>102000</v>
      </c>
      <c r="M30" s="106"/>
      <c r="N30" s="107"/>
      <c r="O30" s="107"/>
      <c r="P30" s="107"/>
      <c r="Q30" s="107"/>
      <c r="R30" s="107"/>
      <c r="S30" s="107"/>
      <c r="T30" s="107"/>
      <c r="U30" s="107"/>
      <c r="V30" s="107"/>
      <c r="W30" s="107"/>
    </row>
    <row r="31" ht="18" customHeight="1" spans="1:23">
      <c r="A31" s="21" t="s">
        <v>46</v>
      </c>
      <c r="B31" s="21" t="s">
        <v>211</v>
      </c>
      <c r="C31" s="22" t="s">
        <v>212</v>
      </c>
      <c r="D31" s="21" t="s">
        <v>129</v>
      </c>
      <c r="E31" s="21" t="s">
        <v>72</v>
      </c>
      <c r="F31" s="21" t="s">
        <v>166</v>
      </c>
      <c r="G31" s="21" t="s">
        <v>167</v>
      </c>
      <c r="H31" s="114">
        <v>5850</v>
      </c>
      <c r="I31" s="114">
        <v>5850</v>
      </c>
      <c r="J31" s="114"/>
      <c r="K31" s="114"/>
      <c r="L31" s="114">
        <v>5850</v>
      </c>
      <c r="M31" s="106"/>
      <c r="N31" s="107"/>
      <c r="O31" s="107"/>
      <c r="P31" s="107"/>
      <c r="Q31" s="107"/>
      <c r="R31" s="107"/>
      <c r="S31" s="107"/>
      <c r="T31" s="107"/>
      <c r="U31" s="107"/>
      <c r="V31" s="107"/>
      <c r="W31" s="107"/>
    </row>
    <row r="32" ht="18" customHeight="1" spans="1:23">
      <c r="A32" s="21" t="s">
        <v>46</v>
      </c>
      <c r="B32" s="21" t="s">
        <v>211</v>
      </c>
      <c r="C32" s="22" t="s">
        <v>212</v>
      </c>
      <c r="D32" s="21" t="s">
        <v>130</v>
      </c>
      <c r="E32" s="21" t="s">
        <v>73</v>
      </c>
      <c r="F32" s="21" t="s">
        <v>166</v>
      </c>
      <c r="G32" s="21" t="s">
        <v>167</v>
      </c>
      <c r="H32" s="114">
        <v>450</v>
      </c>
      <c r="I32" s="114">
        <v>450</v>
      </c>
      <c r="J32" s="114"/>
      <c r="K32" s="114"/>
      <c r="L32" s="114">
        <v>450</v>
      </c>
      <c r="M32" s="106"/>
      <c r="N32" s="107"/>
      <c r="O32" s="107"/>
      <c r="P32" s="107"/>
      <c r="Q32" s="107"/>
      <c r="R32" s="107"/>
      <c r="S32" s="107"/>
      <c r="T32" s="107"/>
      <c r="U32" s="107"/>
      <c r="V32" s="107"/>
      <c r="W32" s="107"/>
    </row>
    <row r="33" ht="18" customHeight="1" spans="1:23">
      <c r="A33" s="21" t="s">
        <v>46</v>
      </c>
      <c r="B33" s="21" t="s">
        <v>213</v>
      </c>
      <c r="C33" s="22" t="s">
        <v>214</v>
      </c>
      <c r="D33" s="21" t="s">
        <v>128</v>
      </c>
      <c r="E33" s="21" t="s">
        <v>69</v>
      </c>
      <c r="F33" s="21" t="s">
        <v>215</v>
      </c>
      <c r="G33" s="21" t="s">
        <v>216</v>
      </c>
      <c r="H33" s="114">
        <v>91800</v>
      </c>
      <c r="I33" s="114">
        <v>91800</v>
      </c>
      <c r="J33" s="114"/>
      <c r="K33" s="114"/>
      <c r="L33" s="114">
        <v>91800</v>
      </c>
      <c r="M33" s="106"/>
      <c r="N33" s="107"/>
      <c r="O33" s="107"/>
      <c r="P33" s="107"/>
      <c r="Q33" s="107"/>
      <c r="R33" s="107"/>
      <c r="S33" s="107"/>
      <c r="T33" s="107"/>
      <c r="U33" s="107"/>
      <c r="V33" s="107"/>
      <c r="W33" s="107"/>
    </row>
    <row r="34" ht="18" customHeight="1" spans="1:23">
      <c r="A34" s="21" t="s">
        <v>46</v>
      </c>
      <c r="B34" s="21" t="s">
        <v>217</v>
      </c>
      <c r="C34" s="22" t="s">
        <v>218</v>
      </c>
      <c r="D34" s="21" t="s">
        <v>128</v>
      </c>
      <c r="E34" s="21" t="s">
        <v>69</v>
      </c>
      <c r="F34" s="21" t="s">
        <v>219</v>
      </c>
      <c r="G34" s="21" t="s">
        <v>220</v>
      </c>
      <c r="H34" s="114">
        <v>13600</v>
      </c>
      <c r="I34" s="114">
        <v>13600</v>
      </c>
      <c r="J34" s="114"/>
      <c r="K34" s="114"/>
      <c r="L34" s="114">
        <v>13600</v>
      </c>
      <c r="M34" s="106"/>
      <c r="N34" s="107"/>
      <c r="O34" s="107"/>
      <c r="P34" s="107"/>
      <c r="Q34" s="107"/>
      <c r="R34" s="107"/>
      <c r="S34" s="107"/>
      <c r="T34" s="107"/>
      <c r="U34" s="107"/>
      <c r="V34" s="107"/>
      <c r="W34" s="107"/>
    </row>
    <row r="35" ht="18" customHeight="1" spans="1:23">
      <c r="A35" s="21" t="s">
        <v>46</v>
      </c>
      <c r="B35" s="21" t="s">
        <v>217</v>
      </c>
      <c r="C35" s="22" t="s">
        <v>218</v>
      </c>
      <c r="D35" s="21" t="s">
        <v>131</v>
      </c>
      <c r="E35" s="21" t="s">
        <v>74</v>
      </c>
      <c r="F35" s="21" t="s">
        <v>221</v>
      </c>
      <c r="G35" s="21" t="s">
        <v>222</v>
      </c>
      <c r="H35" s="114">
        <v>672000</v>
      </c>
      <c r="I35" s="114">
        <v>672000</v>
      </c>
      <c r="J35" s="114"/>
      <c r="K35" s="114"/>
      <c r="L35" s="114">
        <v>672000</v>
      </c>
      <c r="M35" s="106"/>
      <c r="N35" s="107"/>
      <c r="O35" s="107"/>
      <c r="P35" s="107"/>
      <c r="Q35" s="107"/>
      <c r="R35" s="107"/>
      <c r="S35" s="107"/>
      <c r="T35" s="107"/>
      <c r="U35" s="107"/>
      <c r="V35" s="107"/>
      <c r="W35" s="107"/>
    </row>
    <row r="36" ht="18" customHeight="1" spans="1:23">
      <c r="A36" s="21" t="s">
        <v>46</v>
      </c>
      <c r="B36" s="21" t="s">
        <v>217</v>
      </c>
      <c r="C36" s="22" t="s">
        <v>218</v>
      </c>
      <c r="D36" s="21" t="s">
        <v>133</v>
      </c>
      <c r="E36" s="21" t="s">
        <v>82</v>
      </c>
      <c r="F36" s="21" t="s">
        <v>188</v>
      </c>
      <c r="G36" s="21" t="s">
        <v>189</v>
      </c>
      <c r="H36" s="114">
        <v>108900</v>
      </c>
      <c r="I36" s="114">
        <v>108900</v>
      </c>
      <c r="J36" s="114"/>
      <c r="K36" s="114"/>
      <c r="L36" s="114">
        <v>108900</v>
      </c>
      <c r="M36" s="106"/>
      <c r="N36" s="107"/>
      <c r="O36" s="107"/>
      <c r="P36" s="107"/>
      <c r="Q36" s="107"/>
      <c r="R36" s="107"/>
      <c r="S36" s="107"/>
      <c r="T36" s="107"/>
      <c r="U36" s="107"/>
      <c r="V36" s="107"/>
      <c r="W36" s="107"/>
    </row>
    <row r="37" ht="18" customHeight="1" spans="1:23">
      <c r="A37" s="21" t="s">
        <v>46</v>
      </c>
      <c r="B37" s="21" t="s">
        <v>217</v>
      </c>
      <c r="C37" s="22" t="s">
        <v>218</v>
      </c>
      <c r="D37" s="21" t="s">
        <v>134</v>
      </c>
      <c r="E37" s="21" t="s">
        <v>83</v>
      </c>
      <c r="F37" s="21" t="s">
        <v>188</v>
      </c>
      <c r="G37" s="21" t="s">
        <v>189</v>
      </c>
      <c r="H37" s="114">
        <v>168300</v>
      </c>
      <c r="I37" s="114">
        <v>168300</v>
      </c>
      <c r="J37" s="114"/>
      <c r="K37" s="114"/>
      <c r="L37" s="114">
        <v>168300</v>
      </c>
      <c r="M37" s="106"/>
      <c r="N37" s="107"/>
      <c r="O37" s="107"/>
      <c r="P37" s="107"/>
      <c r="Q37" s="107"/>
      <c r="R37" s="107"/>
      <c r="S37" s="107"/>
      <c r="T37" s="107"/>
      <c r="U37" s="107"/>
      <c r="V37" s="107"/>
      <c r="W37" s="107"/>
    </row>
    <row r="38" ht="18" customHeight="1" spans="1:23">
      <c r="A38" s="21" t="s">
        <v>46</v>
      </c>
      <c r="B38" s="21" t="s">
        <v>217</v>
      </c>
      <c r="C38" s="22" t="s">
        <v>218</v>
      </c>
      <c r="D38" s="21" t="s">
        <v>135</v>
      </c>
      <c r="E38" s="21" t="s">
        <v>84</v>
      </c>
      <c r="F38" s="21" t="s">
        <v>223</v>
      </c>
      <c r="G38" s="21" t="s">
        <v>224</v>
      </c>
      <c r="H38" s="114">
        <v>210000</v>
      </c>
      <c r="I38" s="114">
        <v>210000</v>
      </c>
      <c r="J38" s="114"/>
      <c r="K38" s="114"/>
      <c r="L38" s="114">
        <v>210000</v>
      </c>
      <c r="M38" s="106"/>
      <c r="N38" s="107"/>
      <c r="O38" s="107"/>
      <c r="P38" s="107"/>
      <c r="Q38" s="107"/>
      <c r="R38" s="107"/>
      <c r="S38" s="107"/>
      <c r="T38" s="107"/>
      <c r="U38" s="107"/>
      <c r="V38" s="107"/>
      <c r="W38" s="107"/>
    </row>
    <row r="39" ht="18" customHeight="1" spans="1:23">
      <c r="A39" s="21" t="s">
        <v>46</v>
      </c>
      <c r="B39" s="21" t="s">
        <v>217</v>
      </c>
      <c r="C39" s="22" t="s">
        <v>218</v>
      </c>
      <c r="D39" s="21" t="s">
        <v>136</v>
      </c>
      <c r="E39" s="21" t="s">
        <v>85</v>
      </c>
      <c r="F39" s="21" t="s">
        <v>219</v>
      </c>
      <c r="G39" s="21" t="s">
        <v>220</v>
      </c>
      <c r="H39" s="114">
        <v>6720</v>
      </c>
      <c r="I39" s="114">
        <v>6720</v>
      </c>
      <c r="J39" s="114"/>
      <c r="K39" s="114"/>
      <c r="L39" s="114">
        <v>6720</v>
      </c>
      <c r="M39" s="106"/>
      <c r="N39" s="107"/>
      <c r="O39" s="107"/>
      <c r="P39" s="107"/>
      <c r="Q39" s="107"/>
      <c r="R39" s="107"/>
      <c r="S39" s="107"/>
      <c r="T39" s="107"/>
      <c r="U39" s="107"/>
      <c r="V39" s="107"/>
      <c r="W39" s="107"/>
    </row>
    <row r="40" customHeight="1" spans="1:23">
      <c r="A40" s="24" t="s">
        <v>32</v>
      </c>
      <c r="B40" s="24"/>
      <c r="C40" s="24"/>
      <c r="D40" s="24"/>
      <c r="E40" s="24"/>
      <c r="F40" s="24"/>
      <c r="G40" s="24"/>
      <c r="H40" s="114">
        <f t="shared" ref="H40:L40" si="0">SUM(H10:H39)</f>
        <v>5543964</v>
      </c>
      <c r="I40" s="114">
        <f t="shared" si="0"/>
        <v>5543964</v>
      </c>
      <c r="J40" s="114"/>
      <c r="K40" s="114"/>
      <c r="L40" s="114">
        <f t="shared" si="0"/>
        <v>5543964</v>
      </c>
      <c r="M40" s="106"/>
      <c r="N40" s="107"/>
      <c r="O40" s="107"/>
      <c r="P40" s="107"/>
      <c r="Q40" s="107"/>
      <c r="R40" s="107"/>
      <c r="S40" s="107"/>
      <c r="T40" s="107"/>
      <c r="U40" s="107"/>
      <c r="V40" s="107"/>
      <c r="W40" s="107"/>
    </row>
  </sheetData>
  <mergeCells count="30">
    <mergeCell ref="A3:W3"/>
    <mergeCell ref="A4:G4"/>
    <mergeCell ref="H5:W5"/>
    <mergeCell ref="I6:M6"/>
    <mergeCell ref="N6:P6"/>
    <mergeCell ref="R6:W6"/>
    <mergeCell ref="A40:G4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workbookViewId="0">
      <pane ySplit="1" topLeftCell="A2" activePane="bottomLeft" state="frozen"/>
      <selection/>
      <selection pane="bottomLeft" activeCell="M12" sqref="M12:W33"/>
    </sheetView>
  </sheetViews>
  <sheetFormatPr defaultColWidth="9.10833333333333" defaultRowHeight="14.25" customHeight="1"/>
  <cols>
    <col min="1" max="1" width="12.25" customWidth="1"/>
    <col min="2" max="2" width="17.75" customWidth="1"/>
    <col min="3" max="3" width="28" customWidth="1"/>
    <col min="4" max="4" width="30.375" customWidth="1"/>
    <col min="5" max="5" width="15.55" customWidth="1"/>
    <col min="6" max="6" width="24.5"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0"/>
      <c r="W2" s="56" t="s">
        <v>225</v>
      </c>
    </row>
    <row r="3" ht="27.85" customHeight="1" spans="1:23">
      <c r="A3" s="25" t="s">
        <v>226</v>
      </c>
      <c r="B3" s="25"/>
      <c r="C3" s="25"/>
      <c r="D3" s="25"/>
      <c r="E3" s="25"/>
      <c r="F3" s="25"/>
      <c r="G3" s="25"/>
      <c r="H3" s="25"/>
      <c r="I3" s="25"/>
      <c r="J3" s="25"/>
      <c r="K3" s="25"/>
      <c r="L3" s="25"/>
      <c r="M3" s="25"/>
      <c r="N3" s="25"/>
      <c r="O3" s="25"/>
      <c r="P3" s="25"/>
      <c r="Q3" s="25"/>
      <c r="R3" s="25"/>
      <c r="S3" s="25"/>
      <c r="T3" s="25"/>
      <c r="U3" s="25"/>
      <c r="V3" s="25"/>
      <c r="W3" s="25"/>
    </row>
    <row r="4" ht="13.6" customHeight="1" spans="1:23">
      <c r="A4" s="5" t="str">
        <f>'部门财务收支预算总表01-1'!A4</f>
        <v>单位名称：新平彝族傣族自治县人力资源和社会保障局</v>
      </c>
      <c r="B4" s="124" t="str">
        <f t="shared" ref="B4" si="0">"单位名称："&amp;"绩效评价中心"</f>
        <v>单位名称：绩效评价中心</v>
      </c>
      <c r="C4" s="124"/>
      <c r="D4" s="124"/>
      <c r="E4" s="124"/>
      <c r="F4" s="124"/>
      <c r="G4" s="124"/>
      <c r="H4" s="124"/>
      <c r="I4" s="124"/>
      <c r="J4" s="7"/>
      <c r="K4" s="7"/>
      <c r="L4" s="7"/>
      <c r="M4" s="7"/>
      <c r="N4" s="7"/>
      <c r="O4" s="7"/>
      <c r="P4" s="7"/>
      <c r="Q4" s="7"/>
      <c r="U4" s="130"/>
      <c r="W4" s="112" t="s">
        <v>140</v>
      </c>
    </row>
    <row r="5" ht="21.8" customHeight="1" spans="1:23">
      <c r="A5" s="9" t="s">
        <v>227</v>
      </c>
      <c r="B5" s="9" t="s">
        <v>150</v>
      </c>
      <c r="C5" s="9" t="s">
        <v>151</v>
      </c>
      <c r="D5" s="9" t="s">
        <v>228</v>
      </c>
      <c r="E5" s="10" t="s">
        <v>152</v>
      </c>
      <c r="F5" s="10" t="s">
        <v>153</v>
      </c>
      <c r="G5" s="10" t="s">
        <v>154</v>
      </c>
      <c r="H5" s="10" t="s">
        <v>155</v>
      </c>
      <c r="I5" s="64" t="s">
        <v>32</v>
      </c>
      <c r="J5" s="64" t="s">
        <v>229</v>
      </c>
      <c r="K5" s="64"/>
      <c r="L5" s="64"/>
      <c r="M5" s="64"/>
      <c r="N5" s="125" t="s">
        <v>157</v>
      </c>
      <c r="O5" s="125"/>
      <c r="P5" s="125"/>
      <c r="Q5" s="10" t="s">
        <v>38</v>
      </c>
      <c r="R5" s="11" t="s">
        <v>52</v>
      </c>
      <c r="S5" s="12"/>
      <c r="T5" s="12"/>
      <c r="U5" s="12"/>
      <c r="V5" s="12"/>
      <c r="W5" s="13"/>
    </row>
    <row r="6" ht="21.8" customHeight="1" spans="1:23">
      <c r="A6" s="14"/>
      <c r="B6" s="14"/>
      <c r="C6" s="14"/>
      <c r="D6" s="14"/>
      <c r="E6" s="15"/>
      <c r="F6" s="15"/>
      <c r="G6" s="15"/>
      <c r="H6" s="15"/>
      <c r="I6" s="64"/>
      <c r="J6" s="48" t="s">
        <v>35</v>
      </c>
      <c r="K6" s="48"/>
      <c r="L6" s="48" t="s">
        <v>36</v>
      </c>
      <c r="M6" s="48" t="s">
        <v>37</v>
      </c>
      <c r="N6" s="126" t="s">
        <v>35</v>
      </c>
      <c r="O6" s="126" t="s">
        <v>36</v>
      </c>
      <c r="P6" s="126" t="s">
        <v>37</v>
      </c>
      <c r="Q6" s="15"/>
      <c r="R6" s="10" t="s">
        <v>34</v>
      </c>
      <c r="S6" s="10" t="s">
        <v>45</v>
      </c>
      <c r="T6" s="10" t="s">
        <v>163</v>
      </c>
      <c r="U6" s="10" t="s">
        <v>41</v>
      </c>
      <c r="V6" s="10" t="s">
        <v>42</v>
      </c>
      <c r="W6" s="10" t="s">
        <v>43</v>
      </c>
    </row>
    <row r="7" ht="40.6" customHeight="1" spans="1:23">
      <c r="A7" s="17"/>
      <c r="B7" s="17"/>
      <c r="C7" s="17"/>
      <c r="D7" s="17"/>
      <c r="E7" s="18"/>
      <c r="F7" s="18"/>
      <c r="G7" s="18"/>
      <c r="H7" s="18"/>
      <c r="I7" s="64"/>
      <c r="J7" s="48" t="s">
        <v>34</v>
      </c>
      <c r="K7" s="48" t="s">
        <v>230</v>
      </c>
      <c r="L7" s="48"/>
      <c r="M7" s="48"/>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24" customHeight="1" spans="1:23">
      <c r="A9" s="21"/>
      <c r="B9" s="21"/>
      <c r="C9" s="22" t="s">
        <v>231</v>
      </c>
      <c r="D9" s="21"/>
      <c r="E9" s="21"/>
      <c r="F9" s="21"/>
      <c r="G9" s="21"/>
      <c r="H9" s="21"/>
      <c r="I9" s="23">
        <v>52900</v>
      </c>
      <c r="J9" s="23">
        <v>52900</v>
      </c>
      <c r="K9" s="23">
        <v>52900</v>
      </c>
      <c r="L9" s="23"/>
      <c r="M9" s="127"/>
      <c r="N9" s="127"/>
      <c r="O9" s="127"/>
      <c r="P9" s="127"/>
      <c r="Q9" s="127"/>
      <c r="R9" s="127"/>
      <c r="S9" s="127"/>
      <c r="T9" s="127"/>
      <c r="U9" s="95"/>
      <c r="V9" s="127"/>
      <c r="W9" s="127"/>
    </row>
    <row r="10" ht="24" customHeight="1" spans="1:23">
      <c r="A10" s="21" t="s">
        <v>232</v>
      </c>
      <c r="B10" s="21" t="s">
        <v>233</v>
      </c>
      <c r="C10" s="22" t="s">
        <v>231</v>
      </c>
      <c r="D10" s="21" t="s">
        <v>46</v>
      </c>
      <c r="E10" s="21" t="s">
        <v>128</v>
      </c>
      <c r="F10" s="21" t="s">
        <v>69</v>
      </c>
      <c r="G10" s="21" t="s">
        <v>234</v>
      </c>
      <c r="H10" s="21" t="s">
        <v>235</v>
      </c>
      <c r="I10" s="23">
        <v>52900</v>
      </c>
      <c r="J10" s="23">
        <v>52900</v>
      </c>
      <c r="K10" s="23">
        <v>52900</v>
      </c>
      <c r="L10" s="23"/>
      <c r="M10" s="127"/>
      <c r="N10" s="127"/>
      <c r="O10" s="127"/>
      <c r="P10" s="127"/>
      <c r="Q10" s="127"/>
      <c r="R10" s="127"/>
      <c r="S10" s="127"/>
      <c r="T10" s="127"/>
      <c r="U10" s="95"/>
      <c r="V10" s="127"/>
      <c r="W10" s="127"/>
    </row>
    <row r="11" ht="24" customHeight="1" spans="1:23">
      <c r="A11" s="100"/>
      <c r="B11" s="100"/>
      <c r="C11" s="22" t="s">
        <v>236</v>
      </c>
      <c r="D11" s="100"/>
      <c r="E11" s="100"/>
      <c r="F11" s="100"/>
      <c r="G11" s="100"/>
      <c r="H11" s="100"/>
      <c r="I11" s="23">
        <v>15754.8</v>
      </c>
      <c r="J11" s="23">
        <v>15754.8</v>
      </c>
      <c r="K11" s="23">
        <v>15754.8</v>
      </c>
      <c r="L11" s="23"/>
      <c r="M11" s="127"/>
      <c r="N11" s="127"/>
      <c r="O11" s="127"/>
      <c r="P11" s="127"/>
      <c r="Q11" s="127"/>
      <c r="R11" s="127"/>
      <c r="S11" s="127"/>
      <c r="T11" s="127"/>
      <c r="U11" s="95"/>
      <c r="V11" s="127"/>
      <c r="W11" s="127"/>
    </row>
    <row r="12" ht="24" customHeight="1" spans="1:23">
      <c r="A12" s="21" t="s">
        <v>237</v>
      </c>
      <c r="B12" s="21" t="s">
        <v>238</v>
      </c>
      <c r="C12" s="22" t="s">
        <v>236</v>
      </c>
      <c r="D12" s="21" t="s">
        <v>46</v>
      </c>
      <c r="E12" s="21" t="s">
        <v>132</v>
      </c>
      <c r="F12" s="21" t="s">
        <v>77</v>
      </c>
      <c r="G12" s="21" t="s">
        <v>239</v>
      </c>
      <c r="H12" s="21" t="s">
        <v>240</v>
      </c>
      <c r="I12" s="23">
        <v>8000</v>
      </c>
      <c r="J12" s="23">
        <v>8000</v>
      </c>
      <c r="K12" s="23">
        <v>8000</v>
      </c>
      <c r="L12" s="23"/>
      <c r="M12" s="128"/>
      <c r="N12" s="129"/>
      <c r="O12" s="129"/>
      <c r="P12" s="129"/>
      <c r="Q12" s="129"/>
      <c r="R12" s="129"/>
      <c r="S12" s="129"/>
      <c r="T12" s="129"/>
      <c r="U12" s="129"/>
      <c r="V12" s="129"/>
      <c r="W12" s="129"/>
    </row>
    <row r="13" ht="24" customHeight="1" spans="1:23">
      <c r="A13" s="21" t="s">
        <v>237</v>
      </c>
      <c r="B13" s="21" t="s">
        <v>238</v>
      </c>
      <c r="C13" s="22" t="s">
        <v>236</v>
      </c>
      <c r="D13" s="21" t="s">
        <v>46</v>
      </c>
      <c r="E13" s="21" t="s">
        <v>132</v>
      </c>
      <c r="F13" s="21" t="s">
        <v>77</v>
      </c>
      <c r="G13" s="21" t="s">
        <v>239</v>
      </c>
      <c r="H13" s="21" t="s">
        <v>240</v>
      </c>
      <c r="I13" s="23">
        <v>4754.8</v>
      </c>
      <c r="J13" s="23">
        <v>4754.8</v>
      </c>
      <c r="K13" s="23">
        <v>4754.8</v>
      </c>
      <c r="L13" s="23"/>
      <c r="M13" s="106"/>
      <c r="N13" s="107"/>
      <c r="O13" s="107"/>
      <c r="P13" s="107"/>
      <c r="Q13" s="107"/>
      <c r="R13" s="107"/>
      <c r="S13" s="107"/>
      <c r="T13" s="107"/>
      <c r="U13" s="107"/>
      <c r="V13" s="107"/>
      <c r="W13" s="107"/>
    </row>
    <row r="14" ht="24" customHeight="1" spans="1:23">
      <c r="A14" s="21" t="s">
        <v>237</v>
      </c>
      <c r="B14" s="21" t="s">
        <v>238</v>
      </c>
      <c r="C14" s="22" t="s">
        <v>236</v>
      </c>
      <c r="D14" s="21" t="s">
        <v>46</v>
      </c>
      <c r="E14" s="21" t="s">
        <v>132</v>
      </c>
      <c r="F14" s="21" t="s">
        <v>77</v>
      </c>
      <c r="G14" s="21" t="s">
        <v>239</v>
      </c>
      <c r="H14" s="21" t="s">
        <v>240</v>
      </c>
      <c r="I14" s="23">
        <v>3000</v>
      </c>
      <c r="J14" s="23">
        <v>3000</v>
      </c>
      <c r="K14" s="23">
        <v>3000</v>
      </c>
      <c r="L14" s="23"/>
      <c r="M14" s="106"/>
      <c r="N14" s="107"/>
      <c r="O14" s="107"/>
      <c r="P14" s="107"/>
      <c r="Q14" s="107"/>
      <c r="R14" s="107"/>
      <c r="S14" s="107"/>
      <c r="T14" s="107"/>
      <c r="U14" s="107"/>
      <c r="V14" s="107"/>
      <c r="W14" s="107"/>
    </row>
    <row r="15" ht="24" customHeight="1" spans="1:23">
      <c r="A15" s="100"/>
      <c r="B15" s="100"/>
      <c r="C15" s="22" t="s">
        <v>241</v>
      </c>
      <c r="D15" s="100"/>
      <c r="E15" s="100"/>
      <c r="F15" s="100"/>
      <c r="G15" s="100"/>
      <c r="H15" s="100"/>
      <c r="I15" s="23">
        <v>10000</v>
      </c>
      <c r="J15" s="23">
        <v>10000</v>
      </c>
      <c r="K15" s="23">
        <v>10000</v>
      </c>
      <c r="L15" s="23"/>
      <c r="M15" s="106"/>
      <c r="N15" s="107"/>
      <c r="O15" s="107"/>
      <c r="P15" s="107"/>
      <c r="Q15" s="107"/>
      <c r="R15" s="107"/>
      <c r="S15" s="107"/>
      <c r="T15" s="107"/>
      <c r="U15" s="107"/>
      <c r="V15" s="107"/>
      <c r="W15" s="107"/>
    </row>
    <row r="16" ht="24" customHeight="1" spans="1:23">
      <c r="A16" s="21" t="s">
        <v>237</v>
      </c>
      <c r="B16" s="21" t="s">
        <v>242</v>
      </c>
      <c r="C16" s="22" t="s">
        <v>241</v>
      </c>
      <c r="D16" s="21" t="s">
        <v>46</v>
      </c>
      <c r="E16" s="21" t="s">
        <v>126</v>
      </c>
      <c r="F16" s="21" t="s">
        <v>65</v>
      </c>
      <c r="G16" s="21" t="s">
        <v>166</v>
      </c>
      <c r="H16" s="21" t="s">
        <v>167</v>
      </c>
      <c r="I16" s="23">
        <v>3000</v>
      </c>
      <c r="J16" s="23">
        <v>3000</v>
      </c>
      <c r="K16" s="23">
        <v>3000</v>
      </c>
      <c r="L16" s="23"/>
      <c r="M16" s="106"/>
      <c r="N16" s="107"/>
      <c r="O16" s="107"/>
      <c r="P16" s="107"/>
      <c r="Q16" s="107"/>
      <c r="R16" s="107"/>
      <c r="S16" s="107"/>
      <c r="T16" s="107"/>
      <c r="U16" s="107"/>
      <c r="V16" s="107"/>
      <c r="W16" s="107"/>
    </row>
    <row r="17" ht="24" customHeight="1" spans="1:23">
      <c r="A17" s="21" t="s">
        <v>237</v>
      </c>
      <c r="B17" s="21" t="s">
        <v>242</v>
      </c>
      <c r="C17" s="22" t="s">
        <v>241</v>
      </c>
      <c r="D17" s="21" t="s">
        <v>46</v>
      </c>
      <c r="E17" s="21" t="s">
        <v>126</v>
      </c>
      <c r="F17" s="21" t="s">
        <v>65</v>
      </c>
      <c r="G17" s="21" t="s">
        <v>166</v>
      </c>
      <c r="H17" s="21" t="s">
        <v>167</v>
      </c>
      <c r="I17" s="23">
        <v>2480</v>
      </c>
      <c r="J17" s="23">
        <v>2480</v>
      </c>
      <c r="K17" s="23">
        <v>2480</v>
      </c>
      <c r="L17" s="23"/>
      <c r="M17" s="106"/>
      <c r="N17" s="107"/>
      <c r="O17" s="107"/>
      <c r="P17" s="107"/>
      <c r="Q17" s="107"/>
      <c r="R17" s="107"/>
      <c r="S17" s="107"/>
      <c r="T17" s="107"/>
      <c r="U17" s="107"/>
      <c r="V17" s="107"/>
      <c r="W17" s="107"/>
    </row>
    <row r="18" ht="24" customHeight="1" spans="1:23">
      <c r="A18" s="21" t="s">
        <v>237</v>
      </c>
      <c r="B18" s="21" t="s">
        <v>242</v>
      </c>
      <c r="C18" s="22" t="s">
        <v>241</v>
      </c>
      <c r="D18" s="21" t="s">
        <v>46</v>
      </c>
      <c r="E18" s="21" t="s">
        <v>126</v>
      </c>
      <c r="F18" s="21" t="s">
        <v>65</v>
      </c>
      <c r="G18" s="21" t="s">
        <v>166</v>
      </c>
      <c r="H18" s="21" t="s">
        <v>167</v>
      </c>
      <c r="I18" s="23">
        <v>4520</v>
      </c>
      <c r="J18" s="23">
        <v>4520</v>
      </c>
      <c r="K18" s="23">
        <v>4520</v>
      </c>
      <c r="L18" s="23"/>
      <c r="M18" s="106"/>
      <c r="N18" s="107"/>
      <c r="O18" s="107"/>
      <c r="P18" s="107"/>
      <c r="Q18" s="107"/>
      <c r="R18" s="107"/>
      <c r="S18" s="107"/>
      <c r="T18" s="107"/>
      <c r="U18" s="107"/>
      <c r="V18" s="107"/>
      <c r="W18" s="107"/>
    </row>
    <row r="19" ht="24" customHeight="1" spans="1:23">
      <c r="A19" s="100"/>
      <c r="B19" s="100"/>
      <c r="C19" s="22" t="s">
        <v>243</v>
      </c>
      <c r="D19" s="100"/>
      <c r="E19" s="100"/>
      <c r="F19" s="100"/>
      <c r="G19" s="100"/>
      <c r="H19" s="100"/>
      <c r="I19" s="23">
        <v>400000</v>
      </c>
      <c r="J19" s="23">
        <v>400000</v>
      </c>
      <c r="K19" s="23">
        <v>400000</v>
      </c>
      <c r="L19" s="23"/>
      <c r="M19" s="106"/>
      <c r="N19" s="107"/>
      <c r="O19" s="107"/>
      <c r="P19" s="107"/>
      <c r="Q19" s="107"/>
      <c r="R19" s="107"/>
      <c r="S19" s="107"/>
      <c r="T19" s="107"/>
      <c r="U19" s="107"/>
      <c r="V19" s="107"/>
      <c r="W19" s="107"/>
    </row>
    <row r="20" ht="24" customHeight="1" spans="1:23">
      <c r="A20" s="21" t="s">
        <v>244</v>
      </c>
      <c r="B20" s="21" t="s">
        <v>245</v>
      </c>
      <c r="C20" s="22" t="s">
        <v>243</v>
      </c>
      <c r="D20" s="21" t="s">
        <v>46</v>
      </c>
      <c r="E20" s="21" t="s">
        <v>128</v>
      </c>
      <c r="F20" s="21" t="s">
        <v>69</v>
      </c>
      <c r="G20" s="21" t="s">
        <v>166</v>
      </c>
      <c r="H20" s="21" t="s">
        <v>167</v>
      </c>
      <c r="I20" s="23">
        <v>40000</v>
      </c>
      <c r="J20" s="23">
        <v>40000</v>
      </c>
      <c r="K20" s="23">
        <v>40000</v>
      </c>
      <c r="L20" s="23"/>
      <c r="M20" s="106"/>
      <c r="N20" s="107"/>
      <c r="O20" s="107"/>
      <c r="P20" s="107"/>
      <c r="Q20" s="107"/>
      <c r="R20" s="107"/>
      <c r="S20" s="107"/>
      <c r="T20" s="107"/>
      <c r="U20" s="107"/>
      <c r="V20" s="107"/>
      <c r="W20" s="107"/>
    </row>
    <row r="21" ht="24" customHeight="1" spans="1:23">
      <c r="A21" s="21" t="s">
        <v>244</v>
      </c>
      <c r="B21" s="21" t="s">
        <v>245</v>
      </c>
      <c r="C21" s="22" t="s">
        <v>243</v>
      </c>
      <c r="D21" s="21" t="s">
        <v>46</v>
      </c>
      <c r="E21" s="21" t="s">
        <v>128</v>
      </c>
      <c r="F21" s="21" t="s">
        <v>69</v>
      </c>
      <c r="G21" s="21" t="s">
        <v>166</v>
      </c>
      <c r="H21" s="21" t="s">
        <v>167</v>
      </c>
      <c r="I21" s="23">
        <v>90000</v>
      </c>
      <c r="J21" s="23">
        <v>90000</v>
      </c>
      <c r="K21" s="23">
        <v>90000</v>
      </c>
      <c r="L21" s="23"/>
      <c r="M21" s="106"/>
      <c r="N21" s="107"/>
      <c r="O21" s="107"/>
      <c r="P21" s="107"/>
      <c r="Q21" s="107"/>
      <c r="R21" s="107"/>
      <c r="S21" s="107"/>
      <c r="T21" s="107"/>
      <c r="U21" s="107"/>
      <c r="V21" s="107"/>
      <c r="W21" s="107"/>
    </row>
    <row r="22" ht="24" customHeight="1" spans="1:23">
      <c r="A22" s="21" t="s">
        <v>244</v>
      </c>
      <c r="B22" s="21" t="s">
        <v>245</v>
      </c>
      <c r="C22" s="22" t="s">
        <v>243</v>
      </c>
      <c r="D22" s="21" t="s">
        <v>46</v>
      </c>
      <c r="E22" s="21" t="s">
        <v>128</v>
      </c>
      <c r="F22" s="21" t="s">
        <v>69</v>
      </c>
      <c r="G22" s="21" t="s">
        <v>166</v>
      </c>
      <c r="H22" s="21" t="s">
        <v>167</v>
      </c>
      <c r="I22" s="23">
        <v>30000</v>
      </c>
      <c r="J22" s="23">
        <v>30000</v>
      </c>
      <c r="K22" s="23">
        <v>30000</v>
      </c>
      <c r="L22" s="23"/>
      <c r="M22" s="106"/>
      <c r="N22" s="107"/>
      <c r="O22" s="107"/>
      <c r="P22" s="107"/>
      <c r="Q22" s="107"/>
      <c r="R22" s="107"/>
      <c r="S22" s="107"/>
      <c r="T22" s="107"/>
      <c r="U22" s="107"/>
      <c r="V22" s="107"/>
      <c r="W22" s="107"/>
    </row>
    <row r="23" ht="24" customHeight="1" spans="1:23">
      <c r="A23" s="21" t="s">
        <v>244</v>
      </c>
      <c r="B23" s="21" t="s">
        <v>245</v>
      </c>
      <c r="C23" s="22" t="s">
        <v>243</v>
      </c>
      <c r="D23" s="21" t="s">
        <v>46</v>
      </c>
      <c r="E23" s="21" t="s">
        <v>128</v>
      </c>
      <c r="F23" s="21" t="s">
        <v>69</v>
      </c>
      <c r="G23" s="21" t="s">
        <v>170</v>
      </c>
      <c r="H23" s="21" t="s">
        <v>171</v>
      </c>
      <c r="I23" s="23">
        <v>20000</v>
      </c>
      <c r="J23" s="23">
        <v>20000</v>
      </c>
      <c r="K23" s="23">
        <v>20000</v>
      </c>
      <c r="L23" s="23"/>
      <c r="M23" s="106"/>
      <c r="N23" s="107"/>
      <c r="O23" s="107"/>
      <c r="P23" s="107"/>
      <c r="Q23" s="107"/>
      <c r="R23" s="107"/>
      <c r="S23" s="107"/>
      <c r="T23" s="107"/>
      <c r="U23" s="107"/>
      <c r="V23" s="107"/>
      <c r="W23" s="107"/>
    </row>
    <row r="24" ht="24" customHeight="1" spans="1:23">
      <c r="A24" s="21" t="s">
        <v>244</v>
      </c>
      <c r="B24" s="21" t="s">
        <v>245</v>
      </c>
      <c r="C24" s="22" t="s">
        <v>243</v>
      </c>
      <c r="D24" s="21" t="s">
        <v>46</v>
      </c>
      <c r="E24" s="21" t="s">
        <v>128</v>
      </c>
      <c r="F24" s="21" t="s">
        <v>69</v>
      </c>
      <c r="G24" s="21" t="s">
        <v>172</v>
      </c>
      <c r="H24" s="21" t="s">
        <v>173</v>
      </c>
      <c r="I24" s="23">
        <v>45000</v>
      </c>
      <c r="J24" s="23">
        <v>45000</v>
      </c>
      <c r="K24" s="23">
        <v>45000</v>
      </c>
      <c r="L24" s="23"/>
      <c r="M24" s="106"/>
      <c r="N24" s="107"/>
      <c r="O24" s="107"/>
      <c r="P24" s="107"/>
      <c r="Q24" s="107"/>
      <c r="R24" s="107"/>
      <c r="S24" s="107"/>
      <c r="T24" s="107"/>
      <c r="U24" s="107"/>
      <c r="V24" s="107"/>
      <c r="W24" s="107"/>
    </row>
    <row r="25" ht="24" customHeight="1" spans="1:23">
      <c r="A25" s="21" t="s">
        <v>244</v>
      </c>
      <c r="B25" s="21" t="s">
        <v>245</v>
      </c>
      <c r="C25" s="22" t="s">
        <v>243</v>
      </c>
      <c r="D25" s="21" t="s">
        <v>46</v>
      </c>
      <c r="E25" s="21" t="s">
        <v>128</v>
      </c>
      <c r="F25" s="21" t="s">
        <v>69</v>
      </c>
      <c r="G25" s="21" t="s">
        <v>246</v>
      </c>
      <c r="H25" s="21" t="s">
        <v>247</v>
      </c>
      <c r="I25" s="23">
        <v>15000</v>
      </c>
      <c r="J25" s="23">
        <v>15000</v>
      </c>
      <c r="K25" s="23">
        <v>15000</v>
      </c>
      <c r="L25" s="23"/>
      <c r="M25" s="106"/>
      <c r="N25" s="107"/>
      <c r="O25" s="107"/>
      <c r="P25" s="107"/>
      <c r="Q25" s="107"/>
      <c r="R25" s="107"/>
      <c r="S25" s="107"/>
      <c r="T25" s="107"/>
      <c r="U25" s="107"/>
      <c r="V25" s="107"/>
      <c r="W25" s="107"/>
    </row>
    <row r="26" ht="24" customHeight="1" spans="1:23">
      <c r="A26" s="21" t="s">
        <v>244</v>
      </c>
      <c r="B26" s="21" t="s">
        <v>245</v>
      </c>
      <c r="C26" s="22" t="s">
        <v>243</v>
      </c>
      <c r="D26" s="21" t="s">
        <v>46</v>
      </c>
      <c r="E26" s="21" t="s">
        <v>128</v>
      </c>
      <c r="F26" s="21" t="s">
        <v>69</v>
      </c>
      <c r="G26" s="21" t="s">
        <v>248</v>
      </c>
      <c r="H26" s="21" t="s">
        <v>249</v>
      </c>
      <c r="I26" s="23">
        <v>160000</v>
      </c>
      <c r="J26" s="23">
        <v>160000</v>
      </c>
      <c r="K26" s="23">
        <v>160000</v>
      </c>
      <c r="L26" s="23"/>
      <c r="M26" s="106"/>
      <c r="N26" s="107"/>
      <c r="O26" s="107"/>
      <c r="P26" s="107"/>
      <c r="Q26" s="107"/>
      <c r="R26" s="107"/>
      <c r="S26" s="107"/>
      <c r="T26" s="107"/>
      <c r="U26" s="107"/>
      <c r="V26" s="107"/>
      <c r="W26" s="107"/>
    </row>
    <row r="27" ht="24" customHeight="1" spans="1:23">
      <c r="A27" s="100"/>
      <c r="B27" s="100"/>
      <c r="C27" s="22" t="s">
        <v>250</v>
      </c>
      <c r="D27" s="100"/>
      <c r="E27" s="100"/>
      <c r="F27" s="100"/>
      <c r="G27" s="100"/>
      <c r="H27" s="100"/>
      <c r="I27" s="23">
        <v>1000000</v>
      </c>
      <c r="J27" s="23"/>
      <c r="K27" s="23"/>
      <c r="L27" s="23">
        <v>1000000</v>
      </c>
      <c r="M27" s="106"/>
      <c r="N27" s="107"/>
      <c r="O27" s="107"/>
      <c r="P27" s="107"/>
      <c r="Q27" s="107"/>
      <c r="R27" s="107"/>
      <c r="S27" s="107"/>
      <c r="T27" s="107"/>
      <c r="U27" s="107"/>
      <c r="V27" s="107"/>
      <c r="W27" s="107"/>
    </row>
    <row r="28" ht="24" customHeight="1" spans="1:23">
      <c r="A28" s="21" t="s">
        <v>232</v>
      </c>
      <c r="B28" s="21" t="s">
        <v>251</v>
      </c>
      <c r="C28" s="22" t="s">
        <v>250</v>
      </c>
      <c r="D28" s="21" t="s">
        <v>46</v>
      </c>
      <c r="E28" s="21" t="s">
        <v>252</v>
      </c>
      <c r="F28" s="22" t="s">
        <v>90</v>
      </c>
      <c r="G28" s="21" t="s">
        <v>253</v>
      </c>
      <c r="H28" s="21" t="s">
        <v>254</v>
      </c>
      <c r="I28" s="23">
        <v>1000000</v>
      </c>
      <c r="J28" s="23"/>
      <c r="K28" s="23"/>
      <c r="L28" s="23">
        <v>1000000</v>
      </c>
      <c r="M28" s="106"/>
      <c r="N28" s="107"/>
      <c r="O28" s="107"/>
      <c r="P28" s="107"/>
      <c r="Q28" s="107"/>
      <c r="R28" s="107"/>
      <c r="S28" s="107"/>
      <c r="T28" s="107"/>
      <c r="U28" s="107"/>
      <c r="V28" s="107"/>
      <c r="W28" s="107"/>
    </row>
    <row r="29" ht="24" customHeight="1" spans="1:23">
      <c r="A29" s="100"/>
      <c r="B29" s="100"/>
      <c r="C29" s="22" t="s">
        <v>255</v>
      </c>
      <c r="D29" s="100"/>
      <c r="E29" s="100"/>
      <c r="F29" s="100"/>
      <c r="G29" s="100"/>
      <c r="H29" s="100"/>
      <c r="I29" s="23">
        <v>7120</v>
      </c>
      <c r="J29" s="23">
        <v>7120</v>
      </c>
      <c r="K29" s="23">
        <v>7120</v>
      </c>
      <c r="L29" s="23"/>
      <c r="M29" s="106"/>
      <c r="N29" s="107"/>
      <c r="O29" s="107"/>
      <c r="P29" s="107"/>
      <c r="Q29" s="107"/>
      <c r="R29" s="107"/>
      <c r="S29" s="107"/>
      <c r="T29" s="107"/>
      <c r="U29" s="107"/>
      <c r="V29" s="107"/>
      <c r="W29" s="107"/>
    </row>
    <row r="30" ht="24" customHeight="1" spans="1:23">
      <c r="A30" s="21" t="s">
        <v>232</v>
      </c>
      <c r="B30" s="21" t="s">
        <v>256</v>
      </c>
      <c r="C30" s="22" t="s">
        <v>255</v>
      </c>
      <c r="D30" s="21" t="s">
        <v>46</v>
      </c>
      <c r="E30" s="21" t="s">
        <v>125</v>
      </c>
      <c r="F30" s="21" t="s">
        <v>63</v>
      </c>
      <c r="G30" s="21" t="s">
        <v>246</v>
      </c>
      <c r="H30" s="21" t="s">
        <v>247</v>
      </c>
      <c r="I30" s="23">
        <v>4000</v>
      </c>
      <c r="J30" s="23">
        <v>4000</v>
      </c>
      <c r="K30" s="23">
        <v>4000</v>
      </c>
      <c r="L30" s="23"/>
      <c r="M30" s="106"/>
      <c r="N30" s="107"/>
      <c r="O30" s="107"/>
      <c r="P30" s="107"/>
      <c r="Q30" s="107"/>
      <c r="R30" s="107"/>
      <c r="S30" s="107"/>
      <c r="T30" s="107"/>
      <c r="U30" s="107"/>
      <c r="V30" s="107"/>
      <c r="W30" s="107"/>
    </row>
    <row r="31" ht="24" customHeight="1" spans="1:23">
      <c r="A31" s="21" t="s">
        <v>232</v>
      </c>
      <c r="B31" s="21" t="s">
        <v>256</v>
      </c>
      <c r="C31" s="22" t="s">
        <v>255</v>
      </c>
      <c r="D31" s="21" t="s">
        <v>46</v>
      </c>
      <c r="E31" s="21" t="s">
        <v>125</v>
      </c>
      <c r="F31" s="21" t="s">
        <v>63</v>
      </c>
      <c r="G31" s="21" t="s">
        <v>239</v>
      </c>
      <c r="H31" s="21" t="s">
        <v>240</v>
      </c>
      <c r="I31" s="23">
        <v>1200</v>
      </c>
      <c r="J31" s="23">
        <v>1200</v>
      </c>
      <c r="K31" s="23">
        <v>1200</v>
      </c>
      <c r="L31" s="23"/>
      <c r="M31" s="106"/>
      <c r="N31" s="107"/>
      <c r="O31" s="107"/>
      <c r="P31" s="107"/>
      <c r="Q31" s="107"/>
      <c r="R31" s="107"/>
      <c r="S31" s="107"/>
      <c r="T31" s="107"/>
      <c r="U31" s="107"/>
      <c r="V31" s="107"/>
      <c r="W31" s="107"/>
    </row>
    <row r="32" ht="24" customHeight="1" spans="1:23">
      <c r="A32" s="21" t="s">
        <v>232</v>
      </c>
      <c r="B32" s="21" t="s">
        <v>256</v>
      </c>
      <c r="C32" s="22" t="s">
        <v>255</v>
      </c>
      <c r="D32" s="21" t="s">
        <v>46</v>
      </c>
      <c r="E32" s="21" t="s">
        <v>125</v>
      </c>
      <c r="F32" s="21" t="s">
        <v>63</v>
      </c>
      <c r="G32" s="21" t="s">
        <v>239</v>
      </c>
      <c r="H32" s="21" t="s">
        <v>240</v>
      </c>
      <c r="I32" s="23">
        <v>1920</v>
      </c>
      <c r="J32" s="23">
        <v>1920</v>
      </c>
      <c r="K32" s="23">
        <v>1920</v>
      </c>
      <c r="L32" s="23"/>
      <c r="M32" s="106"/>
      <c r="N32" s="107"/>
      <c r="O32" s="107"/>
      <c r="P32" s="107"/>
      <c r="Q32" s="107"/>
      <c r="R32" s="107"/>
      <c r="S32" s="107"/>
      <c r="T32" s="107"/>
      <c r="U32" s="107"/>
      <c r="V32" s="107"/>
      <c r="W32" s="107"/>
    </row>
    <row r="33" ht="24" customHeight="1" spans="1:23">
      <c r="A33" s="24" t="s">
        <v>32</v>
      </c>
      <c r="B33" s="24"/>
      <c r="C33" s="24"/>
      <c r="D33" s="24"/>
      <c r="E33" s="24"/>
      <c r="F33" s="24"/>
      <c r="G33" s="24"/>
      <c r="H33" s="24"/>
      <c r="I33" s="23">
        <v>1485774.8</v>
      </c>
      <c r="J33" s="23">
        <v>485774.8</v>
      </c>
      <c r="K33" s="23">
        <v>485774.8</v>
      </c>
      <c r="L33" s="23">
        <v>1000000</v>
      </c>
      <c r="M33" s="106"/>
      <c r="N33" s="107"/>
      <c r="O33" s="107"/>
      <c r="P33" s="107"/>
      <c r="Q33" s="107"/>
      <c r="R33" s="107"/>
      <c r="S33" s="107"/>
      <c r="T33" s="107"/>
      <c r="U33" s="107"/>
      <c r="V33" s="107"/>
      <c r="W33" s="107"/>
    </row>
  </sheetData>
  <mergeCells count="28">
    <mergeCell ref="A3:W3"/>
    <mergeCell ref="A4:I4"/>
    <mergeCell ref="J5:M5"/>
    <mergeCell ref="N5:P5"/>
    <mergeCell ref="R5:W5"/>
    <mergeCell ref="J6:K6"/>
    <mergeCell ref="A33:H3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7"/>
  <sheetViews>
    <sheetView showZeros="0" tabSelected="1" workbookViewId="0">
      <pane ySplit="1" topLeftCell="A41" activePane="bottomLeft" state="frozen"/>
      <selection/>
      <selection pane="bottomLeft" activeCell="A42" sqref="$A42:$XFD47"/>
    </sheetView>
  </sheetViews>
  <sheetFormatPr defaultColWidth="9.10833333333333" defaultRowHeight="11.95" customHeight="1"/>
  <cols>
    <col min="1" max="1" width="34.2166666666667" customWidth="1"/>
    <col min="2" max="2" width="29.87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9" customWidth="1"/>
  </cols>
  <sheetData>
    <row r="1" customHeight="1" spans="1:10">
      <c r="A1" s="1"/>
      <c r="B1" s="1"/>
      <c r="C1" s="1"/>
      <c r="D1" s="1"/>
      <c r="E1" s="1"/>
      <c r="F1" s="1"/>
      <c r="G1" s="1"/>
      <c r="H1" s="1"/>
      <c r="I1" s="1"/>
      <c r="J1" s="1"/>
    </row>
    <row r="2" customHeight="1" spans="10:10">
      <c r="J2" s="55" t="s">
        <v>257</v>
      </c>
    </row>
    <row r="3" ht="28.5" customHeight="1" spans="1:10">
      <c r="A3" s="46" t="s">
        <v>258</v>
      </c>
      <c r="B3" s="25"/>
      <c r="C3" s="25"/>
      <c r="D3" s="25"/>
      <c r="E3" s="25"/>
      <c r="F3" s="47"/>
      <c r="G3" s="25"/>
      <c r="H3" s="47"/>
      <c r="I3" s="47"/>
      <c r="J3" s="25"/>
    </row>
    <row r="4" ht="15.05" customHeight="1" spans="1:1">
      <c r="A4" s="5" t="str">
        <f>'部门财务收支预算总表01-1'!A4</f>
        <v>单位名称：新平彝族傣族自治县人力资源和社会保障局</v>
      </c>
    </row>
    <row r="5" ht="15" customHeight="1" spans="1:10">
      <c r="A5" s="48" t="s">
        <v>259</v>
      </c>
      <c r="B5" s="48" t="s">
        <v>260</v>
      </c>
      <c r="C5" s="48" t="s">
        <v>261</v>
      </c>
      <c r="D5" s="48" t="s">
        <v>262</v>
      </c>
      <c r="E5" s="48" t="s">
        <v>263</v>
      </c>
      <c r="F5" s="49" t="s">
        <v>264</v>
      </c>
      <c r="G5" s="48" t="s">
        <v>265</v>
      </c>
      <c r="H5" s="49" t="s">
        <v>266</v>
      </c>
      <c r="I5" s="49" t="s">
        <v>267</v>
      </c>
      <c r="J5" s="48" t="s">
        <v>268</v>
      </c>
    </row>
    <row r="6" ht="15" customHeight="1" spans="1:10">
      <c r="A6" s="48">
        <v>1</v>
      </c>
      <c r="B6" s="48">
        <v>2</v>
      </c>
      <c r="C6" s="48">
        <v>3</v>
      </c>
      <c r="D6" s="48">
        <v>4</v>
      </c>
      <c r="E6" s="48">
        <v>5</v>
      </c>
      <c r="F6" s="49">
        <v>6</v>
      </c>
      <c r="G6" s="48">
        <v>7</v>
      </c>
      <c r="H6" s="49">
        <v>8</v>
      </c>
      <c r="I6" s="49">
        <v>9</v>
      </c>
      <c r="J6" s="48">
        <v>10</v>
      </c>
    </row>
    <row r="7" ht="28" customHeight="1" spans="1:10">
      <c r="A7" s="100" t="s">
        <v>46</v>
      </c>
      <c r="B7" s="100"/>
      <c r="C7" s="100"/>
      <c r="D7" s="119"/>
      <c r="E7" s="101"/>
      <c r="F7" s="101"/>
      <c r="G7" s="101"/>
      <c r="H7" s="101"/>
      <c r="I7" s="101"/>
      <c r="J7" s="101"/>
    </row>
    <row r="8" ht="251" customHeight="1" spans="1:10">
      <c r="A8" s="120" t="s">
        <v>236</v>
      </c>
      <c r="B8" s="100" t="s">
        <v>269</v>
      </c>
      <c r="C8" s="103"/>
      <c r="D8" s="103"/>
      <c r="E8" s="101"/>
      <c r="F8" s="101"/>
      <c r="G8" s="101"/>
      <c r="H8" s="101"/>
      <c r="I8" s="101"/>
      <c r="J8" s="101"/>
    </row>
    <row r="9" ht="40" customHeight="1" spans="1:10">
      <c r="A9" s="100"/>
      <c r="B9" s="100"/>
      <c r="C9" s="100" t="s">
        <v>270</v>
      </c>
      <c r="D9" s="121" t="s">
        <v>271</v>
      </c>
      <c r="E9" s="122" t="s">
        <v>272</v>
      </c>
      <c r="F9" s="102" t="s">
        <v>273</v>
      </c>
      <c r="G9" s="103" t="s">
        <v>119</v>
      </c>
      <c r="H9" s="102" t="s">
        <v>274</v>
      </c>
      <c r="I9" s="102" t="s">
        <v>275</v>
      </c>
      <c r="J9" s="122" t="s">
        <v>276</v>
      </c>
    </row>
    <row r="10" ht="48" customHeight="1" spans="1:10">
      <c r="A10" s="100"/>
      <c r="B10" s="100"/>
      <c r="C10" s="100" t="s">
        <v>270</v>
      </c>
      <c r="D10" s="121" t="s">
        <v>277</v>
      </c>
      <c r="E10" s="122" t="s">
        <v>278</v>
      </c>
      <c r="F10" s="102" t="s">
        <v>279</v>
      </c>
      <c r="G10" s="103" t="s">
        <v>280</v>
      </c>
      <c r="H10" s="102" t="s">
        <v>281</v>
      </c>
      <c r="I10" s="102" t="s">
        <v>275</v>
      </c>
      <c r="J10" s="122" t="s">
        <v>282</v>
      </c>
    </row>
    <row r="11" ht="40" customHeight="1" spans="1:10">
      <c r="A11" s="100"/>
      <c r="B11" s="100"/>
      <c r="C11" s="100" t="s">
        <v>283</v>
      </c>
      <c r="D11" s="121" t="s">
        <v>284</v>
      </c>
      <c r="E11" s="122" t="s">
        <v>285</v>
      </c>
      <c r="F11" s="102" t="s">
        <v>286</v>
      </c>
      <c r="G11" s="103" t="s">
        <v>287</v>
      </c>
      <c r="H11" s="102" t="s">
        <v>288</v>
      </c>
      <c r="I11" s="102" t="s">
        <v>289</v>
      </c>
      <c r="J11" s="122" t="s">
        <v>290</v>
      </c>
    </row>
    <row r="12" ht="40" customHeight="1" spans="1:10">
      <c r="A12" s="100"/>
      <c r="B12" s="100"/>
      <c r="C12" s="100" t="s">
        <v>283</v>
      </c>
      <c r="D12" s="121" t="s">
        <v>284</v>
      </c>
      <c r="E12" s="122" t="s">
        <v>291</v>
      </c>
      <c r="F12" s="102" t="s">
        <v>286</v>
      </c>
      <c r="G12" s="103" t="s">
        <v>292</v>
      </c>
      <c r="H12" s="102" t="s">
        <v>288</v>
      </c>
      <c r="I12" s="102" t="s">
        <v>289</v>
      </c>
      <c r="J12" s="122" t="s">
        <v>293</v>
      </c>
    </row>
    <row r="13" ht="40" customHeight="1" spans="1:10">
      <c r="A13" s="100"/>
      <c r="B13" s="100"/>
      <c r="C13" s="100" t="s">
        <v>294</v>
      </c>
      <c r="D13" s="121" t="s">
        <v>295</v>
      </c>
      <c r="E13" s="122" t="s">
        <v>296</v>
      </c>
      <c r="F13" s="102" t="s">
        <v>279</v>
      </c>
      <c r="G13" s="103" t="s">
        <v>280</v>
      </c>
      <c r="H13" s="102" t="s">
        <v>281</v>
      </c>
      <c r="I13" s="102" t="s">
        <v>275</v>
      </c>
      <c r="J13" s="122" t="s">
        <v>297</v>
      </c>
    </row>
    <row r="14" ht="40" customHeight="1" spans="1:10">
      <c r="A14" s="120" t="s">
        <v>250</v>
      </c>
      <c r="B14" s="100" t="s">
        <v>298</v>
      </c>
      <c r="C14" s="100"/>
      <c r="D14" s="100"/>
      <c r="E14" s="100"/>
      <c r="F14" s="100"/>
      <c r="G14" s="100"/>
      <c r="H14" s="100"/>
      <c r="I14" s="100"/>
      <c r="J14" s="100"/>
    </row>
    <row r="15" ht="36" customHeight="1" spans="1:10">
      <c r="A15" s="100"/>
      <c r="B15" s="100"/>
      <c r="C15" s="100" t="s">
        <v>270</v>
      </c>
      <c r="D15" s="121" t="s">
        <v>271</v>
      </c>
      <c r="E15" s="122" t="s">
        <v>299</v>
      </c>
      <c r="F15" s="102" t="s">
        <v>286</v>
      </c>
      <c r="G15" s="103" t="s">
        <v>300</v>
      </c>
      <c r="H15" s="102" t="s">
        <v>301</v>
      </c>
      <c r="I15" s="102" t="s">
        <v>275</v>
      </c>
      <c r="J15" s="122" t="s">
        <v>302</v>
      </c>
    </row>
    <row r="16" ht="36" customHeight="1" spans="1:10">
      <c r="A16" s="100"/>
      <c r="B16" s="100"/>
      <c r="C16" s="100" t="s">
        <v>270</v>
      </c>
      <c r="D16" s="121" t="s">
        <v>303</v>
      </c>
      <c r="E16" s="122" t="s">
        <v>304</v>
      </c>
      <c r="F16" s="102" t="s">
        <v>286</v>
      </c>
      <c r="G16" s="103" t="s">
        <v>305</v>
      </c>
      <c r="H16" s="102" t="s">
        <v>281</v>
      </c>
      <c r="I16" s="102" t="s">
        <v>275</v>
      </c>
      <c r="J16" s="122" t="s">
        <v>306</v>
      </c>
    </row>
    <row r="17" ht="36" customHeight="1" spans="1:10">
      <c r="A17" s="100"/>
      <c r="B17" s="100"/>
      <c r="C17" s="100" t="s">
        <v>270</v>
      </c>
      <c r="D17" s="121" t="s">
        <v>277</v>
      </c>
      <c r="E17" s="122" t="s">
        <v>307</v>
      </c>
      <c r="F17" s="102" t="s">
        <v>279</v>
      </c>
      <c r="G17" s="103" t="s">
        <v>308</v>
      </c>
      <c r="H17" s="102" t="s">
        <v>281</v>
      </c>
      <c r="I17" s="102" t="s">
        <v>275</v>
      </c>
      <c r="J17" s="122" t="s">
        <v>309</v>
      </c>
    </row>
    <row r="18" ht="36" customHeight="1" spans="1:10">
      <c r="A18" s="100"/>
      <c r="B18" s="100"/>
      <c r="C18" s="100" t="s">
        <v>283</v>
      </c>
      <c r="D18" s="121" t="s">
        <v>284</v>
      </c>
      <c r="E18" s="122" t="s">
        <v>310</v>
      </c>
      <c r="F18" s="102" t="s">
        <v>279</v>
      </c>
      <c r="G18" s="103" t="s">
        <v>308</v>
      </c>
      <c r="H18" s="102" t="s">
        <v>281</v>
      </c>
      <c r="I18" s="102" t="s">
        <v>275</v>
      </c>
      <c r="J18" s="122" t="s">
        <v>311</v>
      </c>
    </row>
    <row r="19" ht="36" customHeight="1" spans="1:10">
      <c r="A19" s="100"/>
      <c r="B19" s="100"/>
      <c r="C19" s="100" t="s">
        <v>294</v>
      </c>
      <c r="D19" s="121" t="s">
        <v>295</v>
      </c>
      <c r="E19" s="122" t="s">
        <v>312</v>
      </c>
      <c r="F19" s="102" t="s">
        <v>279</v>
      </c>
      <c r="G19" s="103" t="s">
        <v>308</v>
      </c>
      <c r="H19" s="102" t="s">
        <v>281</v>
      </c>
      <c r="I19" s="102" t="s">
        <v>275</v>
      </c>
      <c r="J19" s="122" t="s">
        <v>313</v>
      </c>
    </row>
    <row r="20" ht="222" customHeight="1" spans="1:10">
      <c r="A20" s="120" t="s">
        <v>255</v>
      </c>
      <c r="B20" s="123" t="s">
        <v>314</v>
      </c>
      <c r="C20" s="100"/>
      <c r="D20" s="100"/>
      <c r="E20" s="100"/>
      <c r="F20" s="100"/>
      <c r="G20" s="100"/>
      <c r="H20" s="100"/>
      <c r="I20" s="100"/>
      <c r="J20" s="100"/>
    </row>
    <row r="21" ht="36" customHeight="1" spans="1:10">
      <c r="A21" s="100"/>
      <c r="B21" s="100"/>
      <c r="C21" s="100" t="s">
        <v>270</v>
      </c>
      <c r="D21" s="121" t="s">
        <v>271</v>
      </c>
      <c r="E21" s="122" t="s">
        <v>315</v>
      </c>
      <c r="F21" s="102" t="s">
        <v>279</v>
      </c>
      <c r="G21" s="103" t="s">
        <v>121</v>
      </c>
      <c r="H21" s="102" t="s">
        <v>316</v>
      </c>
      <c r="I21" s="102" t="s">
        <v>275</v>
      </c>
      <c r="J21" s="122" t="s">
        <v>317</v>
      </c>
    </row>
    <row r="22" ht="36" customHeight="1" spans="1:10">
      <c r="A22" s="100"/>
      <c r="B22" s="100"/>
      <c r="C22" s="100" t="s">
        <v>270</v>
      </c>
      <c r="D22" s="121" t="s">
        <v>271</v>
      </c>
      <c r="E22" s="122" t="s">
        <v>318</v>
      </c>
      <c r="F22" s="102" t="s">
        <v>286</v>
      </c>
      <c r="G22" s="103" t="s">
        <v>118</v>
      </c>
      <c r="H22" s="102" t="s">
        <v>274</v>
      </c>
      <c r="I22" s="102" t="s">
        <v>275</v>
      </c>
      <c r="J22" s="122" t="s">
        <v>319</v>
      </c>
    </row>
    <row r="23" ht="36" customHeight="1" spans="1:10">
      <c r="A23" s="100"/>
      <c r="B23" s="100"/>
      <c r="C23" s="100" t="s">
        <v>270</v>
      </c>
      <c r="D23" s="121" t="s">
        <v>271</v>
      </c>
      <c r="E23" s="122" t="s">
        <v>320</v>
      </c>
      <c r="F23" s="102" t="s">
        <v>286</v>
      </c>
      <c r="G23" s="103" t="s">
        <v>119</v>
      </c>
      <c r="H23" s="102" t="s">
        <v>274</v>
      </c>
      <c r="I23" s="102" t="s">
        <v>275</v>
      </c>
      <c r="J23" s="122" t="s">
        <v>321</v>
      </c>
    </row>
    <row r="24" ht="36" customHeight="1" spans="1:10">
      <c r="A24" s="100"/>
      <c r="B24" s="100"/>
      <c r="C24" s="100" t="s">
        <v>270</v>
      </c>
      <c r="D24" s="121" t="s">
        <v>303</v>
      </c>
      <c r="E24" s="122" t="s">
        <v>322</v>
      </c>
      <c r="F24" s="102" t="s">
        <v>279</v>
      </c>
      <c r="G24" s="103" t="s">
        <v>308</v>
      </c>
      <c r="H24" s="102" t="s">
        <v>281</v>
      </c>
      <c r="I24" s="102" t="s">
        <v>275</v>
      </c>
      <c r="J24" s="122" t="s">
        <v>323</v>
      </c>
    </row>
    <row r="25" ht="36" customHeight="1" spans="1:10">
      <c r="A25" s="100"/>
      <c r="B25" s="100"/>
      <c r="C25" s="100" t="s">
        <v>270</v>
      </c>
      <c r="D25" s="121" t="s">
        <v>303</v>
      </c>
      <c r="E25" s="122" t="s">
        <v>324</v>
      </c>
      <c r="F25" s="102" t="s">
        <v>279</v>
      </c>
      <c r="G25" s="103" t="s">
        <v>308</v>
      </c>
      <c r="H25" s="102" t="s">
        <v>281</v>
      </c>
      <c r="I25" s="102" t="s">
        <v>275</v>
      </c>
      <c r="J25" s="122" t="s">
        <v>325</v>
      </c>
    </row>
    <row r="26" ht="36" customHeight="1" spans="1:10">
      <c r="A26" s="100"/>
      <c r="B26" s="100"/>
      <c r="C26" s="100" t="s">
        <v>283</v>
      </c>
      <c r="D26" s="121" t="s">
        <v>284</v>
      </c>
      <c r="E26" s="122" t="s">
        <v>326</v>
      </c>
      <c r="F26" s="102" t="s">
        <v>286</v>
      </c>
      <c r="G26" s="103" t="s">
        <v>327</v>
      </c>
      <c r="H26" s="102" t="s">
        <v>281</v>
      </c>
      <c r="I26" s="102" t="s">
        <v>289</v>
      </c>
      <c r="J26" s="122" t="s">
        <v>328</v>
      </c>
    </row>
    <row r="27" ht="36" customHeight="1" spans="1:10">
      <c r="A27" s="100"/>
      <c r="B27" s="100"/>
      <c r="C27" s="100" t="s">
        <v>294</v>
      </c>
      <c r="D27" s="121" t="s">
        <v>295</v>
      </c>
      <c r="E27" s="122" t="s">
        <v>329</v>
      </c>
      <c r="F27" s="102" t="s">
        <v>279</v>
      </c>
      <c r="G27" s="103" t="s">
        <v>280</v>
      </c>
      <c r="H27" s="102" t="s">
        <v>281</v>
      </c>
      <c r="I27" s="102" t="s">
        <v>275</v>
      </c>
      <c r="J27" s="122" t="s">
        <v>330</v>
      </c>
    </row>
    <row r="28" ht="305" customHeight="1" spans="1:10">
      <c r="A28" s="120" t="s">
        <v>241</v>
      </c>
      <c r="B28" s="123" t="s">
        <v>331</v>
      </c>
      <c r="C28" s="100"/>
      <c r="D28" s="100"/>
      <c r="E28" s="100"/>
      <c r="F28" s="100"/>
      <c r="G28" s="100"/>
      <c r="H28" s="100"/>
      <c r="I28" s="100"/>
      <c r="J28" s="100"/>
    </row>
    <row r="29" ht="44" customHeight="1" spans="1:10">
      <c r="A29" s="100"/>
      <c r="B29" s="100"/>
      <c r="C29" s="100" t="s">
        <v>270</v>
      </c>
      <c r="D29" s="121" t="s">
        <v>271</v>
      </c>
      <c r="E29" s="122" t="s">
        <v>332</v>
      </c>
      <c r="F29" s="102" t="s">
        <v>279</v>
      </c>
      <c r="G29" s="103" t="s">
        <v>333</v>
      </c>
      <c r="H29" s="102" t="s">
        <v>274</v>
      </c>
      <c r="I29" s="102" t="s">
        <v>275</v>
      </c>
      <c r="J29" s="122" t="s">
        <v>334</v>
      </c>
    </row>
    <row r="30" ht="46" customHeight="1" spans="1:10">
      <c r="A30" s="100"/>
      <c r="B30" s="100"/>
      <c r="C30" s="100" t="s">
        <v>270</v>
      </c>
      <c r="D30" s="121" t="s">
        <v>303</v>
      </c>
      <c r="E30" s="122" t="s">
        <v>335</v>
      </c>
      <c r="F30" s="102" t="s">
        <v>279</v>
      </c>
      <c r="G30" s="103" t="s">
        <v>280</v>
      </c>
      <c r="H30" s="102" t="s">
        <v>281</v>
      </c>
      <c r="I30" s="102" t="s">
        <v>275</v>
      </c>
      <c r="J30" s="122" t="s">
        <v>336</v>
      </c>
    </row>
    <row r="31" ht="46" customHeight="1" spans="1:10">
      <c r="A31" s="100"/>
      <c r="B31" s="100"/>
      <c r="C31" s="100" t="s">
        <v>270</v>
      </c>
      <c r="D31" s="121" t="s">
        <v>303</v>
      </c>
      <c r="E31" s="122" t="s">
        <v>337</v>
      </c>
      <c r="F31" s="102" t="s">
        <v>279</v>
      </c>
      <c r="G31" s="103" t="s">
        <v>308</v>
      </c>
      <c r="H31" s="102" t="s">
        <v>281</v>
      </c>
      <c r="I31" s="102" t="s">
        <v>275</v>
      </c>
      <c r="J31" s="122" t="s">
        <v>338</v>
      </c>
    </row>
    <row r="32" ht="46" customHeight="1" spans="1:10">
      <c r="A32" s="100"/>
      <c r="B32" s="100"/>
      <c r="C32" s="100" t="s">
        <v>283</v>
      </c>
      <c r="D32" s="121" t="s">
        <v>284</v>
      </c>
      <c r="E32" s="122" t="s">
        <v>339</v>
      </c>
      <c r="F32" s="102" t="s">
        <v>286</v>
      </c>
      <c r="G32" s="103" t="s">
        <v>340</v>
      </c>
      <c r="H32" s="102" t="s">
        <v>288</v>
      </c>
      <c r="I32" s="102" t="s">
        <v>289</v>
      </c>
      <c r="J32" s="122" t="s">
        <v>341</v>
      </c>
    </row>
    <row r="33" ht="46" customHeight="1" spans="1:10">
      <c r="A33" s="100"/>
      <c r="B33" s="100"/>
      <c r="C33" s="100" t="s">
        <v>283</v>
      </c>
      <c r="D33" s="121" t="s">
        <v>342</v>
      </c>
      <c r="E33" s="122" t="s">
        <v>343</v>
      </c>
      <c r="F33" s="102" t="s">
        <v>286</v>
      </c>
      <c r="G33" s="103" t="s">
        <v>340</v>
      </c>
      <c r="H33" s="102" t="s">
        <v>288</v>
      </c>
      <c r="I33" s="102" t="s">
        <v>289</v>
      </c>
      <c r="J33" s="122" t="s">
        <v>344</v>
      </c>
    </row>
    <row r="34" ht="46" customHeight="1" spans="1:10">
      <c r="A34" s="100"/>
      <c r="B34" s="100"/>
      <c r="C34" s="100" t="s">
        <v>294</v>
      </c>
      <c r="D34" s="121" t="s">
        <v>295</v>
      </c>
      <c r="E34" s="122" t="s">
        <v>345</v>
      </c>
      <c r="F34" s="102" t="s">
        <v>279</v>
      </c>
      <c r="G34" s="103" t="s">
        <v>280</v>
      </c>
      <c r="H34" s="102" t="s">
        <v>281</v>
      </c>
      <c r="I34" s="102" t="s">
        <v>275</v>
      </c>
      <c r="J34" s="122" t="s">
        <v>346</v>
      </c>
    </row>
    <row r="35" ht="46" customHeight="1" spans="1:10">
      <c r="A35" s="120" t="s">
        <v>231</v>
      </c>
      <c r="B35" s="100" t="s">
        <v>347</v>
      </c>
      <c r="C35" s="100"/>
      <c r="D35" s="100"/>
      <c r="E35" s="100"/>
      <c r="F35" s="100"/>
      <c r="G35" s="100"/>
      <c r="H35" s="100"/>
      <c r="I35" s="100"/>
      <c r="J35" s="100"/>
    </row>
    <row r="36" ht="36" customHeight="1" spans="1:10">
      <c r="A36" s="100"/>
      <c r="B36" s="100"/>
      <c r="C36" s="100" t="s">
        <v>270</v>
      </c>
      <c r="D36" s="121" t="s">
        <v>271</v>
      </c>
      <c r="E36" s="122" t="s">
        <v>348</v>
      </c>
      <c r="F36" s="102" t="s">
        <v>279</v>
      </c>
      <c r="G36" s="103" t="s">
        <v>349</v>
      </c>
      <c r="H36" s="102" t="s">
        <v>350</v>
      </c>
      <c r="I36" s="102" t="s">
        <v>275</v>
      </c>
      <c r="J36" s="122" t="s">
        <v>351</v>
      </c>
    </row>
    <row r="37" ht="36" customHeight="1" spans="1:10">
      <c r="A37" s="100"/>
      <c r="B37" s="100"/>
      <c r="C37" s="100" t="s">
        <v>270</v>
      </c>
      <c r="D37" s="121" t="s">
        <v>303</v>
      </c>
      <c r="E37" s="122" t="s">
        <v>352</v>
      </c>
      <c r="F37" s="102" t="s">
        <v>279</v>
      </c>
      <c r="G37" s="103" t="s">
        <v>353</v>
      </c>
      <c r="H37" s="102" t="s">
        <v>281</v>
      </c>
      <c r="I37" s="102" t="s">
        <v>275</v>
      </c>
      <c r="J37" s="122" t="s">
        <v>354</v>
      </c>
    </row>
    <row r="38" ht="36" customHeight="1" spans="1:10">
      <c r="A38" s="100"/>
      <c r="B38" s="100"/>
      <c r="C38" s="100" t="s">
        <v>270</v>
      </c>
      <c r="D38" s="121" t="s">
        <v>277</v>
      </c>
      <c r="E38" s="122" t="s">
        <v>355</v>
      </c>
      <c r="F38" s="102" t="s">
        <v>279</v>
      </c>
      <c r="G38" s="103" t="s">
        <v>305</v>
      </c>
      <c r="H38" s="102" t="s">
        <v>281</v>
      </c>
      <c r="I38" s="102" t="s">
        <v>275</v>
      </c>
      <c r="J38" s="122" t="s">
        <v>356</v>
      </c>
    </row>
    <row r="39" ht="36" customHeight="1" spans="1:10">
      <c r="A39" s="100"/>
      <c r="B39" s="100"/>
      <c r="C39" s="100" t="s">
        <v>283</v>
      </c>
      <c r="D39" s="121" t="s">
        <v>284</v>
      </c>
      <c r="E39" s="122" t="s">
        <v>357</v>
      </c>
      <c r="F39" s="102" t="s">
        <v>279</v>
      </c>
      <c r="G39" s="103" t="s">
        <v>305</v>
      </c>
      <c r="H39" s="102" t="s">
        <v>281</v>
      </c>
      <c r="I39" s="102" t="s">
        <v>275</v>
      </c>
      <c r="J39" s="122" t="s">
        <v>358</v>
      </c>
    </row>
    <row r="40" ht="36" customHeight="1" spans="1:10">
      <c r="A40" s="100"/>
      <c r="B40" s="100"/>
      <c r="C40" s="100" t="s">
        <v>294</v>
      </c>
      <c r="D40" s="121" t="s">
        <v>295</v>
      </c>
      <c r="E40" s="122" t="s">
        <v>359</v>
      </c>
      <c r="F40" s="102" t="s">
        <v>279</v>
      </c>
      <c r="G40" s="103" t="s">
        <v>305</v>
      </c>
      <c r="H40" s="102" t="s">
        <v>281</v>
      </c>
      <c r="I40" s="102" t="s">
        <v>275</v>
      </c>
      <c r="J40" s="122" t="s">
        <v>360</v>
      </c>
    </row>
    <row r="41" ht="409" customHeight="1" spans="1:10">
      <c r="A41" s="120" t="s">
        <v>243</v>
      </c>
      <c r="B41" s="123" t="s">
        <v>361</v>
      </c>
      <c r="C41" s="100"/>
      <c r="D41" s="100"/>
      <c r="E41" s="100"/>
      <c r="F41" s="100"/>
      <c r="G41" s="100"/>
      <c r="H41" s="100"/>
      <c r="I41" s="100"/>
      <c r="J41" s="100"/>
    </row>
    <row r="42" ht="52" customHeight="1" spans="1:10">
      <c r="A42" s="100"/>
      <c r="B42" s="100"/>
      <c r="C42" s="100" t="s">
        <v>270</v>
      </c>
      <c r="D42" s="121" t="s">
        <v>271</v>
      </c>
      <c r="E42" s="122" t="s">
        <v>362</v>
      </c>
      <c r="F42" s="102" t="s">
        <v>279</v>
      </c>
      <c r="G42" s="103" t="s">
        <v>118</v>
      </c>
      <c r="H42" s="102" t="s">
        <v>316</v>
      </c>
      <c r="I42" s="102" t="s">
        <v>275</v>
      </c>
      <c r="J42" s="122" t="s">
        <v>363</v>
      </c>
    </row>
    <row r="43" ht="52" customHeight="1" spans="1:10">
      <c r="A43" s="100"/>
      <c r="B43" s="100"/>
      <c r="C43" s="100" t="s">
        <v>270</v>
      </c>
      <c r="D43" s="121" t="s">
        <v>271</v>
      </c>
      <c r="E43" s="122" t="s">
        <v>364</v>
      </c>
      <c r="F43" s="102" t="s">
        <v>279</v>
      </c>
      <c r="G43" s="103" t="s">
        <v>118</v>
      </c>
      <c r="H43" s="102" t="s">
        <v>316</v>
      </c>
      <c r="I43" s="102" t="s">
        <v>275</v>
      </c>
      <c r="J43" s="122" t="s">
        <v>365</v>
      </c>
    </row>
    <row r="44" ht="52" customHeight="1" spans="1:10">
      <c r="A44" s="100"/>
      <c r="B44" s="100"/>
      <c r="C44" s="100" t="s">
        <v>270</v>
      </c>
      <c r="D44" s="121" t="s">
        <v>303</v>
      </c>
      <c r="E44" s="122" t="s">
        <v>366</v>
      </c>
      <c r="F44" s="102" t="s">
        <v>279</v>
      </c>
      <c r="G44" s="103" t="s">
        <v>353</v>
      </c>
      <c r="H44" s="102" t="s">
        <v>281</v>
      </c>
      <c r="I44" s="102" t="s">
        <v>275</v>
      </c>
      <c r="J44" s="122" t="s">
        <v>367</v>
      </c>
    </row>
    <row r="45" ht="52" customHeight="1" spans="1:10">
      <c r="A45" s="100"/>
      <c r="B45" s="100"/>
      <c r="C45" s="100" t="s">
        <v>283</v>
      </c>
      <c r="D45" s="121" t="s">
        <v>284</v>
      </c>
      <c r="E45" s="122" t="s">
        <v>368</v>
      </c>
      <c r="F45" s="102" t="s">
        <v>279</v>
      </c>
      <c r="G45" s="103" t="s">
        <v>308</v>
      </c>
      <c r="H45" s="102" t="s">
        <v>281</v>
      </c>
      <c r="I45" s="102" t="s">
        <v>275</v>
      </c>
      <c r="J45" s="122" t="s">
        <v>369</v>
      </c>
    </row>
    <row r="46" ht="52" customHeight="1" spans="1:10">
      <c r="A46" s="100"/>
      <c r="B46" s="100"/>
      <c r="C46" s="100" t="s">
        <v>283</v>
      </c>
      <c r="D46" s="121" t="s">
        <v>284</v>
      </c>
      <c r="E46" s="122" t="s">
        <v>370</v>
      </c>
      <c r="F46" s="102" t="s">
        <v>286</v>
      </c>
      <c r="G46" s="103" t="s">
        <v>340</v>
      </c>
      <c r="H46" s="102" t="s">
        <v>288</v>
      </c>
      <c r="I46" s="102" t="s">
        <v>289</v>
      </c>
      <c r="J46" s="122" t="s">
        <v>371</v>
      </c>
    </row>
    <row r="47" ht="52" customHeight="1" spans="1:10">
      <c r="A47" s="100"/>
      <c r="B47" s="100"/>
      <c r="C47" s="100" t="s">
        <v>294</v>
      </c>
      <c r="D47" s="121" t="s">
        <v>295</v>
      </c>
      <c r="E47" s="122" t="s">
        <v>372</v>
      </c>
      <c r="F47" s="102" t="s">
        <v>279</v>
      </c>
      <c r="G47" s="103" t="s">
        <v>280</v>
      </c>
      <c r="H47" s="102" t="s">
        <v>281</v>
      </c>
      <c r="I47" s="102" t="s">
        <v>275</v>
      </c>
      <c r="J47" s="122" t="s">
        <v>373</v>
      </c>
    </row>
  </sheetData>
  <mergeCells count="2">
    <mergeCell ref="A3:J3"/>
    <mergeCell ref="A4:H4"/>
  </mergeCells>
  <pageMargins left="0.75" right="0.75" top="1" bottom="1" header="0.5" footer="0.5"/>
  <pageSetup paperSize="9" scale="1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2025-01-21T02:50:00Z</dcterms:created>
  <cp:lastPrinted>2025-02-13T02:07:00Z</cp:lastPrinted>
  <dcterms:modified xsi:type="dcterms:W3CDTF">2025-03-10T02:38:33Z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2052-12.1.0.20305</vt:lpwstr>
  </property>
</Properties>
</file>