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<sst xmlns="http://schemas.openxmlformats.org/spreadsheetml/2006/main" count="712" uniqueCount="325">
  <si>
    <t>预算01-1表</t>
  </si>
  <si>
    <t>2025年财务收支预算总表</t>
  </si>
  <si>
    <t>单位名称：新平彝族傣族自治县特殊教育学校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</si>
  <si>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</si>
  <si>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</si>
  <si>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</si>
  <si>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</si>
  <si>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</si>
  <si>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</si>
  <si>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</si>
  <si>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</si>
  <si>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</si>
  <si>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</si>
  <si>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</si>
  <si>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</si>
  <si>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</si>
  <si>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</si>
  <si>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</si>
  <si>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</si>
  <si>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</si>
  <si>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</si>
  <si>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</si>
  <si>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</si>
  <si>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</si>
  <si>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</si>
  <si>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</si>
  <si>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</si>
  <si>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</si>
  <si>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</si>
  <si>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</si>
  <si>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</si>
  <si>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</si>
  <si>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</si>
  <si>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</si>
  <si>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</si>
  <si>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</si>
  <si>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</si>
  <si>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</si>
  <si>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</si>
  <si>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</si>
  <si>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</si>
  <si>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</si>
  <si>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</si>
  <si>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</si>
  <si>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</si>
  <si>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</si>
  <si>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</si>
  <si>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</si>
  <si>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</si>
  <si>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</si>
  <si>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105038</t>
  </si>
  <si>
    <t>新平彝族傣族自治县特殊教育学校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</si>
  <si>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</si>
  <si>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</si>
  <si>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</si>
  <si>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</si>
  <si>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</si>
  <si>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</si>
  <si>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</si>
  <si>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</si>
  <si>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</si>
  <si>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</si>
  <si>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</si>
  <si>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</si>
  <si>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</si>
  <si>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205</t>
  </si>
  <si>
    <t>教育支出</t>
  </si>
  <si>
    <t>20502</t>
  </si>
  <si>
    <t>普通教育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</si>
  <si>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</si>
  <si>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</si>
  <si>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</si>
  <si>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</si>
  <si>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</si>
  <si>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</si>
  <si>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</si>
  <si>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</si>
  <si>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</si>
  <si>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</si>
  <si>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</si>
  <si>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</si>
  <si>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</si>
  <si>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</si>
  <si>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</si>
  <si>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</si>
  <si>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</si>
  <si>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</si>
  <si>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</si>
  <si>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</si>
  <si>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</si>
  <si>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</si>
  <si>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</si>
  <si>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</si>
  <si>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</si>
  <si>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</si>
  <si>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</si>
  <si>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</si>
  <si>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</si>
  <si>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</si>
  <si>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</si>
  <si>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</si>
  <si>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</si>
  <si>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</si>
  <si>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</si>
  <si>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</si>
  <si>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</si>
  <si>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</si>
  <si>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</si>
  <si>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</si>
  <si>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</si>
  <si>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</si>
  <si>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</si>
  <si>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</si>
  <si>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</si>
  <si>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</si>
  <si>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</si>
  <si>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</si>
  <si>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</si>
  <si>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</si>
  <si>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</si>
  <si>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</si>
  <si>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</si>
  <si>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</si>
  <si>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</si>
  <si>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</si>
  <si>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</si>
  <si>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</si>
  <si>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</si>
  <si>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</si>
  <si>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</si>
  <si>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备注：本单位无此项预算，本表为空。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</si>
  <si>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</si>
  <si>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</si>
  <si>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</si>
  <si>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</si>
  <si>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</si>
  <si>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</si>
  <si>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</si>
  <si>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</si>
  <si>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</si>
  <si>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</si>
  <si>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</si>
  <si>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</si>
  <si>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</si>
  <si>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</si>
  <si>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</si>
  <si>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</si>
  <si>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</si>
  <si>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530427251100003761763</t>
  </si>
  <si>
    <t>事业人员工资支出</t>
  </si>
  <si>
    <t>基本工资</t>
  </si>
  <si>
    <t>津贴补贴</t>
  </si>
  <si>
    <t>绩效工资</t>
  </si>
  <si>
    <t>530427251100003585626</t>
  </si>
  <si>
    <t>工会经费</t>
  </si>
  <si>
    <t>530427241100003162149</t>
  </si>
  <si>
    <t>社会保障缴费资金</t>
  </si>
  <si>
    <t>机关事业单位基本养老保险缴费</t>
  </si>
  <si>
    <t>其他社会保障缴费</t>
  </si>
  <si>
    <t>职工基本医疗保险缴费</t>
  </si>
  <si>
    <t>公务员医疗补助缴费</t>
  </si>
  <si>
    <t>530427251100003585622</t>
  </si>
  <si>
    <t>社会保障缴费</t>
  </si>
  <si>
    <t>530427251100003585623</t>
  </si>
  <si>
    <t>530427251100003831065</t>
  </si>
  <si>
    <t>一般公用经费</t>
  </si>
  <si>
    <t>福利费</t>
  </si>
  <si>
    <t>530427251100003585619</t>
  </si>
  <si>
    <t>奖励性绩效工资(地方)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</si>
  <si>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</si>
  <si>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</si>
  <si>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</si>
  <si>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</si>
  <si>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</si>
  <si>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</si>
  <si>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312 民生类</t>
  </si>
  <si>
    <t>530427241100003170417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</si>
  <si>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</si>
  <si>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</si>
  <si>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</si>
  <si>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</si>
  <si>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</si>
  <si>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</si>
  <si>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</si>
  <si>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</si>
  <si>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特殊教育家庭经济困难学生补助专项资金</t>
  </si>
  <si>
    <t>530427241100003183734</t>
  </si>
  <si>
    <t>30308</t>
  </si>
  <si>
    <t>助学金</t>
  </si>
  <si>
    <t>特殊学校学生营养改善计划专项资金</t>
  </si>
  <si>
    <t>530427241100003180033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</si>
  <si>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</si>
  <si>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</si>
  <si>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</si>
  <si>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</si>
  <si>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</si>
  <si>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</si>
  <si>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</si>
  <si>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</si>
  <si>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</si>
  <si>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</si>
  <si>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</si>
  <si>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</si>
  <si>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1.确保该项目资金按时、足额到位，并督促学校按规定发放学生补助资金。
2.做好该项学生资助政策的宣传、咨询等工作。年终汇总上报学生资助工作执行情况，并组织实施相关的绩效评价。根据补助对象及人数测算：2025年需安排补助资金合计75000元，按照财政支出事权责任划分50:35:6:9，其中中央37500元，省级26250元，市级4500元，县级6750元。帮助家庭经济困难学生接受义务教育、防止学生因贫失学辍学，保障贫困家庭子女都能接受公平有质量的教育，不让一个学生因家庭困难而失学，阻断贫困代际传递 。</t>
  </si>
  <si>
    <t>产出指标</t>
  </si>
  <si>
    <t>数量指标</t>
  </si>
  <si>
    <t>享受家庭经济困难补助学生人数</t>
  </si>
  <si>
    <t>&gt;=</t>
  </si>
  <si>
    <t>人</t>
  </si>
  <si>
    <t>定量指标</t>
  </si>
  <si>
    <t>根据2024年9月在校学生人数4人，送教上门41人，预计核定享受家庭经济困难补助学生人数最少4人。</t>
  </si>
  <si>
    <t>质量指标</t>
  </si>
  <si>
    <t>补助在校学生覆盖率</t>
  </si>
  <si>
    <t>=</t>
  </si>
  <si>
    <t>100</t>
  </si>
  <si>
    <t>%</t>
  </si>
  <si>
    <t>根据特殊学校招生情况统计表测算我校在校生享受补助名额有7人。</t>
  </si>
  <si>
    <t>时效指标</t>
  </si>
  <si>
    <t>资金下达后及时支付时间</t>
  </si>
  <si>
    <t>&lt;=</t>
  </si>
  <si>
    <t>90</t>
  </si>
  <si>
    <t>天</t>
  </si>
  <si>
    <t>下达资金文件与实施方案</t>
  </si>
  <si>
    <t>效益指标</t>
  </si>
  <si>
    <t>社会效益</t>
  </si>
  <si>
    <t>保障经济困难学生接受小学义务教育</t>
  </si>
  <si>
    <t>满意度指标</t>
  </si>
  <si>
    <t>服务对象满意度</t>
  </si>
  <si>
    <t>受助家庭满意度</t>
  </si>
  <si>
    <t>通过家长会等方式，对受助家庭尽心满意度调查</t>
  </si>
  <si>
    <t>2025年度公用经费指标270000元，由县内各相关学校划转，用途为保持特殊学校运转，制定并实施特殊教育学校发展规划和年度工作计划，抓好教师培训，结合实际拟定特殊教育教学计划和课程设置，实施分类教育，做好学生心理健康教育与疏导。</t>
  </si>
  <si>
    <t>公用经费保障人数</t>
  </si>
  <si>
    <t>反映公用经费保障学校正常运转的在职人数情况。在职人数主要指办公、会议、培训、差旅、水费、电费等公用经费中服务保障的人数。</t>
  </si>
  <si>
    <t>学生人数</t>
  </si>
  <si>
    <t>反应学校是否正常办学。</t>
  </si>
  <si>
    <t>部门运转</t>
  </si>
  <si>
    <t>正常运转</t>
  </si>
  <si>
    <t>定性指标</t>
  </si>
  <si>
    <t>反映学校正常运转情况。</t>
  </si>
  <si>
    <t>社会公众满意度</t>
  </si>
  <si>
    <t>反映社会公众对学校履职情况的满意程度。</t>
  </si>
  <si>
    <t>单位人员满意度</t>
  </si>
  <si>
    <t>反映学校人员对公用经费保障的满意程度。</t>
  </si>
  <si>
    <t>1.补助标准为5元/生/天，2025年特殊教育学校享受营养补助人数预计20人。本次需安排资金合计20000元，其中省级14000元，市级2400元，县级3600元。专项用于2024年学生7人营养改善的需求。
2.对2024年受助对象做好该项政策的宣传、咨询、满意度调查等工作。年终汇总上报该项目工作执行情况，并组织实施相关的绩效评价。
3.让受助对象满意度大于90%。
4.改善学生营养膳食条件，合理搭配，做到营养均衡，增强学生体质，减轻学生家庭负担。
5.项目资金的实施将为学生营养改善计划提供了经济保障。</t>
  </si>
  <si>
    <t>享受营养改善计划补助学生人数</t>
  </si>
  <si>
    <t>对特殊教育学生实施补助。</t>
  </si>
  <si>
    <t>资金下达后，按照实际在校学生造册审核，待财政通知时及时支付</t>
  </si>
  <si>
    <t>学校食堂供餐条件</t>
  </si>
  <si>
    <t>正常</t>
  </si>
  <si>
    <t>改善享受营养改善计划补助学生生活。</t>
  </si>
  <si>
    <t>可持续影响</t>
  </si>
  <si>
    <t>影响学生享受补助年限</t>
  </si>
  <si>
    <t>1.00</t>
  </si>
  <si>
    <t>年</t>
  </si>
  <si>
    <t>学生和家长满意度</t>
  </si>
  <si>
    <t>对学生及学生家长进行满意度调查</t>
  </si>
  <si>
    <t>预算06表</t>
  </si>
  <si>
    <t>2025年部门政府性基金预算支出预算表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</si>
  <si>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</si>
  <si>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</si>
  <si>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</si>
  <si>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</si>
  <si>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</si>
  <si>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</si>
  <si>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</si>
  <si>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</si>
  <si>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</si>
  <si>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</si>
  <si>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</si>
  <si>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</si>
  <si>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</si>
  <si>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黑白打印机</t>
  </si>
  <si>
    <t>A02021003  A4黑白打印机</t>
  </si>
  <si>
    <t>元</t>
  </si>
  <si>
    <t>电脑</t>
  </si>
  <si>
    <t>A02010105  台式计算机</t>
  </si>
  <si>
    <t>多功能一体机</t>
  </si>
  <si>
    <t>A02020400  多功能一体机</t>
  </si>
  <si>
    <t>打印机</t>
  </si>
  <si>
    <t>A02021002  A3彩色打印机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</si>
  <si>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</si>
  <si>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</si>
  <si>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</si>
  <si>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</si>
  <si>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</si>
  <si>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2025年对下转移支付预算表</t>
  </si>
  <si>
    <t>单位名称（项目）</t>
  </si>
  <si>
    <t>乡镇、街道</t>
  </si>
  <si>
    <t>政府性基金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</si>
  <si>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</si>
  <si>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</si>
  <si>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</si>
  <si>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</si>
  <si>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</si>
  <si>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</si>
  <si>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</si>
  <si>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</si>
  <si>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</si>
  <si>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</si>
  <si>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建兴乡</t>
  </si>
  <si>
    <t>平掌乡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</si>
  <si>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</si>
  <si>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</si>
  <si>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</si>
  <si>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</si>
  <si>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</si>
  <si>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</si>
  <si>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</si>
  <si>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</si>
  <si>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</si>
  <si>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</si>
  <si>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</si>
  <si>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</si>
  <si>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</si>
  <si>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</si>
  <si>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2025年上级转移支付补助项目支出预算表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</si>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</sst>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#,##0;\-#,##0;;@"/>
    <numFmt numFmtId="178" formatCode="hh:mm:ss"/>
    <numFmt numFmtId="179" formatCode="yyyy\-mm\-dd"/>
    <numFmt numFmtId="180" formatCode="yyyy\-mm\-dd\ hh:mm:ss"/>
    <numFmt numFmtId="181" formatCode="0.00_ "/>
  </numFmts>
  <fonts count="43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80" fontId="10" fillId="0" borderId="7">
      <alignment horizontal="right"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10" fillId="0" borderId="7">
      <alignment horizontal="right"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20" applyNumberFormat="0" applyAlignment="0" applyProtection="0">
      <alignment vertical="center"/>
    </xf>
    <xf numFmtId="0" fontId="36" fillId="11" borderId="16" applyNumberFormat="0" applyAlignment="0" applyProtection="0">
      <alignment vertical="center"/>
    </xf>
    <xf numFmtId="0" fontId="37" fillId="12" borderId="21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10" fontId="10" fillId="0" borderId="7">
      <alignment horizontal="right"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177" fontId="10" fillId="0" borderId="7">
      <alignment horizontal="right" vertical="center"/>
    </xf>
    <xf numFmtId="176" fontId="10" fillId="0" borderId="7">
      <alignment horizontal="right" vertical="center"/>
    </xf>
    <xf numFmtId="176" fontId="10" fillId="0" borderId="7">
      <alignment horizontal="right" vertical="center"/>
    </xf>
    <xf numFmtId="49" fontId="10" fillId="0" borderId="7">
      <alignment horizontal="left" vertical="center" wrapText="1"/>
    </xf>
    <xf numFmtId="178" fontId="10" fillId="0" borderId="7">
      <alignment horizontal="right" vertical="center"/>
    </xf>
    <xf numFmtId="0" fontId="10" fillId="0" borderId="0">
      <alignment vertical="top"/>
      <protection locked="0"/>
    </xf>
    <xf numFmtId="0" fontId="42" fillId="0" borderId="0"/>
  </cellStyleXfs>
  <cellXfs count="186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81" fontId="5" fillId="0" borderId="7" xfId="0" applyNumberFormat="1" applyFont="1" applyFill="1" applyBorder="1" applyAlignment="1">
      <alignment horizontal="right" vertical="center"/>
    </xf>
    <xf numFmtId="176" fontId="6" fillId="0" borderId="7" xfId="53" applyFont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176" fontId="6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8" fillId="0" borderId="0" xfId="57" applyFont="1" applyFill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49" fontId="10" fillId="0" borderId="0" xfId="55" applyBorder="1">
      <alignment horizontal="left" vertical="center" wrapText="1"/>
    </xf>
    <xf numFmtId="49" fontId="10" fillId="0" borderId="0" xfId="55" applyBorder="1" applyAlignment="1">
      <alignment horizontal="right" vertical="center" wrapText="1"/>
    </xf>
    <xf numFmtId="49" fontId="11" fillId="0" borderId="0" xfId="55" applyFont="1" applyBorder="1" applyAlignment="1">
      <alignment horizontal="center" vertical="center" wrapText="1"/>
    </xf>
    <xf numFmtId="0" fontId="10" fillId="0" borderId="0" xfId="55" applyNumberFormat="1" applyBorder="1">
      <alignment horizontal="left" vertical="center" wrapText="1"/>
    </xf>
    <xf numFmtId="49" fontId="12" fillId="0" borderId="7" xfId="55" applyFont="1" applyAlignment="1">
      <alignment horizontal="center" vertical="center" wrapText="1"/>
    </xf>
    <xf numFmtId="49" fontId="5" fillId="0" borderId="7" xfId="55" applyFont="1" applyAlignment="1">
      <alignment horizontal="center" vertical="center" wrapText="1"/>
    </xf>
    <xf numFmtId="49" fontId="12" fillId="0" borderId="7" xfId="55" applyFont="1">
      <alignment horizontal="left" vertical="center" wrapText="1"/>
    </xf>
    <xf numFmtId="177" fontId="10" fillId="0" borderId="7" xfId="52">
      <alignment horizontal="right" vertical="center"/>
    </xf>
    <xf numFmtId="176" fontId="10" fillId="0" borderId="7" xfId="53">
      <alignment horizontal="right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57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right" vertical="center"/>
    </xf>
    <xf numFmtId="176" fontId="6" fillId="0" borderId="7" xfId="53" applyFont="1" applyFill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177" fontId="6" fillId="0" borderId="7" xfId="52" applyFont="1" applyAlignment="1">
      <alignment horizontal="center" vertical="center"/>
    </xf>
    <xf numFmtId="176" fontId="10" fillId="0" borderId="7" xfId="55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9" fontId="6" fillId="0" borderId="7" xfId="55" applyFo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176" fontId="10" fillId="0" borderId="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top"/>
    </xf>
    <xf numFmtId="0" fontId="16" fillId="0" borderId="7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176" fontId="10" fillId="0" borderId="7" xfId="53" applyNumberFormat="1" applyFont="1" applyBorder="1">
      <alignment horizontal="right" vertical="center"/>
    </xf>
    <xf numFmtId="0" fontId="1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8" fillId="0" borderId="0" xfId="57" applyFont="1" applyFill="1" applyBorder="1" applyAlignment="1" applyProtection="1">
      <alignment horizont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>
      <alignment vertical="center"/>
    </xf>
    <xf numFmtId="4" fontId="21" fillId="0" borderId="7" xfId="0" applyNumberFormat="1" applyFont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21" fillId="0" borderId="7" xfId="0" applyNumberFormat="1" applyFont="1" applyBorder="1" applyAlignment="1">
      <alignment horizontal="right" vertical="center"/>
    </xf>
    <xf numFmtId="0" fontId="2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21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176" fontId="21" fillId="0" borderId="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21" fillId="0" borderId="6" xfId="0" applyFont="1" applyBorder="1" applyAlignment="1" applyProtection="1">
      <alignment horizontal="center" vertical="center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IntegralNumberStyle" xfId="52"/>
    <cellStyle name="MoneyStyle" xfId="53"/>
    <cellStyle name="NumberStyle" xfId="54"/>
    <cellStyle name="TextStyle" xfId="55"/>
    <cellStyle name="Time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22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8" defaultRowHeight="14.25" customHeight="1" outlineLevelCol="5"/>
  <cols>
    <col min="1" max="1" width="39.55" customWidth="1"/>
    <col min="2" max="2" width="46.3333333333333" customWidth="1"/>
    <col min="3" max="3" width="40.4416666666667" customWidth="1"/>
    <col min="4" max="4" width="50.2166666666667" customWidth="1"/>
    <col min="6" max="7" width="10.375"/>
  </cols>
  <sheetData>
    <row r="1" customHeight="1" spans="1:4">
      <c r="A1" s="1"/>
      <c r="B1" s="1"/>
      <c r="C1" s="1"/>
      <c r="D1" s="1"/>
    </row>
    <row r="2" ht="11.95" customHeight="1" spans="4:4">
      <c r="D2" s="106" t="s">
        <v>0</v>
      </c>
    </row>
    <row r="3" ht="36" customHeight="1" spans="1:4">
      <c r="A3" s="47" t="s">
        <v>1</v>
      </c>
      <c r="B3" s="178"/>
      <c r="C3" s="178"/>
      <c r="D3" s="178"/>
    </row>
    <row r="4" ht="20.95" customHeight="1" spans="1:4">
      <c r="A4" s="96" t="s">
        <v>2</v>
      </c>
      <c r="B4" s="142"/>
      <c r="C4" s="142"/>
      <c r="D4" s="105" t="s">
        <v>3</v>
      </c>
    </row>
    <row r="5" ht="19.5" customHeight="1" spans="1:4">
      <c r="A5" s="11" t="s">
        <v>4</v>
      </c>
      <c r="B5" s="13"/>
      <c r="C5" s="11" t="s">
        <v>5</v>
      </c>
      <c r="D5" s="13"/>
    </row>
    <row r="6" ht="19.5" customHeight="1" spans="1:4">
      <c r="A6" s="16" t="s">
        <v>6</v>
      </c>
      <c r="B6" s="16" t="s">
        <v>7</v>
      </c>
      <c r="C6" s="16" t="s">
        <v>8</v>
      </c>
      <c r="D6" s="16" t="s">
        <v>7</v>
      </c>
    </row>
    <row r="7" ht="19.5" customHeight="1" spans="1:4">
      <c r="A7" s="19"/>
      <c r="B7" s="19"/>
      <c r="C7" s="19"/>
      <c r="D7" s="19"/>
    </row>
    <row r="8" ht="25.4" customHeight="1" spans="1:4">
      <c r="A8" s="153" t="s">
        <v>9</v>
      </c>
      <c r="B8" s="127">
        <v>1000028.32</v>
      </c>
      <c r="C8" s="113" t="s">
        <v>10</v>
      </c>
      <c r="D8" s="127">
        <v>691918.74</v>
      </c>
    </row>
    <row r="9" ht="25.4" customHeight="1" spans="1:4">
      <c r="A9" s="153" t="s">
        <v>11</v>
      </c>
      <c r="B9" s="127"/>
      <c r="C9" s="113" t="s">
        <v>12</v>
      </c>
      <c r="D9" s="127">
        <v>115166.4</v>
      </c>
    </row>
    <row r="10" ht="25.4" customHeight="1" spans="1:4">
      <c r="A10" s="153" t="s">
        <v>13</v>
      </c>
      <c r="B10" s="127"/>
      <c r="C10" s="113" t="s">
        <v>14</v>
      </c>
      <c r="D10" s="127">
        <v>74953.18</v>
      </c>
    </row>
    <row r="11" ht="25.4" customHeight="1" spans="1:4">
      <c r="A11" s="153" t="s">
        <v>15</v>
      </c>
      <c r="B11" s="95"/>
      <c r="C11" s="113" t="s">
        <v>16</v>
      </c>
      <c r="D11" s="127">
        <v>117990</v>
      </c>
    </row>
    <row r="12" ht="25.4" customHeight="1" spans="1:4">
      <c r="A12" s="153" t="s">
        <v>17</v>
      </c>
      <c r="B12" s="127"/>
      <c r="C12" s="113"/>
      <c r="D12" s="127"/>
    </row>
    <row r="13" ht="25.4" customHeight="1" spans="1:4">
      <c r="A13" s="153" t="s">
        <v>18</v>
      </c>
      <c r="B13" s="95"/>
      <c r="C13" s="113"/>
      <c r="D13" s="127"/>
    </row>
    <row r="14" ht="25.4" customHeight="1" spans="1:4">
      <c r="A14" s="153" t="s">
        <v>19</v>
      </c>
      <c r="B14" s="95"/>
      <c r="C14" s="113"/>
      <c r="D14" s="127"/>
    </row>
    <row r="15" ht="25.4" customHeight="1" spans="1:4">
      <c r="A15" s="153" t="s">
        <v>20</v>
      </c>
      <c r="B15" s="95"/>
      <c r="C15" s="113"/>
      <c r="D15" s="127"/>
    </row>
    <row r="16" ht="25.4" customHeight="1" spans="1:4">
      <c r="A16" s="179" t="s">
        <v>21</v>
      </c>
      <c r="B16" s="95"/>
      <c r="C16" s="113"/>
      <c r="D16" s="127"/>
    </row>
    <row r="17" ht="25.4" customHeight="1" spans="1:4">
      <c r="A17" s="179" t="s">
        <v>22</v>
      </c>
      <c r="B17" s="127"/>
      <c r="C17" s="113"/>
      <c r="D17" s="127"/>
    </row>
    <row r="18" ht="25.4" customHeight="1" spans="1:6">
      <c r="A18" s="180" t="s">
        <v>23</v>
      </c>
      <c r="B18" s="149">
        <v>1000028.32</v>
      </c>
      <c r="C18" s="150" t="s">
        <v>24</v>
      </c>
      <c r="D18" s="149">
        <v>1000028.32</v>
      </c>
      <c r="F18">
        <f>D18-B8</f>
        <v>0</v>
      </c>
    </row>
    <row r="19" ht="25.4" customHeight="1" spans="1:4">
      <c r="A19" s="181" t="s">
        <v>25</v>
      </c>
      <c r="B19" s="149"/>
      <c r="C19" s="182" t="s">
        <v>26</v>
      </c>
      <c r="D19" s="183"/>
    </row>
    <row r="20" ht="25.4" customHeight="1" spans="1:4">
      <c r="A20" s="184" t="s">
        <v>27</v>
      </c>
      <c r="B20" s="127"/>
      <c r="C20" s="151" t="s">
        <v>27</v>
      </c>
      <c r="D20" s="95"/>
    </row>
    <row r="21" ht="25.4" customHeight="1" spans="1:4">
      <c r="A21" s="184" t="s">
        <v>28</v>
      </c>
      <c r="B21" s="127"/>
      <c r="C21" s="151" t="s">
        <v>29</v>
      </c>
      <c r="D21" s="95"/>
    </row>
    <row r="22" ht="25.4" customHeight="1" spans="1:4">
      <c r="A22" s="185" t="s">
        <v>30</v>
      </c>
      <c r="B22" s="149">
        <v>1000028.32</v>
      </c>
      <c r="C22" s="150" t="s">
        <v>31</v>
      </c>
      <c r="D22" s="149">
        <v>1000028.32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0833333333333" defaultRowHeight="14.25" customHeight="1" outlineLevelCol="5"/>
  <cols>
    <col min="1" max="1" width="29" customWidth="1"/>
    <col min="2" max="2" width="28.55" customWidth="1"/>
    <col min="3" max="3" width="31.55" customWidth="1"/>
    <col min="4" max="6" width="33.4416666666667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57" t="s">
        <v>256</v>
      </c>
    </row>
    <row r="3" ht="28.5" customHeight="1" spans="1:6">
      <c r="A3" s="28" t="s">
        <v>257</v>
      </c>
      <c r="B3" s="28"/>
      <c r="C3" s="28"/>
      <c r="D3" s="28"/>
      <c r="E3" s="28"/>
      <c r="F3" s="28"/>
    </row>
    <row r="4" ht="15.05" customHeight="1" spans="1:6">
      <c r="A4" s="107" t="str">
        <f>'部门财务收支预算总表01-1'!A4</f>
        <v>单位名称：新平彝族傣族自治县特殊教育学校</v>
      </c>
      <c r="B4" s="108"/>
      <c r="C4" s="108"/>
      <c r="D4" s="60"/>
      <c r="E4" s="60"/>
      <c r="F4" s="109" t="s">
        <v>3</v>
      </c>
    </row>
    <row r="5" ht="18.85" customHeight="1" spans="1:6">
      <c r="A5" s="10" t="s">
        <v>133</v>
      </c>
      <c r="B5" s="10" t="s">
        <v>54</v>
      </c>
      <c r="C5" s="10" t="s">
        <v>55</v>
      </c>
      <c r="D5" s="16" t="s">
        <v>258</v>
      </c>
      <c r="E5" s="65"/>
      <c r="F5" s="65"/>
    </row>
    <row r="6" ht="29.95" customHeight="1" spans="1:6">
      <c r="A6" s="19"/>
      <c r="B6" s="19"/>
      <c r="C6" s="19"/>
      <c r="D6" s="16" t="s">
        <v>36</v>
      </c>
      <c r="E6" s="65" t="s">
        <v>63</v>
      </c>
      <c r="F6" s="65" t="s">
        <v>64</v>
      </c>
    </row>
    <row r="7" ht="16.55" customHeight="1" spans="1:6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</row>
    <row r="8" ht="20.3" customHeight="1" spans="1:6">
      <c r="A8" s="30"/>
      <c r="B8" s="30"/>
      <c r="C8" s="30"/>
      <c r="D8" s="24"/>
      <c r="E8" s="24"/>
      <c r="F8" s="24"/>
    </row>
    <row r="9" ht="17.2" customHeight="1" spans="1:6">
      <c r="A9" s="110" t="s">
        <v>99</v>
      </c>
      <c r="B9" s="111"/>
      <c r="C9" s="111"/>
      <c r="D9" s="24"/>
      <c r="E9" s="24"/>
      <c r="F9" s="24"/>
    </row>
    <row r="10" ht="46" customHeight="1" spans="1:1">
      <c r="A10" s="35" t="s">
        <v>130</v>
      </c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scale="7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4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0833333333333" defaultRowHeight="14.25" customHeight="1"/>
  <cols>
    <col min="1" max="1" width="39.1083333333333" customWidth="1"/>
    <col min="2" max="2" width="21.6583333333333" customWidth="1"/>
    <col min="3" max="3" width="35.2166666666667" customWidth="1"/>
    <col min="4" max="4" width="7.65833333333333" customWidth="1"/>
    <col min="5" max="5" width="10.2166666666667" customWidth="1"/>
    <col min="6" max="11" width="14.7833333333333" customWidth="1"/>
    <col min="12" max="16" width="12.55" customWidth="1"/>
    <col min="17" max="17" width="10.4416666666667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6" customHeight="1" spans="15:17">
      <c r="O2" s="56"/>
      <c r="P2" s="56"/>
      <c r="Q2" s="105" t="s">
        <v>259</v>
      </c>
    </row>
    <row r="3" ht="27.85" customHeight="1" spans="1:17">
      <c r="A3" s="58" t="s">
        <v>260</v>
      </c>
      <c r="B3" s="28"/>
      <c r="C3" s="28"/>
      <c r="D3" s="28"/>
      <c r="E3" s="28"/>
      <c r="F3" s="28"/>
      <c r="G3" s="28"/>
      <c r="H3" s="28"/>
      <c r="I3" s="28"/>
      <c r="J3" s="28"/>
      <c r="K3" s="48"/>
      <c r="L3" s="28"/>
      <c r="M3" s="28"/>
      <c r="N3" s="28"/>
      <c r="O3" s="48"/>
      <c r="P3" s="48"/>
      <c r="Q3" s="28"/>
    </row>
    <row r="4" ht="18.85" customHeight="1" spans="1:17">
      <c r="A4" s="96" t="str">
        <f>'部门财务收支预算总表01-1'!A4</f>
        <v>单位名称：新平彝族傣族自治县特殊教育学校</v>
      </c>
      <c r="B4" s="7"/>
      <c r="C4" s="7"/>
      <c r="D4" s="7"/>
      <c r="E4" s="7"/>
      <c r="F4" s="7"/>
      <c r="G4" s="7"/>
      <c r="H4" s="7"/>
      <c r="I4" s="7"/>
      <c r="J4" s="7"/>
      <c r="O4" s="66"/>
      <c r="P4" s="66"/>
      <c r="Q4" s="106" t="s">
        <v>123</v>
      </c>
    </row>
    <row r="5" ht="15.75" customHeight="1" spans="1:17">
      <c r="A5" s="10" t="s">
        <v>261</v>
      </c>
      <c r="B5" s="72" t="s">
        <v>262</v>
      </c>
      <c r="C5" s="72" t="s">
        <v>263</v>
      </c>
      <c r="D5" s="72" t="s">
        <v>264</v>
      </c>
      <c r="E5" s="72" t="s">
        <v>265</v>
      </c>
      <c r="F5" s="72" t="s">
        <v>266</v>
      </c>
      <c r="G5" s="73" t="s">
        <v>140</v>
      </c>
      <c r="H5" s="73"/>
      <c r="I5" s="73"/>
      <c r="J5" s="73"/>
      <c r="K5" s="74"/>
      <c r="L5" s="73"/>
      <c r="M5" s="73"/>
      <c r="N5" s="73"/>
      <c r="O5" s="89"/>
      <c r="P5" s="74"/>
      <c r="Q5" s="90"/>
    </row>
    <row r="6" ht="17.2" customHeight="1" spans="1:17">
      <c r="A6" s="15"/>
      <c r="B6" s="75"/>
      <c r="C6" s="75"/>
      <c r="D6" s="75"/>
      <c r="E6" s="75"/>
      <c r="F6" s="75"/>
      <c r="G6" s="75" t="s">
        <v>36</v>
      </c>
      <c r="H6" s="75" t="s">
        <v>39</v>
      </c>
      <c r="I6" s="75" t="s">
        <v>267</v>
      </c>
      <c r="J6" s="75" t="s">
        <v>268</v>
      </c>
      <c r="K6" s="76" t="s">
        <v>269</v>
      </c>
      <c r="L6" s="91" t="s">
        <v>270</v>
      </c>
      <c r="M6" s="91"/>
      <c r="N6" s="91"/>
      <c r="O6" s="92"/>
      <c r="P6" s="93"/>
      <c r="Q6" s="77"/>
    </row>
    <row r="7" ht="54" customHeight="1" spans="1:17">
      <c r="A7" s="18"/>
      <c r="B7" s="77"/>
      <c r="C7" s="77"/>
      <c r="D7" s="77"/>
      <c r="E7" s="77"/>
      <c r="F7" s="77"/>
      <c r="G7" s="77"/>
      <c r="H7" s="77" t="s">
        <v>38</v>
      </c>
      <c r="I7" s="77"/>
      <c r="J7" s="77"/>
      <c r="K7" s="78"/>
      <c r="L7" s="77" t="s">
        <v>38</v>
      </c>
      <c r="M7" s="77" t="s">
        <v>49</v>
      </c>
      <c r="N7" s="77" t="s">
        <v>147</v>
      </c>
      <c r="O7" s="94" t="s">
        <v>45</v>
      </c>
      <c r="P7" s="78" t="s">
        <v>46</v>
      </c>
      <c r="Q7" s="77" t="s">
        <v>47</v>
      </c>
    </row>
    <row r="8" ht="15.05" customHeight="1" spans="1:17">
      <c r="A8" s="19">
        <v>1</v>
      </c>
      <c r="B8" s="97">
        <v>2</v>
      </c>
      <c r="C8" s="97">
        <v>3</v>
      </c>
      <c r="D8" s="97">
        <v>4</v>
      </c>
      <c r="E8" s="97">
        <v>5</v>
      </c>
      <c r="F8" s="97">
        <v>6</v>
      </c>
      <c r="G8" s="98">
        <v>7</v>
      </c>
      <c r="H8" s="98">
        <v>8</v>
      </c>
      <c r="I8" s="98">
        <v>9</v>
      </c>
      <c r="J8" s="98">
        <v>10</v>
      </c>
      <c r="K8" s="98">
        <v>11</v>
      </c>
      <c r="L8" s="98">
        <v>12</v>
      </c>
      <c r="M8" s="98">
        <v>13</v>
      </c>
      <c r="N8" s="98">
        <v>14</v>
      </c>
      <c r="O8" s="98">
        <v>15</v>
      </c>
      <c r="P8" s="98">
        <v>16</v>
      </c>
      <c r="Q8" s="98">
        <v>17</v>
      </c>
    </row>
    <row r="9" ht="20.95" customHeight="1" spans="1:17">
      <c r="A9" s="99" t="s">
        <v>114</v>
      </c>
      <c r="B9" s="80"/>
      <c r="C9" s="80"/>
      <c r="D9" s="80"/>
      <c r="E9" s="100"/>
      <c r="F9" s="101">
        <v>33650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20.95" customHeight="1" spans="1:17">
      <c r="A10" s="79"/>
      <c r="B10" s="80" t="s">
        <v>271</v>
      </c>
      <c r="C10" s="80" t="s">
        <v>272</v>
      </c>
      <c r="D10" s="102" t="s">
        <v>273</v>
      </c>
      <c r="E10" s="103">
        <v>1</v>
      </c>
      <c r="F10" s="24">
        <v>1400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20.95" customHeight="1" spans="1:17">
      <c r="A11" s="79"/>
      <c r="B11" s="80" t="s">
        <v>274</v>
      </c>
      <c r="C11" s="80" t="s">
        <v>275</v>
      </c>
      <c r="D11" s="102" t="s">
        <v>273</v>
      </c>
      <c r="E11" s="103">
        <v>4</v>
      </c>
      <c r="F11" s="24">
        <v>5450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ht="20.95" customHeight="1" spans="1:17">
      <c r="A12" s="79"/>
      <c r="B12" s="80" t="s">
        <v>276</v>
      </c>
      <c r="C12" s="80" t="s">
        <v>277</v>
      </c>
      <c r="D12" s="102" t="s">
        <v>273</v>
      </c>
      <c r="E12" s="103">
        <v>1</v>
      </c>
      <c r="F12" s="24">
        <v>21800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ht="20.95" customHeight="1" spans="1:17">
      <c r="A13" s="79"/>
      <c r="B13" s="80" t="s">
        <v>278</v>
      </c>
      <c r="C13" s="80" t="s">
        <v>279</v>
      </c>
      <c r="D13" s="102" t="s">
        <v>273</v>
      </c>
      <c r="E13" s="103">
        <v>1</v>
      </c>
      <c r="F13" s="24">
        <v>5000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ht="20.95" customHeight="1" spans="1:17">
      <c r="A14" s="82" t="s">
        <v>99</v>
      </c>
      <c r="B14" s="83"/>
      <c r="C14" s="83"/>
      <c r="D14" s="83"/>
      <c r="E14" s="100"/>
      <c r="F14" s="104">
        <v>33650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</sheetData>
  <mergeCells count="16">
    <mergeCell ref="A3:Q3"/>
    <mergeCell ref="A4:F4"/>
    <mergeCell ref="G5:Q5"/>
    <mergeCell ref="L6:Q6"/>
    <mergeCell ref="A14:E1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0833333333333" defaultRowHeight="14.25" customHeight="1"/>
  <cols>
    <col min="1" max="1" width="31.4416666666667" customWidth="1"/>
    <col min="2" max="2" width="21.6583333333333" customWidth="1"/>
    <col min="3" max="3" width="26.6583333333333" customWidth="1"/>
    <col min="4" max="14" width="16.5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6" customHeight="1" spans="1:14">
      <c r="A2" s="68"/>
      <c r="B2" s="68"/>
      <c r="C2" s="68"/>
      <c r="D2" s="68"/>
      <c r="E2" s="68"/>
      <c r="F2" s="68"/>
      <c r="G2" s="68"/>
      <c r="H2" s="69"/>
      <c r="I2" s="68"/>
      <c r="J2" s="68"/>
      <c r="K2" s="68"/>
      <c r="L2" s="56"/>
      <c r="M2" s="85"/>
      <c r="N2" s="86" t="s">
        <v>280</v>
      </c>
    </row>
    <row r="3" ht="27.85" customHeight="1" spans="1:14">
      <c r="A3" s="58" t="s">
        <v>281</v>
      </c>
      <c r="B3" s="70"/>
      <c r="C3" s="70"/>
      <c r="D3" s="70"/>
      <c r="E3" s="70"/>
      <c r="F3" s="70"/>
      <c r="G3" s="70"/>
      <c r="H3" s="71"/>
      <c r="I3" s="70"/>
      <c r="J3" s="70"/>
      <c r="K3" s="70"/>
      <c r="L3" s="48"/>
      <c r="M3" s="71"/>
      <c r="N3" s="70"/>
    </row>
    <row r="4" ht="18.85" customHeight="1" spans="1:14">
      <c r="A4" s="59" t="str">
        <f>'部门财务收支预算总表01-1'!A4</f>
        <v>单位名称：新平彝族傣族自治县特殊教育学校</v>
      </c>
      <c r="B4" s="60"/>
      <c r="C4" s="60"/>
      <c r="D4" s="60"/>
      <c r="E4" s="60"/>
      <c r="F4" s="60"/>
      <c r="G4" s="60"/>
      <c r="H4" s="69"/>
      <c r="I4" s="68"/>
      <c r="J4" s="68"/>
      <c r="K4" s="68"/>
      <c r="L4" s="66"/>
      <c r="M4" s="87"/>
      <c r="N4" s="88" t="s">
        <v>123</v>
      </c>
    </row>
    <row r="5" ht="15.75" customHeight="1" spans="1:14">
      <c r="A5" s="10" t="s">
        <v>261</v>
      </c>
      <c r="B5" s="72" t="s">
        <v>282</v>
      </c>
      <c r="C5" s="72" t="s">
        <v>283</v>
      </c>
      <c r="D5" s="73" t="s">
        <v>140</v>
      </c>
      <c r="E5" s="73"/>
      <c r="F5" s="73"/>
      <c r="G5" s="73"/>
      <c r="H5" s="74"/>
      <c r="I5" s="73"/>
      <c r="J5" s="73"/>
      <c r="K5" s="73"/>
      <c r="L5" s="89"/>
      <c r="M5" s="74"/>
      <c r="N5" s="90"/>
    </row>
    <row r="6" ht="17.2" customHeight="1" spans="1:14">
      <c r="A6" s="15"/>
      <c r="B6" s="75"/>
      <c r="C6" s="75"/>
      <c r="D6" s="75" t="s">
        <v>36</v>
      </c>
      <c r="E6" s="75" t="s">
        <v>39</v>
      </c>
      <c r="F6" s="75" t="s">
        <v>267</v>
      </c>
      <c r="G6" s="75" t="s">
        <v>268</v>
      </c>
      <c r="H6" s="76" t="s">
        <v>269</v>
      </c>
      <c r="I6" s="91" t="s">
        <v>270</v>
      </c>
      <c r="J6" s="91"/>
      <c r="K6" s="91"/>
      <c r="L6" s="92"/>
      <c r="M6" s="93"/>
      <c r="N6" s="77"/>
    </row>
    <row r="7" ht="54" customHeight="1" spans="1:14">
      <c r="A7" s="18"/>
      <c r="B7" s="77"/>
      <c r="C7" s="77"/>
      <c r="D7" s="77"/>
      <c r="E7" s="77"/>
      <c r="F7" s="77"/>
      <c r="G7" s="77"/>
      <c r="H7" s="78"/>
      <c r="I7" s="77" t="s">
        <v>38</v>
      </c>
      <c r="J7" s="77" t="s">
        <v>49</v>
      </c>
      <c r="K7" s="77" t="s">
        <v>147</v>
      </c>
      <c r="L7" s="94" t="s">
        <v>45</v>
      </c>
      <c r="M7" s="78" t="s">
        <v>46</v>
      </c>
      <c r="N7" s="77" t="s">
        <v>47</v>
      </c>
    </row>
    <row r="8" ht="15.05" customHeight="1" spans="1:14">
      <c r="A8" s="18">
        <v>1</v>
      </c>
      <c r="B8" s="77">
        <v>2</v>
      </c>
      <c r="C8" s="77">
        <v>3</v>
      </c>
      <c r="D8" s="78">
        <v>4</v>
      </c>
      <c r="E8" s="78">
        <v>5</v>
      </c>
      <c r="F8" s="78">
        <v>6</v>
      </c>
      <c r="G8" s="78">
        <v>7</v>
      </c>
      <c r="H8" s="78">
        <v>8</v>
      </c>
      <c r="I8" s="78">
        <v>9</v>
      </c>
      <c r="J8" s="78">
        <v>10</v>
      </c>
      <c r="K8" s="78">
        <v>11</v>
      </c>
      <c r="L8" s="78">
        <v>12</v>
      </c>
      <c r="M8" s="78">
        <v>13</v>
      </c>
      <c r="N8" s="78">
        <v>14</v>
      </c>
    </row>
    <row r="9" ht="20.95" customHeight="1" spans="1:14">
      <c r="A9" s="79"/>
      <c r="B9" s="80"/>
      <c r="C9" s="80"/>
      <c r="D9" s="81"/>
      <c r="E9" s="81"/>
      <c r="F9" s="81"/>
      <c r="G9" s="81"/>
      <c r="H9" s="81"/>
      <c r="I9" s="81"/>
      <c r="J9" s="81"/>
      <c r="K9" s="81"/>
      <c r="L9" s="95"/>
      <c r="M9" s="81"/>
      <c r="N9" s="81"/>
    </row>
    <row r="10" ht="20.95" customHeight="1" spans="1:14">
      <c r="A10" s="79"/>
      <c r="B10" s="80"/>
      <c r="C10" s="80"/>
      <c r="D10" s="81"/>
      <c r="E10" s="81"/>
      <c r="F10" s="81"/>
      <c r="G10" s="81"/>
      <c r="H10" s="81"/>
      <c r="I10" s="81"/>
      <c r="J10" s="81"/>
      <c r="K10" s="81"/>
      <c r="L10" s="95"/>
      <c r="M10" s="81"/>
      <c r="N10" s="81"/>
    </row>
    <row r="11" ht="20.95" customHeight="1" spans="1:14">
      <c r="A11" s="82" t="s">
        <v>99</v>
      </c>
      <c r="B11" s="83"/>
      <c r="C11" s="84"/>
      <c r="D11" s="81"/>
      <c r="E11" s="81"/>
      <c r="F11" s="81"/>
      <c r="G11" s="81"/>
      <c r="H11" s="81"/>
      <c r="I11" s="81"/>
      <c r="J11" s="81"/>
      <c r="K11" s="81"/>
      <c r="L11" s="95"/>
      <c r="M11" s="81"/>
      <c r="N11" s="81"/>
    </row>
    <row r="12" ht="33" customHeight="1" spans="1:1">
      <c r="A12" s="35" t="s">
        <v>130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P10"/>
  <sheetViews>
    <sheetView showZeros="0" zoomScale="70" zoomScaleNormal="70" workbookViewId="0">
      <pane ySplit="1" topLeftCell="A2" activePane="bottomLeft" state="frozen"/>
      <selection/>
      <selection pane="bottomLeft" activeCell="A14" sqref="A14"/>
    </sheetView>
  </sheetViews>
  <sheetFormatPr defaultColWidth="9.10833333333333" defaultRowHeight="14.25" customHeight="1"/>
  <cols>
    <col min="1" max="1" width="42" customWidth="1"/>
    <col min="2" max="8" width="17.2166666666667" customWidth="1"/>
    <col min="9" max="16" width="17" customWidth="1"/>
  </cols>
  <sheetData>
    <row r="1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3.6" customHeight="1" spans="4:16">
      <c r="D2" s="57"/>
      <c r="P2" s="56" t="s">
        <v>284</v>
      </c>
    </row>
    <row r="3" ht="27.85" customHeight="1" spans="1:16">
      <c r="A3" s="58" t="s">
        <v>285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ht="18" customHeight="1" spans="1:16">
      <c r="A4" s="59" t="str">
        <f>'部门财务收支预算总表01-1'!A4</f>
        <v>单位名称：新平彝族傣族自治县特殊教育学校</v>
      </c>
      <c r="B4" s="60"/>
      <c r="C4" s="60"/>
      <c r="D4" s="61"/>
      <c r="P4" s="66" t="s">
        <v>123</v>
      </c>
    </row>
    <row r="5" ht="19.5" customHeight="1" spans="1:16">
      <c r="A5" s="16" t="s">
        <v>286</v>
      </c>
      <c r="B5" s="11" t="s">
        <v>140</v>
      </c>
      <c r="C5" s="12"/>
      <c r="D5" s="12"/>
      <c r="E5" s="62" t="s">
        <v>287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ht="40.6" customHeight="1" spans="1:16">
      <c r="A6" s="19"/>
      <c r="B6" s="29" t="s">
        <v>36</v>
      </c>
      <c r="C6" s="10" t="s">
        <v>39</v>
      </c>
      <c r="D6" s="63" t="s">
        <v>288</v>
      </c>
      <c r="E6" s="64" t="s">
        <v>289</v>
      </c>
      <c r="F6" s="64" t="s">
        <v>290</v>
      </c>
      <c r="G6" s="64" t="s">
        <v>291</v>
      </c>
      <c r="H6" s="64" t="s">
        <v>292</v>
      </c>
      <c r="I6" s="64" t="s">
        <v>293</v>
      </c>
      <c r="J6" s="64" t="s">
        <v>294</v>
      </c>
      <c r="K6" s="64" t="s">
        <v>295</v>
      </c>
      <c r="L6" s="64" t="s">
        <v>296</v>
      </c>
      <c r="M6" s="64" t="s">
        <v>297</v>
      </c>
      <c r="N6" s="64" t="s">
        <v>298</v>
      </c>
      <c r="O6" s="64" t="s">
        <v>299</v>
      </c>
      <c r="P6" s="64" t="s">
        <v>300</v>
      </c>
    </row>
    <row r="7" ht="19.5" customHeight="1" spans="1:16">
      <c r="A7" s="65">
        <v>1</v>
      </c>
      <c r="B7" s="65">
        <v>2</v>
      </c>
      <c r="C7" s="65">
        <v>3</v>
      </c>
      <c r="D7" s="11">
        <v>4</v>
      </c>
      <c r="E7" s="65">
        <v>5</v>
      </c>
      <c r="F7" s="11">
        <v>6</v>
      </c>
      <c r="G7" s="65">
        <v>7</v>
      </c>
      <c r="H7" s="11">
        <v>8</v>
      </c>
      <c r="I7" s="65">
        <v>9</v>
      </c>
      <c r="J7" s="11">
        <v>10</v>
      </c>
      <c r="K7" s="65">
        <v>11</v>
      </c>
      <c r="L7" s="11">
        <v>12</v>
      </c>
      <c r="M7" s="65">
        <v>13</v>
      </c>
      <c r="N7" s="11">
        <v>14</v>
      </c>
      <c r="O7" s="65">
        <v>15</v>
      </c>
      <c r="P7" s="67">
        <v>16</v>
      </c>
    </row>
    <row r="8" ht="28.5" customHeight="1" spans="1:16">
      <c r="A8" s="30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ht="29.95" customHeight="1" spans="1:16">
      <c r="A9" s="30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ht="35" customHeight="1" spans="1:1">
      <c r="A10" s="35" t="s">
        <v>130</v>
      </c>
    </row>
  </sheetData>
  <mergeCells count="5">
    <mergeCell ref="A3:P3"/>
    <mergeCell ref="A4:D4"/>
    <mergeCell ref="B5:D5"/>
    <mergeCell ref="E5:P5"/>
    <mergeCell ref="A5:A6"/>
  </mergeCells>
  <pageMargins left="0.75" right="0.75" top="1" bottom="1" header="0.5" footer="0.5"/>
  <pageSetup paperSize="9" scale="4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0833333333333" defaultRowHeight="11.95" customHeight="1"/>
  <cols>
    <col min="1" max="1" width="34.2166666666667" customWidth="1"/>
    <col min="2" max="2" width="29" customWidth="1"/>
    <col min="3" max="3" width="16.3333333333333" customWidth="1"/>
    <col min="4" max="4" width="15.55" customWidth="1"/>
    <col min="5" max="5" width="23.55" customWidth="1"/>
    <col min="6" max="6" width="11.2166666666667" customWidth="1"/>
    <col min="7" max="7" width="14.8916666666667" customWidth="1"/>
    <col min="8" max="8" width="10.8916666666667" customWidth="1"/>
    <col min="9" max="9" width="13.4416666666667" customWidth="1"/>
    <col min="10" max="10" width="32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6" t="s">
        <v>301</v>
      </c>
    </row>
    <row r="3" ht="28.5" customHeight="1" spans="1:10">
      <c r="A3" s="47" t="s">
        <v>302</v>
      </c>
      <c r="B3" s="28"/>
      <c r="C3" s="28"/>
      <c r="D3" s="28"/>
      <c r="E3" s="28"/>
      <c r="F3" s="48"/>
      <c r="G3" s="28"/>
      <c r="H3" s="48"/>
      <c r="I3" s="48"/>
      <c r="J3" s="28"/>
    </row>
    <row r="4" ht="17.2" customHeight="1" spans="1:1">
      <c r="A4" s="5" t="str">
        <f>'部门财务收支预算总表01-1'!A4</f>
        <v>单位名称：新平彝族傣族自治县特殊教育学校</v>
      </c>
    </row>
    <row r="5" ht="44.2" customHeight="1" spans="1:10">
      <c r="A5" s="49" t="s">
        <v>193</v>
      </c>
      <c r="B5" s="49" t="s">
        <v>194</v>
      </c>
      <c r="C5" s="49" t="s">
        <v>195</v>
      </c>
      <c r="D5" s="49" t="s">
        <v>196</v>
      </c>
      <c r="E5" s="49" t="s">
        <v>197</v>
      </c>
      <c r="F5" s="50" t="s">
        <v>198</v>
      </c>
      <c r="G5" s="49" t="s">
        <v>199</v>
      </c>
      <c r="H5" s="50" t="s">
        <v>200</v>
      </c>
      <c r="I5" s="50" t="s">
        <v>201</v>
      </c>
      <c r="J5" s="49" t="s">
        <v>202</v>
      </c>
    </row>
    <row r="6" ht="14.25" customHeight="1" spans="1:10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50">
        <v>6</v>
      </c>
      <c r="G6" s="49">
        <v>7</v>
      </c>
      <c r="H6" s="50">
        <v>8</v>
      </c>
      <c r="I6" s="50">
        <v>9</v>
      </c>
      <c r="J6" s="49">
        <v>10</v>
      </c>
    </row>
    <row r="7" ht="42.05" customHeight="1" spans="1:10">
      <c r="A7" s="51"/>
      <c r="B7" s="52"/>
      <c r="C7" s="52"/>
      <c r="D7" s="52"/>
      <c r="E7" s="53"/>
      <c r="F7" s="54"/>
      <c r="G7" s="53"/>
      <c r="H7" s="54"/>
      <c r="I7" s="54"/>
      <c r="J7" s="53"/>
    </row>
    <row r="8" ht="42.05" customHeight="1" spans="1:10">
      <c r="A8" s="51"/>
      <c r="B8" s="55"/>
      <c r="C8" s="55"/>
      <c r="D8" s="55"/>
      <c r="E8" s="51"/>
      <c r="F8" s="55"/>
      <c r="G8" s="51"/>
      <c r="H8" s="55"/>
      <c r="I8" s="55"/>
      <c r="J8" s="51"/>
    </row>
    <row r="9" ht="37" customHeight="1" spans="1:1">
      <c r="A9" s="35" t="s">
        <v>130</v>
      </c>
    </row>
  </sheetData>
  <mergeCells count="2">
    <mergeCell ref="A3:J3"/>
    <mergeCell ref="A4:H4"/>
  </mergeCells>
  <pageMargins left="0.75" right="0.75" top="1" bottom="1" header="0.5" footer="0.5"/>
  <pageSetup paperSize="9" scale="66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9166666666667" defaultRowHeight="15.05" customHeight="1" outlineLevelCol="7"/>
  <cols>
    <col min="1" max="1" width="36" customWidth="1"/>
    <col min="2" max="2" width="19.7833333333333" customWidth="1"/>
    <col min="3" max="3" width="33.3333333333333" customWidth="1"/>
    <col min="4" max="4" width="34.7833333333333" customWidth="1"/>
    <col min="5" max="5" width="14.4416666666667" customWidth="1"/>
    <col min="6" max="6" width="17.2166666666667" customWidth="1"/>
    <col min="7" max="7" width="17.3333333333333" customWidth="1"/>
    <col min="8" max="8" width="28.3333333333333" customWidth="1"/>
  </cols>
  <sheetData>
    <row r="1" customHeight="1" spans="1:8">
      <c r="A1" s="37"/>
      <c r="B1" s="37"/>
      <c r="C1" s="37"/>
      <c r="D1" s="37"/>
      <c r="E1" s="37"/>
      <c r="F1" s="37"/>
      <c r="G1" s="37"/>
      <c r="H1" s="37"/>
    </row>
    <row r="2" ht="18.85" customHeight="1" spans="1:8">
      <c r="A2" s="38"/>
      <c r="B2" s="38"/>
      <c r="C2" s="38"/>
      <c r="D2" s="38"/>
      <c r="E2" s="38"/>
      <c r="F2" s="38"/>
      <c r="G2" s="38"/>
      <c r="H2" s="39" t="s">
        <v>303</v>
      </c>
    </row>
    <row r="3" ht="30.6" customHeight="1" spans="1:8">
      <c r="A3" s="40" t="s">
        <v>304</v>
      </c>
      <c r="B3" s="40"/>
      <c r="C3" s="40"/>
      <c r="D3" s="40"/>
      <c r="E3" s="40"/>
      <c r="F3" s="40"/>
      <c r="G3" s="40"/>
      <c r="H3" s="40"/>
    </row>
    <row r="4" ht="18.85" customHeight="1" spans="1:8">
      <c r="A4" s="41" t="str">
        <f>'部门财务收支预算总表01-1'!A4</f>
        <v>单位名称：新平彝族傣族自治县特殊教育学校</v>
      </c>
      <c r="B4" s="38"/>
      <c r="C4" s="38"/>
      <c r="D4" s="38"/>
      <c r="E4" s="38"/>
      <c r="F4" s="38"/>
      <c r="G4" s="38"/>
      <c r="H4" s="38"/>
    </row>
    <row r="5" ht="18.85" customHeight="1" spans="1:8">
      <c r="A5" s="42" t="s">
        <v>133</v>
      </c>
      <c r="B5" s="42" t="s">
        <v>305</v>
      </c>
      <c r="C5" s="42" t="s">
        <v>306</v>
      </c>
      <c r="D5" s="42" t="s">
        <v>307</v>
      </c>
      <c r="E5" s="42" t="s">
        <v>308</v>
      </c>
      <c r="F5" s="42" t="s">
        <v>309</v>
      </c>
      <c r="G5" s="42"/>
      <c r="H5" s="42"/>
    </row>
    <row r="6" ht="18.85" customHeight="1" spans="1:8">
      <c r="A6" s="42"/>
      <c r="B6" s="42"/>
      <c r="C6" s="42"/>
      <c r="D6" s="42"/>
      <c r="E6" s="42"/>
      <c r="F6" s="42" t="s">
        <v>265</v>
      </c>
      <c r="G6" s="42" t="s">
        <v>310</v>
      </c>
      <c r="H6" s="42" t="s">
        <v>311</v>
      </c>
    </row>
    <row r="7" ht="18.85" customHeight="1" spans="1:8">
      <c r="A7" s="43" t="s">
        <v>115</v>
      </c>
      <c r="B7" s="43" t="s">
        <v>116</v>
      </c>
      <c r="C7" s="43" t="s">
        <v>117</v>
      </c>
      <c r="D7" s="43" t="s">
        <v>118</v>
      </c>
      <c r="E7" s="43" t="s">
        <v>119</v>
      </c>
      <c r="F7" s="43" t="s">
        <v>120</v>
      </c>
      <c r="G7" s="43" t="s">
        <v>312</v>
      </c>
      <c r="H7" s="43" t="s">
        <v>313</v>
      </c>
    </row>
    <row r="8" ht="29.95" customHeight="1" spans="1:8">
      <c r="A8" s="44"/>
      <c r="B8" s="44"/>
      <c r="C8" s="44"/>
      <c r="D8" s="44"/>
      <c r="E8" s="42"/>
      <c r="F8" s="45"/>
      <c r="G8" s="46"/>
      <c r="H8" s="46"/>
    </row>
    <row r="9" ht="20.15" customHeight="1" spans="1:8">
      <c r="A9" s="42" t="s">
        <v>36</v>
      </c>
      <c r="B9" s="42"/>
      <c r="C9" s="42"/>
      <c r="D9" s="42"/>
      <c r="E9" s="42"/>
      <c r="F9" s="45"/>
      <c r="G9" s="46"/>
      <c r="H9" s="46"/>
    </row>
    <row r="10" ht="32" customHeight="1" spans="1:1">
      <c r="A10" s="35" t="s">
        <v>130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66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topLeftCell="B1" workbookViewId="0">
      <pane ySplit="1" topLeftCell="A2" activePane="bottomLeft" state="frozen"/>
      <selection/>
      <selection pane="bottomLeft" activeCell="B14" sqref="B14"/>
    </sheetView>
  </sheetViews>
  <sheetFormatPr defaultColWidth="9.10833333333333" defaultRowHeight="14.25" customHeight="1"/>
  <cols>
    <col min="1" max="1" width="16.3333333333333" customWidth="1"/>
    <col min="2" max="2" width="29" customWidth="1"/>
    <col min="3" max="3" width="23.8916666666667" customWidth="1"/>
    <col min="4" max="7" width="19.55" customWidth="1"/>
    <col min="8" max="8" width="15.4416666666667" customWidth="1"/>
    <col min="9" max="11" width="19.5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6" customHeight="1" spans="4:11">
      <c r="D2" s="2"/>
      <c r="E2" s="2"/>
      <c r="F2" s="2"/>
      <c r="G2" s="2"/>
      <c r="K2" s="3" t="s">
        <v>314</v>
      </c>
    </row>
    <row r="3" ht="27.85" customHeight="1" spans="1:11">
      <c r="A3" s="28" t="s">
        <v>315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ht="13.6" customHeight="1" spans="1:11">
      <c r="A4" s="5" t="str">
        <f>'部门财务收支预算总表01-1'!A4</f>
        <v>单位名称：新平彝族傣族自治县特殊教育学校</v>
      </c>
      <c r="B4" s="6"/>
      <c r="C4" s="6"/>
      <c r="D4" s="6"/>
      <c r="E4" s="6"/>
      <c r="F4" s="6"/>
      <c r="G4" s="6"/>
      <c r="H4" s="7"/>
      <c r="I4" s="7"/>
      <c r="J4" s="7"/>
      <c r="K4" s="8" t="s">
        <v>123</v>
      </c>
    </row>
    <row r="5" ht="21.8" customHeight="1" spans="1:11">
      <c r="A5" s="9" t="s">
        <v>171</v>
      </c>
      <c r="B5" s="9" t="s">
        <v>135</v>
      </c>
      <c r="C5" s="9" t="s">
        <v>172</v>
      </c>
      <c r="D5" s="10" t="s">
        <v>136</v>
      </c>
      <c r="E5" s="10" t="s">
        <v>137</v>
      </c>
      <c r="F5" s="10" t="s">
        <v>138</v>
      </c>
      <c r="G5" s="10" t="s">
        <v>139</v>
      </c>
      <c r="H5" s="16" t="s">
        <v>36</v>
      </c>
      <c r="I5" s="11" t="s">
        <v>316</v>
      </c>
      <c r="J5" s="12"/>
      <c r="K5" s="13"/>
    </row>
    <row r="6" ht="21.8" customHeight="1" spans="1:11">
      <c r="A6" s="14"/>
      <c r="B6" s="14"/>
      <c r="C6" s="14"/>
      <c r="D6" s="15"/>
      <c r="E6" s="15"/>
      <c r="F6" s="15"/>
      <c r="G6" s="15"/>
      <c r="H6" s="29"/>
      <c r="I6" s="10" t="s">
        <v>39</v>
      </c>
      <c r="J6" s="10" t="s">
        <v>40</v>
      </c>
      <c r="K6" s="10" t="s">
        <v>41</v>
      </c>
    </row>
    <row r="7" ht="40.6" customHeight="1" spans="1:11">
      <c r="A7" s="17"/>
      <c r="B7" s="17"/>
      <c r="C7" s="17"/>
      <c r="D7" s="18"/>
      <c r="E7" s="18"/>
      <c r="F7" s="18"/>
      <c r="G7" s="18"/>
      <c r="H7" s="19"/>
      <c r="I7" s="18" t="s">
        <v>38</v>
      </c>
      <c r="J7" s="18"/>
      <c r="K7" s="18"/>
    </row>
    <row r="8" ht="15.0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30.6" customHeight="1" spans="1:11">
      <c r="A9" s="30"/>
      <c r="B9" s="21"/>
      <c r="C9" s="30"/>
      <c r="D9" s="30"/>
      <c r="E9" s="30"/>
      <c r="F9" s="30"/>
      <c r="G9" s="30"/>
      <c r="H9" s="31"/>
      <c r="I9" s="31"/>
      <c r="J9" s="31"/>
      <c r="K9" s="31"/>
    </row>
    <row r="10" ht="30.6" customHeight="1" spans="1:11">
      <c r="A10" s="21"/>
      <c r="B10" s="21"/>
      <c r="C10" s="21"/>
      <c r="D10" s="21"/>
      <c r="E10" s="21"/>
      <c r="F10" s="21"/>
      <c r="G10" s="21"/>
      <c r="H10" s="31"/>
      <c r="I10" s="31"/>
      <c r="J10" s="31"/>
      <c r="K10" s="31"/>
    </row>
    <row r="11" ht="18.85" customHeight="1" spans="1:11">
      <c r="A11" s="32" t="s">
        <v>99</v>
      </c>
      <c r="B11" s="33"/>
      <c r="C11" s="33"/>
      <c r="D11" s="33"/>
      <c r="E11" s="33"/>
      <c r="F11" s="33"/>
      <c r="G11" s="34"/>
      <c r="H11" s="31"/>
      <c r="I11" s="31"/>
      <c r="J11" s="31"/>
      <c r="K11" s="31"/>
    </row>
    <row r="12" ht="31" customHeight="1" spans="2:2">
      <c r="B12" s="35" t="s">
        <v>130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scale="6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0833333333333" defaultRowHeight="14.25" customHeight="1" outlineLevelCol="6"/>
  <cols>
    <col min="1" max="1" width="37.7833333333333" customWidth="1"/>
    <col min="2" max="2" width="28" customWidth="1"/>
    <col min="3" max="3" width="37.55" customWidth="1"/>
    <col min="4" max="4" width="17" customWidth="1"/>
    <col min="5" max="7" width="2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6" customHeight="1" spans="4:7">
      <c r="D2" s="2"/>
      <c r="G2" s="3" t="s">
        <v>317</v>
      </c>
    </row>
    <row r="3" ht="27.85" customHeight="1" spans="1:7">
      <c r="A3" s="4" t="s">
        <v>318</v>
      </c>
      <c r="B3" s="4"/>
      <c r="C3" s="4"/>
      <c r="D3" s="4"/>
      <c r="E3" s="4"/>
      <c r="F3" s="4"/>
      <c r="G3" s="4"/>
    </row>
    <row r="4" ht="13.6" customHeight="1" spans="1:7">
      <c r="A4" s="5" t="str">
        <f>'部门财务收支预算总表01-1'!A4</f>
        <v>单位名称：新平彝族傣族自治县特殊教育学校</v>
      </c>
      <c r="B4" s="6"/>
      <c r="C4" s="6"/>
      <c r="D4" s="6"/>
      <c r="E4" s="7"/>
      <c r="F4" s="7"/>
      <c r="G4" s="8" t="s">
        <v>123</v>
      </c>
    </row>
    <row r="5" ht="21.8" customHeight="1" spans="1:7">
      <c r="A5" s="9" t="s">
        <v>172</v>
      </c>
      <c r="B5" s="9" t="s">
        <v>171</v>
      </c>
      <c r="C5" s="9" t="s">
        <v>135</v>
      </c>
      <c r="D5" s="10" t="s">
        <v>319</v>
      </c>
      <c r="E5" s="11" t="s">
        <v>39</v>
      </c>
      <c r="F5" s="12"/>
      <c r="G5" s="13"/>
    </row>
    <row r="6" ht="21.8" customHeight="1" spans="1:7">
      <c r="A6" s="14"/>
      <c r="B6" s="14"/>
      <c r="C6" s="14"/>
      <c r="D6" s="15"/>
      <c r="E6" s="16" t="s">
        <v>320</v>
      </c>
      <c r="F6" s="10" t="s">
        <v>321</v>
      </c>
      <c r="G6" s="10" t="s">
        <v>322</v>
      </c>
    </row>
    <row r="7" ht="40.6" customHeight="1" spans="1:7">
      <c r="A7" s="17"/>
      <c r="B7" s="17"/>
      <c r="C7" s="17"/>
      <c r="D7" s="18"/>
      <c r="E7" s="19"/>
      <c r="F7" s="18" t="s">
        <v>38</v>
      </c>
      <c r="G7" s="18"/>
    </row>
    <row r="8" ht="15.0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9.95" customHeight="1" spans="1:7">
      <c r="A9" s="21" t="s">
        <v>51</v>
      </c>
      <c r="B9" s="22" t="s">
        <v>175</v>
      </c>
      <c r="C9" s="22" t="s">
        <v>114</v>
      </c>
      <c r="D9" s="21" t="s">
        <v>323</v>
      </c>
      <c r="E9" s="23">
        <v>9720</v>
      </c>
      <c r="F9" s="24"/>
      <c r="G9" s="24"/>
    </row>
    <row r="10" ht="29.95" customHeight="1" spans="1:7">
      <c r="A10" s="21" t="s">
        <v>51</v>
      </c>
      <c r="B10" s="21" t="s">
        <v>175</v>
      </c>
      <c r="C10" s="21" t="s">
        <v>185</v>
      </c>
      <c r="D10" s="21" t="s">
        <v>323</v>
      </c>
      <c r="E10" s="23">
        <v>5625</v>
      </c>
      <c r="F10" s="24"/>
      <c r="G10" s="24"/>
    </row>
    <row r="11" ht="29.95" customHeight="1" spans="1:7">
      <c r="A11" s="21" t="s">
        <v>51</v>
      </c>
      <c r="B11" s="21" t="s">
        <v>175</v>
      </c>
      <c r="C11" s="21" t="s">
        <v>189</v>
      </c>
      <c r="D11" s="21" t="s">
        <v>323</v>
      </c>
      <c r="E11" s="23">
        <v>3660</v>
      </c>
      <c r="F11" s="24"/>
      <c r="G11" s="24"/>
    </row>
    <row r="12" ht="18.85" customHeight="1" spans="1:7">
      <c r="A12" s="25" t="s">
        <v>36</v>
      </c>
      <c r="B12" s="26" t="s">
        <v>324</v>
      </c>
      <c r="C12" s="26"/>
      <c r="D12" s="27"/>
      <c r="E12" s="23">
        <v>19005</v>
      </c>
      <c r="F12" s="24"/>
      <c r="G12" s="24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scale="6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topLeftCell="B1" workbookViewId="0">
      <pane ySplit="1" topLeftCell="A2" activePane="bottomLeft" state="frozen"/>
      <selection/>
      <selection pane="bottomLeft" activeCell="O10" sqref="D10 O10"/>
    </sheetView>
  </sheetViews>
  <sheetFormatPr defaultColWidth="8" defaultRowHeight="14.25" customHeight="1"/>
  <cols>
    <col min="1" max="1" width="21.1083333333333" customWidth="1"/>
    <col min="2" max="2" width="35.2166666666667" customWidth="1"/>
    <col min="3" max="19" width="16.216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1.95" customHeight="1" spans="1:18">
      <c r="A2" s="156"/>
      <c r="J2" s="168"/>
      <c r="R2" s="3" t="s">
        <v>32</v>
      </c>
    </row>
    <row r="3" ht="36" customHeight="1" spans="1:19">
      <c r="A3" s="157" t="s">
        <v>33</v>
      </c>
      <c r="B3" s="28"/>
      <c r="C3" s="28"/>
      <c r="D3" s="28"/>
      <c r="E3" s="28"/>
      <c r="F3" s="28"/>
      <c r="G3" s="28"/>
      <c r="H3" s="28"/>
      <c r="I3" s="28"/>
      <c r="J3" s="48"/>
      <c r="K3" s="28"/>
      <c r="L3" s="28"/>
      <c r="M3" s="28"/>
      <c r="N3" s="28"/>
      <c r="O3" s="28"/>
      <c r="P3" s="28"/>
      <c r="Q3" s="28"/>
      <c r="R3" s="28"/>
      <c r="S3" s="28"/>
    </row>
    <row r="4" ht="20.3" customHeight="1" spans="1:19">
      <c r="A4" s="96" t="str">
        <f>'部门财务收支预算总表01-1'!A4</f>
        <v>单位名称：新平彝族傣族自治县特殊教育学校</v>
      </c>
      <c r="B4" s="7"/>
      <c r="C4" s="7"/>
      <c r="D4" s="7"/>
      <c r="E4" s="7"/>
      <c r="F4" s="7"/>
      <c r="G4" s="7"/>
      <c r="H4" s="7"/>
      <c r="I4" s="7"/>
      <c r="J4" s="169"/>
      <c r="K4" s="7"/>
      <c r="L4" s="7"/>
      <c r="M4" s="7"/>
      <c r="N4" s="8"/>
      <c r="O4" s="8"/>
      <c r="P4" s="8"/>
      <c r="Q4" s="8"/>
      <c r="R4" s="8" t="s">
        <v>3</v>
      </c>
      <c r="S4" s="8" t="s">
        <v>3</v>
      </c>
    </row>
    <row r="5" ht="18.85" customHeight="1" spans="1:19">
      <c r="A5" s="158" t="s">
        <v>34</v>
      </c>
      <c r="B5" s="159" t="s">
        <v>35</v>
      </c>
      <c r="C5" s="159" t="s">
        <v>36</v>
      </c>
      <c r="D5" s="160" t="s">
        <v>37</v>
      </c>
      <c r="E5" s="161"/>
      <c r="F5" s="161"/>
      <c r="G5" s="161"/>
      <c r="H5" s="161"/>
      <c r="I5" s="161"/>
      <c r="J5" s="170"/>
      <c r="K5" s="161"/>
      <c r="L5" s="161"/>
      <c r="M5" s="161"/>
      <c r="N5" s="171"/>
      <c r="O5" s="171" t="s">
        <v>25</v>
      </c>
      <c r="P5" s="171"/>
      <c r="Q5" s="171"/>
      <c r="R5" s="171"/>
      <c r="S5" s="171"/>
    </row>
    <row r="6" ht="18" customHeight="1" spans="1:19">
      <c r="A6" s="162"/>
      <c r="B6" s="163"/>
      <c r="C6" s="163"/>
      <c r="D6" s="163" t="s">
        <v>38</v>
      </c>
      <c r="E6" s="163" t="s">
        <v>39</v>
      </c>
      <c r="F6" s="163" t="s">
        <v>40</v>
      </c>
      <c r="G6" s="163" t="s">
        <v>41</v>
      </c>
      <c r="H6" s="163" t="s">
        <v>42</v>
      </c>
      <c r="I6" s="172" t="s">
        <v>43</v>
      </c>
      <c r="J6" s="173"/>
      <c r="K6" s="172" t="s">
        <v>44</v>
      </c>
      <c r="L6" s="172" t="s">
        <v>45</v>
      </c>
      <c r="M6" s="172" t="s">
        <v>46</v>
      </c>
      <c r="N6" s="174" t="s">
        <v>47</v>
      </c>
      <c r="O6" s="175" t="s">
        <v>38</v>
      </c>
      <c r="P6" s="175" t="s">
        <v>39</v>
      </c>
      <c r="Q6" s="175" t="s">
        <v>40</v>
      </c>
      <c r="R6" s="175" t="s">
        <v>41</v>
      </c>
      <c r="S6" s="175" t="s">
        <v>48</v>
      </c>
    </row>
    <row r="7" ht="29.3" customHeight="1" spans="1:19">
      <c r="A7" s="164"/>
      <c r="B7" s="165"/>
      <c r="C7" s="165"/>
      <c r="D7" s="165"/>
      <c r="E7" s="165"/>
      <c r="F7" s="165"/>
      <c r="G7" s="165"/>
      <c r="H7" s="165"/>
      <c r="I7" s="176" t="s">
        <v>38</v>
      </c>
      <c r="J7" s="176" t="s">
        <v>49</v>
      </c>
      <c r="K7" s="176" t="s">
        <v>44</v>
      </c>
      <c r="L7" s="176" t="s">
        <v>45</v>
      </c>
      <c r="M7" s="176" t="s">
        <v>46</v>
      </c>
      <c r="N7" s="176" t="s">
        <v>47</v>
      </c>
      <c r="O7" s="176"/>
      <c r="P7" s="176"/>
      <c r="Q7" s="176"/>
      <c r="R7" s="176"/>
      <c r="S7" s="176"/>
    </row>
    <row r="8" ht="16.55" customHeight="1" spans="1:19">
      <c r="A8" s="139">
        <v>1</v>
      </c>
      <c r="B8" s="20">
        <v>2</v>
      </c>
      <c r="C8" s="20">
        <v>3</v>
      </c>
      <c r="D8" s="20">
        <v>4</v>
      </c>
      <c r="E8" s="139">
        <v>5</v>
      </c>
      <c r="F8" s="20">
        <v>6</v>
      </c>
      <c r="G8" s="20">
        <v>7</v>
      </c>
      <c r="H8" s="139">
        <v>8</v>
      </c>
      <c r="I8" s="20">
        <v>9</v>
      </c>
      <c r="J8" s="36">
        <v>10</v>
      </c>
      <c r="K8" s="36">
        <v>11</v>
      </c>
      <c r="L8" s="177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  <c r="R8" s="36">
        <v>18</v>
      </c>
      <c r="S8" s="36">
        <v>19</v>
      </c>
    </row>
    <row r="9" ht="31.45" customHeight="1" spans="1:19">
      <c r="A9" s="30" t="s">
        <v>50</v>
      </c>
      <c r="B9" s="30" t="s">
        <v>51</v>
      </c>
      <c r="C9" s="24">
        <v>1000028.32</v>
      </c>
      <c r="D9" s="127">
        <v>971709.41</v>
      </c>
      <c r="E9" s="95">
        <v>971709.41</v>
      </c>
      <c r="F9" s="95"/>
      <c r="G9" s="95"/>
      <c r="H9" s="95"/>
      <c r="I9" s="95"/>
      <c r="J9" s="95"/>
      <c r="K9" s="95"/>
      <c r="L9" s="95"/>
      <c r="M9" s="95"/>
      <c r="N9" s="95"/>
      <c r="O9" s="95">
        <v>28318.91</v>
      </c>
      <c r="P9" s="95">
        <v>28318.91</v>
      </c>
      <c r="Q9" s="95"/>
      <c r="R9" s="95"/>
      <c r="S9" s="95"/>
    </row>
    <row r="10" ht="16.55" customHeight="1" spans="1:19">
      <c r="A10" s="166" t="s">
        <v>36</v>
      </c>
      <c r="B10" s="167"/>
      <c r="C10" s="127">
        <v>1000028.32</v>
      </c>
      <c r="D10" s="127">
        <v>971709.41</v>
      </c>
      <c r="E10" s="95">
        <v>971709.41</v>
      </c>
      <c r="F10" s="95"/>
      <c r="G10" s="95"/>
      <c r="H10" s="95"/>
      <c r="I10" s="95"/>
      <c r="J10" s="95"/>
      <c r="K10" s="95"/>
      <c r="L10" s="95"/>
      <c r="M10" s="95"/>
      <c r="N10" s="95"/>
      <c r="O10" s="95">
        <v>28318.91</v>
      </c>
      <c r="P10" s="95">
        <v>28318.91</v>
      </c>
      <c r="Q10" s="95"/>
      <c r="R10" s="95"/>
      <c r="S10" s="95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Zeros="0" workbookViewId="0">
      <pane ySplit="1" topLeftCell="A2" activePane="bottomLeft" state="frozen"/>
      <selection/>
      <selection pane="bottomLeft" activeCell="D27" sqref="D27"/>
    </sheetView>
  </sheetViews>
  <sheetFormatPr defaultColWidth="9.10833333333333" defaultRowHeight="14.25" customHeight="1"/>
  <cols>
    <col min="1" max="1" width="14.2166666666667" customWidth="1"/>
    <col min="2" max="2" width="32.55" customWidth="1"/>
    <col min="3" max="6" width="18.8916666666667" customWidth="1"/>
    <col min="7" max="7" width="21.2166666666667" customWidth="1"/>
    <col min="8" max="9" width="18.8916666666667" customWidth="1"/>
    <col min="10" max="10" width="17.8916666666667" customWidth="1"/>
    <col min="11" max="15" width="18.89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57" t="s">
        <v>52</v>
      </c>
    </row>
    <row r="3" ht="28.5" customHeight="1" spans="1:15">
      <c r="A3" s="28" t="s">
        <v>53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ht="15.05" customHeight="1" spans="1:15">
      <c r="A4" s="107" t="str">
        <f>'部门财务收支预算总表01-1'!A4</f>
        <v>单位名称：新平彝族傣族自治县特殊教育学校</v>
      </c>
      <c r="B4" s="108"/>
      <c r="C4" s="60"/>
      <c r="D4" s="60"/>
      <c r="E4" s="60"/>
      <c r="F4" s="60"/>
      <c r="G4" s="7"/>
      <c r="H4" s="60"/>
      <c r="I4" s="60"/>
      <c r="J4" s="7"/>
      <c r="K4" s="60"/>
      <c r="L4" s="60"/>
      <c r="M4" s="7"/>
      <c r="N4" s="7"/>
      <c r="O4" s="109" t="s">
        <v>3</v>
      </c>
    </row>
    <row r="5" ht="18.85" customHeight="1" spans="1:15">
      <c r="A5" s="10" t="s">
        <v>54</v>
      </c>
      <c r="B5" s="10" t="s">
        <v>55</v>
      </c>
      <c r="C5" s="16" t="s">
        <v>36</v>
      </c>
      <c r="D5" s="65" t="s">
        <v>39</v>
      </c>
      <c r="E5" s="65"/>
      <c r="F5" s="65"/>
      <c r="G5" s="154" t="s">
        <v>40</v>
      </c>
      <c r="H5" s="10" t="s">
        <v>41</v>
      </c>
      <c r="I5" s="10" t="s">
        <v>56</v>
      </c>
      <c r="J5" s="11" t="s">
        <v>57</v>
      </c>
      <c r="K5" s="73" t="s">
        <v>58</v>
      </c>
      <c r="L5" s="73" t="s">
        <v>59</v>
      </c>
      <c r="M5" s="73" t="s">
        <v>60</v>
      </c>
      <c r="N5" s="73" t="s">
        <v>61</v>
      </c>
      <c r="O5" s="90" t="s">
        <v>62</v>
      </c>
    </row>
    <row r="6" ht="29.95" customHeight="1" spans="1:15">
      <c r="A6" s="19"/>
      <c r="B6" s="19"/>
      <c r="C6" s="19"/>
      <c r="D6" s="65" t="s">
        <v>38</v>
      </c>
      <c r="E6" s="65" t="s">
        <v>63</v>
      </c>
      <c r="F6" s="65" t="s">
        <v>64</v>
      </c>
      <c r="G6" s="19"/>
      <c r="H6" s="19"/>
      <c r="I6" s="19"/>
      <c r="J6" s="65" t="s">
        <v>38</v>
      </c>
      <c r="K6" s="94" t="s">
        <v>58</v>
      </c>
      <c r="L6" s="94" t="s">
        <v>59</v>
      </c>
      <c r="M6" s="94" t="s">
        <v>60</v>
      </c>
      <c r="N6" s="94" t="s">
        <v>61</v>
      </c>
      <c r="O6" s="94" t="s">
        <v>62</v>
      </c>
    </row>
    <row r="7" ht="16.55" customHeight="1" spans="1:15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  <c r="G7" s="65">
        <v>7</v>
      </c>
      <c r="H7" s="50">
        <v>8</v>
      </c>
      <c r="I7" s="50">
        <v>9</v>
      </c>
      <c r="J7" s="50">
        <v>10</v>
      </c>
      <c r="K7" s="50">
        <v>11</v>
      </c>
      <c r="L7" s="50">
        <v>12</v>
      </c>
      <c r="M7" s="50">
        <v>13</v>
      </c>
      <c r="N7" s="50">
        <v>14</v>
      </c>
      <c r="O7" s="65">
        <v>15</v>
      </c>
    </row>
    <row r="8" ht="20.3" customHeight="1" spans="1:15">
      <c r="A8" s="136" t="s">
        <v>65</v>
      </c>
      <c r="B8" s="136" t="s">
        <v>66</v>
      </c>
      <c r="C8" s="155">
        <v>691918.74</v>
      </c>
      <c r="D8" s="155">
        <v>691918.74</v>
      </c>
      <c r="E8" s="155">
        <v>644594.83</v>
      </c>
      <c r="F8" s="155">
        <v>47323.91</v>
      </c>
      <c r="G8" s="95"/>
      <c r="H8" s="127"/>
      <c r="I8" s="127"/>
      <c r="J8" s="127"/>
      <c r="K8" s="127"/>
      <c r="L8" s="127"/>
      <c r="M8" s="95"/>
      <c r="N8" s="127"/>
      <c r="O8" s="127"/>
    </row>
    <row r="9" ht="17.2" customHeight="1" spans="1:15">
      <c r="A9" s="137" t="s">
        <v>67</v>
      </c>
      <c r="B9" s="137" t="s">
        <v>68</v>
      </c>
      <c r="C9" s="155">
        <v>5625</v>
      </c>
      <c r="D9" s="155">
        <v>5625</v>
      </c>
      <c r="E9" s="155"/>
      <c r="F9" s="155">
        <v>5625</v>
      </c>
      <c r="G9" s="95"/>
      <c r="H9" s="127"/>
      <c r="I9" s="127"/>
      <c r="J9" s="127"/>
      <c r="K9" s="127"/>
      <c r="L9" s="127"/>
      <c r="M9" s="95"/>
      <c r="N9" s="127"/>
      <c r="O9" s="127"/>
    </row>
    <row r="10" ht="17.2" customHeight="1" spans="1:15">
      <c r="A10" s="138" t="s">
        <v>69</v>
      </c>
      <c r="B10" s="138" t="s">
        <v>70</v>
      </c>
      <c r="C10" s="155">
        <v>5625</v>
      </c>
      <c r="D10" s="155">
        <v>5625</v>
      </c>
      <c r="E10" s="155"/>
      <c r="F10" s="155">
        <v>5625</v>
      </c>
      <c r="G10" s="95"/>
      <c r="H10" s="127"/>
      <c r="I10" s="127"/>
      <c r="J10" s="127"/>
      <c r="K10" s="127"/>
      <c r="L10" s="127"/>
      <c r="M10" s="95"/>
      <c r="N10" s="127"/>
      <c r="O10" s="127"/>
    </row>
    <row r="11" ht="17.2" customHeight="1" spans="1:15">
      <c r="A11" s="137" t="s">
        <v>71</v>
      </c>
      <c r="B11" s="137" t="s">
        <v>72</v>
      </c>
      <c r="C11" s="155">
        <v>686293.74</v>
      </c>
      <c r="D11" s="155">
        <v>686293.74</v>
      </c>
      <c r="E11" s="155">
        <v>644594.83</v>
      </c>
      <c r="F11" s="155">
        <v>41698.91</v>
      </c>
      <c r="G11" s="95"/>
      <c r="H11" s="127"/>
      <c r="I11" s="127"/>
      <c r="J11" s="127"/>
      <c r="K11" s="127"/>
      <c r="L11" s="127"/>
      <c r="M11" s="95"/>
      <c r="N11" s="127"/>
      <c r="O11" s="127"/>
    </row>
    <row r="12" ht="17.2" customHeight="1" spans="1:15">
      <c r="A12" s="138" t="s">
        <v>73</v>
      </c>
      <c r="B12" s="138" t="s">
        <v>74</v>
      </c>
      <c r="C12" s="155">
        <v>686293.74</v>
      </c>
      <c r="D12" s="155">
        <v>686293.74</v>
      </c>
      <c r="E12" s="155">
        <v>644594.83</v>
      </c>
      <c r="F12" s="155">
        <v>41698.91</v>
      </c>
      <c r="G12" s="95"/>
      <c r="H12" s="127"/>
      <c r="I12" s="127"/>
      <c r="J12" s="127"/>
      <c r="K12" s="127"/>
      <c r="L12" s="127"/>
      <c r="M12" s="95"/>
      <c r="N12" s="127"/>
      <c r="O12" s="127"/>
    </row>
    <row r="13" ht="17.2" customHeight="1" spans="1:15">
      <c r="A13" s="136" t="s">
        <v>75</v>
      </c>
      <c r="B13" s="136" t="s">
        <v>76</v>
      </c>
      <c r="C13" s="127">
        <v>115166.4</v>
      </c>
      <c r="D13" s="127">
        <v>115166.4</v>
      </c>
      <c r="E13" s="127">
        <v>115166.4</v>
      </c>
      <c r="F13" s="127"/>
      <c r="G13" s="95"/>
      <c r="H13" s="127"/>
      <c r="I13" s="127"/>
      <c r="J13" s="127"/>
      <c r="K13" s="127"/>
      <c r="L13" s="127"/>
      <c r="M13" s="95"/>
      <c r="N13" s="127"/>
      <c r="O13" s="127"/>
    </row>
    <row r="14" ht="17.2" customHeight="1" spans="1:15">
      <c r="A14" s="137" t="s">
        <v>77</v>
      </c>
      <c r="B14" s="137" t="s">
        <v>78</v>
      </c>
      <c r="C14" s="127">
        <v>115166.4</v>
      </c>
      <c r="D14" s="127">
        <v>115166.4</v>
      </c>
      <c r="E14" s="127">
        <v>115166.4</v>
      </c>
      <c r="F14" s="127"/>
      <c r="G14" s="95"/>
      <c r="H14" s="127"/>
      <c r="I14" s="127"/>
      <c r="J14" s="127"/>
      <c r="K14" s="127"/>
      <c r="L14" s="127"/>
      <c r="M14" s="95"/>
      <c r="N14" s="127"/>
      <c r="O14" s="127"/>
    </row>
    <row r="15" ht="17.2" customHeight="1" spans="1:15">
      <c r="A15" s="138" t="s">
        <v>79</v>
      </c>
      <c r="B15" s="138" t="s">
        <v>80</v>
      </c>
      <c r="C15" s="127">
        <v>115166.4</v>
      </c>
      <c r="D15" s="127">
        <v>115166.4</v>
      </c>
      <c r="E15" s="127">
        <v>115166.4</v>
      </c>
      <c r="F15" s="127"/>
      <c r="G15" s="95"/>
      <c r="H15" s="127"/>
      <c r="I15" s="127"/>
      <c r="J15" s="127"/>
      <c r="K15" s="127"/>
      <c r="L15" s="127"/>
      <c r="M15" s="95"/>
      <c r="N15" s="127"/>
      <c r="O15" s="127"/>
    </row>
    <row r="16" ht="17.2" customHeight="1" spans="1:15">
      <c r="A16" s="136" t="s">
        <v>81</v>
      </c>
      <c r="B16" s="136" t="s">
        <v>82</v>
      </c>
      <c r="C16" s="127">
        <v>74953.18</v>
      </c>
      <c r="D16" s="127">
        <v>74953.18</v>
      </c>
      <c r="E16" s="127">
        <v>74953.18</v>
      </c>
      <c r="F16" s="127"/>
      <c r="G16" s="95"/>
      <c r="H16" s="127"/>
      <c r="I16" s="127"/>
      <c r="J16" s="127"/>
      <c r="K16" s="127"/>
      <c r="L16" s="127"/>
      <c r="M16" s="95"/>
      <c r="N16" s="127"/>
      <c r="O16" s="127"/>
    </row>
    <row r="17" ht="17.2" customHeight="1" spans="1:15">
      <c r="A17" s="137" t="s">
        <v>83</v>
      </c>
      <c r="B17" s="137" t="s">
        <v>84</v>
      </c>
      <c r="C17" s="127">
        <v>74953.18</v>
      </c>
      <c r="D17" s="127">
        <v>74953.18</v>
      </c>
      <c r="E17" s="127">
        <v>74953.18</v>
      </c>
      <c r="F17" s="127"/>
      <c r="G17" s="95"/>
      <c r="H17" s="127"/>
      <c r="I17" s="127"/>
      <c r="J17" s="127"/>
      <c r="K17" s="127"/>
      <c r="L17" s="127"/>
      <c r="M17" s="95"/>
      <c r="N17" s="127"/>
      <c r="O17" s="127"/>
    </row>
    <row r="18" ht="17.2" customHeight="1" spans="1:15">
      <c r="A18" s="138" t="s">
        <v>85</v>
      </c>
      <c r="B18" s="138" t="s">
        <v>86</v>
      </c>
      <c r="C18" s="127"/>
      <c r="D18" s="127"/>
      <c r="E18" s="127"/>
      <c r="F18" s="127"/>
      <c r="G18" s="95"/>
      <c r="H18" s="127"/>
      <c r="I18" s="127"/>
      <c r="J18" s="127"/>
      <c r="K18" s="127"/>
      <c r="L18" s="127"/>
      <c r="M18" s="95"/>
      <c r="N18" s="127"/>
      <c r="O18" s="127"/>
    </row>
    <row r="19" ht="17.2" customHeight="1" spans="1:15">
      <c r="A19" s="138" t="s">
        <v>87</v>
      </c>
      <c r="B19" s="138" t="s">
        <v>88</v>
      </c>
      <c r="C19" s="127">
        <v>49559.08</v>
      </c>
      <c r="D19" s="127">
        <v>49559.08</v>
      </c>
      <c r="E19" s="127">
        <v>49559.08</v>
      </c>
      <c r="F19" s="127"/>
      <c r="G19" s="95"/>
      <c r="H19" s="127"/>
      <c r="I19" s="127"/>
      <c r="J19" s="127"/>
      <c r="K19" s="127"/>
      <c r="L19" s="127"/>
      <c r="M19" s="95"/>
      <c r="N19" s="127"/>
      <c r="O19" s="127"/>
    </row>
    <row r="20" ht="17.2" customHeight="1" spans="1:15">
      <c r="A20" s="138" t="s">
        <v>89</v>
      </c>
      <c r="B20" s="138" t="s">
        <v>90</v>
      </c>
      <c r="C20" s="127">
        <v>23090.76</v>
      </c>
      <c r="D20" s="127">
        <v>23090.76</v>
      </c>
      <c r="E20" s="127">
        <v>23090.76</v>
      </c>
      <c r="F20" s="127"/>
      <c r="G20" s="95"/>
      <c r="H20" s="127"/>
      <c r="I20" s="127"/>
      <c r="J20" s="127"/>
      <c r="K20" s="127"/>
      <c r="L20" s="127"/>
      <c r="M20" s="95"/>
      <c r="N20" s="127"/>
      <c r="O20" s="127"/>
    </row>
    <row r="21" ht="17.2" customHeight="1" spans="1:15">
      <c r="A21" s="138" t="s">
        <v>91</v>
      </c>
      <c r="B21" s="138" t="s">
        <v>92</v>
      </c>
      <c r="C21" s="127">
        <v>2303.34</v>
      </c>
      <c r="D21" s="127">
        <v>2303.34</v>
      </c>
      <c r="E21" s="127">
        <v>2303.34</v>
      </c>
      <c r="F21" s="127"/>
      <c r="G21" s="95"/>
      <c r="H21" s="127"/>
      <c r="I21" s="127"/>
      <c r="J21" s="127"/>
      <c r="K21" s="127"/>
      <c r="L21" s="127"/>
      <c r="M21" s="95"/>
      <c r="N21" s="127"/>
      <c r="O21" s="127"/>
    </row>
    <row r="22" ht="17.2" customHeight="1" spans="1:15">
      <c r="A22" s="136" t="s">
        <v>93</v>
      </c>
      <c r="B22" s="136" t="s">
        <v>94</v>
      </c>
      <c r="C22" s="127">
        <v>117990</v>
      </c>
      <c r="D22" s="127">
        <v>117990</v>
      </c>
      <c r="E22" s="127">
        <v>117990</v>
      </c>
      <c r="F22" s="127"/>
      <c r="G22" s="95"/>
      <c r="H22" s="127"/>
      <c r="I22" s="127"/>
      <c r="J22" s="127"/>
      <c r="K22" s="127"/>
      <c r="L22" s="127"/>
      <c r="M22" s="95"/>
      <c r="N22" s="127"/>
      <c r="O22" s="127"/>
    </row>
    <row r="23" ht="17.2" customHeight="1" spans="1:15">
      <c r="A23" s="137" t="s">
        <v>95</v>
      </c>
      <c r="B23" s="137" t="s">
        <v>96</v>
      </c>
      <c r="C23" s="127">
        <v>117990</v>
      </c>
      <c r="D23" s="127">
        <v>117990</v>
      </c>
      <c r="E23" s="127">
        <v>117990</v>
      </c>
      <c r="F23" s="127"/>
      <c r="G23" s="95"/>
      <c r="H23" s="127"/>
      <c r="I23" s="127"/>
      <c r="J23" s="127"/>
      <c r="K23" s="127"/>
      <c r="L23" s="127"/>
      <c r="M23" s="95"/>
      <c r="N23" s="127"/>
      <c r="O23" s="127"/>
    </row>
    <row r="24" ht="17.2" customHeight="1" spans="1:15">
      <c r="A24" s="138" t="s">
        <v>97</v>
      </c>
      <c r="B24" s="138" t="s">
        <v>98</v>
      </c>
      <c r="C24" s="127">
        <v>117990</v>
      </c>
      <c r="D24" s="127">
        <v>117990</v>
      </c>
      <c r="E24" s="127">
        <v>117990</v>
      </c>
      <c r="F24" s="127"/>
      <c r="G24" s="95"/>
      <c r="H24" s="127"/>
      <c r="I24" s="127"/>
      <c r="J24" s="127"/>
      <c r="K24" s="127"/>
      <c r="L24" s="127"/>
      <c r="M24" s="95"/>
      <c r="N24" s="127"/>
      <c r="O24" s="127"/>
    </row>
    <row r="25" ht="17.2" customHeight="1" spans="1:15">
      <c r="A25" s="110" t="s">
        <v>99</v>
      </c>
      <c r="B25" s="111" t="s">
        <v>99</v>
      </c>
      <c r="C25" s="127">
        <v>1000028.32</v>
      </c>
      <c r="D25" s="127">
        <v>1000028.32</v>
      </c>
      <c r="E25" s="127">
        <v>952704.41</v>
      </c>
      <c r="F25" s="127">
        <v>47323.91</v>
      </c>
      <c r="G25" s="95"/>
      <c r="H25" s="127"/>
      <c r="I25" s="127"/>
      <c r="J25" s="127"/>
      <c r="K25" s="127"/>
      <c r="L25" s="127"/>
      <c r="M25" s="95"/>
      <c r="N25" s="127"/>
      <c r="O25" s="127"/>
    </row>
  </sheetData>
  <mergeCells count="11">
    <mergeCell ref="A3:O3"/>
    <mergeCell ref="A4:L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scale="4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D8" sqref="D8:D11"/>
    </sheetView>
  </sheetViews>
  <sheetFormatPr defaultColWidth="9.10833333333333" defaultRowHeight="14.25" customHeight="1" outlineLevelCol="3"/>
  <cols>
    <col min="1" max="1" width="49.2166666666667" customWidth="1"/>
    <col min="2" max="2" width="43.3333333333333" customWidth="1"/>
    <col min="3" max="3" width="48.55" customWidth="1"/>
    <col min="4" max="4" width="41.2166666666667" customWidth="1"/>
  </cols>
  <sheetData>
    <row r="1" customHeight="1" spans="1:4">
      <c r="A1" s="1"/>
      <c r="B1" s="1"/>
      <c r="C1" s="1"/>
      <c r="D1" s="1"/>
    </row>
    <row r="2" customHeight="1" spans="4:4">
      <c r="D2" s="105" t="s">
        <v>100</v>
      </c>
    </row>
    <row r="3" ht="31.6" customHeight="1" spans="1:4">
      <c r="A3" s="47" t="s">
        <v>101</v>
      </c>
      <c r="B3" s="141"/>
      <c r="C3" s="141"/>
      <c r="D3" s="141"/>
    </row>
    <row r="4" ht="17.2" customHeight="1" spans="1:4">
      <c r="A4" s="5" t="str">
        <f>'部门财务收支预算总表01-1'!A4</f>
        <v>单位名称：新平彝族傣族自治县特殊教育学校</v>
      </c>
      <c r="B4" s="142"/>
      <c r="C4" s="142"/>
      <c r="D4" s="106" t="s">
        <v>3</v>
      </c>
    </row>
    <row r="5" ht="24.75" customHeight="1" spans="1:4">
      <c r="A5" s="11" t="s">
        <v>4</v>
      </c>
      <c r="B5" s="13"/>
      <c r="C5" s="11" t="s">
        <v>5</v>
      </c>
      <c r="D5" s="13"/>
    </row>
    <row r="6" ht="15.75" customHeight="1" spans="1:4">
      <c r="A6" s="16" t="s">
        <v>6</v>
      </c>
      <c r="B6" s="143" t="s">
        <v>7</v>
      </c>
      <c r="C6" s="16" t="s">
        <v>102</v>
      </c>
      <c r="D6" s="143" t="s">
        <v>7</v>
      </c>
    </row>
    <row r="7" ht="14.1" customHeight="1" spans="1:4">
      <c r="A7" s="19"/>
      <c r="B7" s="18"/>
      <c r="C7" s="19"/>
      <c r="D7" s="18"/>
    </row>
    <row r="8" ht="29.15" customHeight="1" spans="1:4">
      <c r="A8" s="144" t="s">
        <v>103</v>
      </c>
      <c r="B8" s="145"/>
      <c r="C8" s="146" t="str">
        <f>"一"&amp;"、"&amp;"教育支出"</f>
        <v>一、教育支出</v>
      </c>
      <c r="D8" s="122">
        <v>691918.74</v>
      </c>
    </row>
    <row r="9" ht="29.15" customHeight="1" spans="1:4">
      <c r="A9" s="147" t="s">
        <v>104</v>
      </c>
      <c r="B9" s="95">
        <v>1000028.32</v>
      </c>
      <c r="C9" s="146" t="str">
        <f>"二"&amp;"、"&amp;"社会保障和就业支出"</f>
        <v>二、社会保障和就业支出</v>
      </c>
      <c r="D9" s="122">
        <v>115166.4</v>
      </c>
    </row>
    <row r="10" ht="29.15" customHeight="1" spans="1:4">
      <c r="A10" s="147" t="s">
        <v>105</v>
      </c>
      <c r="B10" s="95"/>
      <c r="C10" s="146" t="str">
        <f>"三"&amp;"、"&amp;"卫生健康支出"</f>
        <v>三、卫生健康支出</v>
      </c>
      <c r="D10" s="122">
        <v>74953.18</v>
      </c>
    </row>
    <row r="11" ht="29.15" customHeight="1" spans="1:4">
      <c r="A11" s="147" t="s">
        <v>106</v>
      </c>
      <c r="B11" s="95"/>
      <c r="C11" s="146" t="str">
        <f>"四"&amp;"、"&amp;"住房保障支出"</f>
        <v>四、住房保障支出</v>
      </c>
      <c r="D11" s="122">
        <v>117990</v>
      </c>
    </row>
    <row r="12" ht="29.15" customHeight="1" spans="1:4">
      <c r="A12" s="148" t="s">
        <v>107</v>
      </c>
      <c r="B12" s="149"/>
      <c r="C12" s="150"/>
      <c r="D12" s="149"/>
    </row>
    <row r="13" ht="29.15" customHeight="1" spans="1:4">
      <c r="A13" s="147" t="s">
        <v>104</v>
      </c>
      <c r="B13" s="127"/>
      <c r="C13" s="150"/>
      <c r="D13" s="149"/>
    </row>
    <row r="14" ht="29.15" customHeight="1" spans="1:4">
      <c r="A14" s="151" t="s">
        <v>105</v>
      </c>
      <c r="B14" s="127"/>
      <c r="C14" s="150"/>
      <c r="D14" s="149"/>
    </row>
    <row r="15" ht="29.15" customHeight="1" spans="1:4">
      <c r="A15" s="151" t="s">
        <v>106</v>
      </c>
      <c r="B15" s="149"/>
      <c r="C15" s="150"/>
      <c r="D15" s="149"/>
    </row>
    <row r="16" ht="29.15" customHeight="1" spans="1:4">
      <c r="A16" s="152"/>
      <c r="B16" s="149"/>
      <c r="C16" s="153" t="s">
        <v>108</v>
      </c>
      <c r="D16" s="149"/>
    </row>
    <row r="17" ht="29.15" customHeight="1" spans="1:4">
      <c r="A17" s="152" t="s">
        <v>109</v>
      </c>
      <c r="B17" s="149">
        <v>1000028.32</v>
      </c>
      <c r="C17" s="150" t="s">
        <v>31</v>
      </c>
      <c r="D17" s="149">
        <v>1000028.32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tabSelected="1" workbookViewId="0">
      <pane ySplit="1" topLeftCell="A2" activePane="bottomLeft" state="frozen"/>
      <selection/>
      <selection pane="bottomLeft" activeCell="J12" sqref="J12"/>
    </sheetView>
  </sheetViews>
  <sheetFormatPr defaultColWidth="9.10833333333333" defaultRowHeight="14.25" customHeight="1" outlineLevelCol="6"/>
  <cols>
    <col min="1" max="1" width="20.1083333333333" customWidth="1"/>
    <col min="2" max="2" width="37.3333333333333" customWidth="1"/>
    <col min="3" max="3" width="24.2166666666667" customWidth="1"/>
    <col min="4" max="6" width="25" customWidth="1"/>
    <col min="7" max="7" width="24.2166666666667" customWidth="1"/>
    <col min="8" max="8" width="10.375"/>
  </cols>
  <sheetData>
    <row r="1" customHeight="1" spans="1:7">
      <c r="A1" s="1"/>
      <c r="B1" s="1"/>
      <c r="C1" s="1"/>
      <c r="D1" s="1"/>
      <c r="E1" s="1"/>
      <c r="F1" s="1"/>
      <c r="G1" s="1"/>
    </row>
    <row r="2" ht="11.95" customHeight="1" spans="4:7">
      <c r="D2" s="119"/>
      <c r="F2" s="57"/>
      <c r="G2" s="57" t="s">
        <v>110</v>
      </c>
    </row>
    <row r="3" ht="38.95" customHeight="1" spans="1:7">
      <c r="A3" s="4" t="s">
        <v>111</v>
      </c>
      <c r="B3" s="4"/>
      <c r="C3" s="4"/>
      <c r="D3" s="4"/>
      <c r="E3" s="4"/>
      <c r="F3" s="4"/>
      <c r="G3" s="4"/>
    </row>
    <row r="4" ht="18" customHeight="1" spans="1:7">
      <c r="A4" s="5" t="str">
        <f>'部门财务收支预算总表01-1'!A4</f>
        <v>单位名称：新平彝族傣族自治县特殊教育学校</v>
      </c>
      <c r="F4" s="109"/>
      <c r="G4" s="109" t="s">
        <v>3</v>
      </c>
    </row>
    <row r="5" ht="20.3" customHeight="1" spans="1:7">
      <c r="A5" s="130" t="s">
        <v>112</v>
      </c>
      <c r="B5" s="131"/>
      <c r="C5" s="132" t="s">
        <v>36</v>
      </c>
      <c r="D5" s="12" t="s">
        <v>63</v>
      </c>
      <c r="E5" s="12"/>
      <c r="F5" s="13"/>
      <c r="G5" s="132" t="s">
        <v>64</v>
      </c>
    </row>
    <row r="6" ht="20.3" customHeight="1" spans="1:7">
      <c r="A6" s="133" t="s">
        <v>54</v>
      </c>
      <c r="B6" s="134" t="s">
        <v>55</v>
      </c>
      <c r="C6" s="97"/>
      <c r="D6" s="97" t="s">
        <v>38</v>
      </c>
      <c r="E6" s="97" t="s">
        <v>113</v>
      </c>
      <c r="F6" s="97" t="s">
        <v>114</v>
      </c>
      <c r="G6" s="97"/>
    </row>
    <row r="7" ht="13.6" customHeight="1" spans="1:7">
      <c r="A7" s="135" t="s">
        <v>115</v>
      </c>
      <c r="B7" s="135" t="s">
        <v>116</v>
      </c>
      <c r="C7" s="135" t="s">
        <v>117</v>
      </c>
      <c r="D7" s="65"/>
      <c r="E7" s="135" t="s">
        <v>118</v>
      </c>
      <c r="F7" s="135" t="s">
        <v>119</v>
      </c>
      <c r="G7" s="135" t="s">
        <v>120</v>
      </c>
    </row>
    <row r="8" ht="18" customHeight="1" spans="1:7">
      <c r="A8" s="136" t="s">
        <v>65</v>
      </c>
      <c r="B8" s="136" t="s">
        <v>66</v>
      </c>
      <c r="C8" s="127">
        <v>691918.74</v>
      </c>
      <c r="D8" s="127">
        <v>656094.83</v>
      </c>
      <c r="E8" s="127">
        <v>644594.83</v>
      </c>
      <c r="F8" s="127">
        <v>11500</v>
      </c>
      <c r="G8" s="127">
        <v>35823.91</v>
      </c>
    </row>
    <row r="9" ht="18" customHeight="1" spans="1:7">
      <c r="A9" s="137" t="s">
        <v>67</v>
      </c>
      <c r="B9" s="137" t="s">
        <v>68</v>
      </c>
      <c r="C9" s="127">
        <v>5625</v>
      </c>
      <c r="D9" s="127">
        <v>5625</v>
      </c>
      <c r="E9" s="127"/>
      <c r="F9" s="127"/>
      <c r="G9" s="127">
        <v>5625</v>
      </c>
    </row>
    <row r="10" ht="18" customHeight="1" spans="1:7">
      <c r="A10" s="138" t="s">
        <v>69</v>
      </c>
      <c r="B10" s="138" t="s">
        <v>70</v>
      </c>
      <c r="C10" s="127">
        <v>5625</v>
      </c>
      <c r="D10" s="127">
        <v>5625</v>
      </c>
      <c r="E10" s="127"/>
      <c r="F10" s="127"/>
      <c r="G10" s="127">
        <v>5625</v>
      </c>
    </row>
    <row r="11" ht="18" customHeight="1" spans="1:7">
      <c r="A11" s="137" t="s">
        <v>71</v>
      </c>
      <c r="B11" s="137" t="s">
        <v>72</v>
      </c>
      <c r="C11" s="127">
        <v>686293.74</v>
      </c>
      <c r="D11" s="127">
        <v>656094.83</v>
      </c>
      <c r="E11" s="127">
        <v>644594.83</v>
      </c>
      <c r="F11" s="127">
        <v>11500</v>
      </c>
      <c r="G11" s="127">
        <v>30198.91</v>
      </c>
    </row>
    <row r="12" ht="18" customHeight="1" spans="1:7">
      <c r="A12" s="138" t="s">
        <v>73</v>
      </c>
      <c r="B12" s="138" t="s">
        <v>74</v>
      </c>
      <c r="C12" s="127">
        <v>686293.74</v>
      </c>
      <c r="D12" s="127">
        <v>656094.83</v>
      </c>
      <c r="E12" s="127">
        <v>644594.83</v>
      </c>
      <c r="F12" s="127">
        <v>11500</v>
      </c>
      <c r="G12" s="127">
        <v>30198.91</v>
      </c>
    </row>
    <row r="13" ht="18" customHeight="1" spans="1:7">
      <c r="A13" s="136" t="s">
        <v>75</v>
      </c>
      <c r="B13" s="136" t="s">
        <v>76</v>
      </c>
      <c r="C13" s="127">
        <v>115166.4</v>
      </c>
      <c r="D13" s="127">
        <v>115166.4</v>
      </c>
      <c r="E13" s="127">
        <v>115166.4</v>
      </c>
      <c r="F13" s="127"/>
      <c r="G13" s="127"/>
    </row>
    <row r="14" ht="18" customHeight="1" spans="1:7">
      <c r="A14" s="137" t="s">
        <v>77</v>
      </c>
      <c r="B14" s="137" t="s">
        <v>78</v>
      </c>
      <c r="C14" s="127">
        <v>115166.4</v>
      </c>
      <c r="D14" s="127">
        <v>115166.4</v>
      </c>
      <c r="E14" s="127">
        <v>115166.4</v>
      </c>
      <c r="F14" s="127"/>
      <c r="G14" s="127"/>
    </row>
    <row r="15" ht="18" customHeight="1" spans="1:7">
      <c r="A15" s="138" t="s">
        <v>79</v>
      </c>
      <c r="B15" s="138" t="s">
        <v>80</v>
      </c>
      <c r="C15" s="127">
        <v>115166.4</v>
      </c>
      <c r="D15" s="127">
        <v>115166.4</v>
      </c>
      <c r="E15" s="127">
        <v>115166.4</v>
      </c>
      <c r="F15" s="127"/>
      <c r="G15" s="127"/>
    </row>
    <row r="16" ht="18" customHeight="1" spans="1:7">
      <c r="A16" s="136" t="s">
        <v>81</v>
      </c>
      <c r="B16" s="136" t="s">
        <v>82</v>
      </c>
      <c r="C16" s="127">
        <v>74953.18</v>
      </c>
      <c r="D16" s="127">
        <v>74953.18</v>
      </c>
      <c r="E16" s="127">
        <v>74953.18</v>
      </c>
      <c r="F16" s="127"/>
      <c r="G16" s="127"/>
    </row>
    <row r="17" ht="18" customHeight="1" spans="1:7">
      <c r="A17" s="137" t="s">
        <v>83</v>
      </c>
      <c r="B17" s="137" t="s">
        <v>84</v>
      </c>
      <c r="C17" s="127">
        <v>74953.18</v>
      </c>
      <c r="D17" s="127">
        <v>74953.18</v>
      </c>
      <c r="E17" s="127">
        <v>74953.18</v>
      </c>
      <c r="F17" s="127"/>
      <c r="G17" s="127"/>
    </row>
    <row r="18" ht="18" customHeight="1" spans="1:7">
      <c r="A18" s="138" t="s">
        <v>85</v>
      </c>
      <c r="B18" s="138" t="s">
        <v>86</v>
      </c>
      <c r="C18" s="127"/>
      <c r="D18" s="127"/>
      <c r="E18" s="127"/>
      <c r="F18" s="127"/>
      <c r="G18" s="127"/>
    </row>
    <row r="19" ht="18" customHeight="1" spans="1:7">
      <c r="A19" s="138" t="s">
        <v>87</v>
      </c>
      <c r="B19" s="138" t="s">
        <v>88</v>
      </c>
      <c r="C19" s="127">
        <v>49559.08</v>
      </c>
      <c r="D19" s="127">
        <v>49559.08</v>
      </c>
      <c r="E19" s="127">
        <v>49559.08</v>
      </c>
      <c r="F19" s="127"/>
      <c r="G19" s="127"/>
    </row>
    <row r="20" ht="18" customHeight="1" spans="1:7">
      <c r="A20" s="138" t="s">
        <v>89</v>
      </c>
      <c r="B20" s="138" t="s">
        <v>90</v>
      </c>
      <c r="C20" s="127">
        <v>23090.76</v>
      </c>
      <c r="D20" s="127">
        <v>23090.76</v>
      </c>
      <c r="E20" s="127">
        <v>23090.76</v>
      </c>
      <c r="F20" s="127"/>
      <c r="G20" s="127"/>
    </row>
    <row r="21" ht="18" customHeight="1" spans="1:7">
      <c r="A21" s="138" t="s">
        <v>91</v>
      </c>
      <c r="B21" s="138" t="s">
        <v>92</v>
      </c>
      <c r="C21" s="127">
        <v>2303.34</v>
      </c>
      <c r="D21" s="127">
        <v>2303.34</v>
      </c>
      <c r="E21" s="127">
        <v>2303.34</v>
      </c>
      <c r="F21" s="127"/>
      <c r="G21" s="127"/>
    </row>
    <row r="22" ht="18" customHeight="1" spans="1:7">
      <c r="A22" s="136" t="s">
        <v>93</v>
      </c>
      <c r="B22" s="136" t="s">
        <v>94</v>
      </c>
      <c r="C22" s="127">
        <v>117990</v>
      </c>
      <c r="D22" s="127">
        <v>117990</v>
      </c>
      <c r="E22" s="127">
        <v>117990</v>
      </c>
      <c r="F22" s="127"/>
      <c r="G22" s="127"/>
    </row>
    <row r="23" ht="18" customHeight="1" spans="1:7">
      <c r="A23" s="137" t="s">
        <v>95</v>
      </c>
      <c r="B23" s="137" t="s">
        <v>96</v>
      </c>
      <c r="C23" s="127">
        <v>117990</v>
      </c>
      <c r="D23" s="127">
        <v>117990</v>
      </c>
      <c r="E23" s="127">
        <v>117990</v>
      </c>
      <c r="F23" s="127"/>
      <c r="G23" s="127"/>
    </row>
    <row r="24" ht="18" customHeight="1" spans="1:7">
      <c r="A24" s="138" t="s">
        <v>97</v>
      </c>
      <c r="B24" s="138" t="s">
        <v>98</v>
      </c>
      <c r="C24" s="127">
        <v>117990</v>
      </c>
      <c r="D24" s="127">
        <v>117990</v>
      </c>
      <c r="E24" s="127">
        <v>117990</v>
      </c>
      <c r="F24" s="127"/>
      <c r="G24" s="127"/>
    </row>
    <row r="25" ht="18" customHeight="1" spans="1:7">
      <c r="A25" s="139" t="s">
        <v>99</v>
      </c>
      <c r="B25" s="140"/>
      <c r="C25" s="127">
        <v>1000028.32</v>
      </c>
      <c r="D25" s="127">
        <v>964204.41</v>
      </c>
      <c r="E25" s="127">
        <v>952704.41</v>
      </c>
      <c r="F25" s="127">
        <v>11500</v>
      </c>
      <c r="G25" s="127">
        <v>35823.91</v>
      </c>
    </row>
  </sheetData>
  <mergeCells count="7">
    <mergeCell ref="A3:G3"/>
    <mergeCell ref="A4:E4"/>
    <mergeCell ref="A5:B5"/>
    <mergeCell ref="D5:F5"/>
    <mergeCell ref="A25:B25"/>
    <mergeCell ref="C5:C6"/>
    <mergeCell ref="G5:G6"/>
  </mergeCells>
  <pageMargins left="0.75" right="0.75" top="1" bottom="1" header="0.5" footer="0.5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B9" sqref="B9"/>
    </sheetView>
  </sheetViews>
  <sheetFormatPr defaultColWidth="9.10833333333333" defaultRowHeight="14.25" customHeight="1" outlineLevelCol="5"/>
  <cols>
    <col min="1" max="1" width="27.4416666666667" customWidth="1"/>
    <col min="2" max="6" width="31.2166666666667" customWidth="1"/>
  </cols>
  <sheetData>
    <row r="1" customHeight="1" spans="1:6">
      <c r="A1" s="1"/>
      <c r="B1" s="1"/>
      <c r="C1" s="1"/>
      <c r="D1" s="1"/>
      <c r="E1" s="1"/>
      <c r="F1" s="1"/>
    </row>
    <row r="2" ht="11.95" customHeight="1" spans="1:6">
      <c r="A2" s="123"/>
      <c r="B2" s="123"/>
      <c r="C2" s="68"/>
      <c r="F2" s="61" t="s">
        <v>121</v>
      </c>
    </row>
    <row r="3" ht="25.55" customHeight="1" spans="1:6">
      <c r="A3" s="124" t="s">
        <v>122</v>
      </c>
      <c r="B3" s="124"/>
      <c r="C3" s="124"/>
      <c r="D3" s="124"/>
      <c r="E3" s="124"/>
      <c r="F3" s="124"/>
    </row>
    <row r="4" ht="15.75" customHeight="1" spans="1:6">
      <c r="A4" s="5" t="str">
        <f>'部门财务收支预算总表01-1'!A4</f>
        <v>单位名称：新平彝族傣族自治县特殊教育学校</v>
      </c>
      <c r="B4" s="123"/>
      <c r="C4" s="68"/>
      <c r="F4" s="61" t="s">
        <v>123</v>
      </c>
    </row>
    <row r="5" ht="19.5" customHeight="1" spans="1:6">
      <c r="A5" s="10" t="s">
        <v>124</v>
      </c>
      <c r="B5" s="16" t="s">
        <v>125</v>
      </c>
      <c r="C5" s="11" t="s">
        <v>126</v>
      </c>
      <c r="D5" s="12"/>
      <c r="E5" s="13"/>
      <c r="F5" s="16" t="s">
        <v>127</v>
      </c>
    </row>
    <row r="6" ht="19.5" customHeight="1" spans="1:6">
      <c r="A6" s="18"/>
      <c r="B6" s="19"/>
      <c r="C6" s="65" t="s">
        <v>38</v>
      </c>
      <c r="D6" s="65" t="s">
        <v>128</v>
      </c>
      <c r="E6" s="65" t="s">
        <v>129</v>
      </c>
      <c r="F6" s="19"/>
    </row>
    <row r="7" ht="18.85" customHeight="1" spans="1:6">
      <c r="A7" s="125">
        <v>1</v>
      </c>
      <c r="B7" s="125">
        <v>2</v>
      </c>
      <c r="C7" s="126">
        <v>3</v>
      </c>
      <c r="D7" s="125">
        <v>4</v>
      </c>
      <c r="E7" s="125">
        <v>5</v>
      </c>
      <c r="F7" s="125">
        <v>6</v>
      </c>
    </row>
    <row r="8" ht="18.85" customHeight="1" spans="1:6">
      <c r="A8" s="127"/>
      <c r="B8" s="127"/>
      <c r="C8" s="128"/>
      <c r="D8" s="127"/>
      <c r="E8" s="127"/>
      <c r="F8" s="127"/>
    </row>
    <row r="9" ht="43" customHeight="1" spans="1:1">
      <c r="A9" s="129" t="s">
        <v>130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scale="7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6"/>
  <sheetViews>
    <sheetView showZeros="0" workbookViewId="0">
      <pane ySplit="1" topLeftCell="A2" activePane="bottomLeft" state="frozen"/>
      <selection/>
      <selection pane="bottomLeft" activeCell="H28" sqref="H28"/>
    </sheetView>
  </sheetViews>
  <sheetFormatPr defaultColWidth="9.10833333333333" defaultRowHeight="14.25" customHeight="1"/>
  <cols>
    <col min="1" max="1" width="28.6583333333333" customWidth="1"/>
    <col min="2" max="3" width="23.8916666666667" customWidth="1"/>
    <col min="4" max="4" width="14.55" customWidth="1"/>
    <col min="5" max="5" width="18.4416666666667" customWidth="1"/>
    <col min="6" max="6" width="14.7833333333333" customWidth="1"/>
    <col min="7" max="7" width="18.8916666666667" customWidth="1"/>
    <col min="8" max="13" width="15.3333333333333" customWidth="1"/>
    <col min="14" max="16" width="14.7833333333333" customWidth="1"/>
    <col min="17" max="17" width="14.8916666666667" customWidth="1"/>
    <col min="18" max="23" width="1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6" customHeight="1" spans="4:23">
      <c r="D2" s="2"/>
      <c r="E2" s="2"/>
      <c r="F2" s="2"/>
      <c r="G2" s="2"/>
      <c r="U2" s="119"/>
      <c r="W2" s="57" t="s">
        <v>131</v>
      </c>
    </row>
    <row r="3" ht="27.85" customHeight="1" spans="1:23">
      <c r="A3" s="28" t="s">
        <v>132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13.6" customHeight="1" spans="1:23">
      <c r="A4" s="5" t="str">
        <f>'部门财务收支预算总表01-1'!A4</f>
        <v>单位名称：新平彝族傣族自治县特殊教育学校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U4" s="119"/>
      <c r="W4" s="109" t="s">
        <v>123</v>
      </c>
    </row>
    <row r="5" ht="21.8" customHeight="1" spans="1:23">
      <c r="A5" s="9" t="s">
        <v>133</v>
      </c>
      <c r="B5" s="9" t="s">
        <v>134</v>
      </c>
      <c r="C5" s="9" t="s">
        <v>135</v>
      </c>
      <c r="D5" s="10" t="s">
        <v>136</v>
      </c>
      <c r="E5" s="10" t="s">
        <v>137</v>
      </c>
      <c r="F5" s="10" t="s">
        <v>138</v>
      </c>
      <c r="G5" s="10" t="s">
        <v>139</v>
      </c>
      <c r="H5" s="65" t="s">
        <v>140</v>
      </c>
      <c r="I5" s="65"/>
      <c r="J5" s="65"/>
      <c r="K5" s="65"/>
      <c r="L5" s="115"/>
      <c r="M5" s="115"/>
      <c r="N5" s="115"/>
      <c r="O5" s="115"/>
      <c r="P5" s="115"/>
      <c r="Q5" s="49"/>
      <c r="R5" s="65"/>
      <c r="S5" s="65"/>
      <c r="T5" s="65"/>
      <c r="U5" s="65"/>
      <c r="V5" s="65"/>
      <c r="W5" s="65"/>
    </row>
    <row r="6" ht="21.8" customHeight="1" spans="1:23">
      <c r="A6" s="14"/>
      <c r="B6" s="14"/>
      <c r="C6" s="14"/>
      <c r="D6" s="15"/>
      <c r="E6" s="15"/>
      <c r="F6" s="15"/>
      <c r="G6" s="15"/>
      <c r="H6" s="65" t="s">
        <v>36</v>
      </c>
      <c r="I6" s="49" t="s">
        <v>39</v>
      </c>
      <c r="J6" s="49"/>
      <c r="K6" s="49"/>
      <c r="L6" s="115"/>
      <c r="M6" s="115"/>
      <c r="N6" s="115" t="s">
        <v>141</v>
      </c>
      <c r="O6" s="115"/>
      <c r="P6" s="115"/>
      <c r="Q6" s="49" t="s">
        <v>42</v>
      </c>
      <c r="R6" s="65" t="s">
        <v>57</v>
      </c>
      <c r="S6" s="49"/>
      <c r="T6" s="49"/>
      <c r="U6" s="49"/>
      <c r="V6" s="49"/>
      <c r="W6" s="49"/>
    </row>
    <row r="7" ht="15.05" customHeight="1" spans="1:23">
      <c r="A7" s="17"/>
      <c r="B7" s="17"/>
      <c r="C7" s="17"/>
      <c r="D7" s="18"/>
      <c r="E7" s="18"/>
      <c r="F7" s="18"/>
      <c r="G7" s="18"/>
      <c r="H7" s="65"/>
      <c r="I7" s="49" t="s">
        <v>142</v>
      </c>
      <c r="J7" s="49" t="s">
        <v>143</v>
      </c>
      <c r="K7" s="49" t="s">
        <v>144</v>
      </c>
      <c r="L7" s="121" t="s">
        <v>145</v>
      </c>
      <c r="M7" s="121" t="s">
        <v>146</v>
      </c>
      <c r="N7" s="121" t="s">
        <v>39</v>
      </c>
      <c r="O7" s="121" t="s">
        <v>40</v>
      </c>
      <c r="P7" s="121" t="s">
        <v>41</v>
      </c>
      <c r="Q7" s="49"/>
      <c r="R7" s="49" t="s">
        <v>38</v>
      </c>
      <c r="S7" s="49" t="s">
        <v>49</v>
      </c>
      <c r="T7" s="49" t="s">
        <v>147</v>
      </c>
      <c r="U7" s="49" t="s">
        <v>45</v>
      </c>
      <c r="V7" s="49" t="s">
        <v>46</v>
      </c>
      <c r="W7" s="49" t="s">
        <v>47</v>
      </c>
    </row>
    <row r="8" ht="27.85" customHeight="1" spans="1:23">
      <c r="A8" s="17"/>
      <c r="B8" s="17"/>
      <c r="C8" s="17"/>
      <c r="D8" s="18"/>
      <c r="E8" s="18"/>
      <c r="F8" s="18"/>
      <c r="G8" s="18"/>
      <c r="H8" s="65"/>
      <c r="I8" s="49"/>
      <c r="J8" s="49"/>
      <c r="K8" s="49"/>
      <c r="L8" s="121"/>
      <c r="M8" s="121"/>
      <c r="N8" s="121"/>
      <c r="O8" s="121"/>
      <c r="P8" s="121"/>
      <c r="Q8" s="49"/>
      <c r="R8" s="49"/>
      <c r="S8" s="49"/>
      <c r="T8" s="49"/>
      <c r="U8" s="49"/>
      <c r="V8" s="49"/>
      <c r="W8" s="49"/>
    </row>
    <row r="9" ht="15.05" customHeight="1" spans="1:23">
      <c r="A9" s="120">
        <v>1</v>
      </c>
      <c r="B9" s="120">
        <v>2</v>
      </c>
      <c r="C9" s="120">
        <v>3</v>
      </c>
      <c r="D9" s="120">
        <v>4</v>
      </c>
      <c r="E9" s="120">
        <v>5</v>
      </c>
      <c r="F9" s="120">
        <v>6</v>
      </c>
      <c r="G9" s="120">
        <v>7</v>
      </c>
      <c r="H9" s="120">
        <v>8</v>
      </c>
      <c r="I9" s="120">
        <v>9</v>
      </c>
      <c r="J9" s="120">
        <v>10</v>
      </c>
      <c r="K9" s="120">
        <v>11</v>
      </c>
      <c r="L9" s="120">
        <v>12</v>
      </c>
      <c r="M9" s="120">
        <v>13</v>
      </c>
      <c r="N9" s="120">
        <v>14</v>
      </c>
      <c r="O9" s="120">
        <v>15</v>
      </c>
      <c r="P9" s="120">
        <v>16</v>
      </c>
      <c r="Q9" s="120">
        <v>17</v>
      </c>
      <c r="R9" s="120">
        <v>18</v>
      </c>
      <c r="S9" s="120">
        <v>19</v>
      </c>
      <c r="T9" s="120">
        <v>20</v>
      </c>
      <c r="U9" s="120">
        <v>21</v>
      </c>
      <c r="V9" s="120">
        <v>22</v>
      </c>
      <c r="W9" s="120">
        <v>23</v>
      </c>
    </row>
    <row r="10" ht="18.85" customHeight="1" spans="1:23">
      <c r="A10" s="113" t="s">
        <v>51</v>
      </c>
      <c r="B10" s="114" t="s">
        <v>148</v>
      </c>
      <c r="C10" s="113" t="s">
        <v>149</v>
      </c>
      <c r="D10" s="113">
        <v>2050701</v>
      </c>
      <c r="E10" s="113" t="s">
        <v>74</v>
      </c>
      <c r="F10" s="113">
        <v>30101</v>
      </c>
      <c r="G10" s="113" t="s">
        <v>150</v>
      </c>
      <c r="H10" s="24">
        <v>236724</v>
      </c>
      <c r="I10" s="122">
        <v>236724</v>
      </c>
      <c r="J10" s="24"/>
      <c r="K10" s="24"/>
      <c r="L10" s="122">
        <v>236724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85" customHeight="1" spans="1:23">
      <c r="A11" s="113" t="s">
        <v>51</v>
      </c>
      <c r="B11" s="114" t="s">
        <v>148</v>
      </c>
      <c r="C11" s="113" t="s">
        <v>149</v>
      </c>
      <c r="D11" s="113">
        <v>2050701</v>
      </c>
      <c r="E11" s="113" t="s">
        <v>74</v>
      </c>
      <c r="F11" s="113">
        <v>30102</v>
      </c>
      <c r="G11" s="113" t="s">
        <v>151</v>
      </c>
      <c r="H11" s="24">
        <v>59100</v>
      </c>
      <c r="I11" s="122">
        <v>59100</v>
      </c>
      <c r="J11" s="24"/>
      <c r="K11" s="24"/>
      <c r="L11" s="122">
        <v>59100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85" customHeight="1" spans="1:23">
      <c r="A12" s="113" t="s">
        <v>51</v>
      </c>
      <c r="B12" s="114" t="s">
        <v>148</v>
      </c>
      <c r="C12" s="113" t="s">
        <v>149</v>
      </c>
      <c r="D12" s="113">
        <v>2050701</v>
      </c>
      <c r="E12" s="113" t="s">
        <v>74</v>
      </c>
      <c r="F12" s="113">
        <v>30102</v>
      </c>
      <c r="G12" s="113" t="s">
        <v>151</v>
      </c>
      <c r="H12" s="24">
        <v>18000</v>
      </c>
      <c r="I12" s="122">
        <v>18000</v>
      </c>
      <c r="J12" s="24"/>
      <c r="K12" s="24"/>
      <c r="L12" s="122">
        <v>18000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85" customHeight="1" spans="1:23">
      <c r="A13" s="113" t="s">
        <v>51</v>
      </c>
      <c r="B13" s="114" t="s">
        <v>148</v>
      </c>
      <c r="C13" s="113" t="s">
        <v>149</v>
      </c>
      <c r="D13" s="113">
        <v>2050701</v>
      </c>
      <c r="E13" s="113" t="s">
        <v>74</v>
      </c>
      <c r="F13" s="113">
        <v>30107</v>
      </c>
      <c r="G13" s="113" t="s">
        <v>152</v>
      </c>
      <c r="H13" s="24">
        <v>150000</v>
      </c>
      <c r="I13" s="122">
        <v>150000</v>
      </c>
      <c r="J13" s="24"/>
      <c r="K13" s="24"/>
      <c r="L13" s="122">
        <v>150000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85" customHeight="1" spans="1:23">
      <c r="A14" s="113" t="s">
        <v>51</v>
      </c>
      <c r="B14" s="114" t="s">
        <v>148</v>
      </c>
      <c r="C14" s="113" t="s">
        <v>149</v>
      </c>
      <c r="D14" s="113">
        <v>2050701</v>
      </c>
      <c r="E14" s="113" t="s">
        <v>74</v>
      </c>
      <c r="F14" s="113">
        <v>30107</v>
      </c>
      <c r="G14" s="113" t="s">
        <v>152</v>
      </c>
      <c r="H14" s="24">
        <v>75240</v>
      </c>
      <c r="I14" s="122">
        <v>75240</v>
      </c>
      <c r="J14" s="24"/>
      <c r="K14" s="24"/>
      <c r="L14" s="122">
        <v>75240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85" customHeight="1" spans="1:23">
      <c r="A15" s="113" t="s">
        <v>51</v>
      </c>
      <c r="B15" s="114" t="s">
        <v>153</v>
      </c>
      <c r="C15" s="113" t="s">
        <v>154</v>
      </c>
      <c r="D15" s="113">
        <v>2050701</v>
      </c>
      <c r="E15" s="113" t="s">
        <v>74</v>
      </c>
      <c r="F15" s="113">
        <v>30228</v>
      </c>
      <c r="G15" s="113" t="s">
        <v>154</v>
      </c>
      <c r="H15" s="24">
        <v>8000</v>
      </c>
      <c r="I15" s="122">
        <v>8000</v>
      </c>
      <c r="J15" s="24"/>
      <c r="K15" s="24"/>
      <c r="L15" s="122">
        <v>8000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85" customHeight="1" spans="1:23">
      <c r="A16" s="113" t="s">
        <v>51</v>
      </c>
      <c r="B16" s="114" t="s">
        <v>155</v>
      </c>
      <c r="C16" s="113" t="s">
        <v>156</v>
      </c>
      <c r="D16" s="113">
        <v>2080505</v>
      </c>
      <c r="E16" s="113" t="s">
        <v>80</v>
      </c>
      <c r="F16" s="113">
        <v>30108</v>
      </c>
      <c r="G16" s="113" t="s">
        <v>157</v>
      </c>
      <c r="H16" s="24">
        <v>115166.4</v>
      </c>
      <c r="I16" s="122">
        <v>115166.4</v>
      </c>
      <c r="J16" s="24"/>
      <c r="K16" s="24"/>
      <c r="L16" s="122">
        <v>115166.4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85" customHeight="1" spans="1:23">
      <c r="A17" s="113" t="s">
        <v>51</v>
      </c>
      <c r="B17" s="114" t="s">
        <v>155</v>
      </c>
      <c r="C17" s="113" t="s">
        <v>156</v>
      </c>
      <c r="D17" s="113">
        <v>2101199</v>
      </c>
      <c r="E17" s="113" t="s">
        <v>92</v>
      </c>
      <c r="F17" s="113">
        <v>30112</v>
      </c>
      <c r="G17" s="113" t="s">
        <v>158</v>
      </c>
      <c r="H17" s="24">
        <v>2303.34</v>
      </c>
      <c r="I17" s="122">
        <v>2303.34</v>
      </c>
      <c r="J17" s="24"/>
      <c r="K17" s="24"/>
      <c r="L17" s="122">
        <v>2303.34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85" customHeight="1" spans="1:23">
      <c r="A18" s="113" t="s">
        <v>51</v>
      </c>
      <c r="B18" s="114" t="s">
        <v>155</v>
      </c>
      <c r="C18" s="113" t="s">
        <v>156</v>
      </c>
      <c r="D18" s="113">
        <v>2101102</v>
      </c>
      <c r="E18" s="113" t="s">
        <v>88</v>
      </c>
      <c r="F18" s="113">
        <v>30110</v>
      </c>
      <c r="G18" s="113" t="s">
        <v>159</v>
      </c>
      <c r="H18" s="24">
        <v>47794.08</v>
      </c>
      <c r="I18" s="122">
        <v>47794.08</v>
      </c>
      <c r="J18" s="24"/>
      <c r="K18" s="24"/>
      <c r="L18" s="122">
        <v>47794.08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85" customHeight="1" spans="1:23">
      <c r="A19" s="113" t="s">
        <v>51</v>
      </c>
      <c r="B19" s="114" t="s">
        <v>155</v>
      </c>
      <c r="C19" s="113" t="s">
        <v>156</v>
      </c>
      <c r="D19" s="113">
        <v>2050701</v>
      </c>
      <c r="E19" s="113" t="s">
        <v>74</v>
      </c>
      <c r="F19" s="113">
        <v>30112</v>
      </c>
      <c r="G19" s="113" t="s">
        <v>158</v>
      </c>
      <c r="H19" s="24">
        <v>4030.83</v>
      </c>
      <c r="I19" s="122">
        <v>4030.83</v>
      </c>
      <c r="J19" s="24"/>
      <c r="K19" s="24"/>
      <c r="L19" s="122">
        <v>4030.83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85" customHeight="1" spans="1:23">
      <c r="A20" s="113" t="s">
        <v>51</v>
      </c>
      <c r="B20" s="114" t="s">
        <v>155</v>
      </c>
      <c r="C20" s="113" t="s">
        <v>156</v>
      </c>
      <c r="D20" s="113">
        <v>2101103</v>
      </c>
      <c r="E20" s="113" t="s">
        <v>90</v>
      </c>
      <c r="F20" s="113">
        <v>30111</v>
      </c>
      <c r="G20" s="113" t="s">
        <v>160</v>
      </c>
      <c r="H20" s="24">
        <v>23090.76</v>
      </c>
      <c r="I20" s="122">
        <v>23090.76</v>
      </c>
      <c r="J20" s="24"/>
      <c r="K20" s="24"/>
      <c r="L20" s="122">
        <v>23090.76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85" customHeight="1" spans="1:23">
      <c r="A21" s="113" t="s">
        <v>51</v>
      </c>
      <c r="B21" s="114" t="s">
        <v>161</v>
      </c>
      <c r="C21" s="113" t="s">
        <v>162</v>
      </c>
      <c r="D21" s="113">
        <v>2101102</v>
      </c>
      <c r="E21" s="113" t="s">
        <v>88</v>
      </c>
      <c r="F21" s="113">
        <v>30110</v>
      </c>
      <c r="G21" s="113" t="s">
        <v>159</v>
      </c>
      <c r="H21" s="24">
        <v>1765</v>
      </c>
      <c r="I21" s="122">
        <v>1765</v>
      </c>
      <c r="J21" s="24"/>
      <c r="K21" s="24"/>
      <c r="L21" s="122">
        <v>1765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85" customHeight="1" spans="1:23">
      <c r="A22" s="113" t="s">
        <v>51</v>
      </c>
      <c r="B22" s="114" t="s">
        <v>163</v>
      </c>
      <c r="C22" s="113" t="s">
        <v>98</v>
      </c>
      <c r="D22" s="113">
        <v>2210201</v>
      </c>
      <c r="E22" s="113" t="s">
        <v>98</v>
      </c>
      <c r="F22" s="113">
        <v>30113</v>
      </c>
      <c r="G22" s="113" t="s">
        <v>98</v>
      </c>
      <c r="H22" s="24">
        <v>117990</v>
      </c>
      <c r="I22" s="122">
        <v>117990</v>
      </c>
      <c r="J22" s="24"/>
      <c r="K22" s="24"/>
      <c r="L22" s="122">
        <v>117990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85" customHeight="1" spans="1:23">
      <c r="A23" s="113" t="s">
        <v>51</v>
      </c>
      <c r="B23" s="114" t="s">
        <v>164</v>
      </c>
      <c r="C23" s="113" t="s">
        <v>165</v>
      </c>
      <c r="D23" s="113">
        <v>2050701</v>
      </c>
      <c r="E23" s="113" t="s">
        <v>74</v>
      </c>
      <c r="F23" s="113">
        <v>30229</v>
      </c>
      <c r="G23" s="113" t="s">
        <v>166</v>
      </c>
      <c r="H23" s="24">
        <v>3500</v>
      </c>
      <c r="I23" s="122">
        <v>3500</v>
      </c>
      <c r="J23" s="24"/>
      <c r="K23" s="24"/>
      <c r="L23" s="122">
        <v>3500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85" customHeight="1" spans="1:23">
      <c r="A24" s="113" t="s">
        <v>51</v>
      </c>
      <c r="B24" s="114" t="s">
        <v>167</v>
      </c>
      <c r="C24" s="113" t="s">
        <v>168</v>
      </c>
      <c r="D24" s="113">
        <v>2050701</v>
      </c>
      <c r="E24" s="113" t="s">
        <v>74</v>
      </c>
      <c r="F24" s="113">
        <v>30107</v>
      </c>
      <c r="G24" s="113" t="s">
        <v>152</v>
      </c>
      <c r="H24" s="24">
        <v>30000</v>
      </c>
      <c r="I24" s="122">
        <v>30000</v>
      </c>
      <c r="J24" s="24"/>
      <c r="K24" s="24"/>
      <c r="L24" s="122">
        <v>30000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85" customHeight="1" spans="1:23">
      <c r="A25" s="113" t="s">
        <v>51</v>
      </c>
      <c r="B25" s="114" t="s">
        <v>167</v>
      </c>
      <c r="C25" s="113" t="s">
        <v>168</v>
      </c>
      <c r="D25" s="113">
        <v>2050701</v>
      </c>
      <c r="E25" s="113" t="s">
        <v>74</v>
      </c>
      <c r="F25" s="113">
        <v>30107</v>
      </c>
      <c r="G25" s="113" t="s">
        <v>152</v>
      </c>
      <c r="H25" s="24">
        <v>60000</v>
      </c>
      <c r="I25" s="122">
        <v>60000</v>
      </c>
      <c r="J25" s="24"/>
      <c r="K25" s="24"/>
      <c r="L25" s="122">
        <v>60000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85" customHeight="1" spans="1:23">
      <c r="A26" s="32" t="s">
        <v>99</v>
      </c>
      <c r="B26" s="33"/>
      <c r="C26" s="33"/>
      <c r="D26" s="33"/>
      <c r="E26" s="33"/>
      <c r="F26" s="33"/>
      <c r="G26" s="34"/>
      <c r="H26" s="24">
        <v>952704.41</v>
      </c>
      <c r="I26" s="24">
        <v>952704.41</v>
      </c>
      <c r="J26" s="24"/>
      <c r="K26" s="24"/>
      <c r="L26" s="24">
        <v>952704.41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</sheetData>
  <mergeCells count="30">
    <mergeCell ref="A3:W3"/>
    <mergeCell ref="A4:G4"/>
    <mergeCell ref="H5:W5"/>
    <mergeCell ref="I6:M6"/>
    <mergeCell ref="N6:P6"/>
    <mergeCell ref="R6:W6"/>
    <mergeCell ref="A26:G26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scale="3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8"/>
  <sheetViews>
    <sheetView showZeros="0" zoomScale="80" zoomScaleNormal="80" workbookViewId="0">
      <pane ySplit="1" topLeftCell="A2" activePane="bottomLeft" state="frozen"/>
      <selection/>
      <selection pane="bottomLeft" activeCell="I18" sqref="I18"/>
    </sheetView>
  </sheetViews>
  <sheetFormatPr defaultColWidth="9.10833333333333" defaultRowHeight="14.25" customHeight="1"/>
  <cols>
    <col min="1" max="1" width="14.55" customWidth="1"/>
    <col min="2" max="2" width="21" customWidth="1"/>
    <col min="3" max="3" width="31.3333333333333" customWidth="1"/>
    <col min="4" max="4" width="23.8916666666667" customWidth="1"/>
    <col min="5" max="5" width="15.55" customWidth="1"/>
    <col min="6" max="6" width="19.7833333333333" customWidth="1"/>
    <col min="7" max="7" width="14.8916666666667" customWidth="1"/>
    <col min="8" max="8" width="19.7833333333333" customWidth="1"/>
    <col min="9" max="16" width="14.2166666666667" customWidth="1"/>
    <col min="17" max="17" width="13.55" customWidth="1"/>
    <col min="18" max="23" width="15.2166666666667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6" customHeight="1" spans="5:23">
      <c r="E2" s="2"/>
      <c r="F2" s="2"/>
      <c r="G2" s="2"/>
      <c r="H2" s="2"/>
      <c r="U2" s="119"/>
      <c r="W2" s="57" t="s">
        <v>169</v>
      </c>
    </row>
    <row r="3" ht="27.85" customHeight="1" spans="1:23">
      <c r="A3" s="28" t="s">
        <v>170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13.6" customHeight="1" spans="1:23">
      <c r="A4" s="5" t="str">
        <f>'部门财务收支预算总表01-1'!A4</f>
        <v>单位名称：新平彝族傣族自治县特殊教育学校</v>
      </c>
      <c r="B4" s="112" t="str">
        <f t="shared" ref="B4" si="0">"单位名称："&amp;"绩效评价中心"</f>
        <v>单位名称：绩效评价中心</v>
      </c>
      <c r="C4" s="112"/>
      <c r="D4" s="112"/>
      <c r="E4" s="112"/>
      <c r="F4" s="112"/>
      <c r="G4" s="112"/>
      <c r="H4" s="112"/>
      <c r="I4" s="112"/>
      <c r="J4" s="7"/>
      <c r="K4" s="7"/>
      <c r="L4" s="7"/>
      <c r="M4" s="7"/>
      <c r="N4" s="7"/>
      <c r="O4" s="7"/>
      <c r="P4" s="7"/>
      <c r="Q4" s="7"/>
      <c r="U4" s="119"/>
      <c r="W4" s="109" t="s">
        <v>123</v>
      </c>
    </row>
    <row r="5" ht="21.8" customHeight="1" spans="1:23">
      <c r="A5" s="9" t="s">
        <v>171</v>
      </c>
      <c r="B5" s="9" t="s">
        <v>134</v>
      </c>
      <c r="C5" s="9" t="s">
        <v>135</v>
      </c>
      <c r="D5" s="9" t="s">
        <v>172</v>
      </c>
      <c r="E5" s="10" t="s">
        <v>136</v>
      </c>
      <c r="F5" s="10" t="s">
        <v>137</v>
      </c>
      <c r="G5" s="10" t="s">
        <v>138</v>
      </c>
      <c r="H5" s="10" t="s">
        <v>139</v>
      </c>
      <c r="I5" s="65" t="s">
        <v>36</v>
      </c>
      <c r="J5" s="65" t="s">
        <v>173</v>
      </c>
      <c r="K5" s="65"/>
      <c r="L5" s="65"/>
      <c r="M5" s="65"/>
      <c r="N5" s="115" t="s">
        <v>141</v>
      </c>
      <c r="O5" s="115"/>
      <c r="P5" s="115"/>
      <c r="Q5" s="10" t="s">
        <v>42</v>
      </c>
      <c r="R5" s="11" t="s">
        <v>57</v>
      </c>
      <c r="S5" s="12"/>
      <c r="T5" s="12"/>
      <c r="U5" s="12"/>
      <c r="V5" s="12"/>
      <c r="W5" s="13"/>
    </row>
    <row r="6" ht="21.8" customHeight="1" spans="1:23">
      <c r="A6" s="14"/>
      <c r="B6" s="14"/>
      <c r="C6" s="14"/>
      <c r="D6" s="14"/>
      <c r="E6" s="15"/>
      <c r="F6" s="15"/>
      <c r="G6" s="15"/>
      <c r="H6" s="15"/>
      <c r="I6" s="65"/>
      <c r="J6" s="49" t="s">
        <v>39</v>
      </c>
      <c r="K6" s="49"/>
      <c r="L6" s="49" t="s">
        <v>40</v>
      </c>
      <c r="M6" s="49" t="s">
        <v>41</v>
      </c>
      <c r="N6" s="116" t="s">
        <v>39</v>
      </c>
      <c r="O6" s="116" t="s">
        <v>40</v>
      </c>
      <c r="P6" s="116" t="s">
        <v>41</v>
      </c>
      <c r="Q6" s="15"/>
      <c r="R6" s="10" t="s">
        <v>38</v>
      </c>
      <c r="S6" s="10" t="s">
        <v>49</v>
      </c>
      <c r="T6" s="10" t="s">
        <v>147</v>
      </c>
      <c r="U6" s="10" t="s">
        <v>45</v>
      </c>
      <c r="V6" s="10" t="s">
        <v>46</v>
      </c>
      <c r="W6" s="10" t="s">
        <v>47</v>
      </c>
    </row>
    <row r="7" ht="40.6" customHeight="1" spans="1:23">
      <c r="A7" s="17"/>
      <c r="B7" s="17"/>
      <c r="C7" s="17"/>
      <c r="D7" s="17"/>
      <c r="E7" s="18"/>
      <c r="F7" s="18"/>
      <c r="G7" s="18"/>
      <c r="H7" s="18"/>
      <c r="I7" s="65"/>
      <c r="J7" s="49" t="s">
        <v>38</v>
      </c>
      <c r="K7" s="49" t="s">
        <v>174</v>
      </c>
      <c r="L7" s="49"/>
      <c r="M7" s="49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15.05" customHeight="1" spans="1:2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</row>
    <row r="9" ht="32.9" customHeight="1" spans="1:23">
      <c r="A9" s="113"/>
      <c r="B9" s="114"/>
      <c r="C9" s="113" t="s">
        <v>114</v>
      </c>
      <c r="D9" s="113"/>
      <c r="E9" s="113"/>
      <c r="F9" s="113"/>
      <c r="G9" s="113"/>
      <c r="H9" s="113"/>
      <c r="I9" s="117">
        <f>J9+N9</f>
        <v>29463.91</v>
      </c>
      <c r="J9" s="117">
        <v>9720</v>
      </c>
      <c r="K9" s="117">
        <v>9720</v>
      </c>
      <c r="L9" s="117"/>
      <c r="M9" s="117"/>
      <c r="N9" s="117">
        <f>N10+N11+N12+N13</f>
        <v>19743.91</v>
      </c>
      <c r="O9" s="117"/>
      <c r="P9" s="117"/>
      <c r="Q9" s="117"/>
      <c r="R9" s="117"/>
      <c r="S9" s="117"/>
      <c r="T9" s="117"/>
      <c r="U9" s="95"/>
      <c r="V9" s="117"/>
      <c r="W9" s="117"/>
    </row>
    <row r="10" ht="32.9" customHeight="1" spans="1:23">
      <c r="A10" s="113" t="s">
        <v>175</v>
      </c>
      <c r="B10" s="114" t="s">
        <v>176</v>
      </c>
      <c r="C10" s="113" t="s">
        <v>114</v>
      </c>
      <c r="D10" s="113" t="s">
        <v>51</v>
      </c>
      <c r="E10" s="113" t="s">
        <v>73</v>
      </c>
      <c r="F10" s="113" t="s">
        <v>74</v>
      </c>
      <c r="G10" s="113" t="s">
        <v>177</v>
      </c>
      <c r="H10" s="113" t="s">
        <v>178</v>
      </c>
      <c r="I10" s="117">
        <f>J10+N10</f>
        <v>10148.53</v>
      </c>
      <c r="J10" s="117">
        <v>3000</v>
      </c>
      <c r="K10" s="117">
        <v>3000</v>
      </c>
      <c r="L10" s="117"/>
      <c r="M10" s="117"/>
      <c r="N10" s="117">
        <v>7148.53</v>
      </c>
      <c r="O10" s="117"/>
      <c r="P10" s="117"/>
      <c r="Q10" s="117"/>
      <c r="R10" s="117"/>
      <c r="S10" s="117"/>
      <c r="T10" s="117"/>
      <c r="U10" s="95"/>
      <c r="V10" s="117"/>
      <c r="W10" s="117"/>
    </row>
    <row r="11" ht="32.9" customHeight="1" spans="1:23">
      <c r="A11" s="113" t="s">
        <v>175</v>
      </c>
      <c r="B11" s="114" t="s">
        <v>176</v>
      </c>
      <c r="C11" s="113" t="s">
        <v>114</v>
      </c>
      <c r="D11" s="113" t="s">
        <v>51</v>
      </c>
      <c r="E11" s="113" t="s">
        <v>73</v>
      </c>
      <c r="F11" s="113" t="s">
        <v>74</v>
      </c>
      <c r="G11" s="113" t="s">
        <v>179</v>
      </c>
      <c r="H11" s="113" t="s">
        <v>180</v>
      </c>
      <c r="I11" s="117">
        <f t="shared" ref="I11:I18" si="1">J11+N11</f>
        <v>7159.6</v>
      </c>
      <c r="J11" s="117">
        <v>3000</v>
      </c>
      <c r="K11" s="117">
        <v>3000</v>
      </c>
      <c r="L11" s="117"/>
      <c r="M11" s="117"/>
      <c r="N11" s="117">
        <v>4159.6</v>
      </c>
      <c r="O11" s="117"/>
      <c r="P11" s="117"/>
      <c r="Q11" s="117"/>
      <c r="R11" s="117"/>
      <c r="S11" s="117"/>
      <c r="T11" s="117"/>
      <c r="U11" s="95"/>
      <c r="V11" s="117"/>
      <c r="W11" s="117"/>
    </row>
    <row r="12" ht="32.9" customHeight="1" spans="1:23">
      <c r="A12" s="113" t="s">
        <v>175</v>
      </c>
      <c r="B12" s="114" t="s">
        <v>176</v>
      </c>
      <c r="C12" s="113" t="s">
        <v>114</v>
      </c>
      <c r="D12" s="113" t="s">
        <v>51</v>
      </c>
      <c r="E12" s="113" t="s">
        <v>73</v>
      </c>
      <c r="F12" s="113" t="s">
        <v>74</v>
      </c>
      <c r="G12" s="113" t="s">
        <v>181</v>
      </c>
      <c r="H12" s="113" t="s">
        <v>182</v>
      </c>
      <c r="I12" s="117">
        <f t="shared" si="1"/>
        <v>7744.78</v>
      </c>
      <c r="J12" s="117">
        <v>3720</v>
      </c>
      <c r="K12" s="117">
        <v>3720</v>
      </c>
      <c r="L12" s="117"/>
      <c r="M12" s="117"/>
      <c r="N12" s="117">
        <v>4024.78</v>
      </c>
      <c r="O12" s="117"/>
      <c r="P12" s="117"/>
      <c r="Q12" s="117"/>
      <c r="R12" s="117"/>
      <c r="S12" s="117"/>
      <c r="T12" s="117"/>
      <c r="U12" s="95"/>
      <c r="V12" s="117"/>
      <c r="W12" s="117"/>
    </row>
    <row r="13" ht="32.9" customHeight="1" spans="1:23">
      <c r="A13" s="113" t="s">
        <v>175</v>
      </c>
      <c r="B13" s="114" t="s">
        <v>176</v>
      </c>
      <c r="C13" s="113" t="s">
        <v>114</v>
      </c>
      <c r="D13" s="113" t="s">
        <v>51</v>
      </c>
      <c r="E13" s="113" t="s">
        <v>73</v>
      </c>
      <c r="F13" s="113" t="s">
        <v>74</v>
      </c>
      <c r="G13" s="113" t="s">
        <v>183</v>
      </c>
      <c r="H13" s="113" t="s">
        <v>184</v>
      </c>
      <c r="I13" s="117">
        <f t="shared" si="1"/>
        <v>4411</v>
      </c>
      <c r="J13" s="117"/>
      <c r="K13" s="117"/>
      <c r="L13" s="117"/>
      <c r="M13" s="117"/>
      <c r="N13" s="117">
        <v>4411</v>
      </c>
      <c r="O13" s="117"/>
      <c r="P13" s="117"/>
      <c r="Q13" s="117"/>
      <c r="R13" s="117"/>
      <c r="S13" s="117"/>
      <c r="T13" s="117"/>
      <c r="U13" s="95"/>
      <c r="V13" s="117"/>
      <c r="W13" s="117"/>
    </row>
    <row r="14" ht="32.9" customHeight="1" spans="1:23">
      <c r="A14" s="113"/>
      <c r="B14" s="114"/>
      <c r="C14" s="113" t="s">
        <v>185</v>
      </c>
      <c r="D14" s="113"/>
      <c r="E14" s="113"/>
      <c r="F14" s="113"/>
      <c r="G14" s="113"/>
      <c r="H14" s="113"/>
      <c r="I14" s="117">
        <f t="shared" si="1"/>
        <v>14200</v>
      </c>
      <c r="J14" s="117">
        <v>5625</v>
      </c>
      <c r="K14" s="117">
        <v>5625</v>
      </c>
      <c r="L14" s="117"/>
      <c r="M14" s="117"/>
      <c r="N14" s="117">
        <v>8575</v>
      </c>
      <c r="O14" s="117"/>
      <c r="P14" s="117"/>
      <c r="Q14" s="117"/>
      <c r="R14" s="117"/>
      <c r="S14" s="117"/>
      <c r="T14" s="117"/>
      <c r="U14" s="95"/>
      <c r="V14" s="117"/>
      <c r="W14" s="117"/>
    </row>
    <row r="15" ht="32.9" customHeight="1" spans="1:23">
      <c r="A15" s="113" t="s">
        <v>175</v>
      </c>
      <c r="B15" s="114" t="s">
        <v>186</v>
      </c>
      <c r="C15" s="113" t="s">
        <v>185</v>
      </c>
      <c r="D15" s="113" t="s">
        <v>51</v>
      </c>
      <c r="E15" s="113" t="s">
        <v>69</v>
      </c>
      <c r="F15" s="113" t="s">
        <v>70</v>
      </c>
      <c r="G15" s="113" t="s">
        <v>187</v>
      </c>
      <c r="H15" s="113" t="s">
        <v>188</v>
      </c>
      <c r="I15" s="117">
        <f t="shared" si="1"/>
        <v>14200</v>
      </c>
      <c r="J15" s="117">
        <v>5625</v>
      </c>
      <c r="K15" s="117">
        <v>5625</v>
      </c>
      <c r="L15" s="117"/>
      <c r="M15" s="117"/>
      <c r="N15" s="117">
        <v>8575</v>
      </c>
      <c r="O15" s="117"/>
      <c r="P15" s="117"/>
      <c r="Q15" s="117"/>
      <c r="R15" s="117"/>
      <c r="S15" s="117"/>
      <c r="T15" s="117"/>
      <c r="U15" s="95"/>
      <c r="V15" s="117"/>
      <c r="W15" s="117"/>
    </row>
    <row r="16" ht="32.9" customHeight="1" spans="1:23">
      <c r="A16" s="113"/>
      <c r="B16" s="114"/>
      <c r="C16" s="113" t="s">
        <v>189</v>
      </c>
      <c r="D16" s="113"/>
      <c r="E16" s="113"/>
      <c r="F16" s="113"/>
      <c r="G16" s="113"/>
      <c r="H16" s="113"/>
      <c r="I16" s="117">
        <f t="shared" si="1"/>
        <v>3660</v>
      </c>
      <c r="J16" s="117">
        <v>3660</v>
      </c>
      <c r="K16" s="117">
        <v>3660</v>
      </c>
      <c r="L16" s="117"/>
      <c r="M16" s="117"/>
      <c r="N16" s="117"/>
      <c r="O16" s="117"/>
      <c r="P16" s="117"/>
      <c r="Q16" s="117"/>
      <c r="R16" s="117"/>
      <c r="S16" s="117"/>
      <c r="T16" s="117"/>
      <c r="U16" s="95"/>
      <c r="V16" s="117"/>
      <c r="W16" s="117"/>
    </row>
    <row r="17" ht="32.9" customHeight="1" spans="1:23">
      <c r="A17" s="113" t="s">
        <v>175</v>
      </c>
      <c r="B17" s="114" t="s">
        <v>190</v>
      </c>
      <c r="C17" s="113" t="s">
        <v>189</v>
      </c>
      <c r="D17" s="113" t="s">
        <v>51</v>
      </c>
      <c r="E17" s="113" t="s">
        <v>73</v>
      </c>
      <c r="F17" s="113" t="s">
        <v>74</v>
      </c>
      <c r="G17" s="113" t="s">
        <v>187</v>
      </c>
      <c r="H17" s="113" t="s">
        <v>188</v>
      </c>
      <c r="I17" s="117">
        <f t="shared" si="1"/>
        <v>3660</v>
      </c>
      <c r="J17" s="117">
        <v>3660</v>
      </c>
      <c r="K17" s="117">
        <v>3660</v>
      </c>
      <c r="L17" s="117"/>
      <c r="M17" s="117"/>
      <c r="N17" s="117"/>
      <c r="O17" s="117"/>
      <c r="P17" s="117"/>
      <c r="Q17" s="117"/>
      <c r="R17" s="117"/>
      <c r="S17" s="117"/>
      <c r="T17" s="117"/>
      <c r="U17" s="95"/>
      <c r="V17" s="117"/>
      <c r="W17" s="117"/>
    </row>
    <row r="18" ht="18.85" customHeight="1" spans="1:23">
      <c r="A18" s="32" t="s">
        <v>99</v>
      </c>
      <c r="B18" s="33"/>
      <c r="C18" s="33"/>
      <c r="D18" s="33"/>
      <c r="E18" s="33"/>
      <c r="F18" s="33"/>
      <c r="G18" s="33"/>
      <c r="H18" s="34"/>
      <c r="I18" s="117">
        <f t="shared" si="1"/>
        <v>47323.91</v>
      </c>
      <c r="J18" s="118">
        <v>19005</v>
      </c>
      <c r="K18" s="118">
        <v>19005</v>
      </c>
      <c r="L18" s="117"/>
      <c r="M18" s="117"/>
      <c r="N18" s="117">
        <f>N9+N14</f>
        <v>28318.91</v>
      </c>
      <c r="O18" s="117"/>
      <c r="P18" s="117"/>
      <c r="Q18" s="117"/>
      <c r="R18" s="117"/>
      <c r="S18" s="117"/>
      <c r="T18" s="117"/>
      <c r="U18" s="95"/>
      <c r="V18" s="117"/>
      <c r="W18" s="117"/>
    </row>
  </sheetData>
  <mergeCells count="28">
    <mergeCell ref="A3:W3"/>
    <mergeCell ref="A4:I4"/>
    <mergeCell ref="J5:M5"/>
    <mergeCell ref="N5:P5"/>
    <mergeCell ref="R5:W5"/>
    <mergeCell ref="J6:K6"/>
    <mergeCell ref="A18:H18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5"/>
  <sheetViews>
    <sheetView showZeros="0" workbookViewId="0">
      <pane ySplit="1" topLeftCell="A2" activePane="bottomLeft" state="frozen"/>
      <selection/>
      <selection pane="bottomLeft" activeCell="I31" sqref="I31"/>
    </sheetView>
  </sheetViews>
  <sheetFormatPr defaultColWidth="9.10833333333333" defaultRowHeight="11.95" customHeight="1"/>
  <cols>
    <col min="1" max="1" width="34.2166666666667" customWidth="1"/>
    <col min="2" max="2" width="29" customWidth="1"/>
    <col min="3" max="3" width="17.2166666666667" customWidth="1"/>
    <col min="4" max="4" width="21" customWidth="1"/>
    <col min="5" max="5" width="23.55" customWidth="1"/>
    <col min="6" max="6" width="11.2166666666667" customWidth="1"/>
    <col min="7" max="7" width="10.3333333333333" customWidth="1"/>
    <col min="8" max="8" width="9.33333333333333" customWidth="1"/>
    <col min="9" max="9" width="13.4416666666667" customWidth="1"/>
    <col min="10" max="10" width="27.441666666666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6" t="s">
        <v>191</v>
      </c>
    </row>
    <row r="3" ht="28.5" customHeight="1" spans="1:10">
      <c r="A3" s="47" t="s">
        <v>192</v>
      </c>
      <c r="B3" s="28"/>
      <c r="C3" s="28"/>
      <c r="D3" s="28"/>
      <c r="E3" s="28"/>
      <c r="F3" s="48"/>
      <c r="G3" s="28"/>
      <c r="H3" s="48"/>
      <c r="I3" s="48"/>
      <c r="J3" s="28"/>
    </row>
    <row r="4" ht="15.05" customHeight="1" spans="1:1">
      <c r="A4" s="5" t="str">
        <f>'部门财务收支预算总表01-1'!A4</f>
        <v>单位名称：新平彝族傣族自治县特殊教育学校</v>
      </c>
    </row>
    <row r="5" ht="14.25" customHeight="1" spans="1:10">
      <c r="A5" s="49" t="s">
        <v>193</v>
      </c>
      <c r="B5" s="49" t="s">
        <v>194</v>
      </c>
      <c r="C5" s="49" t="s">
        <v>195</v>
      </c>
      <c r="D5" s="49" t="s">
        <v>196</v>
      </c>
      <c r="E5" s="49" t="s">
        <v>197</v>
      </c>
      <c r="F5" s="50" t="s">
        <v>198</v>
      </c>
      <c r="G5" s="49" t="s">
        <v>199</v>
      </c>
      <c r="H5" s="50" t="s">
        <v>200</v>
      </c>
      <c r="I5" s="50" t="s">
        <v>201</v>
      </c>
      <c r="J5" s="49" t="s">
        <v>202</v>
      </c>
    </row>
    <row r="6" ht="14.25" customHeight="1" spans="1:10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50">
        <v>6</v>
      </c>
      <c r="G6" s="49">
        <v>7</v>
      </c>
      <c r="H6" s="50">
        <v>8</v>
      </c>
      <c r="I6" s="50">
        <v>9</v>
      </c>
      <c r="J6" s="49">
        <v>10</v>
      </c>
    </row>
    <row r="7" ht="20.25" customHeight="1" spans="1:10">
      <c r="A7" s="51" t="s">
        <v>51</v>
      </c>
      <c r="B7" s="52"/>
      <c r="C7" s="52"/>
      <c r="D7" s="52"/>
      <c r="E7" s="53"/>
      <c r="F7" s="54"/>
      <c r="G7" s="53"/>
      <c r="H7" s="54"/>
      <c r="I7" s="54"/>
      <c r="J7" s="53"/>
    </row>
    <row r="8" ht="20.25" customHeight="1" spans="1:10">
      <c r="A8" s="51" t="s">
        <v>185</v>
      </c>
      <c r="B8" s="55" t="s">
        <v>203</v>
      </c>
      <c r="C8" s="55"/>
      <c r="D8" s="55"/>
      <c r="E8" s="51"/>
      <c r="F8" s="55"/>
      <c r="G8" s="51"/>
      <c r="H8" s="55"/>
      <c r="I8" s="55"/>
      <c r="J8" s="51"/>
    </row>
    <row r="9" ht="20.25" customHeight="1" spans="1:10">
      <c r="A9" s="51"/>
      <c r="B9" s="55"/>
      <c r="C9" s="55" t="s">
        <v>204</v>
      </c>
      <c r="D9" s="55" t="s">
        <v>205</v>
      </c>
      <c r="E9" s="51" t="s">
        <v>206</v>
      </c>
      <c r="F9" s="55" t="s">
        <v>207</v>
      </c>
      <c r="G9" s="51" t="s">
        <v>118</v>
      </c>
      <c r="H9" s="55" t="s">
        <v>208</v>
      </c>
      <c r="I9" s="55" t="s">
        <v>209</v>
      </c>
      <c r="J9" s="51" t="s">
        <v>210</v>
      </c>
    </row>
    <row r="10" ht="20.25" customHeight="1" spans="1:10">
      <c r="A10" s="51"/>
      <c r="B10" s="55"/>
      <c r="C10" s="55" t="s">
        <v>204</v>
      </c>
      <c r="D10" s="55" t="s">
        <v>211</v>
      </c>
      <c r="E10" s="51" t="s">
        <v>212</v>
      </c>
      <c r="F10" s="55" t="s">
        <v>213</v>
      </c>
      <c r="G10" s="51" t="s">
        <v>214</v>
      </c>
      <c r="H10" s="55" t="s">
        <v>215</v>
      </c>
      <c r="I10" s="55" t="s">
        <v>209</v>
      </c>
      <c r="J10" s="51" t="s">
        <v>216</v>
      </c>
    </row>
    <row r="11" ht="20.25" customHeight="1" spans="1:10">
      <c r="A11" s="51"/>
      <c r="B11" s="55"/>
      <c r="C11" s="55" t="s">
        <v>204</v>
      </c>
      <c r="D11" s="55" t="s">
        <v>217</v>
      </c>
      <c r="E11" s="51" t="s">
        <v>218</v>
      </c>
      <c r="F11" s="55" t="s">
        <v>219</v>
      </c>
      <c r="G11" s="51" t="s">
        <v>220</v>
      </c>
      <c r="H11" s="55" t="s">
        <v>221</v>
      </c>
      <c r="I11" s="55" t="s">
        <v>209</v>
      </c>
      <c r="J11" s="51" t="s">
        <v>222</v>
      </c>
    </row>
    <row r="12" ht="20.25" customHeight="1" spans="1:10">
      <c r="A12" s="51"/>
      <c r="B12" s="55"/>
      <c r="C12" s="55" t="s">
        <v>223</v>
      </c>
      <c r="D12" s="55" t="s">
        <v>224</v>
      </c>
      <c r="E12" s="51" t="s">
        <v>225</v>
      </c>
      <c r="F12" s="55" t="s">
        <v>213</v>
      </c>
      <c r="G12" s="51" t="s">
        <v>214</v>
      </c>
      <c r="H12" s="55" t="s">
        <v>215</v>
      </c>
      <c r="I12" s="55" t="s">
        <v>209</v>
      </c>
      <c r="J12" s="51" t="s">
        <v>216</v>
      </c>
    </row>
    <row r="13" ht="20.25" customHeight="1" spans="1:10">
      <c r="A13" s="51"/>
      <c r="B13" s="55"/>
      <c r="C13" s="55" t="s">
        <v>226</v>
      </c>
      <c r="D13" s="55" t="s">
        <v>227</v>
      </c>
      <c r="E13" s="51" t="s">
        <v>228</v>
      </c>
      <c r="F13" s="55" t="s">
        <v>207</v>
      </c>
      <c r="G13" s="51" t="s">
        <v>220</v>
      </c>
      <c r="H13" s="55" t="s">
        <v>215</v>
      </c>
      <c r="I13" s="55" t="s">
        <v>209</v>
      </c>
      <c r="J13" s="51" t="s">
        <v>229</v>
      </c>
    </row>
    <row r="14" ht="20.25" customHeight="1" spans="1:10">
      <c r="A14" s="51" t="s">
        <v>114</v>
      </c>
      <c r="B14" s="55" t="s">
        <v>230</v>
      </c>
      <c r="C14" s="55"/>
      <c r="D14" s="55"/>
      <c r="E14" s="51"/>
      <c r="F14" s="55"/>
      <c r="G14" s="51"/>
      <c r="H14" s="55"/>
      <c r="I14" s="55"/>
      <c r="J14" s="51"/>
    </row>
    <row r="15" ht="20.25" customHeight="1" spans="1:10">
      <c r="A15" s="51"/>
      <c r="B15" s="55"/>
      <c r="C15" s="55" t="s">
        <v>204</v>
      </c>
      <c r="D15" s="55" t="s">
        <v>205</v>
      </c>
      <c r="E15" s="51" t="s">
        <v>231</v>
      </c>
      <c r="F15" s="55" t="s">
        <v>207</v>
      </c>
      <c r="G15" s="51" t="s">
        <v>119</v>
      </c>
      <c r="H15" s="55" t="s">
        <v>208</v>
      </c>
      <c r="I15" s="55" t="s">
        <v>209</v>
      </c>
      <c r="J15" s="51" t="s">
        <v>232</v>
      </c>
    </row>
    <row r="16" ht="20.25" customHeight="1" spans="1:10">
      <c r="A16" s="51"/>
      <c r="B16" s="55"/>
      <c r="C16" s="55" t="s">
        <v>204</v>
      </c>
      <c r="D16" s="55" t="s">
        <v>205</v>
      </c>
      <c r="E16" s="51" t="s">
        <v>233</v>
      </c>
      <c r="F16" s="55" t="s">
        <v>207</v>
      </c>
      <c r="G16" s="51" t="s">
        <v>118</v>
      </c>
      <c r="H16" s="55" t="s">
        <v>208</v>
      </c>
      <c r="I16" s="55" t="s">
        <v>209</v>
      </c>
      <c r="J16" s="51" t="s">
        <v>234</v>
      </c>
    </row>
    <row r="17" ht="20.25" customHeight="1" spans="1:10">
      <c r="A17" s="51"/>
      <c r="B17" s="55"/>
      <c r="C17" s="55" t="s">
        <v>223</v>
      </c>
      <c r="D17" s="55" t="s">
        <v>224</v>
      </c>
      <c r="E17" s="51" t="s">
        <v>235</v>
      </c>
      <c r="F17" s="55" t="s">
        <v>213</v>
      </c>
      <c r="G17" s="51" t="s">
        <v>236</v>
      </c>
      <c r="H17" s="55"/>
      <c r="I17" s="55" t="s">
        <v>237</v>
      </c>
      <c r="J17" s="51" t="s">
        <v>238</v>
      </c>
    </row>
    <row r="18" ht="20.25" customHeight="1" spans="1:10">
      <c r="A18" s="51"/>
      <c r="B18" s="55"/>
      <c r="C18" s="55" t="s">
        <v>226</v>
      </c>
      <c r="D18" s="55" t="s">
        <v>227</v>
      </c>
      <c r="E18" s="51" t="s">
        <v>239</v>
      </c>
      <c r="F18" s="55" t="s">
        <v>207</v>
      </c>
      <c r="G18" s="51" t="s">
        <v>220</v>
      </c>
      <c r="H18" s="55" t="s">
        <v>215</v>
      </c>
      <c r="I18" s="55" t="s">
        <v>209</v>
      </c>
      <c r="J18" s="51" t="s">
        <v>240</v>
      </c>
    </row>
    <row r="19" ht="20.25" customHeight="1" spans="1:10">
      <c r="A19" s="51"/>
      <c r="B19" s="55"/>
      <c r="C19" s="55" t="s">
        <v>226</v>
      </c>
      <c r="D19" s="55" t="s">
        <v>227</v>
      </c>
      <c r="E19" s="51" t="s">
        <v>241</v>
      </c>
      <c r="F19" s="55" t="s">
        <v>207</v>
      </c>
      <c r="G19" s="51" t="s">
        <v>220</v>
      </c>
      <c r="H19" s="55" t="s">
        <v>215</v>
      </c>
      <c r="I19" s="55" t="s">
        <v>209</v>
      </c>
      <c r="J19" s="51" t="s">
        <v>242</v>
      </c>
    </row>
    <row r="20" ht="20.25" customHeight="1" spans="1:10">
      <c r="A20" s="51" t="s">
        <v>189</v>
      </c>
      <c r="B20" s="55" t="s">
        <v>243</v>
      </c>
      <c r="C20" s="55"/>
      <c r="D20" s="55"/>
      <c r="E20" s="51"/>
      <c r="F20" s="55"/>
      <c r="G20" s="51"/>
      <c r="H20" s="55"/>
      <c r="I20" s="55"/>
      <c r="J20" s="51"/>
    </row>
    <row r="21" ht="20.25" customHeight="1" spans="1:10">
      <c r="A21" s="51"/>
      <c r="B21" s="55"/>
      <c r="C21" s="55" t="s">
        <v>204</v>
      </c>
      <c r="D21" s="55" t="s">
        <v>205</v>
      </c>
      <c r="E21" s="51" t="s">
        <v>244</v>
      </c>
      <c r="F21" s="55" t="s">
        <v>207</v>
      </c>
      <c r="G21" s="51" t="s">
        <v>118</v>
      </c>
      <c r="H21" s="55" t="s">
        <v>208</v>
      </c>
      <c r="I21" s="55" t="s">
        <v>209</v>
      </c>
      <c r="J21" s="51" t="s">
        <v>245</v>
      </c>
    </row>
    <row r="22" ht="20.25" customHeight="1" spans="1:10">
      <c r="A22" s="51"/>
      <c r="B22" s="55"/>
      <c r="C22" s="55" t="s">
        <v>204</v>
      </c>
      <c r="D22" s="55" t="s">
        <v>217</v>
      </c>
      <c r="E22" s="51" t="s">
        <v>218</v>
      </c>
      <c r="F22" s="55" t="s">
        <v>219</v>
      </c>
      <c r="G22" s="51" t="s">
        <v>220</v>
      </c>
      <c r="H22" s="55" t="s">
        <v>221</v>
      </c>
      <c r="I22" s="55" t="s">
        <v>209</v>
      </c>
      <c r="J22" s="51" t="s">
        <v>246</v>
      </c>
    </row>
    <row r="23" ht="20.25" customHeight="1" spans="1:10">
      <c r="A23" s="51"/>
      <c r="B23" s="55"/>
      <c r="C23" s="55" t="s">
        <v>223</v>
      </c>
      <c r="D23" s="55" t="s">
        <v>224</v>
      </c>
      <c r="E23" s="51" t="s">
        <v>247</v>
      </c>
      <c r="F23" s="55" t="s">
        <v>213</v>
      </c>
      <c r="G23" s="51" t="s">
        <v>248</v>
      </c>
      <c r="H23" s="55"/>
      <c r="I23" s="55" t="s">
        <v>237</v>
      </c>
      <c r="J23" s="51" t="s">
        <v>249</v>
      </c>
    </row>
    <row r="24" ht="20.25" customHeight="1" spans="1:10">
      <c r="A24" s="51"/>
      <c r="B24" s="55"/>
      <c r="C24" s="55" t="s">
        <v>223</v>
      </c>
      <c r="D24" s="55" t="s">
        <v>250</v>
      </c>
      <c r="E24" s="51" t="s">
        <v>251</v>
      </c>
      <c r="F24" s="55" t="s">
        <v>207</v>
      </c>
      <c r="G24" s="51" t="s">
        <v>252</v>
      </c>
      <c r="H24" s="55" t="s">
        <v>253</v>
      </c>
      <c r="I24" s="55" t="s">
        <v>209</v>
      </c>
      <c r="J24" s="51" t="s">
        <v>249</v>
      </c>
    </row>
    <row r="25" ht="20.25" customHeight="1" spans="1:10">
      <c r="A25" s="51"/>
      <c r="B25" s="55"/>
      <c r="C25" s="55" t="s">
        <v>226</v>
      </c>
      <c r="D25" s="55" t="s">
        <v>227</v>
      </c>
      <c r="E25" s="51" t="s">
        <v>254</v>
      </c>
      <c r="F25" s="55" t="s">
        <v>207</v>
      </c>
      <c r="G25" s="51" t="s">
        <v>220</v>
      </c>
      <c r="H25" s="55" t="s">
        <v>215</v>
      </c>
      <c r="I25" s="55" t="s">
        <v>209</v>
      </c>
      <c r="J25" s="51" t="s">
        <v>255</v>
      </c>
    </row>
  </sheetData>
  <mergeCells count="2">
    <mergeCell ref="A3:J3"/>
    <mergeCell ref="A4:H4"/>
  </mergeCell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2025-01-21T02:50:00Z</dcterms:created>
  <cp:lastPrinted>2025-02-13T02:07:00Z</cp:lastPrinted>
  <dcterms:modified xsi:type="dcterms:W3CDTF">2025-03-27T08:40:20Z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2052-11.8.2.12089</vt:lpwstr>
  </property>
</Properties>
</file>