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部门基本支出预算表04!$A$8:$W$49</definedName>
    <definedName name="_xlnm._FilterDatabase" localSheetId="7" hidden="1">'部门项目支出预算表05-1'!$A$7:$W$118</definedName>
    <definedName name="_xlnm._FilterDatabase" localSheetId="16" hidden="1">部门项目中期规划预算表12!$A$7:$G$46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<sst xmlns="http://schemas.openxmlformats.org/spreadsheetml/2006/main" count="2658" uniqueCount="727">
  <si>
    <t>预算01-1表</t>
  </si>
  <si>
    <t>2025年财务收支预算总表</t>
  </si>
  <si>
    <t>单位名称：新平彝族傣族自治县退役军人事务局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</si>
  <si>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</si>
  <si>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</si>
  <si>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</si>
  <si>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</si>
  <si>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</si>
  <si>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</si>
  <si>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</si>
  <si>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</si>
  <si>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</si>
  <si>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</si>
  <si>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</si>
  <si>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</si>
  <si>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</si>
  <si>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</si>
  <si>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</si>
  <si>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</si>
  <si>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</si>
  <si>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</si>
  <si>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</si>
  <si>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</si>
  <si>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</si>
  <si>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</si>
  <si>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</si>
  <si>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</si>
  <si>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</si>
  <si>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</si>
  <si>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</si>
  <si>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</si>
  <si>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</si>
  <si>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</si>
  <si>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</si>
  <si>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</si>
  <si>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</si>
  <si>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</si>
  <si>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</si>
  <si>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</si>
  <si>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</si>
  <si>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</si>
  <si>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</si>
  <si>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</si>
  <si>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</si>
  <si>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</si>
  <si>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</si>
  <si>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351</t>
  </si>
  <si>
    <t>新平彝族傣族自治县退役军人事务局</t>
  </si>
  <si>
    <t>351001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</si>
  <si>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</si>
  <si>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</si>
  <si>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</si>
  <si>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</si>
  <si>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</si>
  <si>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</si>
  <si>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</si>
  <si>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</si>
  <si>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</si>
  <si>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</si>
  <si>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</si>
  <si>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</si>
  <si>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</si>
  <si>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</si>
  <si>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</si>
  <si>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</si>
  <si>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</si>
  <si>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</si>
  <si>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</si>
  <si>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</si>
  <si>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</si>
  <si>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</si>
  <si>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</si>
  <si>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</si>
  <si>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</si>
  <si>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</si>
  <si>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</si>
  <si>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</si>
  <si>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</si>
  <si>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</si>
  <si>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</si>
  <si>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</si>
  <si>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2080802</t>
  </si>
  <si>
    <t>伤残抚恤</t>
  </si>
  <si>
    <t>2080805</t>
  </si>
  <si>
    <t>义务兵优待</t>
  </si>
  <si>
    <t>褒扬纪念</t>
  </si>
  <si>
    <t>2080899</t>
  </si>
  <si>
    <t>其他优抚支出</t>
  </si>
  <si>
    <t>20809</t>
  </si>
  <si>
    <t>退役安置</t>
  </si>
  <si>
    <t>2080901</t>
  </si>
  <si>
    <t>退役士兵安置</t>
  </si>
  <si>
    <t>2080902</t>
  </si>
  <si>
    <t>军队移交政府的离退休人员安置</t>
  </si>
  <si>
    <t>2080904</t>
  </si>
  <si>
    <t>退役士兵管理教育</t>
  </si>
  <si>
    <t>军队转业干部安置</t>
  </si>
  <si>
    <t>20828</t>
  </si>
  <si>
    <t>退役军人管理事务</t>
  </si>
  <si>
    <t>2082801</t>
  </si>
  <si>
    <t>行政运行</t>
  </si>
  <si>
    <t>2082804</t>
  </si>
  <si>
    <t>拥军优属</t>
  </si>
  <si>
    <t>2082850</t>
  </si>
  <si>
    <t>事业运行</t>
  </si>
  <si>
    <t>2082899</t>
  </si>
  <si>
    <t>其他退役军人事务管理支出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</si>
  <si>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</si>
  <si>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</si>
  <si>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</si>
  <si>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</si>
  <si>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</si>
  <si>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</si>
  <si>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</si>
  <si>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</si>
  <si>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</si>
  <si>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</si>
  <si>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</si>
  <si>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</si>
  <si>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</si>
  <si>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</si>
  <si>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</si>
  <si>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</si>
  <si>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</si>
  <si>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</si>
  <si>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</si>
  <si>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</si>
  <si>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</si>
  <si>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</si>
  <si>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</si>
  <si>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</si>
  <si>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</si>
  <si>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</si>
  <si>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</si>
  <si>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</si>
  <si>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</si>
  <si>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</si>
  <si>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</si>
  <si>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</si>
  <si>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</si>
  <si>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</si>
  <si>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</si>
  <si>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</si>
  <si>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</si>
  <si>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</si>
  <si>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</si>
  <si>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</si>
  <si>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</si>
  <si>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</si>
  <si>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</si>
  <si>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</si>
  <si>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</si>
  <si>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</si>
  <si>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</si>
  <si>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</si>
  <si>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2080905</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</si>
  <si>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</si>
  <si>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</si>
  <si>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</si>
  <si>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</si>
  <si>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</si>
  <si>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</si>
  <si>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</si>
  <si>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</si>
  <si>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</si>
  <si>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</si>
  <si>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</si>
  <si>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</si>
  <si>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</si>
  <si>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</si>
  <si>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</si>
  <si>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</si>
  <si>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</si>
  <si>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</si>
  <si>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</si>
  <si>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</si>
  <si>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</si>
  <si>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</si>
  <si>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</si>
  <si>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</si>
  <si>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</si>
  <si>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</si>
  <si>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530427210000000015924</t>
  </si>
  <si>
    <t>行政人员工资支出</t>
  </si>
  <si>
    <t>30101</t>
  </si>
  <si>
    <t>基本工资</t>
  </si>
  <si>
    <t>30102</t>
  </si>
  <si>
    <t>津贴补贴</t>
  </si>
  <si>
    <t>530427210000000015925</t>
  </si>
  <si>
    <t>事业人员工资支出</t>
  </si>
  <si>
    <t>30107</t>
  </si>
  <si>
    <t>绩效工资</t>
  </si>
  <si>
    <t>530427210000000015926</t>
  </si>
  <si>
    <t>社会保障缴费</t>
  </si>
  <si>
    <t>30110</t>
  </si>
  <si>
    <t>职工基本医疗保险缴费</t>
  </si>
  <si>
    <t>530427210000000015927</t>
  </si>
  <si>
    <t>30113</t>
  </si>
  <si>
    <t>530427210000000015930</t>
  </si>
  <si>
    <t>公车购置及运维费</t>
  </si>
  <si>
    <t>30231</t>
  </si>
  <si>
    <t>公务用车运行维护费</t>
  </si>
  <si>
    <t>530427210000000015931</t>
  </si>
  <si>
    <t>行政人员公务交通补贴</t>
  </si>
  <si>
    <t>30239</t>
  </si>
  <si>
    <t>其他交通费用</t>
  </si>
  <si>
    <t>530427210000000015932</t>
  </si>
  <si>
    <t>工会经费</t>
  </si>
  <si>
    <t>30228</t>
  </si>
  <si>
    <t>530427210000000015933</t>
  </si>
  <si>
    <t>一般公用经费</t>
  </si>
  <si>
    <t>30201</t>
  </si>
  <si>
    <t>办公费</t>
  </si>
  <si>
    <t>530427241100002228334</t>
  </si>
  <si>
    <t>邮电费</t>
  </si>
  <si>
    <t>30229</t>
  </si>
  <si>
    <t>福利费</t>
  </si>
  <si>
    <t>30205</t>
  </si>
  <si>
    <t>水费</t>
  </si>
  <si>
    <t>30207</t>
  </si>
  <si>
    <t>30211</t>
  </si>
  <si>
    <t>差旅费</t>
  </si>
  <si>
    <t>30215</t>
  </si>
  <si>
    <t>会议费</t>
  </si>
  <si>
    <t>30216</t>
  </si>
  <si>
    <t>培训费</t>
  </si>
  <si>
    <t>530427221100000351634</t>
  </si>
  <si>
    <t>30217</t>
  </si>
  <si>
    <t>530427231100001442149</t>
  </si>
  <si>
    <t>奖励性绩效工资(地方)</t>
  </si>
  <si>
    <t>530427231100001442150</t>
  </si>
  <si>
    <t>公务员基础绩效奖</t>
  </si>
  <si>
    <t>30103</t>
  </si>
  <si>
    <t>奖金</t>
  </si>
  <si>
    <t>530427231100001442170</t>
  </si>
  <si>
    <t>退休干部公用经费</t>
  </si>
  <si>
    <t>530427241100002203073</t>
  </si>
  <si>
    <t>部门临聘人员支出</t>
  </si>
  <si>
    <t>30199</t>
  </si>
  <si>
    <t>其他工资福利支出</t>
  </si>
  <si>
    <t>530427241100002223745</t>
  </si>
  <si>
    <t>社会保障缴费经费</t>
  </si>
  <si>
    <t>30108</t>
  </si>
  <si>
    <t>机关事业单位基本养老保险缴费</t>
  </si>
  <si>
    <t>30112</t>
  </si>
  <si>
    <t>其他社会保障缴费</t>
  </si>
  <si>
    <t>30111</t>
  </si>
  <si>
    <t>公务员医疗补助缴费</t>
  </si>
  <si>
    <t>预算05-1表</t>
  </si>
  <si>
    <t>2025年部门项目支出预算表</t>
  </si>
  <si>
    <t>项目分类</t>
  </si>
  <si>
    <t>项目单位</t>
  </si>
  <si>
    <t>本年拨款</t>
  </si>
  <si>
    <t>其中：本次下达</t>
  </si>
  <si>
    <t>2023年至2025年计算机更新项目经费</t>
  </si>
  <si>
    <t>311 专项业务类</t>
  </si>
  <si>
    <t>530427241100003186503</t>
  </si>
  <si>
    <t>31002</t>
  </si>
  <si>
    <t>办公设备购置</t>
  </si>
  <si>
    <t>“春节”“八一”双拥座谈会经费</t>
  </si>
  <si>
    <t>313 事业发展类</t>
  </si>
  <si>
    <t>530427241100002288010</t>
  </si>
  <si>
    <t>（专户资金）“情暖老兵·八一慰问”经费</t>
  </si>
  <si>
    <t>530427231100001990360</t>
  </si>
  <si>
    <t>30305</t>
  </si>
  <si>
    <t>生活补助</t>
  </si>
  <si>
    <t>（专户资金）“情暖老兵·关爱帮扶”春节慰问经费</t>
  </si>
  <si>
    <t>530427241100002717886</t>
  </si>
  <si>
    <t>（专户资金）“情暖老兵·子女助学”经费</t>
  </si>
  <si>
    <t>530427251100003772268</t>
  </si>
  <si>
    <t>（专户资金）军队移交政府安置的退休军人定期增资经费</t>
  </si>
  <si>
    <t>312 民生类</t>
  </si>
  <si>
    <t>530427231100001786541</t>
  </si>
  <si>
    <t>30302</t>
  </si>
  <si>
    <t>退休费</t>
  </si>
  <si>
    <t>军队移交地方离退休干部安置经费</t>
  </si>
  <si>
    <t>530427231100001613643</t>
  </si>
  <si>
    <t>（专户资金）云南省退役军人关爱基金会救急解难关爱帮扶经费</t>
  </si>
  <si>
    <t>530427241100003030431</t>
  </si>
  <si>
    <t>（专户资金）云南省退役军人关爱基金会临时应急援助帮扶经费</t>
  </si>
  <si>
    <t>530427241100003249043</t>
  </si>
  <si>
    <t>（专户资金）政府安排工作退役士兵移交安置补助经费</t>
  </si>
  <si>
    <t>530427231100001787548</t>
  </si>
  <si>
    <t>部分退役士兵保险接续经费</t>
  </si>
  <si>
    <t>530427241100002275153</t>
  </si>
  <si>
    <t>30311</t>
  </si>
  <si>
    <t>代缴社会保险费</t>
  </si>
  <si>
    <t>出国参战民兵民工生活补助经费</t>
  </si>
  <si>
    <t>530427241100002260710</t>
  </si>
  <si>
    <t>代理记账委托业务专项资金</t>
  </si>
  <si>
    <t>530427241100002309579</t>
  </si>
  <si>
    <t>30227</t>
  </si>
  <si>
    <t>委托业务费</t>
  </si>
  <si>
    <t>党建工作经费</t>
  </si>
  <si>
    <t>530427241100002302764</t>
  </si>
  <si>
    <t>改制企业退休人员经费</t>
  </si>
  <si>
    <t>530427241100002280164</t>
  </si>
  <si>
    <t>机关事业单位职工及军人抚恤补助资金</t>
  </si>
  <si>
    <t>530427231100001352518</t>
  </si>
  <si>
    <t>烈士褒扬纪念设施管护经费及烈士陵园异地祭扫服务保障经费</t>
  </si>
  <si>
    <t>530427251100003739638</t>
  </si>
  <si>
    <t>30206</t>
  </si>
  <si>
    <t>电费</t>
  </si>
  <si>
    <t>30213</t>
  </si>
  <si>
    <t>维修（护）费</t>
  </si>
  <si>
    <t>领取国家定期抚恤补助待遇的优抚对象且属民政部门审核确认和认定为城乡最低生活保障对象及特困人员经费</t>
  </si>
  <si>
    <t>530427241100002261030</t>
  </si>
  <si>
    <t>涉军信访维稳应急处置经费</t>
  </si>
  <si>
    <t>530427241100002299138</t>
  </si>
  <si>
    <t>双拥工作经费</t>
  </si>
  <si>
    <t>530427241100002291769</t>
  </si>
  <si>
    <t>退役安置经费</t>
  </si>
  <si>
    <t>530427231100001185649</t>
  </si>
  <si>
    <t>退役军人服务保障体系建设经费</t>
  </si>
  <si>
    <t>530427231100001186317</t>
  </si>
  <si>
    <t>退役士兵培训经费</t>
  </si>
  <si>
    <t>530427231100001186385</t>
  </si>
  <si>
    <t>退役军人服务及就业创业补助经费</t>
  </si>
  <si>
    <t>530427241100003043425</t>
  </si>
  <si>
    <t>530427241100003245388</t>
  </si>
  <si>
    <t>其他商品和服务支出</t>
  </si>
  <si>
    <t>530427231100001753680</t>
  </si>
  <si>
    <t>现役军人家属基本医疗保险、养老保险经费</t>
  </si>
  <si>
    <t>530427241100002280434</t>
  </si>
  <si>
    <t>现役军人立功受奖经费</t>
  </si>
  <si>
    <t>530427241100002280596</t>
  </si>
  <si>
    <t>30309</t>
  </si>
  <si>
    <t>奖励金</t>
  </si>
  <si>
    <t>义务兵家庭优待经费</t>
  </si>
  <si>
    <t>530427231100001187008</t>
  </si>
  <si>
    <t>新平县烈士纪念设施管理维护专项经费</t>
  </si>
  <si>
    <t>530427231100001870845</t>
  </si>
  <si>
    <t>优抚对象“春节”“八一”慰问经费</t>
  </si>
  <si>
    <t>530427241100002286310</t>
  </si>
  <si>
    <t>30399</t>
  </si>
  <si>
    <t>其他对个人和家庭的补助</t>
  </si>
  <si>
    <t>优抚对象及困难退役军人“三难”补助经费</t>
  </si>
  <si>
    <t>530427241100002284886</t>
  </si>
  <si>
    <t>军队转业干部安置补助经费</t>
  </si>
  <si>
    <t>优抚对象生活补助经费</t>
  </si>
  <si>
    <t>530427241100002262237</t>
  </si>
  <si>
    <t>优抚对象医疗保障经费</t>
  </si>
  <si>
    <t>530427231100001186988</t>
  </si>
  <si>
    <t>30307</t>
  </si>
  <si>
    <t>医疗费补助</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</si>
  <si>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</si>
  <si>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</si>
  <si>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</si>
  <si>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</si>
  <si>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</si>
  <si>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</si>
  <si>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</si>
  <si>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</si>
  <si>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</si>
  <si>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</si>
  <si>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</si>
  <si>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</si>
  <si>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根据《中华人民共和国兵役法》《玉溪市退役军人事务局关于做好2024年春节关爱慰问工作的通知》要求，新平县退役军人事务局设立了2025年“情暖老兵·关爱帮扶”春节慰问经费项目，该项目总金额为6000元，用于烈士遗属、困难退役军人的关爱慰问。
2.慰问人数为6人，其中烈士遗属3人，标准为1000元/人；困难退役军人3人，标准为1000元/人，合计6000元。
3.落实上级文件精神，通过开展走访慰问，增强退役军人及其他优抚对象的获得感、幸福感，创造持续稳定的社会效益。维护退役军人合法权益，切实把党和国家关心关爱退役军人的各项要求落到实处。</t>
  </si>
  <si>
    <t>产出指标</t>
  </si>
  <si>
    <t>数量指标</t>
  </si>
  <si>
    <t>走访慰问人数</t>
  </si>
  <si>
    <t>&lt;=</t>
  </si>
  <si>
    <t>人</t>
  </si>
  <si>
    <t>定量指标</t>
  </si>
  <si>
    <t>反映走访慰问人数情况</t>
  </si>
  <si>
    <t>质量指标</t>
  </si>
  <si>
    <t>慰问对象精准率</t>
  </si>
  <si>
    <t>=</t>
  </si>
  <si>
    <t>100</t>
  </si>
  <si>
    <t>%</t>
  </si>
  <si>
    <t>反映走访慰问对象精准情况</t>
  </si>
  <si>
    <t>时效指标</t>
  </si>
  <si>
    <t>走访慰问时间</t>
  </si>
  <si>
    <t>2025-1-29</t>
  </si>
  <si>
    <t>年-月-日</t>
  </si>
  <si>
    <t>反映春节前走访慰问时间情况</t>
  </si>
  <si>
    <t>效益指标</t>
  </si>
  <si>
    <t>社会效益</t>
  </si>
  <si>
    <t>遗属和退役军人生活</t>
  </si>
  <si>
    <t>改善</t>
  </si>
  <si>
    <t>定性指标</t>
  </si>
  <si>
    <t>反映改善遗属和退役军人生活情况</t>
  </si>
  <si>
    <t>满意度指标</t>
  </si>
  <si>
    <t>服务对象满意度</t>
  </si>
  <si>
    <t>走访慰问对象满意度</t>
  </si>
  <si>
    <t>&gt;=</t>
  </si>
  <si>
    <t>95</t>
  </si>
  <si>
    <t>反映走访慰问对象满意度</t>
  </si>
  <si>
    <t>1.根据《云南省退役军人关爱基金会关爱基金帮扶项目管理实施细则》，2025年新平县预计申请关爱基金人数为2，资金预计12000元。
2.落实上级文件精神，通过开展走访慰问，增强退役军人及其他优抚对象的获得感、幸福感，创造持续稳定的社会效益。维护退役军人合法权益，切实把党和国家关心关爱退役军人的各项要求落到实处。</t>
  </si>
  <si>
    <t>获批退役军人关爱基金人数</t>
  </si>
  <si>
    <t>反映获批退役军人关爱基金人数</t>
  </si>
  <si>
    <t>资金足额拨付率</t>
  </si>
  <si>
    <t>反映资金足额拨付率情况</t>
  </si>
  <si>
    <t>关爱基金发放及时率</t>
  </si>
  <si>
    <t>30</t>
  </si>
  <si>
    <t>天</t>
  </si>
  <si>
    <t>反映关爱基金发放及时率情况。</t>
  </si>
  <si>
    <t>获关爱基金的退役军人生活状况</t>
  </si>
  <si>
    <t>反映有效改善获关爱基金的退役军人生活情况</t>
  </si>
  <si>
    <t>受益退役军人满意度</t>
  </si>
  <si>
    <t>96</t>
  </si>
  <si>
    <t>反映受益退役军人满意度情况</t>
  </si>
  <si>
    <t>根据《云南省人力资源和社会保障厅 云南省财政厅关于调整机关事业单位职工死亡后遗属生活困难补助标准及有关问题的通知》（云人社发〔2010〕127 号）《玉溪市民政局玉溪市财政局关于提高2023年城乡居民最低生活保障特困人员救助供养孤儿基本生活保障标准的通知》（玉民发〔2023〕13号）《中共新平县委组织部 新平县人力资源和社会保障局关于调整新平县机关事业单位2023年遗属生活困难补助有关问题的通知》文件精神，做好本单位机关事业单位职工及军人抚恤补助工作。
一、遗属数量：2人。
二、遗属补助标准：
（一）补助对象为城镇户口的：职工因病死亡的补助标准：956元/月/人，1人*956元*12月=11472元；
（二）补助对象为无军籍离休人员的：补助标准为1500元/月/人，1人*1500元*12月=18000元。
（三）2024年调标补发：补发金额：9元/人/月，补发月数：2024年7月至2024年12月共6月，补发金额合计54元。</t>
  </si>
  <si>
    <t>遗属人数</t>
  </si>
  <si>
    <t>反映遗属人数情况</t>
  </si>
  <si>
    <t>遗属补贴覆盖率</t>
  </si>
  <si>
    <t>反映遗属补贴覆盖率情况</t>
  </si>
  <si>
    <t>遗属补助发放及时率</t>
  </si>
  <si>
    <t>反映遗属补助发放及时率</t>
  </si>
  <si>
    <t>遗属基本生活</t>
  </si>
  <si>
    <t>保障</t>
  </si>
  <si>
    <t>反映遗属基本生活</t>
  </si>
  <si>
    <t>遗属满意度</t>
  </si>
  <si>
    <t>92</t>
  </si>
  <si>
    <t>反映遗属满意度</t>
  </si>
  <si>
    <t>根据2013年7月26日《县委议军会议纪要》规定。现役军人家属基本医疗保险、养老保险经费的保障进一步做好拥军优属工作，营造“一人当兵、全家光荣”良好社会氛围。本项目的实施，将起到巩固国防、维护社会稳定、发展经济的效果。2025年我县预计发放现役军人家属基本医疗保险、养老保险经费340人，资金预计20.40万元，资金由县级承担，其中：
（1）基本医疗保险：人数为340人，380元/人，合计金额12.92万元；
（2）养老保险：养老保险按城镇300元/人，农村200元/人进行补助，人数为340人，合计金额7.48万元。</t>
  </si>
  <si>
    <t>2024年为义务兵父母购买保险人数</t>
  </si>
  <si>
    <t>340</t>
  </si>
  <si>
    <t>反映2025年为义务兵父母购买保险人数情况</t>
  </si>
  <si>
    <t>为义务兵父母购买保险覆盖率</t>
  </si>
  <si>
    <t>反映为义务兵父母购买保险覆盖率情况</t>
  </si>
  <si>
    <t>经费支出时间</t>
  </si>
  <si>
    <t>2025-11-30</t>
  </si>
  <si>
    <t>反映经费支出时间情况</t>
  </si>
  <si>
    <t>现役军人家属幸福感、获得感</t>
  </si>
  <si>
    <t>增强</t>
  </si>
  <si>
    <t>反映增强现役军人家属幸福感、获得感情况</t>
  </si>
  <si>
    <t>现役军人家属满意度</t>
  </si>
  <si>
    <t>93</t>
  </si>
  <si>
    <t>反映现役军人家属满意度情况</t>
  </si>
  <si>
    <t>根据《云南省退役军人事务厅云南省财政厅 云南省卫生健康委员会 云南省医疗保障局关于印发云南省优抚对象医疗补助“一站式”费用结算》（云退役发〔2023〕8号）；《玉溪市退役军人事务局 玉溪市财政局 玉溪市卫生健康委员会 玉溪市医疗保障局 关于转发云南省优抚对象医疗补助“一站式”费用》（玉退役发〔2023〕6号）；退役军人事务工作政策法规汇编（1-6级残疾军人医疗保障办法）；云南省军人抚恤优待规定第16条-优抚对象医疗保障等文件规定。优抚对象的医疗保障工作事关优抚对象的切身利益，它的好坏与否对巩固国防建设有重要的战略意义，对建立和谐社会具有重要的促进意义，对双拥工作具有重要的提升意义。该项目资金由中央和地方政府共同承担，经费预计共92.356万元，其中县级预计经费23.68万元，上级资金预计168.676万元。
1.一般病按自付金额的50%进行救助，合计资金40万元，其中中央预算28万元，县级预算12万元；
2.特别困难医疗救助累计不超过10万元（5人），合计资金15万元，其中中央预算10.5万元，县级预算4.5万元；
3.优抚对象医疗保险补助400元/人，合计资金36.8万元；其中中央预算25.76万元，市级预算4.416万元，县级预算6.624万元
4.1-6级李镇杉的职工医疗保险，合计资金0.556万元，为县级预算。</t>
  </si>
  <si>
    <t>重点优抚对象医疗保险补助人数</t>
  </si>
  <si>
    <t>920</t>
  </si>
  <si>
    <t>反映2025年重点优抚对象医疗保险补助人数情况</t>
  </si>
  <si>
    <t>特别困难医疗救助</t>
  </si>
  <si>
    <t>反映特别困难医疗救助人数情况</t>
  </si>
  <si>
    <t>优抚对象医疗补助获补覆盖率</t>
  </si>
  <si>
    <t>反映优抚对象医疗补助获补覆盖率情况</t>
  </si>
  <si>
    <t>重点优抚对象获补及时率</t>
  </si>
  <si>
    <t>反映重点优抚对象获补及时率的情况</t>
  </si>
  <si>
    <t>优抚对象医疗保障情况</t>
  </si>
  <si>
    <t>完善</t>
  </si>
  <si>
    <t>反映完善优抚对象医疗保障情况</t>
  </si>
  <si>
    <t>优抚对象满意度</t>
  </si>
  <si>
    <t>反映优抚对象满意度的情况</t>
  </si>
  <si>
    <t>根据云退役规〔2020〕1号文件；玉政办发〔2019〕14号文件。为扎实做好新形势下退役军人和其他优抚对象服务保障工作，更好服务军地改革发展，促进社会和谐稳定，营造尊崇优待退役军人的良好氛围，不断增强困难退役军人的安全感、获得感和荣誉感。本项目的实施，将起到巩固国防、维护社会稳定、发展经济的效果。2025年我县预计发放优抚对象及困难退役军人“三难”补助经费150人，资金预计20.00万元，资金由市县承担，其中上级资金预计12.00万元，县级资金预计8.00万元。</t>
  </si>
  <si>
    <t>获补对象数</t>
  </si>
  <si>
    <t>150</t>
  </si>
  <si>
    <t>反映获补对象数量情况</t>
  </si>
  <si>
    <t>获补对象准确率</t>
  </si>
  <si>
    <t>反映获补对象准确率情况</t>
  </si>
  <si>
    <t>政策知晓率</t>
  </si>
  <si>
    <t>90</t>
  </si>
  <si>
    <t>反映政策知晓率情况</t>
  </si>
  <si>
    <t>生活状况改善</t>
  </si>
  <si>
    <t>有改善</t>
  </si>
  <si>
    <t>反映生活状况改善情况</t>
  </si>
  <si>
    <t>获补对象满意度</t>
  </si>
  <si>
    <t>反映获补对象满意度情况</t>
  </si>
  <si>
    <t>1.根据《云南省退役军人关爱基金会关爱基金帮扶项目管理实施细则》，2025年计划申请云南省退役军人关爱基金救急解难关爱帮扶资金人数为1人，资金为3000元，
2.落实上级文件精神，通过开展走访慰问，增强退役军人及其他优抚对象的获得感、幸福感，创造持续稳定的社会效益。维护退役军人合法权益，切实把党和国家关心关爱退役军人的各项要求落到实处。</t>
  </si>
  <si>
    <t>1人</t>
  </si>
  <si>
    <t>反映获批退役军人关爱基金人数情况</t>
  </si>
  <si>
    <t>15</t>
  </si>
  <si>
    <t>反映关爱基金发放及时率情况</t>
  </si>
  <si>
    <t>反映改善获关爱基金的退役军人生活状况情况</t>
  </si>
  <si>
    <t>提升基层退役军人服务中心（站）工作运转规范化、制度化水平，进一步搭建平台、创新方法、健全机制，带着责任和感情丰富及完善服务内容，提升服务质量，切实打通服务退役军人“最后一公里”，让退役军人有更多的荣誉感、获得感、归属感。完善退役军人服务保障体系建设和政治文化环境建设实现全覆对完善退役军人服务保障体系建设和政治文化环境建设实现全覆盖。退役军人服务保障体系建设经费合计7万元，全部为县级预算，其中：
（一）县退役军人服务中心政治文化环境建设经费：5万元；
（二）召开乡镇（街道）退役军人服务站培训会：一个季度召开一次，一次0.5万元，合计2万元。</t>
  </si>
  <si>
    <t>乡镇（街道）退役军人服务站数量</t>
  </si>
  <si>
    <t>12</t>
  </si>
  <si>
    <t>个</t>
  </si>
  <si>
    <t>反映乡镇（街道）退役军人服务站数量情况</t>
  </si>
  <si>
    <t>召开乡镇（街道）退役军人服务站培训会次数</t>
  </si>
  <si>
    <t>次/年</t>
  </si>
  <si>
    <t>反映召开乡镇（街道）退役军人服务站培训会次数</t>
  </si>
  <si>
    <t>乡镇（街道）退役军人服务站建设验收合格率</t>
  </si>
  <si>
    <t>反映退役军人服务站建设验收合格率</t>
  </si>
  <si>
    <t>基层退役军人服务中心（站）工作运转规范化、制度化水平</t>
  </si>
  <si>
    <t>提升</t>
  </si>
  <si>
    <t>反映提升基层退役军人服务中心（站）工作运转规范化、制度化水平</t>
  </si>
  <si>
    <t>乡镇（街道）退役军人服务站满意度</t>
  </si>
  <si>
    <t>反映退役军人满意度情况</t>
  </si>
  <si>
    <t>根据云拥〔2019〕2号、云退役发〔2020〕105号、云退役发〔2022〕73号、退役军人办发〔2021〕34号、国办法〔2018〕72号、退役军人部发〔2020〕1号文件规定。双拥经费是保障拥军优属工作的重要内容，是落实党中央、国务院和省委、省政府有关决策部署和《退役军人保障法》的有力举措，是支持国防和军队建设、服务部队练兵备战的实际行动，有利于平衡兵役义务、鼓励青年参军报国。本项目的实施，将起到巩固国防、维护社会稳定、发展经济的效果。2025年双拥工作经费预算8.50万元，资金全部县级承担，主要用于军地互提需求、互办实事“双清单”3.00万元，双拥宣传经费4.00万元，年度确认设备升级及维护1.50万元。</t>
  </si>
  <si>
    <t>立功受奖喜报装框数量</t>
  </si>
  <si>
    <t>25</t>
  </si>
  <si>
    <t>台</t>
  </si>
  <si>
    <t>反映年度确认设备升级及维护数量</t>
  </si>
  <si>
    <t>双拥宣传展示覆盖率</t>
  </si>
  <si>
    <t>反映双拥宣传展示覆盖率情况</t>
  </si>
  <si>
    <t>立功受奖喜报送达及时率</t>
  </si>
  <si>
    <t>反映军地互提需求、互办实事“双清单”支付及时率情况</t>
  </si>
  <si>
    <t>军地融合发展</t>
  </si>
  <si>
    <t>促进</t>
  </si>
  <si>
    <t>反映促进军地融合发展情况</t>
  </si>
  <si>
    <t>现役军人满意度</t>
  </si>
  <si>
    <t>反映现役军人满意度情况</t>
  </si>
  <si>
    <t>根据《新平彝族傣族自治县财政局关于国库支付中心账务核算职能移交预算单位的通知 》（新财通〔2019〕20号）文件精神，针对在职人员少（人员编制原则上在10 人以下）不具备独立设置会计机构和配备专职会计人员，资金规模小，业务较单一的预算单位，依据《会计法》第五章第36条“不具备设置会计机构和会计人员条件的，应当委托经批准设立从事会计代理记账业务的中介机构代理记账公司”的规定委托县国信公司代理记账。按2024年签订的代理记账委托合同，需要代理记账委托业务费1500元/月，合计金额：18000元/年。</t>
  </si>
  <si>
    <t>完成会计核算数</t>
  </si>
  <si>
    <t>月</t>
  </si>
  <si>
    <t>反映完成会计核算数量情况</t>
  </si>
  <si>
    <t>会计核算完成率</t>
  </si>
  <si>
    <t>反映会计核算完成率情况</t>
  </si>
  <si>
    <t>会计核算完成及时率</t>
  </si>
  <si>
    <t>反映会计核算完成及时率情况</t>
  </si>
  <si>
    <t>会计核算</t>
  </si>
  <si>
    <t>规范</t>
  </si>
  <si>
    <t>反映规范会计核算情况</t>
  </si>
  <si>
    <t>退役军人事务局对代理记账公司会计核算工作的满意度</t>
  </si>
  <si>
    <t>反映退役军人事务局对代理记账公司会计核算工作的满意度情况</t>
  </si>
  <si>
    <t>根据云拥〔2012〕1号文件；新拥〔2019〕2号文件。2025年我县“春节”“八一”双拥座谈会，资金预计18.80万元，资金由县级承担。其中县级每次座谈会预计2.00万元，每个乡镇（街道）每个座谈会预计0.10万元，124个村（社区）每个座谈会预计0.05万元，合计18.80万元。“春节”“八一”前完成，其中14.8万元年初直接下拨到各乡镇（街道），剩余4万元用于召开县级座谈会。</t>
  </si>
  <si>
    <t>召开座谈会次数</t>
  </si>
  <si>
    <t>反映召开座谈会次数情况</t>
  </si>
  <si>
    <t>12个乡镇（街道）召开座谈会覆盖率</t>
  </si>
  <si>
    <t>反映12个乡镇（街道）召开座谈会覆盖率</t>
  </si>
  <si>
    <t>春节座谈会召开时间</t>
  </si>
  <si>
    <t>反映春节座谈会召开时间</t>
  </si>
  <si>
    <t>退役军人幸福感、获得感</t>
  </si>
  <si>
    <t>提高</t>
  </si>
  <si>
    <t>反映提高退役军人幸福感、获得感</t>
  </si>
  <si>
    <t>退役军人满意度</t>
  </si>
  <si>
    <t>根据退役军人办发〔2020〕20号，新拥〔2019〕2号文件。走访慰问优抚对象，是党和政府的一项重要工作，是我国社会保障体系的重要组成部分，是构建社会主义和谐社会的重要保障，是依法对全民国防教育的一项特殊社会工作，是为巩固国防、发展经济打下基础，具有立项实施的必要性。2025年我县预计发放优抚对象“春节”“八一”慰问经费3834人次，资金预计91.284万元，资金由省、市、县承担，其中上级资金预计55.80万元，县级资金预计35.484万元。</t>
  </si>
  <si>
    <t>慰问优抚对象人数</t>
  </si>
  <si>
    <t>1673人</t>
  </si>
  <si>
    <t>反映慰问优抚对象人数情况</t>
  </si>
  <si>
    <t>慰问对象覆盖率</t>
  </si>
  <si>
    <t>反映慰问对象覆盖率情况</t>
  </si>
  <si>
    <t>春节慰问时间</t>
  </si>
  <si>
    <t>反映春节慰问时间情况</t>
  </si>
  <si>
    <t>优抚对象的幸福感和安全感</t>
  </si>
  <si>
    <t>反映提高优抚对象的幸福感和安全感</t>
  </si>
  <si>
    <t>慰问对象满意度</t>
  </si>
  <si>
    <t>反映慰问对象满意度情况</t>
  </si>
  <si>
    <t>有针对性开展退役士兵职业教育和技能培训，提高退役士兵的就业竞争力，实现军事人力资源向经济社会建设人才资源转化，积极为退役军人提供优质适应性培训、技能培训工作，增强退役士兵退役后适应社会的能力，提高退役士兵就业创业能力。项目合计资金为30万元，由省、市、县共同承担。</t>
  </si>
  <si>
    <t>退役士兵参加技能培训人数</t>
  </si>
  <si>
    <t>40</t>
  </si>
  <si>
    <t>反映退役士兵参加技能培训人数情况</t>
  </si>
  <si>
    <t>退役士兵培训后获证率</t>
  </si>
  <si>
    <t>反映退役士兵培训后获证率</t>
  </si>
  <si>
    <t>培训结束后培训经费支付时间</t>
  </si>
  <si>
    <t>反映培训结束后培训经费支付时间小于等于30天</t>
  </si>
  <si>
    <t>退役士兵的就业创业能力</t>
  </si>
  <si>
    <t>反映提高退役士兵的就业创业能力</t>
  </si>
  <si>
    <t>退役士兵满意度</t>
  </si>
  <si>
    <t>反映退役士兵满意度情况</t>
  </si>
  <si>
    <t xml:space="preserve">2025年我县预计发放各类优抚对象生活补助1765人，合计资金1647.24万元，资金由中央、省、市、县共同承担，其中上级资金预计1601.57万元，县级资金预计45.67万元。
</t>
  </si>
  <si>
    <t>优抚对象人数</t>
  </si>
  <si>
    <t>1765</t>
  </si>
  <si>
    <t>反映优抚对象人数情况</t>
  </si>
  <si>
    <t>优抚对象人数精准率</t>
  </si>
  <si>
    <t>反映优抚对象人数精准情况</t>
  </si>
  <si>
    <t>优抚对象生活补助经费发放时间</t>
  </si>
  <si>
    <t>反映优抚对象生活补助经费发放时间情况</t>
  </si>
  <si>
    <t>优抚对象基本生活</t>
  </si>
  <si>
    <t>反映改善优抚对象基本生活情况</t>
  </si>
  <si>
    <t>反映优抚对象满意度情况</t>
  </si>
  <si>
    <t>根据《烈士褒扬条例》《中华人民共和国英雄烈士保护法》，新平县人民政府《关于进一步加强和创新新时期民政工作的意见》（新政发〔2013〕82号）、退役军人部发〔2020〕22号关于做好烈士亲属异地祭扫组织服务工作的意见第六条第一款第八条第四款等文件规定设立烈士褒扬纪念设施管护经费项目，本项目实施是党和政府的一项重要工作，是我国社会保障体系的重要组成部分，是构建社会主义和谐社会的重要保障，是依法对全民国防教育的一项特殊社会工作，是为巩固国防、发展经济打下基础。根据烈士褒扬工作管理体制和财政管理体制，县级以上各级财政部门应该将本级烈士褒扬和烈士遗属抚恤优待列入本级财政预算并根据国民经济和社会发展的水平适时调整预算水平，充分保障烈士褒扬事业发展所需资金。
（一）烈士褒扬纪念设施管护经费：根据新政发〔2013〕82号文件。2025年预计需资金5万元，用于新平县烈士陵园日常管护，全部为县级资金。
（二）烈士陵园异地祭扫服务保障经费：根据退役军人部发〔2020〕22号关于做好烈士亲属异地祭扫组织服务工作的意见第六条第一款第八条第四款。2025年预计需资金4万元，其中：异地组织烈士亲属到新平祭扫服务保障经费1万元、本地组织烈士亲属异地祭扫服务保障经费1万元、烈士亲属自行异地祭扫服务保障经费2万元，包括住宿费、车票费、伙食费等经费支出，全部为县级预算。</t>
  </si>
  <si>
    <t>全县烈士墓数量</t>
  </si>
  <si>
    <t>341</t>
  </si>
  <si>
    <t>座</t>
  </si>
  <si>
    <t>反映全县烈士墓数量情况</t>
  </si>
  <si>
    <t>异地祭扫人数</t>
  </si>
  <si>
    <t>20</t>
  </si>
  <si>
    <t>反映异地祭扫人数情况</t>
  </si>
  <si>
    <t>烈士墓修整完成率</t>
  </si>
  <si>
    <t>反映烈士墓修整完成率情况</t>
  </si>
  <si>
    <t>按时按质管理维护修缮</t>
  </si>
  <si>
    <t>反映按时按质管理维护修缮情况</t>
  </si>
  <si>
    <t>革命英烈精神</t>
  </si>
  <si>
    <t>传承</t>
  </si>
  <si>
    <t>反映传承革命英烈精神情况</t>
  </si>
  <si>
    <t>烈士家属满意度</t>
  </si>
  <si>
    <t>反映烈士家属满意度情况</t>
  </si>
  <si>
    <t>根据《云南省退役军人关爱基金会“情暖老兵·子女助学”项目实施计划》《云南省退役军人服务中心关于开展省级“情暖老兵·子女助学”项目的通知》（云退役服〔2024〕15号）文件，新平县退役军人事务局设立了2025年“情暖老兵· 子女助学”经费项目，该项目总金额为3000元，人数为1人，用于困难退役军人和“三属”家庭子女上学经济负担重问题。</t>
  </si>
  <si>
    <t>“情暖老兵· 子女助学”人数</t>
  </si>
  <si>
    <t>反映“情暖老兵· 子女助学”人数情况</t>
  </si>
  <si>
    <t>“情暖老兵· 子女助学”对象精准率</t>
  </si>
  <si>
    <t>反映“情暖老兵· 子女助学”对象精准率情况</t>
  </si>
  <si>
    <t>“情暖老兵· 子女助学”经费到位后支出时间</t>
  </si>
  <si>
    <t>反映“情暖老兵· 子女助学”经费到位后支出时间情况</t>
  </si>
  <si>
    <t>困难退役军人和“三属”家庭子女上学经济负担重问题</t>
  </si>
  <si>
    <t>减轻</t>
  </si>
  <si>
    <t>反映减轻困难退役军人和“三属”家庭子女上学经济负担重问题情况。</t>
  </si>
  <si>
    <t>“情暖老兵·子女助学”对象满意度</t>
  </si>
  <si>
    <t>反映“情暖老兵·子女助学”对象满意度</t>
  </si>
  <si>
    <t>根据云财社〔1997〕92号文件规定；云人社发〔2018〕16号；新平彝族傣族自治县会议纪要（第63期）第十六届县人民政府第53次常务会议纪要，会议决定：《关于企业改制后解除劳动关系伤残军人发放生活困难补助的处理意见》，并根据常务会意见进一步修改完善，按照新平县上年度在岗职工月平均工资和最低工资差额进行补助，补助金按年度实际所需列入县级财政预算，补助发放到国家法定退休年龄即年满60周岁为止（死亡除外）。以高度的政治责任感认真落实各项抚恤优待政策，按月发放改制企业下岗伤残军人经费，保障他们的基本生活，提高他们的生活质量，使他们的优待标准与人民的生活水平同步提高的有效途径，事关改革发展稳定全局。预计2025年标准为6860.08元，人数为3人，3人*6860.08元*12月=246962.88元，全部为县级资金。</t>
  </si>
  <si>
    <t>改制企业下岗伤残军人数量</t>
  </si>
  <si>
    <t>反映改制企业下岗伤残军人数量情况</t>
  </si>
  <si>
    <t>补助对象精准率</t>
  </si>
  <si>
    <t>反映补助对象精准率情况</t>
  </si>
  <si>
    <t>改制企业下岗伤残军人经费发放时间</t>
  </si>
  <si>
    <t>反映改制企业下岗伤残军人经费放发时间情况</t>
  </si>
  <si>
    <t>改制企业下岗伤残军人基本生活</t>
  </si>
  <si>
    <t>反映改善改制企业下岗伤残军人基本生活情况</t>
  </si>
  <si>
    <t>改制企业下岗伤残军人满意度</t>
  </si>
  <si>
    <t>反映改制企业下岗伤残军人满意度情况</t>
  </si>
  <si>
    <t>为深入学习贯彻习近平新时代中国特色社会主义思想，贯彻落实新时代党的建设总要求和新时代党的组织路线，进一步加强和改进全县机关党的建设，全面提高机关党的建设质量，充分发挥机关基层党组织作用，推动机关治理和各项事业发展。根据（新办通〔2020〕10号）中共新平县委办公室关于贯彻落实《中共玉溪市委关于加强和改进全市机关党的建设的实施意见》的通知；（玉发〔2019〕15 号）《中共玉溪市委关于加强和改进全市机关党的建设的实施意见》；（中发〔2010〕8号）《中国共产党党和国家机关基层组织工作条例》设立党建工作经费项目，该项目一年5000元。</t>
  </si>
  <si>
    <t>我局党员人数</t>
  </si>
  <si>
    <t>10</t>
  </si>
  <si>
    <t>反映我局党员人数情况</t>
  </si>
  <si>
    <t>党风廉政建设完成率</t>
  </si>
  <si>
    <t>反映党风廉政建设完成率</t>
  </si>
  <si>
    <t>资金拨付及时率</t>
  </si>
  <si>
    <t>反映资金拨付及时率情况</t>
  </si>
  <si>
    <t>党组织服务质量</t>
  </si>
  <si>
    <t>反映党组织服务质量情况</t>
  </si>
  <si>
    <t>党员满意度</t>
  </si>
  <si>
    <t>反映党员满意度</t>
  </si>
  <si>
    <t>根据《中共中央办公厅 国务院办公厅 中央军委办公厅印发关于做好退役军人信访工作的意见》〔2019〕27号文件（涉密件）。涉军信访维稳应急处置经费是保障拥军优属工作的重要内容，是落实党中央、国务院和省委、省政府有关决策部署和《退役军人保障法》的有力举措，是支持国防和军队建设、服务部队练兵备战的实际行动，本项目的实施，将起到巩固国防、维护社会稳定、发展经济的效果。2025年预计需资金5万元，资金全部县级承担。经费用于建立退役军人信访应急处置机制、应急处置、突发性情况，特别是到市、赴省、进京跨区等应急处置。</t>
  </si>
  <si>
    <t>来访接待率</t>
  </si>
  <si>
    <t>反映来访接待率情况</t>
  </si>
  <si>
    <t>信访案件办结率</t>
  </si>
  <si>
    <t>反映信访案件办结率情况</t>
  </si>
  <si>
    <t>涉军群体赴省进京上访率</t>
  </si>
  <si>
    <t>0</t>
  </si>
  <si>
    <t>反映涉军群体赴省进京上访率情况</t>
  </si>
  <si>
    <t>上访人员满意度</t>
  </si>
  <si>
    <t>反映上访人员满意度情况</t>
  </si>
  <si>
    <t>根据云退役发〔2021〕 76号《关于进一步做好部分领取国家定期抚恤补助待遇的优抚生活困难补助发放工作的通知》规定。对领取国家定期抚恤补助待遇的优抚对象且属民政部门审核确认和认定为城乡最低生活保障对象及特困人员生活困难补助发放，是依法对他们实行物质照顾和精神抚慰的一项特殊社会工作，是我国社会保障体系的重要组成部分，为巩固国防、维护社会稳定、发展经济奠定坚实基础，帮助他们解决生活困难。2025年预计发放补助100人，2025年预计400元/人/月，合计资金48.00万元，资金由省、市、县共同承担，其中上级资金预计24.96万元，县级资金预计23.04万元。</t>
  </si>
  <si>
    <t>领取国家定期抚恤补助待遇的优抚对象且属民政部门审核确认和认定为城乡最低生活保障对象及特困人员生活困难补助人数</t>
  </si>
  <si>
    <t>反映领取国家定期抚恤补助待遇的优抚对象且属民政部门审核确认和认定为城乡最低生活保障对象及特困人员生活困难补助人数情况</t>
  </si>
  <si>
    <t>获补覆盖率</t>
  </si>
  <si>
    <t>反映获补覆盖率情况</t>
  </si>
  <si>
    <t>补助发放及时率</t>
  </si>
  <si>
    <t>反映补助发放及时率情况</t>
  </si>
  <si>
    <t>领取国家定期抚恤补助待遇的优抚对象且属民政部门审核确认和认定为城乡最低生活保障对象及特困人员生活困难补助人员生活质量</t>
  </si>
  <si>
    <t>反映改善领取国家定期抚恤补助待遇的优抚对象且属民政部门审核确认和认定为城乡最低生活保障对象及特困人员生活困难补助人员生活质量情况</t>
  </si>
  <si>
    <t>补助对象满意度</t>
  </si>
  <si>
    <t>反映补助对象满意度情况</t>
  </si>
  <si>
    <t>1.本次项目资金主要用于2025年“情暖老兵·八一慰问”，人数为22人，慰问标准为每人500元，合计11000元。
2.通过开展帮扶慰问，增强退役军人及其他优抚对象的获得感、幸福感，创造持续稳定的社会效益。维护退役军人合法权益，切实把党和国家关心关爱退役军人的各项要求落到实处。</t>
  </si>
  <si>
    <t>22</t>
  </si>
  <si>
    <t>反映慰问对象精准率情况</t>
  </si>
  <si>
    <t>2025-8-1</t>
  </si>
  <si>
    <t>反映走访慰问时间情况</t>
  </si>
  <si>
    <t>退役军人和其他优抚对象合法权益</t>
  </si>
  <si>
    <t>反映保障退役军人和其他优抚对象合法权益情况</t>
  </si>
  <si>
    <t>根据2013年7月26日《县委议军会议纪要》规定，立功受奖奖励是我党我军的优良传统，是拥军优属工作的重要内容，是落实党中央、国务院和省委、省政府有关决策部署和《退役军人保障法》的有力举措，是支持国防和军队建设、服务部队练兵备战的实际行动，有利于平衡兵役义务、鼓励青年参军报国。本项目的实施，将起到巩固国防、维护社会稳定、发展经济的效果。2025年我县预计立功受奖95人，合计资金15万元，资金由县级承担。按立功等级进行奖励，其中标准为一等功6000元/人，二等功4000元/人，三等功2000元/人，优秀士兵义务兵1000元/人。</t>
  </si>
  <si>
    <t>现役军人立功受奖人数</t>
  </si>
  <si>
    <t>反映现役军人立功受奖人数情况</t>
  </si>
  <si>
    <t>现役军人立功受奖获奖励覆盖率</t>
  </si>
  <si>
    <t>反映现役军人立功受奖获奖励覆盖率</t>
  </si>
  <si>
    <t>立功受奖经费发放时间</t>
  </si>
  <si>
    <t>反映立功受奖经费发放时间情况</t>
  </si>
  <si>
    <t>现役军人幸福感、获得感、荣誉感</t>
  </si>
  <si>
    <t>反映增强现役军人幸福感、获得感、荣誉感情况</t>
  </si>
  <si>
    <t>根据《云南省退役军人事务厅 云南省财政厅 云南省人力资源和社会保障厅关于做好部分退役士兵社会保险常态化补缴工作的通知》（云退役发〔2022〕130号）《玉溪市退役军人事务局 玉溪市财政局 玉溪市人力资源和社会保障局关于做好部分退役士兵社会保险常态化补缴工作的通知》（玉退役通〔2023〕1号）《玉溪市人民政府办公室关于印发玉溪市基本公共服务领域市以下公共财政事权和支出责任划分改革实施方案的通知》（玉政办法〔2019〕14号）文件规定，为持续开展好常态化部分退役士兵社会保险补缴工作，保障退役士兵合法权益。该项目总预算资金为124280元。2年兵龄的退役士兵养老保险缴纳标准为12428元/人，其中市级承担40%，为4971.2元，县级承担60%，为7456.8元，人数预计10人，即市级预算资金49712元，县级预算74568元，合计124280元。</t>
  </si>
  <si>
    <t>部分退役士兵社会保险费补缴人数</t>
  </si>
  <si>
    <t>反映部分退役士兵社会保险费补缴人数情况</t>
  </si>
  <si>
    <t>部分退役士兵社会保险费补缴办结率</t>
  </si>
  <si>
    <t>反映部分退役士兵社会保险费补缴办结率情况</t>
  </si>
  <si>
    <t>部分退役士兵社会保险补缴办理时限</t>
  </si>
  <si>
    <t>反映部分退役士兵社会保险补缴办理时限情况</t>
  </si>
  <si>
    <t>退役士兵合法权益</t>
  </si>
  <si>
    <t>反映保障退役士兵合法权益情况</t>
  </si>
  <si>
    <t>烈士褒扬纪念设施管护专项经费</t>
  </si>
  <si>
    <t>根据《烈士褒扬条例》《中华人民共和国英雄烈士保护法》，新平县人民政府《关于进一步加强和创新新时期民政工作的意见》（新政发〔2013〕82号）、退役军人部发〔2020〕22号关于做好烈士亲属异地祭扫组织服务工作的意见第六条第一款第八条第四款等文件规定设立烈士褒扬纪念设施管护经费项目，本项目实施是党和政府的一项重要工作，是我国社会保障体系的重要组成部分，是构建社会主义和谐社会的重要保障，是依法对全民国防教育的一项特殊社会工作，是为巩固国防、发展经济打下基础。根据烈士褒扬工作管理体制和财政管理体制，县级以上各级财政部门应该将本级烈士褒扬和烈士遗属抚恤优待列入本级财政预算并根据国民经济和社会发展的水平适时调整预算水平，充分保障烈士褒扬事业发展所需资金。新平县烈士陵园革命烈士纪念设施烈士墓341座，全年县级下达烈士褒扬纪念设施管护经费预计6万元，资金主要用于烈士纪念设施管理维护5万元、异地祭扫接待费1万元。</t>
  </si>
  <si>
    <t/>
  </si>
  <si>
    <t>维护烈士墓数量</t>
  </si>
  <si>
    <t>反映维护烈士墓数量情况</t>
  </si>
  <si>
    <t>社会效益指标</t>
  </si>
  <si>
    <t>服务对象满意度指标</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</si>
  <si>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</si>
  <si>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</si>
  <si>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</si>
  <si>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</si>
  <si>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</si>
  <si>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</si>
  <si>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</si>
  <si>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</si>
  <si>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</si>
  <si>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</si>
  <si>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</si>
  <si>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</si>
  <si>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</si>
  <si>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</si>
  <si>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</si>
  <si>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采购办公复印纸</t>
  </si>
  <si>
    <t>件</t>
  </si>
  <si>
    <t>车辆保险服务</t>
  </si>
  <si>
    <t>辆</t>
  </si>
  <si>
    <t>车辆维修服务</t>
  </si>
  <si>
    <t>车辆加油服务</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</si>
  <si>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</si>
  <si>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</si>
  <si>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</si>
  <si>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</si>
  <si>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</si>
  <si>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</si>
  <si>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</si>
  <si>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</si>
  <si>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</si>
  <si>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</si>
  <si>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</si>
  <si>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</si>
  <si>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</si>
  <si>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</si>
  <si>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</si>
  <si>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</si>
  <si>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</si>
  <si>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</si>
  <si>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</si>
  <si>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</si>
  <si>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</si>
  <si>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新平彝族傣族自治县退役军人事务局（“春节”“八一”双拥座谈会经费）</t>
  </si>
  <si>
    <t>预算09-2表</t>
  </si>
  <si>
    <t>2025年对下转移支付绩效目标表</t>
  </si>
  <si>
    <t>新平彝族傣族自治县退役军人事务局（“春节”和“八一”双拥座谈会经费）</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</si>
  <si>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</si>
  <si>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</si>
  <si>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</si>
  <si>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</si>
  <si>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</si>
  <si>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</si>
  <si>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</si>
  <si>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</si>
  <si>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</si>
  <si>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</si>
  <si>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</si>
  <si>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</si>
  <si>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</si>
  <si>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</si>
  <si>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民生类</t>
  </si>
  <si>
    <t>预算12表</t>
  </si>
  <si>
    <t>2025年部门项目支出中期规划预算表</t>
  </si>
  <si>
    <t>项目级次</t>
  </si>
  <si>
    <t>2025年</t>
  </si>
  <si>
    <t>2026年</t>
  </si>
  <si>
    <t>2027年</t>
  </si>
  <si>
    <t>本级</t>
  </si>
  <si>
    <t>312 专项业务类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</si>
</sst>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color theme="1"/>
      <name val="宋体"/>
      <charset val="134"/>
    </font>
    <font>
      <b/>
      <sz val="23"/>
      <color rgb="FF000000"/>
      <name val="宋体"/>
      <charset val="134"/>
    </font>
    <font>
      <sz val="9"/>
      <name val="宋体"/>
      <charset val="134"/>
    </font>
    <font>
      <sz val="11"/>
      <name val="宋体"/>
      <charset val="134"/>
      <scheme val="minor"/>
    </font>
    <font>
      <b/>
      <sz val="19.5"/>
      <name val="宋体"/>
      <charset val="134"/>
    </font>
    <font>
      <sz val="10.5"/>
      <name val="宋体"/>
      <charset val="134"/>
    </font>
    <font>
      <b/>
      <sz val="22"/>
      <color rgb="FF000000"/>
      <name val="宋体"/>
      <charset val="134"/>
    </font>
    <font>
      <sz val="11"/>
      <color rgb="FF000000"/>
      <name val="宋体"/>
      <charset val="134"/>
      <scheme val="minor"/>
    </font>
    <font>
      <sz val="1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3" borderId="19" applyNumberFormat="0" applyAlignment="0" applyProtection="0">
      <alignment vertical="center"/>
    </xf>
    <xf numFmtId="0" fontId="33" fillId="4" borderId="20" applyNumberFormat="0" applyAlignment="0" applyProtection="0">
      <alignment vertical="center"/>
    </xf>
    <xf numFmtId="0" fontId="34" fillId="4" borderId="19" applyNumberFormat="0" applyAlignment="0" applyProtection="0">
      <alignment vertical="center"/>
    </xf>
    <xf numFmtId="0" fontId="35" fillId="5"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xf numFmtId="0" fontId="43" fillId="0" borderId="0">
      <alignment vertical="center"/>
    </xf>
  </cellStyleXfs>
  <cellXfs count="234">
    <xf numFmtId="0" fontId="0" fillId="0" borderId="0" xfId="0"/>
    <xf numFmtId="0" fontId="0" fillId="0" borderId="0" xfId="0" applyFill="1"/>
    <xf numFmtId="0" fontId="0" fillId="0" borderId="0" xfId="0" applyFill="1" applyAlignment="1">
      <alignment horizontal="center" vertical="center"/>
    </xf>
    <xf numFmtId="49" fontId="1" fillId="0" borderId="0" xfId="0" applyNumberFormat="1" applyFont="1" applyFill="1"/>
    <xf numFmtId="0" fontId="1" fillId="0" borderId="0" xfId="0" applyFont="1" applyFill="1" applyAlignment="1" applyProtection="1">
      <alignment horizontal="right" vertical="center"/>
      <protection locked="0"/>
    </xf>
    <xf numFmtId="0" fontId="2" fillId="0" borderId="0" xfId="0" applyFont="1" applyFill="1" applyAlignment="1">
      <alignment horizontal="center" vertical="center"/>
    </xf>
    <xf numFmtId="0" fontId="3" fillId="0" borderId="0" xfId="0" applyFont="1" applyFill="1" applyAlignment="1" applyProtection="1">
      <alignment horizontal="left" vertical="center"/>
      <protection locked="0"/>
    </xf>
    <xf numFmtId="0" fontId="4" fillId="0" borderId="0" xfId="0" applyFont="1" applyFill="1" applyAlignment="1">
      <alignment horizontal="left" vertical="center"/>
    </xf>
    <xf numFmtId="0" fontId="4" fillId="0" borderId="0" xfId="0" applyFont="1" applyFill="1"/>
    <xf numFmtId="0" fontId="1" fillId="0" borderId="0" xfId="0" applyFont="1" applyFill="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179" fontId="6" fillId="0" borderId="7" xfId="52" applyFont="1" applyFill="1">
      <alignment horizontal="right" vertical="center"/>
    </xf>
    <xf numFmtId="0" fontId="0" fillId="0" borderId="0" xfId="0" applyAlignment="1">
      <alignment horizontal="center" vertical="center"/>
    </xf>
    <xf numFmtId="49" fontId="1" fillId="0" borderId="0" xfId="0" applyNumberFormat="1" applyFont="1"/>
    <xf numFmtId="0" fontId="7"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lignment horizontal="left" vertical="center" wrapText="1"/>
    </xf>
    <xf numFmtId="0" fontId="8" fillId="0" borderId="7" xfId="0" applyFont="1" applyFill="1" applyBorder="1" applyAlignment="1">
      <alignment horizontal="left" vertical="center"/>
    </xf>
    <xf numFmtId="0" fontId="8" fillId="0" borderId="7" xfId="0" applyFont="1" applyFill="1" applyBorder="1" applyAlignment="1">
      <alignment horizontal="left" vertical="center" wrapText="1"/>
    </xf>
    <xf numFmtId="49" fontId="8" fillId="0" borderId="7" xfId="55" applyNumberFormat="1" applyFont="1" applyBorder="1">
      <alignment horizontal="left" vertical="center" wrapText="1"/>
    </xf>
    <xf numFmtId="0" fontId="3"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179" fontId="6" fillId="0" borderId="7" xfId="0" applyNumberFormat="1" applyFont="1" applyBorder="1" applyAlignment="1">
      <alignment horizontal="right" vertical="center"/>
    </xf>
    <xf numFmtId="0" fontId="1" fillId="0" borderId="0" xfId="0" applyFont="1" applyAlignment="1" applyProtection="1">
      <alignment horizontal="right" vertical="center"/>
      <protection locked="0"/>
    </xf>
    <xf numFmtId="0" fontId="1" fillId="0" borderId="0" xfId="0" applyFont="1" applyAlignment="1" applyProtection="1">
      <alignment horizontal="right"/>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7" xfId="0" applyFont="1" applyBorder="1" applyAlignment="1" applyProtection="1">
      <alignment horizontal="center" vertical="center"/>
      <protection locked="0"/>
    </xf>
    <xf numFmtId="179" fontId="8" fillId="0" borderId="7" xfId="52" applyNumberFormat="1" applyFont="1" applyBorder="1">
      <alignment horizontal="right" vertical="center"/>
    </xf>
    <xf numFmtId="0" fontId="9"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10" fillId="0" borderId="0" xfId="55" applyFont="1" applyBorder="1" applyAlignment="1">
      <alignment horizontal="center" vertical="center" wrapText="1"/>
    </xf>
    <xf numFmtId="0" fontId="8" fillId="0" borderId="0" xfId="55" applyNumberFormat="1" applyBorder="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8" fontId="8" fillId="0" borderId="7" xfId="51">
      <alignment horizontal="right" vertical="center"/>
    </xf>
    <xf numFmtId="179" fontId="8" fillId="0" borderId="7" xfId="52">
      <alignment horizontal="right" vertical="center"/>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179" fontId="6" fillId="0" borderId="7" xfId="52" applyFont="1">
      <alignment horizontal="right"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8" fillId="0" borderId="7" xfId="55" applyNumberFormat="1" applyFont="1" applyBorder="1">
      <alignment horizontal="left" vertical="center" wrapText="1"/>
    </xf>
    <xf numFmtId="179" fontId="8" fillId="0" borderId="7" xfId="55" applyNumberFormat="1" applyFont="1" applyBorder="1" applyAlignment="1">
      <alignment horizontal="right" vertical="center" wrapText="1"/>
    </xf>
    <xf numFmtId="179" fontId="8" fillId="0" borderId="7" xfId="55" applyNumberFormat="1" applyFont="1" applyBorder="1" applyAlignment="1">
      <alignment horizontal="center" vertical="center" wrapText="1"/>
    </xf>
    <xf numFmtId="49" fontId="8" fillId="0" borderId="7" xfId="55" applyNumberFormat="1" applyFont="1" applyBorder="1" applyAlignment="1">
      <alignment horizontal="center" vertical="center" wrapText="1"/>
    </xf>
    <xf numFmtId="179" fontId="8" fillId="0" borderId="7" xfId="0" applyNumberFormat="1" applyFont="1" applyFill="1" applyBorder="1" applyAlignment="1">
      <alignment horizontal="right" vertical="center" wrapText="1"/>
    </xf>
    <xf numFmtId="0" fontId="3" fillId="0" borderId="13"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0" xfId="0" applyFont="1" applyFill="1" applyAlignment="1">
      <alignment vertical="top"/>
    </xf>
    <xf numFmtId="49" fontId="8" fillId="0" borderId="7" xfId="55" applyNumberFormat="1" applyFont="1" applyBorder="1" applyAlignment="1">
      <alignment horizontal="left" vertical="center" wrapText="1" indent="1"/>
    </xf>
    <xf numFmtId="179" fontId="8" fillId="0" borderId="7" xfId="0" applyNumberFormat="1" applyFont="1" applyFill="1" applyBorder="1" applyAlignment="1">
      <alignment horizontal="left" vertical="center" wrapText="1"/>
    </xf>
    <xf numFmtId="179" fontId="8" fillId="0" borderId="7" xfId="55" applyNumberFormat="1" applyFont="1" applyBorder="1">
      <alignment horizontal="left" vertical="center" wrapText="1"/>
    </xf>
    <xf numFmtId="49" fontId="8" fillId="0" borderId="7" xfId="55" applyNumberFormat="1" applyFont="1" applyBorder="1" applyAlignment="1">
      <alignment horizontal="left" vertical="center" wrapText="1"/>
    </xf>
    <xf numFmtId="0" fontId="3" fillId="0" borderId="7" xfId="57" applyFont="1" applyFill="1" applyBorder="1" applyAlignment="1" applyProtection="1">
      <alignment horizontal="justify" vertical="center" wrapText="1"/>
    </xf>
    <xf numFmtId="0" fontId="3" fillId="0" borderId="7" xfId="57" applyFont="1" applyFill="1" applyBorder="1" applyAlignment="1" applyProtection="1">
      <alignment horizontal="left" vertical="center"/>
    </xf>
    <xf numFmtId="0" fontId="3" fillId="0" borderId="7" xfId="57" applyFont="1" applyFill="1" applyBorder="1" applyAlignment="1" applyProtection="1">
      <alignment horizontal="left" vertical="center" wrapText="1"/>
    </xf>
    <xf numFmtId="0" fontId="3" fillId="0" borderId="7" xfId="57" applyFont="1" applyFill="1" applyBorder="1" applyAlignment="1" applyProtection="1">
      <alignment horizontal="center" vertical="center"/>
      <protection locked="0"/>
    </xf>
    <xf numFmtId="0" fontId="14" fillId="0" borderId="7" xfId="57" applyFont="1" applyFill="1" applyBorder="1" applyAlignment="1" applyProtection="1">
      <alignment vertical="center"/>
    </xf>
    <xf numFmtId="0" fontId="3" fillId="0" borderId="7" xfId="57" applyFont="1" applyFill="1" applyBorder="1" applyAlignment="1" applyProtection="1">
      <alignment horizontal="left" vertical="center" wrapText="1"/>
      <protection locked="0"/>
    </xf>
    <xf numFmtId="0" fontId="7" fillId="0" borderId="0" xfId="0" applyFont="1" applyFill="1" applyAlignment="1">
      <alignment horizontal="center" vertical="center"/>
    </xf>
    <xf numFmtId="0" fontId="6" fillId="0" borderId="0" xfId="0" applyFont="1" applyFill="1" applyAlignment="1">
      <alignment horizontal="left" vertical="center"/>
    </xf>
    <xf numFmtId="49" fontId="8" fillId="0" borderId="7" xfId="55" applyNumberFormat="1" applyFont="1" applyFill="1" applyBorder="1">
      <alignment horizontal="left" vertical="center" wrapText="1"/>
    </xf>
    <xf numFmtId="0" fontId="4" fillId="0" borderId="7" xfId="0" applyFont="1" applyFill="1" applyBorder="1" applyAlignment="1">
      <alignment horizontal="center" vertical="center"/>
    </xf>
    <xf numFmtId="0" fontId="15"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0" xfId="0" applyFont="1" applyFill="1" applyAlignment="1">
      <alignment vertical="top"/>
    </xf>
    <xf numFmtId="0" fontId="1" fillId="0" borderId="0" xfId="0" applyFont="1" applyFill="1" applyAlignment="1">
      <alignment horizontal="right" vertical="center"/>
    </xf>
    <xf numFmtId="0" fontId="1" fillId="0" borderId="0" xfId="0" applyFont="1" applyFill="1" applyAlignment="1">
      <alignment horizontal="right"/>
    </xf>
    <xf numFmtId="0" fontId="1" fillId="0" borderId="2" xfId="0" applyFont="1" applyFill="1" applyBorder="1" applyAlignment="1" applyProtection="1">
      <alignment horizontal="center" vertical="center" wrapText="1"/>
      <protection locked="0"/>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16" fillId="0" borderId="7" xfId="0" applyFont="1" applyFill="1" applyBorder="1" applyAlignment="1">
      <alignment horizontal="center"/>
    </xf>
    <xf numFmtId="179" fontId="8" fillId="0" borderId="7" xfId="52" applyNumberFormat="1" applyFont="1" applyFill="1" applyBorder="1">
      <alignment horizontal="right" vertical="center"/>
    </xf>
    <xf numFmtId="0" fontId="5" fillId="0" borderId="7" xfId="0" applyFont="1" applyFill="1" applyBorder="1" applyAlignment="1">
      <alignment horizontal="left" vertical="center" indent="1"/>
    </xf>
    <xf numFmtId="0" fontId="15" fillId="0" borderId="7" xfId="0" applyFont="1" applyFill="1" applyBorder="1" applyAlignment="1">
      <alignment horizontal="center" vertical="center" wrapText="1"/>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9" fontId="8" fillId="0" borderId="7" xfId="0" applyNumberFormat="1" applyFont="1" applyFill="1" applyBorder="1" applyAlignment="1">
      <alignment horizontal="right"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0" fontId="6" fillId="0" borderId="7" xfId="0" applyFont="1" applyBorder="1" applyAlignment="1">
      <alignmen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21" fillId="0" borderId="7" xfId="0" applyFont="1" applyBorder="1" applyAlignment="1">
      <alignment horizontal="center" vertical="center"/>
    </xf>
    <xf numFmtId="0" fontId="6"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22" fillId="0" borderId="7" xfId="0" applyNumberFormat="1" applyFont="1" applyFill="1" applyBorder="1" applyAlignment="1">
      <alignment horizontal="right" vertical="center"/>
    </xf>
    <xf numFmtId="0" fontId="3" fillId="0" borderId="0" xfId="0" applyFont="1" applyFill="1" applyAlignment="1" applyProtection="1">
      <alignment horizontal="left" vertical="center" wrapText="1"/>
      <protection locked="0"/>
    </xf>
    <xf numFmtId="0" fontId="4" fillId="0" borderId="0" xfId="0" applyFont="1" applyFill="1" applyAlignment="1">
      <alignment horizontal="left" vertical="center" wrapText="1"/>
    </xf>
    <xf numFmtId="0" fontId="4" fillId="0" borderId="0" xfId="0" applyFont="1" applyFill="1" applyAlignment="1">
      <alignment wrapText="1"/>
    </xf>
    <xf numFmtId="0" fontId="1" fillId="0" borderId="1"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lignment horizontal="center" vertical="center" wrapText="1"/>
    </xf>
    <xf numFmtId="4" fontId="3" fillId="0" borderId="7" xfId="0" applyNumberFormat="1" applyFont="1" applyFill="1" applyBorder="1" applyAlignment="1" applyProtection="1">
      <alignment horizontal="right" vertical="center"/>
      <protection locked="0"/>
    </xf>
    <xf numFmtId="4" fontId="3" fillId="0" borderId="7" xfId="0" applyNumberFormat="1" applyFont="1" applyFill="1" applyBorder="1" applyAlignment="1">
      <alignment horizontal="righ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179" fontId="6"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7" fillId="0" borderId="0" xfId="0" applyFont="1" applyAlignment="1">
      <alignment horizontal="center" vertical="top"/>
    </xf>
    <xf numFmtId="49" fontId="6" fillId="0" borderId="7" xfId="55" applyFont="1">
      <alignment horizontal="left" vertical="center" wrapText="1"/>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6"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4" fontId="21" fillId="0" borderId="7" xfId="0" applyNumberFormat="1" applyFont="1" applyBorder="1" applyAlignment="1" applyProtection="1">
      <alignment horizontal="right" vertical="center"/>
      <protection locked="0"/>
    </xf>
    <xf numFmtId="0" fontId="5" fillId="0" borderId="7" xfId="0" applyFont="1" applyFill="1" applyBorder="1" applyAlignment="1" quotePrefix="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 name="常规 3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22"/>
  <sheetViews>
    <sheetView showZeros="0" workbookViewId="0">
      <pane ySplit="1" topLeftCell="A3" activePane="bottomLeft" state="frozen"/>
      <selection/>
      <selection pane="bottomLeft" activeCell="B18" sqref="B18"/>
    </sheetView>
  </sheetViews>
  <sheetFormatPr defaultColWidth="8" defaultRowHeight="14.25" customHeight="1" outlineLevelCol="3"/>
  <cols>
    <col min="1" max="1" width="39.5462962962963" customWidth="1"/>
    <col min="2" max="2" width="46.3333333333333" customWidth="1"/>
    <col min="3" max="3" width="40.4444444444444" customWidth="1"/>
    <col min="4" max="4" width="50.2222222222222" customWidth="1"/>
  </cols>
  <sheetData>
    <row r="1" customHeight="1" spans="1:4">
      <c r="A1" s="29"/>
      <c r="B1" s="29"/>
      <c r="C1" s="29"/>
      <c r="D1" s="29"/>
    </row>
    <row r="2" ht="11.95" customHeight="1" spans="4:4">
      <c r="D2" s="126" t="s">
        <v>0</v>
      </c>
    </row>
    <row r="3" ht="36" customHeight="1" spans="1:4">
      <c r="A3" s="71" t="s">
        <v>1</v>
      </c>
      <c r="B3" s="224"/>
      <c r="C3" s="224"/>
      <c r="D3" s="224"/>
    </row>
    <row r="4" ht="20.95" customHeight="1" spans="1:4">
      <c r="A4" s="116" t="s">
        <v>2</v>
      </c>
      <c r="B4" s="177"/>
      <c r="C4" s="177"/>
      <c r="D4" s="125" t="s">
        <v>3</v>
      </c>
    </row>
    <row r="5" ht="19.5" customHeight="1" spans="1:4">
      <c r="A5" s="56" t="s">
        <v>4</v>
      </c>
      <c r="B5" s="58"/>
      <c r="C5" s="56" t="s">
        <v>5</v>
      </c>
      <c r="D5" s="58"/>
    </row>
    <row r="6" ht="19.5" customHeight="1" spans="1:4">
      <c r="A6" s="37" t="s">
        <v>6</v>
      </c>
      <c r="B6" s="37" t="s">
        <v>7</v>
      </c>
      <c r="C6" s="37" t="s">
        <v>8</v>
      </c>
      <c r="D6" s="37" t="s">
        <v>7</v>
      </c>
    </row>
    <row r="7" ht="19.5" customHeight="1" spans="1:4">
      <c r="A7" s="43"/>
      <c r="B7" s="43"/>
      <c r="C7" s="43"/>
      <c r="D7" s="43"/>
    </row>
    <row r="8" ht="25.4" customHeight="1" spans="1:4">
      <c r="A8" s="187" t="s">
        <v>9</v>
      </c>
      <c r="B8" s="183">
        <v>8281290.16</v>
      </c>
      <c r="C8" s="46" t="str">
        <f>"一"&amp;"、"&amp;"一般公共服务支出"</f>
        <v>一、一般公共服务支出</v>
      </c>
      <c r="D8" s="157">
        <v>5000</v>
      </c>
    </row>
    <row r="9" ht="25.4" customHeight="1" spans="1:4">
      <c r="A9" s="187" t="s">
        <v>10</v>
      </c>
      <c r="B9" s="183"/>
      <c r="C9" s="46" t="str">
        <f>"二"&amp;"、"&amp;"社会保障和就业支出"</f>
        <v>二、社会保障和就业支出</v>
      </c>
      <c r="D9" s="157">
        <v>7438865.32</v>
      </c>
    </row>
    <row r="10" ht="25.4" customHeight="1" spans="1:4">
      <c r="A10" s="187" t="s">
        <v>11</v>
      </c>
      <c r="B10" s="183"/>
      <c r="C10" s="46" t="str">
        <f>"三"&amp;"、"&amp;"卫生健康支出"</f>
        <v>三、卫生健康支出</v>
      </c>
      <c r="D10" s="157">
        <v>605272.84</v>
      </c>
    </row>
    <row r="11" ht="25.4" customHeight="1" spans="1:4">
      <c r="A11" s="187" t="s">
        <v>12</v>
      </c>
      <c r="B11" s="115"/>
      <c r="C11" s="46" t="str">
        <f>"四"&amp;"、"&amp;"住房保障支出"</f>
        <v>四、住房保障支出</v>
      </c>
      <c r="D11" s="157">
        <v>352152</v>
      </c>
    </row>
    <row r="12" ht="25.4" customHeight="1" spans="1:4">
      <c r="A12" s="187" t="s">
        <v>13</v>
      </c>
      <c r="B12" s="183">
        <v>120000</v>
      </c>
      <c r="C12" s="225"/>
      <c r="D12" s="183"/>
    </row>
    <row r="13" ht="25.4" customHeight="1" spans="1:4">
      <c r="A13" s="187" t="s">
        <v>14</v>
      </c>
      <c r="B13" s="115"/>
      <c r="C13" s="225"/>
      <c r="D13" s="183"/>
    </row>
    <row r="14" ht="25.4" customHeight="1" spans="1:4">
      <c r="A14" s="187" t="s">
        <v>15</v>
      </c>
      <c r="B14" s="115"/>
      <c r="C14" s="225"/>
      <c r="D14" s="183"/>
    </row>
    <row r="15" ht="25.4" customHeight="1" spans="1:4">
      <c r="A15" s="187" t="s">
        <v>16</v>
      </c>
      <c r="B15" s="115">
        <v>120000</v>
      </c>
      <c r="C15" s="225"/>
      <c r="D15" s="183"/>
    </row>
    <row r="16" ht="25.4" customHeight="1" spans="1:4">
      <c r="A16" s="226" t="s">
        <v>17</v>
      </c>
      <c r="B16" s="115"/>
      <c r="C16" s="225"/>
      <c r="D16" s="183"/>
    </row>
    <row r="17" ht="25.4" customHeight="1" spans="1:4">
      <c r="A17" s="226" t="s">
        <v>18</v>
      </c>
      <c r="B17" s="183"/>
      <c r="C17" s="225"/>
      <c r="D17" s="183"/>
    </row>
    <row r="18" ht="25.4" customHeight="1" spans="1:4">
      <c r="A18" s="227" t="s">
        <v>19</v>
      </c>
      <c r="B18" s="188">
        <v>8401290.16</v>
      </c>
      <c r="C18" s="184" t="s">
        <v>20</v>
      </c>
      <c r="D18" s="188">
        <v>8401290.16</v>
      </c>
    </row>
    <row r="19" ht="25.4" customHeight="1" spans="1:4">
      <c r="A19" s="228" t="s">
        <v>21</v>
      </c>
      <c r="B19" s="182"/>
      <c r="C19" s="229" t="s">
        <v>22</v>
      </c>
      <c r="D19" s="230"/>
    </row>
    <row r="20" ht="25.4" customHeight="1" spans="1:4">
      <c r="A20" s="231" t="s">
        <v>23</v>
      </c>
      <c r="B20" s="183"/>
      <c r="C20" s="185" t="s">
        <v>23</v>
      </c>
      <c r="D20" s="115"/>
    </row>
    <row r="21" ht="25.4" customHeight="1" spans="1:4">
      <c r="A21" s="231" t="s">
        <v>24</v>
      </c>
      <c r="B21" s="183"/>
      <c r="C21" s="185" t="s">
        <v>25</v>
      </c>
      <c r="D21" s="115"/>
    </row>
    <row r="22" ht="25.4" customHeight="1" spans="1:4">
      <c r="A22" s="232" t="s">
        <v>26</v>
      </c>
      <c r="B22" s="182"/>
      <c r="C22" s="184" t="s">
        <v>27</v>
      </c>
      <c r="D22" s="233"/>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9"/>
  <sheetViews>
    <sheetView showZeros="0" workbookViewId="0">
      <pane ySplit="1" topLeftCell="A2" activePane="bottomLeft" state="frozen"/>
      <selection/>
      <selection pane="bottomLeft" activeCell="A5" sqref="A5:A6"/>
    </sheetView>
  </sheetViews>
  <sheetFormatPr defaultColWidth="9.11111111111111" defaultRowHeight="14.25" customHeight="1" outlineLevelCol="5"/>
  <cols>
    <col min="1" max="1" width="29" customWidth="1"/>
    <col min="2" max="2" width="28.5462962962963" customWidth="1"/>
    <col min="3" max="3" width="31.5462962962963" customWidth="1"/>
    <col min="4" max="6" width="33.4444444444444" customWidth="1"/>
  </cols>
  <sheetData>
    <row r="1" customHeight="1" spans="1:6">
      <c r="A1" s="29"/>
      <c r="B1" s="29"/>
      <c r="C1" s="29"/>
      <c r="D1" s="29"/>
      <c r="E1" s="29"/>
      <c r="F1" s="29"/>
    </row>
    <row r="2" ht="15.75" customHeight="1" spans="6:6">
      <c r="F2" s="76" t="s">
        <v>658</v>
      </c>
    </row>
    <row r="3" ht="28.5" customHeight="1" spans="1:6">
      <c r="A3" s="31" t="s">
        <v>659</v>
      </c>
      <c r="B3" s="31"/>
      <c r="C3" s="31"/>
      <c r="D3" s="31"/>
      <c r="E3" s="31"/>
      <c r="F3" s="31"/>
    </row>
    <row r="4" ht="15.05" customHeight="1" spans="1:6">
      <c r="A4" s="127" t="str">
        <f>'部门财务收支预算总表01-1'!A4</f>
        <v>单位名称：新平彝族傣族自治县退役军人事务局</v>
      </c>
      <c r="B4" s="128"/>
      <c r="C4" s="128"/>
      <c r="D4" s="79"/>
      <c r="E4" s="79"/>
      <c r="F4" s="129" t="s">
        <v>3</v>
      </c>
    </row>
    <row r="5" ht="18.85" customHeight="1" spans="1:6">
      <c r="A5" s="36" t="s">
        <v>167</v>
      </c>
      <c r="B5" s="36" t="s">
        <v>51</v>
      </c>
      <c r="C5" s="36" t="s">
        <v>52</v>
      </c>
      <c r="D5" s="37" t="s">
        <v>660</v>
      </c>
      <c r="E5" s="84"/>
      <c r="F5" s="84"/>
    </row>
    <row r="6" ht="29.95" customHeight="1" spans="1:6">
      <c r="A6" s="43"/>
      <c r="B6" s="43"/>
      <c r="C6" s="43"/>
      <c r="D6" s="37" t="s">
        <v>32</v>
      </c>
      <c r="E6" s="84" t="s">
        <v>60</v>
      </c>
      <c r="F6" s="84" t="s">
        <v>61</v>
      </c>
    </row>
    <row r="7" ht="16.55" customHeight="1" spans="1:6">
      <c r="A7" s="84">
        <v>1</v>
      </c>
      <c r="B7" s="84">
        <v>2</v>
      </c>
      <c r="C7" s="84">
        <v>3</v>
      </c>
      <c r="D7" s="84">
        <v>4</v>
      </c>
      <c r="E7" s="84">
        <v>5</v>
      </c>
      <c r="F7" s="84">
        <v>6</v>
      </c>
    </row>
    <row r="8" ht="20.3" customHeight="1" spans="1:6">
      <c r="A8" s="45"/>
      <c r="B8" s="45"/>
      <c r="C8" s="45"/>
      <c r="D8" s="85"/>
      <c r="E8" s="85"/>
      <c r="F8" s="85"/>
    </row>
    <row r="9" ht="17.2" customHeight="1" spans="1:6">
      <c r="A9" s="130" t="s">
        <v>132</v>
      </c>
      <c r="B9" s="131"/>
      <c r="C9" s="131"/>
      <c r="D9" s="85"/>
      <c r="E9" s="85"/>
      <c r="F9" s="85"/>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Q15"/>
  <sheetViews>
    <sheetView showZeros="0" workbookViewId="0">
      <pane ySplit="1" topLeftCell="A7" activePane="bottomLeft" state="frozen"/>
      <selection/>
      <selection pane="bottomLeft" activeCell="C19" sqref="C19"/>
    </sheetView>
  </sheetViews>
  <sheetFormatPr defaultColWidth="9.11111111111111" defaultRowHeight="14.25" customHeight="1"/>
  <cols>
    <col min="1" max="1" width="39.1111111111111" customWidth="1"/>
    <col min="2" max="2" width="21.6574074074074" customWidth="1"/>
    <col min="3" max="3" width="35.2222222222222" customWidth="1"/>
    <col min="4" max="4" width="7.65740740740741" customWidth="1"/>
    <col min="5" max="5" width="10.2222222222222" customWidth="1"/>
    <col min="6" max="11" width="14.7777777777778" customWidth="1"/>
    <col min="12" max="16" width="12.5462962962963" customWidth="1"/>
    <col min="17" max="17" width="10.4444444444444" customWidth="1"/>
  </cols>
  <sheetData>
    <row r="1" customHeight="1" spans="1:17">
      <c r="A1" s="29"/>
      <c r="B1" s="29"/>
      <c r="C1" s="29"/>
      <c r="D1" s="29"/>
      <c r="E1" s="29"/>
      <c r="F1" s="29"/>
      <c r="G1" s="29"/>
      <c r="H1" s="29"/>
      <c r="I1" s="29"/>
      <c r="J1" s="29"/>
      <c r="K1" s="29"/>
      <c r="L1" s="29"/>
      <c r="M1" s="29"/>
      <c r="N1" s="29"/>
      <c r="O1" s="29"/>
      <c r="P1" s="29"/>
      <c r="Q1" s="29"/>
    </row>
    <row r="2" ht="13.6" customHeight="1" spans="15:17">
      <c r="O2" s="75"/>
      <c r="P2" s="75"/>
      <c r="Q2" s="125" t="s">
        <v>661</v>
      </c>
    </row>
    <row r="3" ht="27.85" customHeight="1" spans="1:17">
      <c r="A3" s="77" t="s">
        <v>662</v>
      </c>
      <c r="B3" s="31"/>
      <c r="C3" s="31"/>
      <c r="D3" s="31"/>
      <c r="E3" s="31"/>
      <c r="F3" s="31"/>
      <c r="G3" s="31"/>
      <c r="H3" s="31"/>
      <c r="I3" s="31"/>
      <c r="J3" s="31"/>
      <c r="K3" s="72"/>
      <c r="L3" s="31"/>
      <c r="M3" s="31"/>
      <c r="N3" s="31"/>
      <c r="O3" s="72"/>
      <c r="P3" s="72"/>
      <c r="Q3" s="31"/>
    </row>
    <row r="4" ht="18.85" customHeight="1" spans="1:17">
      <c r="A4" s="116" t="str">
        <f>'部门财务收支预算总表01-1'!A4</f>
        <v>单位名称：新平彝族傣族自治县退役军人事务局</v>
      </c>
      <c r="B4" s="34"/>
      <c r="C4" s="34"/>
      <c r="D4" s="34"/>
      <c r="E4" s="34"/>
      <c r="F4" s="34"/>
      <c r="G4" s="34"/>
      <c r="H4" s="34"/>
      <c r="I4" s="34"/>
      <c r="J4" s="34"/>
      <c r="O4" s="86"/>
      <c r="P4" s="86"/>
      <c r="Q4" s="126" t="s">
        <v>158</v>
      </c>
    </row>
    <row r="5" ht="15.75" customHeight="1" spans="1:17">
      <c r="A5" s="36" t="s">
        <v>663</v>
      </c>
      <c r="B5" s="92" t="s">
        <v>664</v>
      </c>
      <c r="C5" s="92" t="s">
        <v>665</v>
      </c>
      <c r="D5" s="92" t="s">
        <v>666</v>
      </c>
      <c r="E5" s="92" t="s">
        <v>667</v>
      </c>
      <c r="F5" s="92" t="s">
        <v>668</v>
      </c>
      <c r="G5" s="93" t="s">
        <v>174</v>
      </c>
      <c r="H5" s="93"/>
      <c r="I5" s="93"/>
      <c r="J5" s="93"/>
      <c r="K5" s="94"/>
      <c r="L5" s="93"/>
      <c r="M5" s="93"/>
      <c r="N5" s="93"/>
      <c r="O5" s="109"/>
      <c r="P5" s="94"/>
      <c r="Q5" s="110"/>
    </row>
    <row r="6" ht="17.2" customHeight="1" spans="1:17">
      <c r="A6" s="39"/>
      <c r="B6" s="95"/>
      <c r="C6" s="95"/>
      <c r="D6" s="95"/>
      <c r="E6" s="95"/>
      <c r="F6" s="95"/>
      <c r="G6" s="95" t="s">
        <v>32</v>
      </c>
      <c r="H6" s="95" t="s">
        <v>35</v>
      </c>
      <c r="I6" s="95" t="s">
        <v>669</v>
      </c>
      <c r="J6" s="95" t="s">
        <v>670</v>
      </c>
      <c r="K6" s="96" t="s">
        <v>671</v>
      </c>
      <c r="L6" s="111" t="s">
        <v>672</v>
      </c>
      <c r="M6" s="111"/>
      <c r="N6" s="111"/>
      <c r="O6" s="112"/>
      <c r="P6" s="113"/>
      <c r="Q6" s="97"/>
    </row>
    <row r="7" ht="54" customHeight="1" spans="1:17">
      <c r="A7" s="42"/>
      <c r="B7" s="97"/>
      <c r="C7" s="97"/>
      <c r="D7" s="97"/>
      <c r="E7" s="97"/>
      <c r="F7" s="97"/>
      <c r="G7" s="97"/>
      <c r="H7" s="97" t="s">
        <v>34</v>
      </c>
      <c r="I7" s="97"/>
      <c r="J7" s="97"/>
      <c r="K7" s="98"/>
      <c r="L7" s="97" t="s">
        <v>34</v>
      </c>
      <c r="M7" s="97" t="s">
        <v>45</v>
      </c>
      <c r="N7" s="97" t="s">
        <v>181</v>
      </c>
      <c r="O7" s="114" t="s">
        <v>41</v>
      </c>
      <c r="P7" s="98" t="s">
        <v>42</v>
      </c>
      <c r="Q7" s="97" t="s">
        <v>43</v>
      </c>
    </row>
    <row r="8" ht="15.05" customHeight="1" spans="1:17">
      <c r="A8" s="43">
        <v>1</v>
      </c>
      <c r="B8" s="117">
        <v>2</v>
      </c>
      <c r="C8" s="117">
        <v>3</v>
      </c>
      <c r="D8" s="117">
        <v>4</v>
      </c>
      <c r="E8" s="117">
        <v>5</v>
      </c>
      <c r="F8" s="117">
        <v>6</v>
      </c>
      <c r="G8" s="118">
        <v>7</v>
      </c>
      <c r="H8" s="118">
        <v>8</v>
      </c>
      <c r="I8" s="118">
        <v>9</v>
      </c>
      <c r="J8" s="118">
        <v>10</v>
      </c>
      <c r="K8" s="118">
        <v>11</v>
      </c>
      <c r="L8" s="118">
        <v>12</v>
      </c>
      <c r="M8" s="118">
        <v>13</v>
      </c>
      <c r="N8" s="118">
        <v>14</v>
      </c>
      <c r="O8" s="118">
        <v>15</v>
      </c>
      <c r="P8" s="118">
        <v>16</v>
      </c>
      <c r="Q8" s="118">
        <v>17</v>
      </c>
    </row>
    <row r="9" ht="20.95" customHeight="1" spans="1:17">
      <c r="A9" s="119" t="s">
        <v>210</v>
      </c>
      <c r="B9" s="48"/>
      <c r="C9" s="48"/>
      <c r="D9" s="120"/>
      <c r="E9" s="120"/>
      <c r="F9" s="120">
        <v>4950</v>
      </c>
      <c r="G9" s="120">
        <v>4950</v>
      </c>
      <c r="H9" s="120">
        <v>4950</v>
      </c>
      <c r="I9" s="120"/>
      <c r="J9" s="123"/>
      <c r="K9" s="123"/>
      <c r="L9" s="120"/>
      <c r="M9" s="120"/>
      <c r="N9" s="120"/>
      <c r="O9" s="120"/>
      <c r="P9" s="120"/>
      <c r="Q9" s="120"/>
    </row>
    <row r="10" ht="20.95" customHeight="1" spans="1:17">
      <c r="A10" s="48"/>
      <c r="B10" s="48" t="s">
        <v>673</v>
      </c>
      <c r="C10" s="48" t="str">
        <f>"A05040101"&amp;"  "&amp;"复印纸"</f>
        <v>A05040101  复印纸</v>
      </c>
      <c r="D10" s="121" t="s">
        <v>674</v>
      </c>
      <c r="E10" s="122">
        <v>30</v>
      </c>
      <c r="F10" s="120">
        <v>4950</v>
      </c>
      <c r="G10" s="120">
        <v>4950</v>
      </c>
      <c r="H10" s="123">
        <v>4950</v>
      </c>
      <c r="I10" s="123"/>
      <c r="J10" s="123"/>
      <c r="K10" s="123"/>
      <c r="L10" s="120"/>
      <c r="M10" s="120"/>
      <c r="N10" s="120"/>
      <c r="O10" s="120"/>
      <c r="P10" s="120"/>
      <c r="Q10" s="120"/>
    </row>
    <row r="11" ht="20.95" customHeight="1" spans="1:17">
      <c r="A11" s="119" t="s">
        <v>199</v>
      </c>
      <c r="B11" s="48"/>
      <c r="C11" s="48"/>
      <c r="D11" s="48"/>
      <c r="E11" s="48"/>
      <c r="F11" s="120">
        <v>19500</v>
      </c>
      <c r="G11" s="120">
        <v>19500</v>
      </c>
      <c r="H11" s="120">
        <v>19500</v>
      </c>
      <c r="I11" s="120"/>
      <c r="J11" s="123"/>
      <c r="K11" s="123"/>
      <c r="L11" s="120"/>
      <c r="M11" s="120"/>
      <c r="N11" s="120"/>
      <c r="O11" s="120"/>
      <c r="P11" s="120"/>
      <c r="Q11" s="120"/>
    </row>
    <row r="12" ht="20.95" customHeight="1" spans="1:17">
      <c r="A12" s="48"/>
      <c r="B12" s="48" t="s">
        <v>675</v>
      </c>
      <c r="C12" s="48" t="str">
        <f>"C1804010201"&amp;"  "&amp;"机动车保险服务"</f>
        <v>C1804010201  机动车保险服务</v>
      </c>
      <c r="D12" s="121" t="s">
        <v>676</v>
      </c>
      <c r="E12" s="122">
        <v>1</v>
      </c>
      <c r="F12" s="120">
        <v>3500</v>
      </c>
      <c r="G12" s="120">
        <v>3500</v>
      </c>
      <c r="H12" s="123">
        <v>3500</v>
      </c>
      <c r="I12" s="123"/>
      <c r="J12" s="123"/>
      <c r="K12" s="123"/>
      <c r="L12" s="120"/>
      <c r="M12" s="120"/>
      <c r="N12" s="120"/>
      <c r="O12" s="120"/>
      <c r="P12" s="120"/>
      <c r="Q12" s="120"/>
    </row>
    <row r="13" ht="20.95" customHeight="1" spans="1:17">
      <c r="A13" s="48"/>
      <c r="B13" s="48" t="s">
        <v>677</v>
      </c>
      <c r="C13" s="48" t="str">
        <f>"C23120301"&amp;"  "&amp;"车辆维修和保养服务"</f>
        <v>C23120301  车辆维修和保养服务</v>
      </c>
      <c r="D13" s="121" t="s">
        <v>676</v>
      </c>
      <c r="E13" s="122">
        <v>1</v>
      </c>
      <c r="F13" s="120">
        <v>10000</v>
      </c>
      <c r="G13" s="120">
        <v>10000</v>
      </c>
      <c r="H13" s="123">
        <v>10000</v>
      </c>
      <c r="I13" s="123"/>
      <c r="J13" s="123"/>
      <c r="K13" s="123"/>
      <c r="L13" s="120"/>
      <c r="M13" s="120"/>
      <c r="N13" s="120"/>
      <c r="O13" s="120"/>
      <c r="P13" s="120"/>
      <c r="Q13" s="120"/>
    </row>
    <row r="14" ht="20.95" customHeight="1" spans="1:17">
      <c r="A14" s="48"/>
      <c r="B14" s="48" t="s">
        <v>678</v>
      </c>
      <c r="C14" s="48" t="str">
        <f>"C23120302"&amp;"  "&amp;"车辆加油、添加燃料服务"</f>
        <v>C23120302  车辆加油、添加燃料服务</v>
      </c>
      <c r="D14" s="121" t="s">
        <v>676</v>
      </c>
      <c r="E14" s="122">
        <v>1</v>
      </c>
      <c r="F14" s="120">
        <v>6000</v>
      </c>
      <c r="G14" s="120">
        <v>6000</v>
      </c>
      <c r="H14" s="123">
        <v>6000</v>
      </c>
      <c r="I14" s="123"/>
      <c r="J14" s="123"/>
      <c r="K14" s="123"/>
      <c r="L14" s="120"/>
      <c r="M14" s="120"/>
      <c r="N14" s="120"/>
      <c r="O14" s="120"/>
      <c r="P14" s="120"/>
      <c r="Q14" s="120"/>
    </row>
    <row r="15" ht="20.95" customHeight="1" spans="1:17">
      <c r="A15" s="102" t="s">
        <v>132</v>
      </c>
      <c r="B15" s="103"/>
      <c r="C15" s="103"/>
      <c r="D15" s="103"/>
      <c r="E15" s="124"/>
      <c r="F15" s="120">
        <v>24450</v>
      </c>
      <c r="G15" s="120">
        <v>24450</v>
      </c>
      <c r="H15" s="120">
        <v>24450</v>
      </c>
      <c r="I15" s="85"/>
      <c r="J15" s="85"/>
      <c r="K15" s="85"/>
      <c r="L15" s="85"/>
      <c r="M15" s="85"/>
      <c r="N15" s="85"/>
      <c r="O15" s="85"/>
      <c r="P15" s="85"/>
      <c r="Q15" s="85"/>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N11"/>
  <sheetViews>
    <sheetView showZeros="0" workbookViewId="0">
      <pane ySplit="1" topLeftCell="A2" activePane="bottomLeft" state="frozen"/>
      <selection/>
      <selection pane="bottomLeft" activeCell="C14" sqref="C14"/>
    </sheetView>
  </sheetViews>
  <sheetFormatPr defaultColWidth="9.11111111111111" defaultRowHeight="14.25" customHeight="1"/>
  <cols>
    <col min="1" max="1" width="31.4444444444444" customWidth="1"/>
    <col min="2" max="2" width="21.6574074074074" customWidth="1"/>
    <col min="3" max="3" width="26.6574074074074" customWidth="1"/>
    <col min="4" max="14" width="16.5462962962963" customWidth="1"/>
  </cols>
  <sheetData>
    <row r="1" customHeight="1" spans="1:14">
      <c r="A1" s="29"/>
      <c r="B1" s="29"/>
      <c r="C1" s="29"/>
      <c r="D1" s="29"/>
      <c r="E1" s="29"/>
      <c r="F1" s="29"/>
      <c r="G1" s="29"/>
      <c r="H1" s="29"/>
      <c r="I1" s="29"/>
      <c r="J1" s="29"/>
      <c r="K1" s="29"/>
      <c r="L1" s="29"/>
      <c r="M1" s="29"/>
      <c r="N1" s="29"/>
    </row>
    <row r="2" ht="13.6" customHeight="1" spans="1:14">
      <c r="A2" s="88"/>
      <c r="B2" s="88"/>
      <c r="C2" s="88"/>
      <c r="D2" s="88"/>
      <c r="E2" s="88"/>
      <c r="F2" s="88"/>
      <c r="G2" s="88"/>
      <c r="H2" s="89"/>
      <c r="I2" s="88"/>
      <c r="J2" s="88"/>
      <c r="K2" s="88"/>
      <c r="L2" s="75"/>
      <c r="M2" s="105"/>
      <c r="N2" s="106" t="s">
        <v>679</v>
      </c>
    </row>
    <row r="3" ht="27.85" customHeight="1" spans="1:14">
      <c r="A3" s="77" t="s">
        <v>680</v>
      </c>
      <c r="B3" s="90"/>
      <c r="C3" s="90"/>
      <c r="D3" s="90"/>
      <c r="E3" s="90"/>
      <c r="F3" s="90"/>
      <c r="G3" s="90"/>
      <c r="H3" s="91"/>
      <c r="I3" s="90"/>
      <c r="J3" s="90"/>
      <c r="K3" s="90"/>
      <c r="L3" s="72"/>
      <c r="M3" s="91"/>
      <c r="N3" s="90"/>
    </row>
    <row r="4" ht="18.85" customHeight="1" spans="1:14">
      <c r="A4" s="78" t="str">
        <f>'部门财务收支预算总表01-1'!A4</f>
        <v>单位名称：新平彝族傣族自治县退役军人事务局</v>
      </c>
      <c r="B4" s="79"/>
      <c r="C4" s="79"/>
      <c r="D4" s="79"/>
      <c r="E4" s="79"/>
      <c r="F4" s="79"/>
      <c r="G4" s="79"/>
      <c r="H4" s="89"/>
      <c r="I4" s="88"/>
      <c r="J4" s="88"/>
      <c r="K4" s="88"/>
      <c r="L4" s="86"/>
      <c r="M4" s="107"/>
      <c r="N4" s="108" t="s">
        <v>158</v>
      </c>
    </row>
    <row r="5" ht="15.75" customHeight="1" spans="1:14">
      <c r="A5" s="36" t="s">
        <v>663</v>
      </c>
      <c r="B5" s="92" t="s">
        <v>681</v>
      </c>
      <c r="C5" s="92" t="s">
        <v>682</v>
      </c>
      <c r="D5" s="93" t="s">
        <v>174</v>
      </c>
      <c r="E5" s="93"/>
      <c r="F5" s="93"/>
      <c r="G5" s="93"/>
      <c r="H5" s="94"/>
      <c r="I5" s="93"/>
      <c r="J5" s="93"/>
      <c r="K5" s="93"/>
      <c r="L5" s="109"/>
      <c r="M5" s="94"/>
      <c r="N5" s="110"/>
    </row>
    <row r="6" ht="17.2" customHeight="1" spans="1:14">
      <c r="A6" s="39"/>
      <c r="B6" s="95"/>
      <c r="C6" s="95"/>
      <c r="D6" s="95" t="s">
        <v>32</v>
      </c>
      <c r="E6" s="95" t="s">
        <v>35</v>
      </c>
      <c r="F6" s="95" t="s">
        <v>669</v>
      </c>
      <c r="G6" s="95" t="s">
        <v>670</v>
      </c>
      <c r="H6" s="96" t="s">
        <v>671</v>
      </c>
      <c r="I6" s="111" t="s">
        <v>672</v>
      </c>
      <c r="J6" s="111"/>
      <c r="K6" s="111"/>
      <c r="L6" s="112"/>
      <c r="M6" s="113"/>
      <c r="N6" s="97"/>
    </row>
    <row r="7" ht="54" customHeight="1" spans="1:14">
      <c r="A7" s="42"/>
      <c r="B7" s="97"/>
      <c r="C7" s="97"/>
      <c r="D7" s="97"/>
      <c r="E7" s="97"/>
      <c r="F7" s="97"/>
      <c r="G7" s="97"/>
      <c r="H7" s="98"/>
      <c r="I7" s="97" t="s">
        <v>34</v>
      </c>
      <c r="J7" s="97" t="s">
        <v>45</v>
      </c>
      <c r="K7" s="97" t="s">
        <v>181</v>
      </c>
      <c r="L7" s="114" t="s">
        <v>41</v>
      </c>
      <c r="M7" s="98" t="s">
        <v>42</v>
      </c>
      <c r="N7" s="97" t="s">
        <v>43</v>
      </c>
    </row>
    <row r="8" ht="15.05" customHeight="1" spans="1:14">
      <c r="A8" s="42">
        <v>1</v>
      </c>
      <c r="B8" s="97">
        <v>2</v>
      </c>
      <c r="C8" s="97">
        <v>3</v>
      </c>
      <c r="D8" s="98">
        <v>4</v>
      </c>
      <c r="E8" s="98">
        <v>5</v>
      </c>
      <c r="F8" s="98">
        <v>6</v>
      </c>
      <c r="G8" s="98">
        <v>7</v>
      </c>
      <c r="H8" s="98">
        <v>8</v>
      </c>
      <c r="I8" s="98">
        <v>9</v>
      </c>
      <c r="J8" s="98">
        <v>10</v>
      </c>
      <c r="K8" s="98">
        <v>11</v>
      </c>
      <c r="L8" s="98">
        <v>12</v>
      </c>
      <c r="M8" s="98">
        <v>13</v>
      </c>
      <c r="N8" s="98">
        <v>14</v>
      </c>
    </row>
    <row r="9" ht="20.95" customHeight="1" spans="1:14">
      <c r="A9" s="99"/>
      <c r="B9" s="100"/>
      <c r="C9" s="100"/>
      <c r="D9" s="101"/>
      <c r="E9" s="101"/>
      <c r="F9" s="101"/>
      <c r="G9" s="101"/>
      <c r="H9" s="101"/>
      <c r="I9" s="101"/>
      <c r="J9" s="101"/>
      <c r="K9" s="101"/>
      <c r="L9" s="115"/>
      <c r="M9" s="101"/>
      <c r="N9" s="101"/>
    </row>
    <row r="10" ht="20.95" customHeight="1" spans="1:14">
      <c r="A10" s="99"/>
      <c r="B10" s="100"/>
      <c r="C10" s="100"/>
      <c r="D10" s="101"/>
      <c r="E10" s="101"/>
      <c r="F10" s="101"/>
      <c r="G10" s="101"/>
      <c r="H10" s="101"/>
      <c r="I10" s="101"/>
      <c r="J10" s="101"/>
      <c r="K10" s="101"/>
      <c r="L10" s="115"/>
      <c r="M10" s="101"/>
      <c r="N10" s="101"/>
    </row>
    <row r="11" ht="20.95" customHeight="1" spans="1:14">
      <c r="A11" s="102" t="s">
        <v>132</v>
      </c>
      <c r="B11" s="103"/>
      <c r="C11" s="104"/>
      <c r="D11" s="101"/>
      <c r="E11" s="101"/>
      <c r="F11" s="101"/>
      <c r="G11" s="101"/>
      <c r="H11" s="101"/>
      <c r="I11" s="101"/>
      <c r="J11" s="101"/>
      <c r="K11" s="101"/>
      <c r="L11" s="115"/>
      <c r="M11" s="101"/>
      <c r="N11" s="101"/>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P9"/>
  <sheetViews>
    <sheetView showZeros="0" workbookViewId="0">
      <pane ySplit="1" topLeftCell="A2" activePane="bottomLeft" state="frozen"/>
      <selection/>
      <selection pane="bottomLeft" activeCell="B11" sqref="B11"/>
    </sheetView>
  </sheetViews>
  <sheetFormatPr defaultColWidth="9.11111111111111" defaultRowHeight="14.25" customHeight="1"/>
  <cols>
    <col min="1" max="1" width="42" customWidth="1"/>
    <col min="2" max="8" width="17.2222222222222" customWidth="1"/>
    <col min="9" max="16" width="17" customWidth="1"/>
  </cols>
  <sheetData>
    <row r="1" customHeight="1" spans="1:16">
      <c r="A1" s="29"/>
      <c r="B1" s="29"/>
      <c r="C1" s="29"/>
      <c r="D1" s="29"/>
      <c r="E1" s="29"/>
      <c r="F1" s="29"/>
      <c r="G1" s="29"/>
      <c r="H1" s="29"/>
      <c r="I1" s="29"/>
      <c r="J1" s="29"/>
      <c r="K1" s="29"/>
      <c r="L1" s="29"/>
      <c r="M1" s="29"/>
      <c r="N1" s="29"/>
      <c r="O1" s="29"/>
      <c r="P1" s="29"/>
    </row>
    <row r="2" ht="13.6" customHeight="1" spans="4:16">
      <c r="D2" s="76"/>
      <c r="P2" s="75" t="s">
        <v>683</v>
      </c>
    </row>
    <row r="3" ht="27.85" customHeight="1" spans="1:16">
      <c r="A3" s="77" t="s">
        <v>684</v>
      </c>
      <c r="B3" s="31"/>
      <c r="C3" s="31"/>
      <c r="D3" s="31"/>
      <c r="E3" s="31"/>
      <c r="F3" s="31"/>
      <c r="G3" s="31"/>
      <c r="H3" s="31"/>
      <c r="I3" s="31"/>
      <c r="J3" s="31"/>
      <c r="K3" s="31"/>
      <c r="L3" s="31"/>
      <c r="M3" s="31"/>
      <c r="N3" s="31"/>
      <c r="O3" s="31"/>
      <c r="P3" s="31"/>
    </row>
    <row r="4" ht="18" customHeight="1" spans="1:16">
      <c r="A4" s="78" t="str">
        <f>'部门财务收支预算总表01-1'!A4</f>
        <v>单位名称：新平彝族傣族自治县退役军人事务局</v>
      </c>
      <c r="B4" s="79"/>
      <c r="C4" s="79"/>
      <c r="D4" s="80"/>
      <c r="P4" s="86" t="s">
        <v>158</v>
      </c>
    </row>
    <row r="5" ht="19.5" customHeight="1" spans="1:16">
      <c r="A5" s="37" t="s">
        <v>685</v>
      </c>
      <c r="B5" s="56" t="s">
        <v>174</v>
      </c>
      <c r="C5" s="57"/>
      <c r="D5" s="57"/>
      <c r="E5" s="81" t="s">
        <v>686</v>
      </c>
      <c r="F5" s="81"/>
      <c r="G5" s="81"/>
      <c r="H5" s="81"/>
      <c r="I5" s="81"/>
      <c r="J5" s="81"/>
      <c r="K5" s="81"/>
      <c r="L5" s="81"/>
      <c r="M5" s="81"/>
      <c r="N5" s="81"/>
      <c r="O5" s="81"/>
      <c r="P5" s="81"/>
    </row>
    <row r="6" ht="40.6" customHeight="1" spans="1:16">
      <c r="A6" s="43"/>
      <c r="B6" s="40" t="s">
        <v>32</v>
      </c>
      <c r="C6" s="36" t="s">
        <v>35</v>
      </c>
      <c r="D6" s="82" t="s">
        <v>687</v>
      </c>
      <c r="E6" s="83" t="s">
        <v>688</v>
      </c>
      <c r="F6" s="83" t="s">
        <v>689</v>
      </c>
      <c r="G6" s="83" t="s">
        <v>690</v>
      </c>
      <c r="H6" s="83" t="s">
        <v>691</v>
      </c>
      <c r="I6" s="83" t="s">
        <v>692</v>
      </c>
      <c r="J6" s="83" t="s">
        <v>693</v>
      </c>
      <c r="K6" s="83" t="s">
        <v>694</v>
      </c>
      <c r="L6" s="83" t="s">
        <v>695</v>
      </c>
      <c r="M6" s="83" t="s">
        <v>696</v>
      </c>
      <c r="N6" s="83" t="s">
        <v>697</v>
      </c>
      <c r="O6" s="83" t="s">
        <v>698</v>
      </c>
      <c r="P6" s="83" t="s">
        <v>699</v>
      </c>
    </row>
    <row r="7" ht="19.5" customHeight="1" spans="1:16">
      <c r="A7" s="84">
        <v>1</v>
      </c>
      <c r="B7" s="84">
        <v>2</v>
      </c>
      <c r="C7" s="84">
        <v>3</v>
      </c>
      <c r="D7" s="56">
        <v>4</v>
      </c>
      <c r="E7" s="84">
        <v>5</v>
      </c>
      <c r="F7" s="56">
        <v>6</v>
      </c>
      <c r="G7" s="84">
        <v>7</v>
      </c>
      <c r="H7" s="56">
        <v>8</v>
      </c>
      <c r="I7" s="84">
        <v>9</v>
      </c>
      <c r="J7" s="56">
        <v>10</v>
      </c>
      <c r="K7" s="84">
        <v>11</v>
      </c>
      <c r="L7" s="56">
        <v>12</v>
      </c>
      <c r="M7" s="84">
        <v>13</v>
      </c>
      <c r="N7" s="56">
        <v>14</v>
      </c>
      <c r="O7" s="84">
        <v>15</v>
      </c>
      <c r="P7" s="87">
        <v>16</v>
      </c>
    </row>
    <row r="8" ht="28.5" customHeight="1" spans="1:16">
      <c r="A8" s="45" t="s">
        <v>700</v>
      </c>
      <c r="B8" s="85">
        <v>148000</v>
      </c>
      <c r="C8" s="85">
        <v>148000</v>
      </c>
      <c r="D8" s="85"/>
      <c r="E8" s="85">
        <v>7000</v>
      </c>
      <c r="F8" s="85">
        <v>7000</v>
      </c>
      <c r="G8" s="85">
        <v>12000</v>
      </c>
      <c r="H8" s="85">
        <v>12000</v>
      </c>
      <c r="I8" s="85">
        <v>15000</v>
      </c>
      <c r="J8" s="85">
        <v>13000</v>
      </c>
      <c r="K8" s="85">
        <v>20000</v>
      </c>
      <c r="L8" s="85">
        <v>11000</v>
      </c>
      <c r="M8" s="85">
        <v>10000</v>
      </c>
      <c r="N8" s="85">
        <v>20000</v>
      </c>
      <c r="O8" s="85">
        <v>9000</v>
      </c>
      <c r="P8" s="85">
        <v>12000</v>
      </c>
    </row>
    <row r="9" ht="29.95" customHeight="1" spans="1:16">
      <c r="A9" s="45"/>
      <c r="B9" s="85"/>
      <c r="C9" s="85"/>
      <c r="D9" s="85"/>
      <c r="E9" s="85"/>
      <c r="F9" s="85"/>
      <c r="G9" s="85"/>
      <c r="H9" s="85"/>
      <c r="I9" s="85"/>
      <c r="J9" s="85"/>
      <c r="K9" s="85"/>
      <c r="L9" s="85"/>
      <c r="M9" s="85"/>
      <c r="N9" s="85"/>
      <c r="O9" s="85"/>
      <c r="P9" s="85"/>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12"/>
  <sheetViews>
    <sheetView showZeros="0" workbookViewId="0">
      <pane ySplit="1" topLeftCell="A2" activePane="bottomLeft" state="frozen"/>
      <selection/>
      <selection pane="bottomLeft" activeCell="J10" sqref="J10"/>
    </sheetView>
  </sheetViews>
  <sheetFormatPr defaultColWidth="9.11111111111111" defaultRowHeight="11.95" customHeight="1"/>
  <cols>
    <col min="1" max="1" width="34.2222222222222" customWidth="1"/>
    <col min="2" max="2" width="29" customWidth="1"/>
    <col min="3" max="3" width="16.3333333333333" customWidth="1"/>
    <col min="4" max="4" width="15.5462962962963" customWidth="1"/>
    <col min="5" max="5" width="23.5462962962963" customWidth="1"/>
    <col min="6" max="6" width="11.2222222222222" customWidth="1"/>
    <col min="7" max="7" width="14.8888888888889" customWidth="1"/>
    <col min="8" max="8" width="10.8888888888889" customWidth="1"/>
    <col min="9" max="9" width="13.4444444444444" customWidth="1"/>
    <col min="10" max="10" width="32" customWidth="1"/>
  </cols>
  <sheetData>
    <row r="1" customHeight="1" spans="1:10">
      <c r="A1" s="29"/>
      <c r="B1" s="29"/>
      <c r="C1" s="29"/>
      <c r="D1" s="29"/>
      <c r="E1" s="29"/>
      <c r="F1" s="29"/>
      <c r="G1" s="29"/>
      <c r="H1" s="29"/>
      <c r="I1" s="29"/>
      <c r="J1" s="29"/>
    </row>
    <row r="2" customHeight="1" spans="10:10">
      <c r="J2" s="75" t="s">
        <v>701</v>
      </c>
    </row>
    <row r="3" ht="28.5" customHeight="1" spans="1:10">
      <c r="A3" s="71" t="s">
        <v>702</v>
      </c>
      <c r="B3" s="31"/>
      <c r="C3" s="31"/>
      <c r="D3" s="31"/>
      <c r="E3" s="31"/>
      <c r="F3" s="72"/>
      <c r="G3" s="31"/>
      <c r="H3" s="72"/>
      <c r="I3" s="72"/>
      <c r="J3" s="31"/>
    </row>
    <row r="4" ht="17.2" customHeight="1" spans="1:1">
      <c r="A4" s="32" t="str">
        <f>'部门财务收支预算总表01-1'!A4</f>
        <v>单位名称：新平彝族傣族自治县退役军人事务局</v>
      </c>
    </row>
    <row r="5" ht="44.2" customHeight="1" spans="1:10">
      <c r="A5" s="73" t="s">
        <v>347</v>
      </c>
      <c r="B5" s="73" t="s">
        <v>348</v>
      </c>
      <c r="C5" s="73" t="s">
        <v>349</v>
      </c>
      <c r="D5" s="73" t="s">
        <v>350</v>
      </c>
      <c r="E5" s="73" t="s">
        <v>351</v>
      </c>
      <c r="F5" s="74" t="s">
        <v>352</v>
      </c>
      <c r="G5" s="73" t="s">
        <v>353</v>
      </c>
      <c r="H5" s="74" t="s">
        <v>354</v>
      </c>
      <c r="I5" s="74" t="s">
        <v>355</v>
      </c>
      <c r="J5" s="73" t="s">
        <v>356</v>
      </c>
    </row>
    <row r="6" ht="14.25" customHeight="1" spans="1:10">
      <c r="A6" s="73">
        <v>1</v>
      </c>
      <c r="B6" s="73">
        <v>2</v>
      </c>
      <c r="C6" s="73">
        <v>3</v>
      </c>
      <c r="D6" s="73">
        <v>4</v>
      </c>
      <c r="E6" s="73">
        <v>5</v>
      </c>
      <c r="F6" s="74">
        <v>6</v>
      </c>
      <c r="G6" s="73">
        <v>7</v>
      </c>
      <c r="H6" s="74">
        <v>8</v>
      </c>
      <c r="I6" s="74">
        <v>9</v>
      </c>
      <c r="J6" s="73">
        <v>10</v>
      </c>
    </row>
    <row r="7" ht="129" customHeight="1" spans="1:10">
      <c r="A7" s="45" t="s">
        <v>703</v>
      </c>
      <c r="B7" s="45" t="s">
        <v>507</v>
      </c>
      <c r="C7" s="45"/>
      <c r="D7" s="45"/>
      <c r="E7" s="45"/>
      <c r="F7" s="45"/>
      <c r="G7" s="45"/>
      <c r="H7" s="45"/>
      <c r="I7" s="45"/>
      <c r="J7" s="45"/>
    </row>
    <row r="8" ht="20.25" customHeight="1" spans="1:10">
      <c r="A8" s="45"/>
      <c r="B8" s="45"/>
      <c r="C8" s="45" t="s">
        <v>358</v>
      </c>
      <c r="D8" s="45" t="s">
        <v>359</v>
      </c>
      <c r="E8" s="45" t="s">
        <v>508</v>
      </c>
      <c r="F8" s="45" t="s">
        <v>361</v>
      </c>
      <c r="G8" s="45" t="s">
        <v>150</v>
      </c>
      <c r="H8" s="45" t="s">
        <v>471</v>
      </c>
      <c r="I8" s="45" t="s">
        <v>363</v>
      </c>
      <c r="J8" s="45" t="s">
        <v>509</v>
      </c>
    </row>
    <row r="9" ht="25" customHeight="1" spans="1:10">
      <c r="A9" s="45"/>
      <c r="B9" s="45"/>
      <c r="C9" s="45" t="s">
        <v>358</v>
      </c>
      <c r="D9" s="45" t="s">
        <v>365</v>
      </c>
      <c r="E9" s="45" t="s">
        <v>510</v>
      </c>
      <c r="F9" s="45" t="s">
        <v>367</v>
      </c>
      <c r="G9" s="45" t="s">
        <v>368</v>
      </c>
      <c r="H9" s="45" t="s">
        <v>369</v>
      </c>
      <c r="I9" s="45" t="s">
        <v>363</v>
      </c>
      <c r="J9" s="45" t="s">
        <v>511</v>
      </c>
    </row>
    <row r="10" ht="20.25" customHeight="1" spans="1:10">
      <c r="A10" s="45"/>
      <c r="B10" s="45"/>
      <c r="C10" s="45" t="s">
        <v>358</v>
      </c>
      <c r="D10" s="45" t="s">
        <v>371</v>
      </c>
      <c r="E10" s="45" t="s">
        <v>512</v>
      </c>
      <c r="F10" s="45" t="s">
        <v>361</v>
      </c>
      <c r="G10" s="45" t="s">
        <v>373</v>
      </c>
      <c r="H10" s="45" t="s">
        <v>374</v>
      </c>
      <c r="I10" s="45" t="s">
        <v>363</v>
      </c>
      <c r="J10" s="45" t="s">
        <v>513</v>
      </c>
    </row>
    <row r="11" ht="20.25" customHeight="1" spans="1:10">
      <c r="A11" s="45"/>
      <c r="B11" s="45"/>
      <c r="C11" s="45" t="s">
        <v>376</v>
      </c>
      <c r="D11" s="45" t="s">
        <v>377</v>
      </c>
      <c r="E11" s="45" t="s">
        <v>514</v>
      </c>
      <c r="F11" s="45" t="s">
        <v>367</v>
      </c>
      <c r="G11" s="45" t="s">
        <v>515</v>
      </c>
      <c r="H11" s="45" t="s">
        <v>369</v>
      </c>
      <c r="I11" s="45" t="s">
        <v>380</v>
      </c>
      <c r="J11" s="45" t="s">
        <v>516</v>
      </c>
    </row>
    <row r="12" ht="20.25" customHeight="1" spans="1:10">
      <c r="A12" s="45"/>
      <c r="B12" s="45"/>
      <c r="C12" s="45" t="s">
        <v>382</v>
      </c>
      <c r="D12" s="45" t="s">
        <v>383</v>
      </c>
      <c r="E12" s="45" t="s">
        <v>517</v>
      </c>
      <c r="F12" s="45" t="s">
        <v>385</v>
      </c>
      <c r="G12" s="45" t="s">
        <v>413</v>
      </c>
      <c r="H12" s="45" t="s">
        <v>369</v>
      </c>
      <c r="I12" s="45" t="s">
        <v>363</v>
      </c>
      <c r="J12" s="45" t="s">
        <v>479</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H9"/>
  <sheetViews>
    <sheetView showZeros="0" workbookViewId="0">
      <pane ySplit="1" topLeftCell="A2" activePane="bottomLeft" state="frozen"/>
      <selection/>
      <selection pane="bottomLeft" activeCell="C20" sqref="C20"/>
    </sheetView>
  </sheetViews>
  <sheetFormatPr defaultColWidth="8.88888888888889" defaultRowHeight="15.05" customHeight="1" outlineLevelCol="7"/>
  <cols>
    <col min="1" max="1" width="36" customWidth="1"/>
    <col min="2" max="2" width="19.7777777777778" customWidth="1"/>
    <col min="3" max="3" width="33.3333333333333" customWidth="1"/>
    <col min="4" max="4" width="34.7777777777778" customWidth="1"/>
    <col min="5" max="5" width="14.4444444444444" customWidth="1"/>
    <col min="6" max="6" width="17.2222222222222" customWidth="1"/>
    <col min="7" max="7" width="17.3333333333333" customWidth="1"/>
    <col min="8" max="8" width="28.3333333333333" customWidth="1"/>
  </cols>
  <sheetData>
    <row r="1" customHeight="1" spans="1:8">
      <c r="A1" s="61"/>
      <c r="B1" s="61"/>
      <c r="C1" s="61"/>
      <c r="D1" s="61"/>
      <c r="E1" s="61"/>
      <c r="F1" s="61"/>
      <c r="G1" s="61"/>
      <c r="H1" s="61"/>
    </row>
    <row r="2" ht="18.85" customHeight="1" spans="1:8">
      <c r="A2" s="62"/>
      <c r="B2" s="62"/>
      <c r="C2" s="62"/>
      <c r="D2" s="62"/>
      <c r="E2" s="62"/>
      <c r="F2" s="62"/>
      <c r="G2" s="62"/>
      <c r="H2" s="63" t="s">
        <v>704</v>
      </c>
    </row>
    <row r="3" ht="30.6" customHeight="1" spans="1:8">
      <c r="A3" s="64" t="s">
        <v>705</v>
      </c>
      <c r="B3" s="64"/>
      <c r="C3" s="64"/>
      <c r="D3" s="64"/>
      <c r="E3" s="64"/>
      <c r="F3" s="64"/>
      <c r="G3" s="64"/>
      <c r="H3" s="64"/>
    </row>
    <row r="4" ht="18.85" customHeight="1" spans="1:8">
      <c r="A4" s="65" t="str">
        <f>'部门财务收支预算总表01-1'!A4</f>
        <v>单位名称：新平彝族傣族自治县退役军人事务局</v>
      </c>
      <c r="B4" s="62"/>
      <c r="C4" s="62"/>
      <c r="D4" s="62"/>
      <c r="E4" s="62"/>
      <c r="F4" s="62"/>
      <c r="G4" s="62"/>
      <c r="H4" s="62"/>
    </row>
    <row r="5" ht="18.85" customHeight="1" spans="1:8">
      <c r="A5" s="66" t="s">
        <v>167</v>
      </c>
      <c r="B5" s="66" t="s">
        <v>706</v>
      </c>
      <c r="C5" s="66" t="s">
        <v>707</v>
      </c>
      <c r="D5" s="66" t="s">
        <v>708</v>
      </c>
      <c r="E5" s="66" t="s">
        <v>709</v>
      </c>
      <c r="F5" s="66" t="s">
        <v>710</v>
      </c>
      <c r="G5" s="66"/>
      <c r="H5" s="66"/>
    </row>
    <row r="6" ht="18.85" customHeight="1" spans="1:8">
      <c r="A6" s="66"/>
      <c r="B6" s="66"/>
      <c r="C6" s="66"/>
      <c r="D6" s="66"/>
      <c r="E6" s="66"/>
      <c r="F6" s="66" t="s">
        <v>667</v>
      </c>
      <c r="G6" s="66" t="s">
        <v>711</v>
      </c>
      <c r="H6" s="66" t="s">
        <v>712</v>
      </c>
    </row>
    <row r="7" ht="18.85" customHeight="1" spans="1:8">
      <c r="A7" s="67" t="s">
        <v>149</v>
      </c>
      <c r="B7" s="67" t="s">
        <v>150</v>
      </c>
      <c r="C7" s="67" t="s">
        <v>151</v>
      </c>
      <c r="D7" s="67" t="s">
        <v>152</v>
      </c>
      <c r="E7" s="67" t="s">
        <v>153</v>
      </c>
      <c r="F7" s="67" t="s">
        <v>154</v>
      </c>
      <c r="G7" s="67" t="s">
        <v>713</v>
      </c>
      <c r="H7" s="67" t="s">
        <v>714</v>
      </c>
    </row>
    <row r="8" ht="29.95" customHeight="1" spans="1:8">
      <c r="A8" s="68"/>
      <c r="B8" s="68"/>
      <c r="C8" s="68"/>
      <c r="D8" s="68"/>
      <c r="E8" s="66"/>
      <c r="F8" s="69"/>
      <c r="G8" s="70"/>
      <c r="H8" s="70"/>
    </row>
    <row r="9" ht="20.15" customHeight="1" spans="1:8">
      <c r="A9" s="66" t="s">
        <v>32</v>
      </c>
      <c r="B9" s="66"/>
      <c r="C9" s="66"/>
      <c r="D9" s="66"/>
      <c r="E9" s="66"/>
      <c r="F9" s="69"/>
      <c r="G9" s="70"/>
      <c r="H9" s="70"/>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3"/>
  <sheetViews>
    <sheetView showZeros="0" workbookViewId="0">
      <pane ySplit="1" topLeftCell="A2" activePane="bottomLeft" state="frozen"/>
      <selection/>
      <selection pane="bottomLeft" activeCell="D5" sqref="D5:D7"/>
    </sheetView>
  </sheetViews>
  <sheetFormatPr defaultColWidth="9.11111111111111" defaultRowHeight="14.25" customHeight="1"/>
  <cols>
    <col min="1" max="1" width="16.3333333333333" customWidth="1"/>
    <col min="2" max="2" width="21.7777777777778" customWidth="1"/>
    <col min="3" max="3" width="23.8888888888889" customWidth="1"/>
    <col min="4" max="4" width="31.2222222222222" customWidth="1"/>
    <col min="5" max="7" width="19.5462962962963" customWidth="1"/>
    <col min="8" max="8" width="15.4444444444444" customWidth="1"/>
    <col min="9" max="11" width="19.5462962962963" customWidth="1"/>
  </cols>
  <sheetData>
    <row r="1" customHeight="1" spans="1:11">
      <c r="A1" s="29"/>
      <c r="B1" s="29"/>
      <c r="C1" s="29"/>
      <c r="D1" s="29"/>
      <c r="E1" s="29"/>
      <c r="F1" s="29"/>
      <c r="G1" s="29"/>
      <c r="H1" s="29"/>
      <c r="I1" s="29"/>
      <c r="J1" s="29"/>
      <c r="K1" s="29"/>
    </row>
    <row r="2" ht="13.6" customHeight="1" spans="4:11">
      <c r="D2" s="30"/>
      <c r="E2" s="30"/>
      <c r="F2" s="30"/>
      <c r="G2" s="30"/>
      <c r="K2" s="54" t="s">
        <v>715</v>
      </c>
    </row>
    <row r="3" ht="27.85" customHeight="1" spans="1:11">
      <c r="A3" s="31" t="s">
        <v>716</v>
      </c>
      <c r="B3" s="31"/>
      <c r="C3" s="31"/>
      <c r="D3" s="31"/>
      <c r="E3" s="31"/>
      <c r="F3" s="31"/>
      <c r="G3" s="31"/>
      <c r="H3" s="31"/>
      <c r="I3" s="31"/>
      <c r="J3" s="31"/>
      <c r="K3" s="31"/>
    </row>
    <row r="4" ht="13.6" customHeight="1" spans="1:11">
      <c r="A4" s="32" t="str">
        <f>'部门财务收支预算总表01-1'!A4</f>
        <v>单位名称：新平彝族傣族自治县退役军人事务局</v>
      </c>
      <c r="B4" s="33"/>
      <c r="C4" s="33"/>
      <c r="D4" s="33"/>
      <c r="E4" s="33"/>
      <c r="F4" s="33"/>
      <c r="G4" s="33"/>
      <c r="H4" s="34"/>
      <c r="I4" s="34"/>
      <c r="J4" s="34"/>
      <c r="K4" s="55" t="s">
        <v>158</v>
      </c>
    </row>
    <row r="5" ht="21.8" customHeight="1" spans="1:11">
      <c r="A5" s="35" t="s">
        <v>250</v>
      </c>
      <c r="B5" s="35" t="s">
        <v>169</v>
      </c>
      <c r="C5" s="35" t="s">
        <v>251</v>
      </c>
      <c r="D5" s="36" t="s">
        <v>170</v>
      </c>
      <c r="E5" s="36" t="s">
        <v>171</v>
      </c>
      <c r="F5" s="36" t="s">
        <v>172</v>
      </c>
      <c r="G5" s="36" t="s">
        <v>173</v>
      </c>
      <c r="H5" s="37" t="s">
        <v>32</v>
      </c>
      <c r="I5" s="56" t="s">
        <v>717</v>
      </c>
      <c r="J5" s="57"/>
      <c r="K5" s="58"/>
    </row>
    <row r="6" ht="21.8" customHeight="1" spans="1:11">
      <c r="A6" s="38"/>
      <c r="B6" s="38"/>
      <c r="C6" s="38"/>
      <c r="D6" s="39"/>
      <c r="E6" s="39"/>
      <c r="F6" s="39"/>
      <c r="G6" s="39"/>
      <c r="H6" s="40"/>
      <c r="I6" s="36" t="s">
        <v>35</v>
      </c>
      <c r="J6" s="36" t="s">
        <v>36</v>
      </c>
      <c r="K6" s="36" t="s">
        <v>37</v>
      </c>
    </row>
    <row r="7" ht="40.6" customHeight="1" spans="1:11">
      <c r="A7" s="41"/>
      <c r="B7" s="41"/>
      <c r="C7" s="41"/>
      <c r="D7" s="42"/>
      <c r="E7" s="42"/>
      <c r="F7" s="42"/>
      <c r="G7" s="42"/>
      <c r="H7" s="43"/>
      <c r="I7" s="42" t="s">
        <v>34</v>
      </c>
      <c r="J7" s="42"/>
      <c r="K7" s="42"/>
    </row>
    <row r="8" ht="15.05" customHeight="1" spans="1:11">
      <c r="A8" s="44">
        <v>1</v>
      </c>
      <c r="B8" s="44">
        <v>2</v>
      </c>
      <c r="C8" s="44">
        <v>3</v>
      </c>
      <c r="D8" s="44">
        <v>4</v>
      </c>
      <c r="E8" s="44">
        <v>5</v>
      </c>
      <c r="F8" s="44">
        <v>6</v>
      </c>
      <c r="G8" s="44">
        <v>7</v>
      </c>
      <c r="H8" s="44">
        <v>8</v>
      </c>
      <c r="I8" s="44">
        <v>9</v>
      </c>
      <c r="J8" s="59">
        <v>10</v>
      </c>
      <c r="K8" s="59">
        <v>11</v>
      </c>
    </row>
    <row r="9" ht="30.6" customHeight="1" spans="1:11">
      <c r="A9" s="45"/>
      <c r="B9" s="46"/>
      <c r="C9" s="47" t="s">
        <v>311</v>
      </c>
      <c r="D9" s="46"/>
      <c r="E9" s="46"/>
      <c r="F9" s="46"/>
      <c r="G9" s="46"/>
      <c r="H9" s="46"/>
      <c r="I9" s="60">
        <v>140000</v>
      </c>
      <c r="J9" s="60">
        <v>140000</v>
      </c>
      <c r="K9" s="60"/>
    </row>
    <row r="10" ht="30.6" customHeight="1" spans="1:11">
      <c r="A10" s="45"/>
      <c r="B10" s="46" t="s">
        <v>718</v>
      </c>
      <c r="C10" s="47" t="s">
        <v>311</v>
      </c>
      <c r="D10" s="46" t="s">
        <v>47</v>
      </c>
      <c r="E10" s="46" t="s">
        <v>90</v>
      </c>
      <c r="F10" s="46" t="s">
        <v>91</v>
      </c>
      <c r="G10" s="46" t="s">
        <v>264</v>
      </c>
      <c r="H10" s="46" t="s">
        <v>265</v>
      </c>
      <c r="I10" s="60">
        <v>140000</v>
      </c>
      <c r="J10" s="60">
        <v>140000</v>
      </c>
      <c r="K10" s="60"/>
    </row>
    <row r="11" ht="30.6" customHeight="1" spans="1:11">
      <c r="A11" s="45"/>
      <c r="B11" s="48"/>
      <c r="C11" s="47" t="s">
        <v>341</v>
      </c>
      <c r="D11" s="48"/>
      <c r="E11" s="48"/>
      <c r="F11" s="48"/>
      <c r="G11" s="48"/>
      <c r="H11" s="48"/>
      <c r="I11" s="60">
        <v>632823</v>
      </c>
      <c r="J11" s="60">
        <v>632823</v>
      </c>
      <c r="K11" s="60"/>
    </row>
    <row r="12" ht="30.6" customHeight="1" spans="1:11">
      <c r="A12" s="49"/>
      <c r="B12" s="46" t="s">
        <v>718</v>
      </c>
      <c r="C12" s="47" t="s">
        <v>341</v>
      </c>
      <c r="D12" s="46" t="s">
        <v>47</v>
      </c>
      <c r="E12" s="46" t="s">
        <v>124</v>
      </c>
      <c r="F12" s="46" t="s">
        <v>125</v>
      </c>
      <c r="G12" s="46" t="s">
        <v>343</v>
      </c>
      <c r="H12" s="46" t="s">
        <v>344</v>
      </c>
      <c r="I12" s="60">
        <v>632823</v>
      </c>
      <c r="J12" s="60">
        <v>632823</v>
      </c>
      <c r="K12" s="60"/>
    </row>
    <row r="13" ht="18.85" customHeight="1" spans="1:11">
      <c r="A13" s="50" t="s">
        <v>132</v>
      </c>
      <c r="B13" s="51"/>
      <c r="C13" s="51"/>
      <c r="D13" s="51"/>
      <c r="E13" s="51"/>
      <c r="F13" s="51"/>
      <c r="G13" s="52"/>
      <c r="H13" s="53"/>
      <c r="I13" s="60">
        <v>772823</v>
      </c>
      <c r="J13" s="60">
        <v>772823</v>
      </c>
      <c r="K13" s="53"/>
    </row>
  </sheetData>
  <mergeCells count="15">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44"/>
  <sheetViews>
    <sheetView showZeros="0" workbookViewId="0">
      <pane ySplit="1" topLeftCell="A35" activePane="bottomLeft" state="frozen"/>
      <selection/>
      <selection pane="bottomLeft" activeCell="D12" sqref="D12"/>
    </sheetView>
  </sheetViews>
  <sheetFormatPr defaultColWidth="9.11111111111111" defaultRowHeight="14.25" customHeight="1" outlineLevelCol="6"/>
  <cols>
    <col min="1" max="1" width="37.7777777777778" style="1" customWidth="1"/>
    <col min="2" max="2" width="28" style="1" customWidth="1"/>
    <col min="3" max="3" width="37.5462962962963" style="1" customWidth="1"/>
    <col min="4" max="4" width="17" style="1" customWidth="1"/>
    <col min="5" max="7" width="27" style="1" customWidth="1"/>
    <col min="8" max="16384" width="9.11111111111111" style="1"/>
  </cols>
  <sheetData>
    <row r="1" customHeight="1" spans="1:7">
      <c r="A1" s="2"/>
      <c r="B1" s="2"/>
      <c r="C1" s="2"/>
      <c r="D1" s="2"/>
      <c r="E1" s="2"/>
      <c r="F1" s="2"/>
      <c r="G1" s="2"/>
    </row>
    <row r="2" ht="13.6" customHeight="1" spans="4:7">
      <c r="D2" s="3"/>
      <c r="G2" s="4" t="s">
        <v>719</v>
      </c>
    </row>
    <row r="3" ht="27.85" customHeight="1" spans="1:7">
      <c r="A3" s="5" t="s">
        <v>720</v>
      </c>
      <c r="B3" s="5"/>
      <c r="C3" s="5"/>
      <c r="D3" s="5"/>
      <c r="E3" s="5"/>
      <c r="F3" s="5"/>
      <c r="G3" s="5"/>
    </row>
    <row r="4" ht="13.6" customHeight="1" spans="1:7">
      <c r="A4" s="6" t="str">
        <f>'部门财务收支预算总表01-1'!A4</f>
        <v>单位名称：新平彝族傣族自治县退役军人事务局</v>
      </c>
      <c r="B4" s="7"/>
      <c r="C4" s="7"/>
      <c r="D4" s="7"/>
      <c r="E4" s="8"/>
      <c r="F4" s="8"/>
      <c r="G4" s="9" t="s">
        <v>158</v>
      </c>
    </row>
    <row r="5" ht="21.8" customHeight="1" spans="1:7">
      <c r="A5" s="10" t="s">
        <v>251</v>
      </c>
      <c r="B5" s="10" t="s">
        <v>250</v>
      </c>
      <c r="C5" s="10" t="s">
        <v>169</v>
      </c>
      <c r="D5" s="11" t="s">
        <v>721</v>
      </c>
      <c r="E5" s="12" t="s">
        <v>35</v>
      </c>
      <c r="F5" s="13"/>
      <c r="G5" s="14"/>
    </row>
    <row r="6" ht="21.8" customHeight="1" spans="1:7">
      <c r="A6" s="15"/>
      <c r="B6" s="15"/>
      <c r="C6" s="15"/>
      <c r="D6" s="16"/>
      <c r="E6" s="17" t="s">
        <v>722</v>
      </c>
      <c r="F6" s="11" t="s">
        <v>723</v>
      </c>
      <c r="G6" s="11" t="s">
        <v>724</v>
      </c>
    </row>
    <row r="7" ht="40.6" customHeight="1" spans="1:7">
      <c r="A7" s="18"/>
      <c r="B7" s="18"/>
      <c r="C7" s="18"/>
      <c r="D7" s="19"/>
      <c r="E7" s="20"/>
      <c r="F7" s="19" t="s">
        <v>34</v>
      </c>
      <c r="G7" s="19"/>
    </row>
    <row r="8" ht="15.05" customHeight="1" spans="1:7">
      <c r="A8" s="21">
        <v>1</v>
      </c>
      <c r="B8" s="21">
        <v>2</v>
      </c>
      <c r="C8" s="21">
        <v>3</v>
      </c>
      <c r="D8" s="21">
        <v>4</v>
      </c>
      <c r="E8" s="21">
        <v>5</v>
      </c>
      <c r="F8" s="21">
        <v>6</v>
      </c>
      <c r="G8" s="21">
        <v>7</v>
      </c>
    </row>
    <row r="9" ht="29.95" customHeight="1" spans="1:7">
      <c r="A9" s="22" t="s">
        <v>47</v>
      </c>
      <c r="B9" s="22" t="s">
        <v>255</v>
      </c>
      <c r="C9" s="23" t="s">
        <v>254</v>
      </c>
      <c r="D9" s="22" t="s">
        <v>725</v>
      </c>
      <c r="E9" s="24">
        <v>53700</v>
      </c>
      <c r="F9" s="24"/>
      <c r="G9" s="24"/>
    </row>
    <row r="10" ht="29.95" customHeight="1" spans="1:7">
      <c r="A10" s="22" t="s">
        <v>47</v>
      </c>
      <c r="B10" s="22" t="s">
        <v>260</v>
      </c>
      <c r="C10" s="23" t="s">
        <v>259</v>
      </c>
      <c r="D10" s="22" t="s">
        <v>725</v>
      </c>
      <c r="E10" s="24">
        <v>188000</v>
      </c>
      <c r="F10" s="24"/>
      <c r="G10" s="24"/>
    </row>
    <row r="11" ht="29.95" customHeight="1" spans="1:7">
      <c r="A11" s="22" t="s">
        <v>47</v>
      </c>
      <c r="B11" s="22" t="s">
        <v>255</v>
      </c>
      <c r="C11" s="23" t="s">
        <v>262</v>
      </c>
      <c r="D11" s="22" t="s">
        <v>725</v>
      </c>
      <c r="E11" s="24"/>
      <c r="F11" s="24"/>
      <c r="G11" s="24"/>
    </row>
    <row r="12" ht="29.95" customHeight="1" spans="1:7">
      <c r="A12" s="22" t="s">
        <v>47</v>
      </c>
      <c r="B12" s="22" t="s">
        <v>255</v>
      </c>
      <c r="C12" s="23" t="s">
        <v>266</v>
      </c>
      <c r="D12" s="22" t="s">
        <v>725</v>
      </c>
      <c r="E12" s="24"/>
      <c r="F12" s="24"/>
      <c r="G12" s="24"/>
    </row>
    <row r="13" ht="29.95" customHeight="1" spans="1:7">
      <c r="A13" s="22" t="s">
        <v>47</v>
      </c>
      <c r="B13" s="22" t="s">
        <v>255</v>
      </c>
      <c r="C13" s="23" t="s">
        <v>268</v>
      </c>
      <c r="D13" s="22" t="s">
        <v>725</v>
      </c>
      <c r="E13" s="24"/>
      <c r="F13" s="24"/>
      <c r="G13" s="24"/>
    </row>
    <row r="14" ht="29.95" customHeight="1" spans="1:7">
      <c r="A14" s="22" t="s">
        <v>47</v>
      </c>
      <c r="B14" s="22" t="s">
        <v>271</v>
      </c>
      <c r="C14" s="23" t="s">
        <v>270</v>
      </c>
      <c r="D14" s="22" t="s">
        <v>725</v>
      </c>
      <c r="E14" s="24"/>
      <c r="F14" s="24"/>
      <c r="G14" s="24"/>
    </row>
    <row r="15" ht="29.95" customHeight="1" spans="1:7">
      <c r="A15" s="22" t="s">
        <v>47</v>
      </c>
      <c r="B15" s="22" t="s">
        <v>255</v>
      </c>
      <c r="C15" s="23" t="s">
        <v>277</v>
      </c>
      <c r="D15" s="22" t="s">
        <v>725</v>
      </c>
      <c r="E15" s="24"/>
      <c r="F15" s="24"/>
      <c r="G15" s="24"/>
    </row>
    <row r="16" ht="29.95" customHeight="1" spans="1:7">
      <c r="A16" s="22" t="s">
        <v>47</v>
      </c>
      <c r="B16" s="22" t="s">
        <v>255</v>
      </c>
      <c r="C16" s="23" t="s">
        <v>279</v>
      </c>
      <c r="D16" s="22" t="s">
        <v>725</v>
      </c>
      <c r="E16" s="24"/>
      <c r="F16" s="24"/>
      <c r="G16" s="24"/>
    </row>
    <row r="17" ht="29.95" customHeight="1" spans="1:7">
      <c r="A17" s="22" t="s">
        <v>47</v>
      </c>
      <c r="B17" s="22" t="s">
        <v>271</v>
      </c>
      <c r="C17" s="23" t="s">
        <v>281</v>
      </c>
      <c r="D17" s="22" t="s">
        <v>725</v>
      </c>
      <c r="E17" s="24"/>
      <c r="F17" s="24"/>
      <c r="G17" s="24"/>
    </row>
    <row r="18" ht="29.95" customHeight="1" spans="1:7">
      <c r="A18" s="22" t="s">
        <v>47</v>
      </c>
      <c r="B18" s="22" t="s">
        <v>255</v>
      </c>
      <c r="C18" s="23" t="s">
        <v>283</v>
      </c>
      <c r="D18" s="22" t="s">
        <v>725</v>
      </c>
      <c r="E18" s="24">
        <v>26568</v>
      </c>
      <c r="F18" s="24"/>
      <c r="G18" s="24"/>
    </row>
    <row r="19" ht="29.95" customHeight="1" spans="1:7">
      <c r="A19" s="22" t="s">
        <v>47</v>
      </c>
      <c r="B19" s="22" t="s">
        <v>271</v>
      </c>
      <c r="C19" s="23" t="s">
        <v>287</v>
      </c>
      <c r="D19" s="22" t="s">
        <v>725</v>
      </c>
      <c r="E19" s="24">
        <v>140244.8</v>
      </c>
      <c r="F19" s="24"/>
      <c r="G19" s="24"/>
    </row>
    <row r="20" ht="29.95" customHeight="1" spans="1:7">
      <c r="A20" s="22" t="s">
        <v>47</v>
      </c>
      <c r="B20" s="22" t="s">
        <v>260</v>
      </c>
      <c r="C20" s="23" t="s">
        <v>289</v>
      </c>
      <c r="D20" s="22" t="s">
        <v>725</v>
      </c>
      <c r="E20" s="24">
        <v>18000</v>
      </c>
      <c r="F20" s="24"/>
      <c r="G20" s="24"/>
    </row>
    <row r="21" ht="29.95" customHeight="1" spans="1:7">
      <c r="A21" s="22" t="s">
        <v>47</v>
      </c>
      <c r="B21" s="22" t="s">
        <v>255</v>
      </c>
      <c r="C21" s="23" t="s">
        <v>293</v>
      </c>
      <c r="D21" s="22" t="s">
        <v>725</v>
      </c>
      <c r="E21" s="24">
        <v>5000</v>
      </c>
      <c r="F21" s="24"/>
      <c r="G21" s="24"/>
    </row>
    <row r="22" ht="29.95" customHeight="1" spans="1:7">
      <c r="A22" s="22" t="s">
        <v>47</v>
      </c>
      <c r="B22" s="22" t="s">
        <v>255</v>
      </c>
      <c r="C22" s="23" t="s">
        <v>295</v>
      </c>
      <c r="D22" s="22" t="s">
        <v>725</v>
      </c>
      <c r="E22" s="24">
        <v>246962.88</v>
      </c>
      <c r="F22" s="24"/>
      <c r="G22" s="24"/>
    </row>
    <row r="23" ht="29.95" customHeight="1" spans="1:7">
      <c r="A23" s="22" t="s">
        <v>47</v>
      </c>
      <c r="B23" s="22" t="s">
        <v>271</v>
      </c>
      <c r="C23" s="23" t="s">
        <v>297</v>
      </c>
      <c r="D23" s="22" t="s">
        <v>725</v>
      </c>
      <c r="E23" s="24">
        <v>29526</v>
      </c>
      <c r="F23" s="24"/>
      <c r="G23" s="24"/>
    </row>
    <row r="24" ht="29.95" customHeight="1" spans="1:7">
      <c r="A24" s="22" t="s">
        <v>47</v>
      </c>
      <c r="B24" s="22" t="s">
        <v>255</v>
      </c>
      <c r="C24" s="23" t="s">
        <v>299</v>
      </c>
      <c r="D24" s="22" t="s">
        <v>725</v>
      </c>
      <c r="E24" s="24">
        <v>90000</v>
      </c>
      <c r="F24" s="24"/>
      <c r="G24" s="24"/>
    </row>
    <row r="25" ht="44" customHeight="1" spans="1:7">
      <c r="A25" s="22" t="s">
        <v>47</v>
      </c>
      <c r="B25" s="22" t="s">
        <v>271</v>
      </c>
      <c r="C25" s="23" t="s">
        <v>305</v>
      </c>
      <c r="D25" s="22" t="s">
        <v>725</v>
      </c>
      <c r="E25" s="24">
        <v>230400</v>
      </c>
      <c r="F25" s="24"/>
      <c r="G25" s="24"/>
    </row>
    <row r="26" ht="29.95" customHeight="1" spans="1:7">
      <c r="A26" s="22" t="s">
        <v>47</v>
      </c>
      <c r="B26" s="22" t="s">
        <v>255</v>
      </c>
      <c r="C26" s="23" t="s">
        <v>330</v>
      </c>
      <c r="D26" s="22"/>
      <c r="E26" s="24">
        <v>214303</v>
      </c>
      <c r="F26" s="24"/>
      <c r="G26" s="24"/>
    </row>
    <row r="27" ht="29.95" customHeight="1" spans="1:7">
      <c r="A27" s="22" t="s">
        <v>47</v>
      </c>
      <c r="B27" s="22" t="s">
        <v>726</v>
      </c>
      <c r="C27" s="23" t="s">
        <v>338</v>
      </c>
      <c r="D27" s="22"/>
      <c r="E27" s="24">
        <v>83000</v>
      </c>
      <c r="F27" s="24"/>
      <c r="G27" s="24"/>
    </row>
    <row r="28" ht="29.95" customHeight="1" spans="1:7">
      <c r="A28" s="22" t="s">
        <v>47</v>
      </c>
      <c r="B28" s="22" t="s">
        <v>255</v>
      </c>
      <c r="C28" s="23" t="s">
        <v>307</v>
      </c>
      <c r="D28" s="22" t="s">
        <v>725</v>
      </c>
      <c r="E28" s="24">
        <v>10000</v>
      </c>
      <c r="F28" s="24"/>
      <c r="G28" s="24"/>
    </row>
    <row r="29" ht="29.95" customHeight="1" spans="1:7">
      <c r="A29" s="22" t="s">
        <v>47</v>
      </c>
      <c r="B29" s="22" t="s">
        <v>260</v>
      </c>
      <c r="C29" s="23" t="s">
        <v>309</v>
      </c>
      <c r="D29" s="22" t="s">
        <v>725</v>
      </c>
      <c r="E29" s="24">
        <v>20000</v>
      </c>
      <c r="F29" s="24"/>
      <c r="G29" s="24"/>
    </row>
    <row r="30" ht="29.95" customHeight="1" spans="1:7">
      <c r="A30" s="22" t="s">
        <v>47</v>
      </c>
      <c r="B30" s="22" t="s">
        <v>271</v>
      </c>
      <c r="C30" s="23" t="s">
        <v>311</v>
      </c>
      <c r="D30" s="22" t="s">
        <v>725</v>
      </c>
      <c r="E30" s="24">
        <v>450000</v>
      </c>
      <c r="F30" s="24"/>
      <c r="G30" s="24"/>
    </row>
    <row r="31" ht="29.95" customHeight="1" spans="1:7">
      <c r="A31" s="22" t="s">
        <v>47</v>
      </c>
      <c r="B31" s="22" t="s">
        <v>271</v>
      </c>
      <c r="C31" s="23" t="s">
        <v>275</v>
      </c>
      <c r="D31" s="22"/>
      <c r="E31" s="24">
        <v>93467.04</v>
      </c>
      <c r="F31" s="24"/>
      <c r="G31" s="24"/>
    </row>
    <row r="32" ht="29.95" customHeight="1" spans="1:7">
      <c r="A32" s="22" t="s">
        <v>47</v>
      </c>
      <c r="B32" s="22" t="s">
        <v>260</v>
      </c>
      <c r="C32" s="23" t="s">
        <v>313</v>
      </c>
      <c r="D32" s="22" t="s">
        <v>725</v>
      </c>
      <c r="E32" s="24">
        <v>70000</v>
      </c>
      <c r="F32" s="24"/>
      <c r="G32" s="24"/>
    </row>
    <row r="33" ht="29.95" customHeight="1" spans="1:7">
      <c r="A33" s="22" t="s">
        <v>47</v>
      </c>
      <c r="B33" s="22" t="s">
        <v>260</v>
      </c>
      <c r="C33" s="23" t="s">
        <v>315</v>
      </c>
      <c r="D33" s="22" t="s">
        <v>725</v>
      </c>
      <c r="E33" s="24">
        <v>173500</v>
      </c>
      <c r="F33" s="24"/>
      <c r="G33" s="24"/>
    </row>
    <row r="34" ht="29.95" customHeight="1" spans="1:7">
      <c r="A34" s="22" t="s">
        <v>47</v>
      </c>
      <c r="B34" s="22" t="s">
        <v>271</v>
      </c>
      <c r="C34" s="23" t="s">
        <v>317</v>
      </c>
      <c r="D34" s="22"/>
      <c r="E34" s="24">
        <v>14400</v>
      </c>
      <c r="F34" s="24"/>
      <c r="G34" s="24"/>
    </row>
    <row r="35" ht="29.95" customHeight="1" spans="1:7">
      <c r="A35" s="22" t="s">
        <v>47</v>
      </c>
      <c r="B35" s="22" t="s">
        <v>255</v>
      </c>
      <c r="C35" s="23" t="s">
        <v>96</v>
      </c>
      <c r="D35" s="22"/>
      <c r="E35" s="24">
        <v>10000</v>
      </c>
      <c r="F35" s="24"/>
      <c r="G35" s="24"/>
    </row>
    <row r="36" ht="29.95" customHeight="1" spans="1:7">
      <c r="A36" s="22" t="s">
        <v>47</v>
      </c>
      <c r="B36" s="22" t="s">
        <v>271</v>
      </c>
      <c r="C36" s="23" t="s">
        <v>96</v>
      </c>
      <c r="D36" s="22"/>
      <c r="E36" s="24">
        <v>8855</v>
      </c>
      <c r="F36" s="24"/>
      <c r="G36" s="24"/>
    </row>
    <row r="37" ht="29.95" customHeight="1" spans="1:7">
      <c r="A37" s="22" t="s">
        <v>47</v>
      </c>
      <c r="B37" s="22" t="s">
        <v>255</v>
      </c>
      <c r="C37" s="23" t="s">
        <v>322</v>
      </c>
      <c r="D37" s="22" t="s">
        <v>725</v>
      </c>
      <c r="E37" s="24">
        <v>204000</v>
      </c>
      <c r="F37" s="24"/>
      <c r="G37" s="24"/>
    </row>
    <row r="38" ht="29.95" customHeight="1" spans="1:7">
      <c r="A38" s="22" t="s">
        <v>47</v>
      </c>
      <c r="B38" s="22" t="s">
        <v>255</v>
      </c>
      <c r="C38" s="23" t="s">
        <v>324</v>
      </c>
      <c r="D38" s="22" t="s">
        <v>725</v>
      </c>
      <c r="E38" s="24">
        <v>150000</v>
      </c>
      <c r="F38" s="24"/>
      <c r="G38" s="24"/>
    </row>
    <row r="39" ht="29.95" customHeight="1" spans="1:7">
      <c r="A39" s="22" t="s">
        <v>47</v>
      </c>
      <c r="B39" s="22" t="s">
        <v>271</v>
      </c>
      <c r="C39" s="23" t="s">
        <v>328</v>
      </c>
      <c r="D39" s="22" t="s">
        <v>725</v>
      </c>
      <c r="E39" s="24">
        <v>658898.21</v>
      </c>
      <c r="F39" s="24"/>
      <c r="G39" s="24"/>
    </row>
    <row r="40" ht="29.95" customHeight="1" spans="1:7">
      <c r="A40" s="22" t="s">
        <v>47</v>
      </c>
      <c r="B40" s="22" t="s">
        <v>255</v>
      </c>
      <c r="C40" s="23" t="s">
        <v>332</v>
      </c>
      <c r="D40" s="22" t="s">
        <v>725</v>
      </c>
      <c r="E40" s="24">
        <v>354840</v>
      </c>
      <c r="F40" s="24"/>
      <c r="G40" s="24"/>
    </row>
    <row r="41" ht="29.95" customHeight="1" spans="1:7">
      <c r="A41" s="22" t="s">
        <v>47</v>
      </c>
      <c r="B41" s="22" t="s">
        <v>255</v>
      </c>
      <c r="C41" s="23" t="s">
        <v>336</v>
      </c>
      <c r="D41" s="22" t="s">
        <v>725</v>
      </c>
      <c r="E41" s="24">
        <v>80000</v>
      </c>
      <c r="F41" s="24"/>
      <c r="G41" s="24"/>
    </row>
    <row r="42" ht="29.95" customHeight="1" spans="1:7">
      <c r="A42" s="22" t="s">
        <v>47</v>
      </c>
      <c r="B42" s="22" t="s">
        <v>271</v>
      </c>
      <c r="C42" s="23" t="s">
        <v>339</v>
      </c>
      <c r="D42" s="22" t="s">
        <v>725</v>
      </c>
      <c r="E42" s="24">
        <v>1099497.07</v>
      </c>
      <c r="F42" s="24"/>
      <c r="G42" s="24"/>
    </row>
    <row r="43" ht="29.95" customHeight="1" spans="1:7">
      <c r="A43" s="22" t="s">
        <v>47</v>
      </c>
      <c r="B43" s="22" t="s">
        <v>271</v>
      </c>
      <c r="C43" s="23" t="s">
        <v>341</v>
      </c>
      <c r="D43" s="22" t="s">
        <v>725</v>
      </c>
      <c r="E43" s="24">
        <v>226883.92</v>
      </c>
      <c r="F43" s="24"/>
      <c r="G43" s="24"/>
    </row>
    <row r="44" ht="18.85" customHeight="1" spans="1:7">
      <c r="A44" s="25" t="s">
        <v>32</v>
      </c>
      <c r="B44" s="26" t="s">
        <v>653</v>
      </c>
      <c r="C44" s="26"/>
      <c r="D44" s="27"/>
      <c r="E44" s="24">
        <v>4950045.92</v>
      </c>
      <c r="F44" s="28"/>
      <c r="G44" s="28"/>
    </row>
  </sheetData>
  <autoFilter ref="A7:G46">
    <extLst/>
  </autoFilter>
  <mergeCells count="11">
    <mergeCell ref="A3:G3"/>
    <mergeCell ref="A4:D4"/>
    <mergeCell ref="E5:G5"/>
    <mergeCell ref="A44:D44"/>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11"/>
  <sheetViews>
    <sheetView showZeros="0" workbookViewId="0">
      <pane ySplit="1" topLeftCell="A2" activePane="bottomLeft" state="frozen"/>
      <selection/>
      <selection pane="bottomLeft" activeCell="D9" sqref="D9"/>
    </sheetView>
  </sheetViews>
  <sheetFormatPr defaultColWidth="8" defaultRowHeight="14.25" customHeight="1"/>
  <cols>
    <col min="1" max="1" width="21.1111111111111" customWidth="1"/>
    <col min="2" max="2" width="35.2222222222222" customWidth="1"/>
    <col min="3" max="19" width="16.2222222222222" customWidth="1"/>
  </cols>
  <sheetData>
    <row r="1" customHeight="1" spans="1:19">
      <c r="A1" s="29"/>
      <c r="B1" s="29"/>
      <c r="C1" s="29"/>
      <c r="D1" s="29"/>
      <c r="E1" s="29"/>
      <c r="F1" s="29"/>
      <c r="G1" s="29"/>
      <c r="H1" s="29"/>
      <c r="I1" s="29"/>
      <c r="J1" s="29"/>
      <c r="K1" s="29"/>
      <c r="L1" s="29"/>
      <c r="M1" s="29"/>
      <c r="N1" s="29"/>
      <c r="O1" s="29"/>
      <c r="P1" s="29"/>
      <c r="Q1" s="29"/>
      <c r="R1" s="29"/>
      <c r="S1" s="29"/>
    </row>
    <row r="2" ht="11.95" customHeight="1" spans="1:18">
      <c r="A2" s="201"/>
      <c r="J2" s="214"/>
      <c r="R2" s="54" t="s">
        <v>28</v>
      </c>
    </row>
    <row r="3" ht="36" customHeight="1" spans="1:19">
      <c r="A3" s="202" t="s">
        <v>29</v>
      </c>
      <c r="B3" s="31"/>
      <c r="C3" s="31"/>
      <c r="D3" s="31"/>
      <c r="E3" s="31"/>
      <c r="F3" s="31"/>
      <c r="G3" s="31"/>
      <c r="H3" s="31"/>
      <c r="I3" s="31"/>
      <c r="J3" s="72"/>
      <c r="K3" s="31"/>
      <c r="L3" s="31"/>
      <c r="M3" s="31"/>
      <c r="N3" s="31"/>
      <c r="O3" s="31"/>
      <c r="P3" s="31"/>
      <c r="Q3" s="31"/>
      <c r="R3" s="31"/>
      <c r="S3" s="31"/>
    </row>
    <row r="4" ht="20.3" customHeight="1" spans="1:19">
      <c r="A4" s="116" t="str">
        <f>'部门财务收支预算总表01-1'!A4</f>
        <v>单位名称：新平彝族傣族自治县退役军人事务局</v>
      </c>
      <c r="B4" s="34"/>
      <c r="C4" s="34"/>
      <c r="D4" s="34"/>
      <c r="E4" s="34"/>
      <c r="F4" s="34"/>
      <c r="G4" s="34"/>
      <c r="H4" s="34"/>
      <c r="I4" s="34"/>
      <c r="J4" s="215"/>
      <c r="K4" s="34"/>
      <c r="L4" s="34"/>
      <c r="M4" s="34"/>
      <c r="N4" s="55"/>
      <c r="O4" s="55"/>
      <c r="P4" s="55"/>
      <c r="Q4" s="55"/>
      <c r="R4" s="55" t="s">
        <v>3</v>
      </c>
      <c r="S4" s="55" t="s">
        <v>3</v>
      </c>
    </row>
    <row r="5" ht="18.85" customHeight="1" spans="1:19">
      <c r="A5" s="203" t="s">
        <v>30</v>
      </c>
      <c r="B5" s="204" t="s">
        <v>31</v>
      </c>
      <c r="C5" s="204" t="s">
        <v>32</v>
      </c>
      <c r="D5" s="205" t="s">
        <v>33</v>
      </c>
      <c r="E5" s="206"/>
      <c r="F5" s="206"/>
      <c r="G5" s="206"/>
      <c r="H5" s="206"/>
      <c r="I5" s="206"/>
      <c r="J5" s="216"/>
      <c r="K5" s="206"/>
      <c r="L5" s="206"/>
      <c r="M5" s="206"/>
      <c r="N5" s="217"/>
      <c r="O5" s="217" t="s">
        <v>21</v>
      </c>
      <c r="P5" s="217"/>
      <c r="Q5" s="217"/>
      <c r="R5" s="217"/>
      <c r="S5" s="217"/>
    </row>
    <row r="6" ht="18" customHeight="1" spans="1:19">
      <c r="A6" s="207"/>
      <c r="B6" s="208"/>
      <c r="C6" s="208"/>
      <c r="D6" s="208" t="s">
        <v>34</v>
      </c>
      <c r="E6" s="208" t="s">
        <v>35</v>
      </c>
      <c r="F6" s="208" t="s">
        <v>36</v>
      </c>
      <c r="G6" s="208" t="s">
        <v>37</v>
      </c>
      <c r="H6" s="208" t="s">
        <v>38</v>
      </c>
      <c r="I6" s="218" t="s">
        <v>39</v>
      </c>
      <c r="J6" s="219"/>
      <c r="K6" s="218" t="s">
        <v>40</v>
      </c>
      <c r="L6" s="218" t="s">
        <v>41</v>
      </c>
      <c r="M6" s="218" t="s">
        <v>42</v>
      </c>
      <c r="N6" s="220" t="s">
        <v>43</v>
      </c>
      <c r="O6" s="221" t="s">
        <v>34</v>
      </c>
      <c r="P6" s="221" t="s">
        <v>35</v>
      </c>
      <c r="Q6" s="221" t="s">
        <v>36</v>
      </c>
      <c r="R6" s="221" t="s">
        <v>37</v>
      </c>
      <c r="S6" s="221" t="s">
        <v>44</v>
      </c>
    </row>
    <row r="7" ht="29.3" customHeight="1" spans="1:19">
      <c r="A7" s="209"/>
      <c r="B7" s="210"/>
      <c r="C7" s="210"/>
      <c r="D7" s="210"/>
      <c r="E7" s="210"/>
      <c r="F7" s="210"/>
      <c r="G7" s="210"/>
      <c r="H7" s="210"/>
      <c r="I7" s="222" t="s">
        <v>34</v>
      </c>
      <c r="J7" s="222" t="s">
        <v>45</v>
      </c>
      <c r="K7" s="222" t="s">
        <v>40</v>
      </c>
      <c r="L7" s="222" t="s">
        <v>41</v>
      </c>
      <c r="M7" s="222" t="s">
        <v>42</v>
      </c>
      <c r="N7" s="222" t="s">
        <v>43</v>
      </c>
      <c r="O7" s="222"/>
      <c r="P7" s="222"/>
      <c r="Q7" s="222"/>
      <c r="R7" s="222"/>
      <c r="S7" s="222"/>
    </row>
    <row r="8" ht="16.55" customHeight="1" spans="1:19">
      <c r="A8" s="211">
        <v>1</v>
      </c>
      <c r="B8" s="44">
        <v>2</v>
      </c>
      <c r="C8" s="44">
        <v>3</v>
      </c>
      <c r="D8" s="44">
        <v>4</v>
      </c>
      <c r="E8" s="211">
        <v>5</v>
      </c>
      <c r="F8" s="44">
        <v>6</v>
      </c>
      <c r="G8" s="44">
        <v>7</v>
      </c>
      <c r="H8" s="211">
        <v>8</v>
      </c>
      <c r="I8" s="44">
        <v>9</v>
      </c>
      <c r="J8" s="59">
        <v>10</v>
      </c>
      <c r="K8" s="59">
        <v>11</v>
      </c>
      <c r="L8" s="223">
        <v>12</v>
      </c>
      <c r="M8" s="59">
        <v>13</v>
      </c>
      <c r="N8" s="59">
        <v>14</v>
      </c>
      <c r="O8" s="59">
        <v>15</v>
      </c>
      <c r="P8" s="59">
        <v>16</v>
      </c>
      <c r="Q8" s="59">
        <v>17</v>
      </c>
      <c r="R8" s="59">
        <v>18</v>
      </c>
      <c r="S8" s="59">
        <v>19</v>
      </c>
    </row>
    <row r="9" ht="31.45" customHeight="1" spans="1:19">
      <c r="A9" s="47" t="s">
        <v>46</v>
      </c>
      <c r="B9" s="47" t="s">
        <v>47</v>
      </c>
      <c r="C9" s="183">
        <v>8401290.16</v>
      </c>
      <c r="D9" s="183">
        <v>8281290.16</v>
      </c>
      <c r="E9" s="183">
        <v>8281290.16</v>
      </c>
      <c r="F9" s="115"/>
      <c r="G9" s="115"/>
      <c r="H9" s="115"/>
      <c r="I9" s="60">
        <v>120000</v>
      </c>
      <c r="J9" s="60"/>
      <c r="K9" s="60"/>
      <c r="L9" s="60">
        <v>120000</v>
      </c>
      <c r="M9" s="115"/>
      <c r="N9" s="115"/>
      <c r="O9" s="115"/>
      <c r="P9" s="115"/>
      <c r="Q9" s="115"/>
      <c r="R9" s="115"/>
      <c r="S9" s="115"/>
    </row>
    <row r="10" ht="31.45" customHeight="1" spans="1:19">
      <c r="A10" s="171" t="s">
        <v>48</v>
      </c>
      <c r="B10" s="171" t="s">
        <v>47</v>
      </c>
      <c r="C10" s="183">
        <v>8401290.16</v>
      </c>
      <c r="D10" s="183">
        <v>8281290.16</v>
      </c>
      <c r="E10" s="183">
        <v>8281290.16</v>
      </c>
      <c r="F10" s="60"/>
      <c r="G10" s="60"/>
      <c r="H10" s="60"/>
      <c r="I10" s="60">
        <v>120000</v>
      </c>
      <c r="J10" s="60"/>
      <c r="K10" s="60"/>
      <c r="L10" s="60">
        <v>120000</v>
      </c>
      <c r="M10" s="60"/>
      <c r="N10" s="115"/>
      <c r="O10" s="115"/>
      <c r="P10" s="115"/>
      <c r="Q10" s="115"/>
      <c r="R10" s="115"/>
      <c r="S10" s="115"/>
    </row>
    <row r="11" ht="16.55" customHeight="1" spans="1:19">
      <c r="A11" s="212" t="s">
        <v>32</v>
      </c>
      <c r="B11" s="213"/>
      <c r="C11" s="183"/>
      <c r="D11" s="183"/>
      <c r="E11" s="115"/>
      <c r="F11" s="115"/>
      <c r="G11" s="115"/>
      <c r="H11" s="115"/>
      <c r="I11" s="115"/>
      <c r="J11" s="115"/>
      <c r="K11" s="115"/>
      <c r="L11" s="115"/>
      <c r="M11" s="115"/>
      <c r="N11" s="115"/>
      <c r="O11" s="115"/>
      <c r="P11" s="115"/>
      <c r="Q11" s="115"/>
      <c r="R11" s="115"/>
      <c r="S11" s="115"/>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45"/>
  <sheetViews>
    <sheetView showZeros="0" workbookViewId="0">
      <pane ySplit="1" topLeftCell="A25" activePane="bottomLeft" state="frozen"/>
      <selection/>
      <selection pane="bottomLeft" activeCell="B29" sqref="$A29:$XFD29"/>
    </sheetView>
  </sheetViews>
  <sheetFormatPr defaultColWidth="9.11111111111111" defaultRowHeight="14.25" customHeight="1"/>
  <cols>
    <col min="1" max="1" width="14.2222222222222" style="1" customWidth="1"/>
    <col min="2" max="2" width="32.5462962962963" style="1" customWidth="1"/>
    <col min="3" max="6" width="18.8888888888889" style="1" customWidth="1"/>
    <col min="7" max="7" width="21.2222222222222" style="1" customWidth="1"/>
    <col min="8" max="9" width="18.8888888888889" style="1" customWidth="1"/>
    <col min="10" max="10" width="17.8888888888889" style="1" customWidth="1"/>
    <col min="11" max="15" width="18.8888888888889" style="1" customWidth="1"/>
    <col min="16" max="16384" width="9.11111111111111" style="1"/>
  </cols>
  <sheetData>
    <row r="1" customHeight="1" spans="1:15">
      <c r="A1" s="2"/>
      <c r="B1" s="2"/>
      <c r="C1" s="2"/>
      <c r="D1" s="2"/>
      <c r="E1" s="2"/>
      <c r="F1" s="2"/>
      <c r="G1" s="2"/>
      <c r="H1" s="2"/>
      <c r="I1" s="2"/>
      <c r="J1" s="2"/>
      <c r="K1" s="2"/>
      <c r="L1" s="2"/>
      <c r="M1" s="2"/>
      <c r="N1" s="2"/>
      <c r="O1" s="2"/>
    </row>
    <row r="2" ht="15.75" customHeight="1" spans="15:15">
      <c r="O2" s="151" t="s">
        <v>49</v>
      </c>
    </row>
    <row r="3" ht="28.5" customHeight="1" spans="1:15">
      <c r="A3" s="143" t="s">
        <v>50</v>
      </c>
      <c r="B3" s="143"/>
      <c r="C3" s="143"/>
      <c r="D3" s="143"/>
      <c r="E3" s="143"/>
      <c r="F3" s="143"/>
      <c r="G3" s="143"/>
      <c r="H3" s="143"/>
      <c r="I3" s="143"/>
      <c r="J3" s="143"/>
      <c r="K3" s="143"/>
      <c r="L3" s="143"/>
      <c r="M3" s="143"/>
      <c r="N3" s="143"/>
      <c r="O3" s="143"/>
    </row>
    <row r="4" ht="15.05" customHeight="1" spans="1:15">
      <c r="A4" s="189" t="str">
        <f>'部门财务收支预算总表01-1'!A4</f>
        <v>单位名称：新平彝族傣族自治县退役军人事务局</v>
      </c>
      <c r="B4" s="190"/>
      <c r="C4" s="191"/>
      <c r="D4" s="191"/>
      <c r="E4" s="191"/>
      <c r="F4" s="191"/>
      <c r="G4" s="8"/>
      <c r="H4" s="191"/>
      <c r="I4" s="191"/>
      <c r="J4" s="8"/>
      <c r="K4" s="191"/>
      <c r="L4" s="191"/>
      <c r="M4" s="8"/>
      <c r="N4" s="8"/>
      <c r="O4" s="152" t="s">
        <v>3</v>
      </c>
    </row>
    <row r="5" ht="18.85" customHeight="1" spans="1:15">
      <c r="A5" s="11" t="s">
        <v>51</v>
      </c>
      <c r="B5" s="11" t="s">
        <v>52</v>
      </c>
      <c r="C5" s="17" t="s">
        <v>32</v>
      </c>
      <c r="D5" s="146" t="s">
        <v>35</v>
      </c>
      <c r="E5" s="146"/>
      <c r="F5" s="146"/>
      <c r="G5" s="192" t="s">
        <v>36</v>
      </c>
      <c r="H5" s="11" t="s">
        <v>37</v>
      </c>
      <c r="I5" s="11" t="s">
        <v>53</v>
      </c>
      <c r="J5" s="12" t="s">
        <v>54</v>
      </c>
      <c r="K5" s="198" t="s">
        <v>55</v>
      </c>
      <c r="L5" s="198" t="s">
        <v>56</v>
      </c>
      <c r="M5" s="198" t="s">
        <v>57</v>
      </c>
      <c r="N5" s="198" t="s">
        <v>58</v>
      </c>
      <c r="O5" s="199" t="s">
        <v>59</v>
      </c>
    </row>
    <row r="6" ht="29.95" customHeight="1" spans="1:15">
      <c r="A6" s="20"/>
      <c r="B6" s="20"/>
      <c r="C6" s="20"/>
      <c r="D6" s="146" t="s">
        <v>34</v>
      </c>
      <c r="E6" s="146" t="s">
        <v>60</v>
      </c>
      <c r="F6" s="146" t="s">
        <v>61</v>
      </c>
      <c r="G6" s="20"/>
      <c r="H6" s="20"/>
      <c r="I6" s="20"/>
      <c r="J6" s="146" t="s">
        <v>34</v>
      </c>
      <c r="K6" s="200" t="s">
        <v>55</v>
      </c>
      <c r="L6" s="200" t="s">
        <v>56</v>
      </c>
      <c r="M6" s="200" t="s">
        <v>57</v>
      </c>
      <c r="N6" s="200" t="s">
        <v>58</v>
      </c>
      <c r="O6" s="200" t="s">
        <v>59</v>
      </c>
    </row>
    <row r="7" ht="16.55" customHeight="1" spans="1:15">
      <c r="A7" s="146">
        <v>1</v>
      </c>
      <c r="B7" s="146">
        <v>2</v>
      </c>
      <c r="C7" s="146">
        <v>3</v>
      </c>
      <c r="D7" s="146">
        <v>4</v>
      </c>
      <c r="E7" s="146">
        <v>5</v>
      </c>
      <c r="F7" s="146">
        <v>6</v>
      </c>
      <c r="G7" s="146">
        <v>7</v>
      </c>
      <c r="H7" s="193">
        <v>8</v>
      </c>
      <c r="I7" s="193">
        <v>9</v>
      </c>
      <c r="J7" s="193">
        <v>10</v>
      </c>
      <c r="K7" s="193">
        <v>11</v>
      </c>
      <c r="L7" s="193">
        <v>12</v>
      </c>
      <c r="M7" s="193">
        <v>13</v>
      </c>
      <c r="N7" s="193">
        <v>14</v>
      </c>
      <c r="O7" s="146">
        <v>15</v>
      </c>
    </row>
    <row r="8" ht="16.55" customHeight="1" spans="1:15">
      <c r="A8" s="47" t="s">
        <v>62</v>
      </c>
      <c r="B8" s="47" t="s">
        <v>63</v>
      </c>
      <c r="C8" s="157">
        <v>5000</v>
      </c>
      <c r="D8" s="157">
        <v>5000</v>
      </c>
      <c r="E8" s="157"/>
      <c r="F8" s="157">
        <v>5000</v>
      </c>
      <c r="G8" s="146"/>
      <c r="H8" s="193"/>
      <c r="I8" s="193"/>
      <c r="J8" s="157"/>
      <c r="K8" s="157"/>
      <c r="L8" s="157"/>
      <c r="M8" s="157"/>
      <c r="N8" s="157"/>
      <c r="O8" s="157"/>
    </row>
    <row r="9" ht="16.55" customHeight="1" spans="1:15">
      <c r="A9" s="171" t="s">
        <v>64</v>
      </c>
      <c r="B9" s="171" t="s">
        <v>65</v>
      </c>
      <c r="C9" s="157">
        <v>5000</v>
      </c>
      <c r="D9" s="157">
        <v>5000</v>
      </c>
      <c r="E9" s="157"/>
      <c r="F9" s="157">
        <v>5000</v>
      </c>
      <c r="G9" s="146"/>
      <c r="H9" s="193"/>
      <c r="I9" s="193"/>
      <c r="J9" s="157"/>
      <c r="K9" s="157"/>
      <c r="L9" s="157"/>
      <c r="M9" s="157"/>
      <c r="N9" s="157"/>
      <c r="O9" s="157"/>
    </row>
    <row r="10" ht="16.55" customHeight="1" spans="1:15">
      <c r="A10" s="172" t="s">
        <v>66</v>
      </c>
      <c r="B10" s="172" t="s">
        <v>65</v>
      </c>
      <c r="C10" s="157">
        <v>5000</v>
      </c>
      <c r="D10" s="157">
        <v>5000</v>
      </c>
      <c r="E10" s="157"/>
      <c r="F10" s="157">
        <v>5000</v>
      </c>
      <c r="G10" s="146"/>
      <c r="H10" s="193"/>
      <c r="I10" s="193"/>
      <c r="J10" s="157"/>
      <c r="K10" s="157"/>
      <c r="L10" s="157"/>
      <c r="M10" s="157"/>
      <c r="N10" s="157"/>
      <c r="O10" s="157"/>
    </row>
    <row r="11" ht="16.55" customHeight="1" spans="1:15">
      <c r="A11" s="47" t="s">
        <v>67</v>
      </c>
      <c r="B11" s="47" t="s">
        <v>68</v>
      </c>
      <c r="C11" s="157">
        <v>7438865.32</v>
      </c>
      <c r="D11" s="157">
        <v>7318865.32</v>
      </c>
      <c r="E11" s="157">
        <v>2600703.32</v>
      </c>
      <c r="F11" s="157">
        <v>4718162</v>
      </c>
      <c r="G11" s="146"/>
      <c r="H11" s="193"/>
      <c r="I11" s="193"/>
      <c r="J11" s="157">
        <v>120000</v>
      </c>
      <c r="K11" s="157"/>
      <c r="L11" s="157"/>
      <c r="M11" s="157">
        <v>120000</v>
      </c>
      <c r="N11" s="157"/>
      <c r="O11" s="157"/>
    </row>
    <row r="12" ht="16.55" customHeight="1" spans="1:15">
      <c r="A12" s="171" t="s">
        <v>69</v>
      </c>
      <c r="B12" s="171" t="s">
        <v>70</v>
      </c>
      <c r="C12" s="157">
        <v>340612.8</v>
      </c>
      <c r="D12" s="157">
        <v>340612.8</v>
      </c>
      <c r="E12" s="157">
        <v>340612.8</v>
      </c>
      <c r="F12" s="157"/>
      <c r="G12" s="146"/>
      <c r="H12" s="193"/>
      <c r="I12" s="193"/>
      <c r="J12" s="157"/>
      <c r="K12" s="157"/>
      <c r="L12" s="157"/>
      <c r="M12" s="157"/>
      <c r="N12" s="157"/>
      <c r="O12" s="157"/>
    </row>
    <row r="13" ht="16.55" customHeight="1" spans="1:15">
      <c r="A13" s="172" t="s">
        <v>71</v>
      </c>
      <c r="B13" s="172" t="s">
        <v>72</v>
      </c>
      <c r="C13" s="157">
        <v>300</v>
      </c>
      <c r="D13" s="157">
        <v>300</v>
      </c>
      <c r="E13" s="157">
        <v>300</v>
      </c>
      <c r="F13" s="157"/>
      <c r="G13" s="146"/>
      <c r="H13" s="193"/>
      <c r="I13" s="193"/>
      <c r="J13" s="157"/>
      <c r="K13" s="157"/>
      <c r="L13" s="157"/>
      <c r="M13" s="157"/>
      <c r="N13" s="157"/>
      <c r="O13" s="157"/>
    </row>
    <row r="14" ht="16.55" customHeight="1" spans="1:15">
      <c r="A14" s="172" t="s">
        <v>73</v>
      </c>
      <c r="B14" s="172" t="s">
        <v>74</v>
      </c>
      <c r="C14" s="157">
        <v>600</v>
      </c>
      <c r="D14" s="157">
        <v>600</v>
      </c>
      <c r="E14" s="157">
        <v>600</v>
      </c>
      <c r="F14" s="157"/>
      <c r="G14" s="146"/>
      <c r="H14" s="193"/>
      <c r="I14" s="193"/>
      <c r="J14" s="157"/>
      <c r="K14" s="157"/>
      <c r="L14" s="157"/>
      <c r="M14" s="157"/>
      <c r="N14" s="157"/>
      <c r="O14" s="157"/>
    </row>
    <row r="15" ht="16.55" customHeight="1" spans="1:15">
      <c r="A15" s="172" t="s">
        <v>75</v>
      </c>
      <c r="B15" s="172" t="s">
        <v>76</v>
      </c>
      <c r="C15" s="157">
        <v>339712.8</v>
      </c>
      <c r="D15" s="157">
        <v>339712.8</v>
      </c>
      <c r="E15" s="157">
        <v>339712.8</v>
      </c>
      <c r="F15" s="157"/>
      <c r="G15" s="146"/>
      <c r="H15" s="193"/>
      <c r="I15" s="193"/>
      <c r="J15" s="157"/>
      <c r="K15" s="157"/>
      <c r="L15" s="157"/>
      <c r="M15" s="157"/>
      <c r="N15" s="157"/>
      <c r="O15" s="157"/>
    </row>
    <row r="16" ht="16.55" customHeight="1" spans="1:15">
      <c r="A16" s="171" t="s">
        <v>77</v>
      </c>
      <c r="B16" s="171" t="s">
        <v>78</v>
      </c>
      <c r="C16" s="157">
        <v>2452869.08</v>
      </c>
      <c r="D16" s="157">
        <v>2452869.08</v>
      </c>
      <c r="E16" s="157"/>
      <c r="F16" s="157">
        <v>2452869.08</v>
      </c>
      <c r="G16" s="146"/>
      <c r="H16" s="193"/>
      <c r="I16" s="193"/>
      <c r="J16" s="157"/>
      <c r="K16" s="157"/>
      <c r="L16" s="157"/>
      <c r="M16" s="157"/>
      <c r="N16" s="157"/>
      <c r="O16" s="157"/>
    </row>
    <row r="17" ht="16.55" customHeight="1" spans="1:15">
      <c r="A17" s="172" t="s">
        <v>79</v>
      </c>
      <c r="B17" s="172" t="s">
        <v>80</v>
      </c>
      <c r="C17" s="157">
        <v>29526</v>
      </c>
      <c r="D17" s="157">
        <v>29526</v>
      </c>
      <c r="E17" s="157"/>
      <c r="F17" s="157">
        <v>29526</v>
      </c>
      <c r="G17" s="146"/>
      <c r="H17" s="193"/>
      <c r="I17" s="193"/>
      <c r="J17" s="157"/>
      <c r="K17" s="157"/>
      <c r="L17" s="157"/>
      <c r="M17" s="157"/>
      <c r="N17" s="157"/>
      <c r="O17" s="157"/>
    </row>
    <row r="18" ht="16.55" customHeight="1" spans="1:15">
      <c r="A18" s="172" t="s">
        <v>81</v>
      </c>
      <c r="B18" s="172" t="s">
        <v>82</v>
      </c>
      <c r="C18" s="157">
        <v>81102.72</v>
      </c>
      <c r="D18" s="157">
        <v>81102.72</v>
      </c>
      <c r="E18" s="157"/>
      <c r="F18" s="157">
        <v>81102.72</v>
      </c>
      <c r="G18" s="146"/>
      <c r="H18" s="193"/>
      <c r="I18" s="193"/>
      <c r="J18" s="157"/>
      <c r="K18" s="157"/>
      <c r="L18" s="157"/>
      <c r="M18" s="157"/>
      <c r="N18" s="157"/>
      <c r="O18" s="157"/>
    </row>
    <row r="19" ht="16.55" customHeight="1" spans="1:15">
      <c r="A19" s="172" t="s">
        <v>83</v>
      </c>
      <c r="B19" s="172" t="s">
        <v>84</v>
      </c>
      <c r="C19" s="157">
        <v>658898.21</v>
      </c>
      <c r="D19" s="157">
        <v>658898.21</v>
      </c>
      <c r="E19" s="157"/>
      <c r="F19" s="157">
        <v>658898.21</v>
      </c>
      <c r="G19" s="146"/>
      <c r="H19" s="193"/>
      <c r="I19" s="193"/>
      <c r="J19" s="157"/>
      <c r="K19" s="157"/>
      <c r="L19" s="157"/>
      <c r="M19" s="157"/>
      <c r="N19" s="157"/>
      <c r="O19" s="157"/>
    </row>
    <row r="20" ht="16.55" customHeight="1" spans="1:15">
      <c r="A20" s="172">
        <v>2080808</v>
      </c>
      <c r="B20" s="172" t="s">
        <v>85</v>
      </c>
      <c r="C20" s="157">
        <v>214303</v>
      </c>
      <c r="D20" s="157">
        <v>214303</v>
      </c>
      <c r="E20" s="157"/>
      <c r="F20" s="157">
        <v>214303</v>
      </c>
      <c r="G20" s="146"/>
      <c r="H20" s="193"/>
      <c r="I20" s="193"/>
      <c r="J20" s="157"/>
      <c r="K20" s="157"/>
      <c r="L20" s="157"/>
      <c r="M20" s="157"/>
      <c r="N20" s="157"/>
      <c r="O20" s="157"/>
    </row>
    <row r="21" ht="16.55" customHeight="1" spans="1:15">
      <c r="A21" s="172" t="s">
        <v>86</v>
      </c>
      <c r="B21" s="172" t="s">
        <v>87</v>
      </c>
      <c r="C21" s="157">
        <v>1469039.15</v>
      </c>
      <c r="D21" s="157">
        <v>1469039.15</v>
      </c>
      <c r="E21" s="157"/>
      <c r="F21" s="157">
        <v>1469039.15</v>
      </c>
      <c r="G21" s="146"/>
      <c r="H21" s="193"/>
      <c r="I21" s="193"/>
      <c r="J21" s="157"/>
      <c r="K21" s="157"/>
      <c r="L21" s="157"/>
      <c r="M21" s="157"/>
      <c r="N21" s="157"/>
      <c r="O21" s="157"/>
    </row>
    <row r="22" ht="16.55" customHeight="1" spans="1:15">
      <c r="A22" s="171" t="s">
        <v>88</v>
      </c>
      <c r="B22" s="171" t="s">
        <v>89</v>
      </c>
      <c r="C22" s="157">
        <v>835222.04</v>
      </c>
      <c r="D22" s="157">
        <v>750222.04</v>
      </c>
      <c r="E22" s="157"/>
      <c r="F22" s="157">
        <v>750222.04</v>
      </c>
      <c r="G22" s="146"/>
      <c r="H22" s="193"/>
      <c r="I22" s="193"/>
      <c r="J22" s="157">
        <v>85000</v>
      </c>
      <c r="K22" s="157"/>
      <c r="L22" s="157"/>
      <c r="M22" s="157">
        <v>85000</v>
      </c>
      <c r="N22" s="157"/>
      <c r="O22" s="157"/>
    </row>
    <row r="23" ht="16.55" customHeight="1" spans="1:15">
      <c r="A23" s="172" t="s">
        <v>90</v>
      </c>
      <c r="B23" s="172" t="s">
        <v>91</v>
      </c>
      <c r="C23" s="157">
        <v>460000</v>
      </c>
      <c r="D23" s="157">
        <v>450000</v>
      </c>
      <c r="E23" s="157"/>
      <c r="F23" s="157">
        <v>450000</v>
      </c>
      <c r="G23" s="146"/>
      <c r="H23" s="193"/>
      <c r="I23" s="193"/>
      <c r="J23" s="157">
        <v>10000</v>
      </c>
      <c r="K23" s="157"/>
      <c r="L23" s="157"/>
      <c r="M23" s="157">
        <v>10000</v>
      </c>
      <c r="N23" s="157"/>
      <c r="O23" s="157"/>
    </row>
    <row r="24" ht="16.55" customHeight="1" spans="1:15">
      <c r="A24" s="172" t="s">
        <v>92</v>
      </c>
      <c r="B24" s="172" t="s">
        <v>93</v>
      </c>
      <c r="C24" s="157">
        <v>168467.04</v>
      </c>
      <c r="D24" s="157">
        <v>93467.04</v>
      </c>
      <c r="E24" s="157"/>
      <c r="F24" s="157">
        <v>93467.04</v>
      </c>
      <c r="G24" s="146"/>
      <c r="H24" s="193"/>
      <c r="I24" s="193"/>
      <c r="J24" s="157">
        <v>75000</v>
      </c>
      <c r="K24" s="157"/>
      <c r="L24" s="157"/>
      <c r="M24" s="157">
        <v>75000</v>
      </c>
      <c r="N24" s="157"/>
      <c r="O24" s="157"/>
    </row>
    <row r="25" s="1" customFormat="1" ht="16.55" customHeight="1" spans="1:15">
      <c r="A25" s="172" t="s">
        <v>94</v>
      </c>
      <c r="B25" s="172" t="s">
        <v>95</v>
      </c>
      <c r="C25" s="157">
        <v>187900</v>
      </c>
      <c r="D25" s="157">
        <v>187900</v>
      </c>
      <c r="E25" s="157"/>
      <c r="F25" s="157">
        <v>187900</v>
      </c>
      <c r="G25" s="146"/>
      <c r="H25" s="193"/>
      <c r="I25" s="193"/>
      <c r="J25" s="157"/>
      <c r="K25" s="157"/>
      <c r="L25" s="157"/>
      <c r="M25" s="157"/>
      <c r="N25" s="157"/>
      <c r="O25" s="157"/>
    </row>
    <row r="26" s="1" customFormat="1" ht="16.55" customHeight="1" spans="1:15">
      <c r="A26" s="172">
        <v>2080905</v>
      </c>
      <c r="B26" s="172" t="s">
        <v>96</v>
      </c>
      <c r="C26" s="157">
        <v>18855</v>
      </c>
      <c r="D26" s="157">
        <v>18855</v>
      </c>
      <c r="E26" s="157"/>
      <c r="F26" s="157">
        <v>18855</v>
      </c>
      <c r="G26" s="146"/>
      <c r="H26" s="193"/>
      <c r="I26" s="193"/>
      <c r="J26" s="157"/>
      <c r="K26" s="157"/>
      <c r="L26" s="157"/>
      <c r="M26" s="157"/>
      <c r="N26" s="157"/>
      <c r="O26" s="157"/>
    </row>
    <row r="27" ht="16.55" customHeight="1" spans="1:15">
      <c r="A27" s="171" t="s">
        <v>97</v>
      </c>
      <c r="B27" s="171" t="s">
        <v>98</v>
      </c>
      <c r="C27" s="157">
        <v>3536630.52</v>
      </c>
      <c r="D27" s="157">
        <v>3501630.52</v>
      </c>
      <c r="E27" s="157">
        <v>2260090.52</v>
      </c>
      <c r="F27" s="157">
        <v>1241540</v>
      </c>
      <c r="G27" s="146"/>
      <c r="H27" s="193"/>
      <c r="I27" s="193"/>
      <c r="J27" s="157">
        <v>35000</v>
      </c>
      <c r="K27" s="157"/>
      <c r="L27" s="157"/>
      <c r="M27" s="157">
        <v>35000</v>
      </c>
      <c r="N27" s="157"/>
      <c r="O27" s="157"/>
    </row>
    <row r="28" ht="16.55" customHeight="1" spans="1:15">
      <c r="A28" s="172" t="s">
        <v>99</v>
      </c>
      <c r="B28" s="172" t="s">
        <v>100</v>
      </c>
      <c r="C28" s="157">
        <v>1299226.52</v>
      </c>
      <c r="D28" s="157">
        <v>1299226.52</v>
      </c>
      <c r="E28" s="157">
        <v>1227526.52</v>
      </c>
      <c r="F28" s="157">
        <v>71700</v>
      </c>
      <c r="G28" s="146"/>
      <c r="H28" s="193"/>
      <c r="I28" s="193"/>
      <c r="J28" s="157"/>
      <c r="K28" s="157"/>
      <c r="L28" s="157"/>
      <c r="M28" s="157"/>
      <c r="N28" s="157"/>
      <c r="O28" s="157"/>
    </row>
    <row r="29" ht="16.55" customHeight="1" spans="1:15">
      <c r="A29" s="172" t="s">
        <v>101</v>
      </c>
      <c r="B29" s="172" t="s">
        <v>102</v>
      </c>
      <c r="C29" s="157">
        <v>1041840</v>
      </c>
      <c r="D29" s="157">
        <v>1006840</v>
      </c>
      <c r="E29" s="157"/>
      <c r="F29" s="157">
        <v>1006840</v>
      </c>
      <c r="G29" s="146"/>
      <c r="H29" s="193"/>
      <c r="I29" s="193"/>
      <c r="J29" s="157">
        <v>35000</v>
      </c>
      <c r="K29" s="157"/>
      <c r="L29" s="157"/>
      <c r="M29" s="157">
        <v>35000</v>
      </c>
      <c r="N29" s="157"/>
      <c r="O29" s="157"/>
    </row>
    <row r="30" ht="16.55" customHeight="1" spans="1:15">
      <c r="A30" s="172" t="s">
        <v>103</v>
      </c>
      <c r="B30" s="172" t="s">
        <v>104</v>
      </c>
      <c r="C30" s="157">
        <v>1032564</v>
      </c>
      <c r="D30" s="157">
        <v>1032564</v>
      </c>
      <c r="E30" s="157">
        <v>1032564</v>
      </c>
      <c r="F30" s="157"/>
      <c r="G30" s="146"/>
      <c r="H30" s="193"/>
      <c r="I30" s="193"/>
      <c r="J30" s="157"/>
      <c r="K30" s="157"/>
      <c r="L30" s="157"/>
      <c r="M30" s="157"/>
      <c r="N30" s="157"/>
      <c r="O30" s="157"/>
    </row>
    <row r="31" ht="16.55" customHeight="1" spans="1:15">
      <c r="A31" s="172" t="s">
        <v>105</v>
      </c>
      <c r="B31" s="172" t="s">
        <v>106</v>
      </c>
      <c r="C31" s="157">
        <v>163000</v>
      </c>
      <c r="D31" s="157">
        <v>163000</v>
      </c>
      <c r="E31" s="157"/>
      <c r="F31" s="157">
        <v>163000</v>
      </c>
      <c r="G31" s="146"/>
      <c r="H31" s="193"/>
      <c r="I31" s="193"/>
      <c r="J31" s="157"/>
      <c r="K31" s="157"/>
      <c r="L31" s="157"/>
      <c r="M31" s="157"/>
      <c r="N31" s="157"/>
      <c r="O31" s="157"/>
    </row>
    <row r="32" ht="16.55" customHeight="1" spans="1:15">
      <c r="A32" s="171" t="s">
        <v>107</v>
      </c>
      <c r="B32" s="171" t="s">
        <v>108</v>
      </c>
      <c r="C32" s="157">
        <v>273530.88</v>
      </c>
      <c r="D32" s="157">
        <v>273530.88</v>
      </c>
      <c r="E32" s="157"/>
      <c r="F32" s="157">
        <v>273530.88</v>
      </c>
      <c r="G32" s="146"/>
      <c r="H32" s="193"/>
      <c r="I32" s="193"/>
      <c r="J32" s="157"/>
      <c r="K32" s="157"/>
      <c r="L32" s="157"/>
      <c r="M32" s="157"/>
      <c r="N32" s="157"/>
      <c r="O32" s="157"/>
    </row>
    <row r="33" ht="16.55" customHeight="1" spans="1:15">
      <c r="A33" s="172" t="s">
        <v>109</v>
      </c>
      <c r="B33" s="172" t="s">
        <v>108</v>
      </c>
      <c r="C33" s="157">
        <v>273530.88</v>
      </c>
      <c r="D33" s="157">
        <v>273530.88</v>
      </c>
      <c r="E33" s="157"/>
      <c r="F33" s="157">
        <v>273530.88</v>
      </c>
      <c r="G33" s="146"/>
      <c r="H33" s="193"/>
      <c r="I33" s="193"/>
      <c r="J33" s="157"/>
      <c r="K33" s="157"/>
      <c r="L33" s="157"/>
      <c r="M33" s="157"/>
      <c r="N33" s="157"/>
      <c r="O33" s="157"/>
    </row>
    <row r="34" ht="16.55" customHeight="1" spans="1:15">
      <c r="A34" s="47" t="s">
        <v>110</v>
      </c>
      <c r="B34" s="47" t="s">
        <v>111</v>
      </c>
      <c r="C34" s="157">
        <v>605272.84</v>
      </c>
      <c r="D34" s="157">
        <v>605272.84</v>
      </c>
      <c r="E34" s="157">
        <v>378388.92</v>
      </c>
      <c r="F34" s="157">
        <v>226883.92</v>
      </c>
      <c r="G34" s="146"/>
      <c r="H34" s="193"/>
      <c r="I34" s="193"/>
      <c r="J34" s="157"/>
      <c r="K34" s="157"/>
      <c r="L34" s="157"/>
      <c r="M34" s="157"/>
      <c r="N34" s="157"/>
      <c r="O34" s="157"/>
    </row>
    <row r="35" ht="16.55" customHeight="1" spans="1:15">
      <c r="A35" s="171" t="s">
        <v>112</v>
      </c>
      <c r="B35" s="171" t="s">
        <v>113</v>
      </c>
      <c r="C35" s="157">
        <v>378388.92</v>
      </c>
      <c r="D35" s="157">
        <v>378388.92</v>
      </c>
      <c r="E35" s="157">
        <v>378388.92</v>
      </c>
      <c r="F35" s="157"/>
      <c r="G35" s="146"/>
      <c r="H35" s="193"/>
      <c r="I35" s="193"/>
      <c r="J35" s="157"/>
      <c r="K35" s="157"/>
      <c r="L35" s="157"/>
      <c r="M35" s="157"/>
      <c r="N35" s="157"/>
      <c r="O35" s="157"/>
    </row>
    <row r="36" ht="16.55" customHeight="1" spans="1:15">
      <c r="A36" s="172" t="s">
        <v>114</v>
      </c>
      <c r="B36" s="172" t="s">
        <v>115</v>
      </c>
      <c r="C36" s="157">
        <v>232255.04</v>
      </c>
      <c r="D36" s="157">
        <v>232255.04</v>
      </c>
      <c r="E36" s="157">
        <v>232255.04</v>
      </c>
      <c r="F36" s="157"/>
      <c r="G36" s="146"/>
      <c r="H36" s="193"/>
      <c r="I36" s="193"/>
      <c r="J36" s="157"/>
      <c r="K36" s="157"/>
      <c r="L36" s="157"/>
      <c r="M36" s="157"/>
      <c r="N36" s="157"/>
      <c r="O36" s="157"/>
    </row>
    <row r="37" ht="16.55" customHeight="1" spans="1:15">
      <c r="A37" s="172" t="s">
        <v>116</v>
      </c>
      <c r="B37" s="172" t="s">
        <v>117</v>
      </c>
      <c r="C37" s="157">
        <v>3883</v>
      </c>
      <c r="D37" s="157">
        <v>3883</v>
      </c>
      <c r="E37" s="157">
        <v>3883</v>
      </c>
      <c r="F37" s="157"/>
      <c r="G37" s="146"/>
      <c r="H37" s="193"/>
      <c r="I37" s="193"/>
      <c r="J37" s="157"/>
      <c r="K37" s="157"/>
      <c r="L37" s="157"/>
      <c r="M37" s="157"/>
      <c r="N37" s="157"/>
      <c r="O37" s="157"/>
    </row>
    <row r="38" ht="16.55" customHeight="1" spans="1:15">
      <c r="A38" s="172" t="s">
        <v>118</v>
      </c>
      <c r="B38" s="172" t="s">
        <v>119</v>
      </c>
      <c r="C38" s="157">
        <v>138853.68</v>
      </c>
      <c r="D38" s="157">
        <v>138853.68</v>
      </c>
      <c r="E38" s="157">
        <v>138853.68</v>
      </c>
      <c r="F38" s="157"/>
      <c r="G38" s="146"/>
      <c r="H38" s="193"/>
      <c r="I38" s="193"/>
      <c r="J38" s="157"/>
      <c r="K38" s="157"/>
      <c r="L38" s="157"/>
      <c r="M38" s="157"/>
      <c r="N38" s="157"/>
      <c r="O38" s="157"/>
    </row>
    <row r="39" ht="16.55" customHeight="1" spans="1:15">
      <c r="A39" s="172" t="s">
        <v>120</v>
      </c>
      <c r="B39" s="172" t="s">
        <v>121</v>
      </c>
      <c r="C39" s="157">
        <v>3397.2</v>
      </c>
      <c r="D39" s="157">
        <v>3397.2</v>
      </c>
      <c r="E39" s="157">
        <v>3397.2</v>
      </c>
      <c r="F39" s="157"/>
      <c r="G39" s="146"/>
      <c r="H39" s="193"/>
      <c r="I39" s="193"/>
      <c r="J39" s="157"/>
      <c r="K39" s="157"/>
      <c r="L39" s="157"/>
      <c r="M39" s="157"/>
      <c r="N39" s="157"/>
      <c r="O39" s="157"/>
    </row>
    <row r="40" ht="16.55" customHeight="1" spans="1:15">
      <c r="A40" s="171" t="s">
        <v>122</v>
      </c>
      <c r="B40" s="171" t="s">
        <v>123</v>
      </c>
      <c r="C40" s="157">
        <v>226883.92</v>
      </c>
      <c r="D40" s="157">
        <v>226883.92</v>
      </c>
      <c r="E40" s="157"/>
      <c r="F40" s="157">
        <v>226883.92</v>
      </c>
      <c r="G40" s="146"/>
      <c r="H40" s="193"/>
      <c r="I40" s="193"/>
      <c r="J40" s="157"/>
      <c r="K40" s="157"/>
      <c r="L40" s="157"/>
      <c r="M40" s="157"/>
      <c r="N40" s="157"/>
      <c r="O40" s="157"/>
    </row>
    <row r="41" ht="16.55" customHeight="1" spans="1:15">
      <c r="A41" s="172" t="s">
        <v>124</v>
      </c>
      <c r="B41" s="172" t="s">
        <v>125</v>
      </c>
      <c r="C41" s="157">
        <v>226883.92</v>
      </c>
      <c r="D41" s="157">
        <v>226883.92</v>
      </c>
      <c r="E41" s="157"/>
      <c r="F41" s="157">
        <v>226883.92</v>
      </c>
      <c r="G41" s="146"/>
      <c r="H41" s="193"/>
      <c r="I41" s="193"/>
      <c r="J41" s="157"/>
      <c r="K41" s="157"/>
      <c r="L41" s="157"/>
      <c r="M41" s="157"/>
      <c r="N41" s="157"/>
      <c r="O41" s="157"/>
    </row>
    <row r="42" ht="16.55" customHeight="1" spans="1:15">
      <c r="A42" s="47" t="s">
        <v>126</v>
      </c>
      <c r="B42" s="47" t="s">
        <v>127</v>
      </c>
      <c r="C42" s="157">
        <v>352152</v>
      </c>
      <c r="D42" s="157">
        <v>352152</v>
      </c>
      <c r="E42" s="157">
        <v>352152</v>
      </c>
      <c r="F42" s="157"/>
      <c r="G42" s="146"/>
      <c r="H42" s="193"/>
      <c r="I42" s="193"/>
      <c r="J42" s="157"/>
      <c r="K42" s="157"/>
      <c r="L42" s="157"/>
      <c r="M42" s="157"/>
      <c r="N42" s="157"/>
      <c r="O42" s="157"/>
    </row>
    <row r="43" ht="16.55" customHeight="1" spans="1:15">
      <c r="A43" s="171" t="s">
        <v>128</v>
      </c>
      <c r="B43" s="171" t="s">
        <v>129</v>
      </c>
      <c r="C43" s="157">
        <v>352152</v>
      </c>
      <c r="D43" s="157">
        <v>352152</v>
      </c>
      <c r="E43" s="157">
        <v>352152</v>
      </c>
      <c r="F43" s="157"/>
      <c r="G43" s="146"/>
      <c r="H43" s="193"/>
      <c r="I43" s="193"/>
      <c r="J43" s="157"/>
      <c r="K43" s="157"/>
      <c r="L43" s="157"/>
      <c r="M43" s="157"/>
      <c r="N43" s="157"/>
      <c r="O43" s="157"/>
    </row>
    <row r="44" ht="16.55" customHeight="1" spans="1:15">
      <c r="A44" s="172" t="s">
        <v>130</v>
      </c>
      <c r="B44" s="172" t="s">
        <v>131</v>
      </c>
      <c r="C44" s="157">
        <v>352152</v>
      </c>
      <c r="D44" s="157">
        <v>352152</v>
      </c>
      <c r="E44" s="157">
        <v>352152</v>
      </c>
      <c r="F44" s="157"/>
      <c r="G44" s="146"/>
      <c r="H44" s="193"/>
      <c r="I44" s="193"/>
      <c r="J44" s="157"/>
      <c r="K44" s="157"/>
      <c r="L44" s="157"/>
      <c r="M44" s="157"/>
      <c r="N44" s="157"/>
      <c r="O44" s="157"/>
    </row>
    <row r="45" ht="16.55" customHeight="1" spans="1:15">
      <c r="A45" s="194" t="s">
        <v>132</v>
      </c>
      <c r="B45" s="195"/>
      <c r="C45" s="157">
        <v>8401290.16</v>
      </c>
      <c r="D45" s="157">
        <v>8281290.16</v>
      </c>
      <c r="E45" s="157">
        <v>3331244.24</v>
      </c>
      <c r="F45" s="157">
        <v>4950045.92</v>
      </c>
      <c r="G45" s="196"/>
      <c r="H45" s="197"/>
      <c r="I45" s="197"/>
      <c r="J45" s="157">
        <v>120000</v>
      </c>
      <c r="K45" s="157"/>
      <c r="L45" s="157"/>
      <c r="M45" s="157">
        <v>120000</v>
      </c>
      <c r="N45" s="157"/>
      <c r="O45" s="157"/>
    </row>
  </sheetData>
  <mergeCells count="11">
    <mergeCell ref="A3:O3"/>
    <mergeCell ref="A4:L4"/>
    <mergeCell ref="D5:F5"/>
    <mergeCell ref="J5:O5"/>
    <mergeCell ref="A45:B45"/>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17"/>
  <sheetViews>
    <sheetView showZeros="0" workbookViewId="0">
      <pane ySplit="1" topLeftCell="A10" activePane="bottomLeft" state="frozen"/>
      <selection/>
      <selection pane="bottomLeft" activeCell="C15" sqref="C15"/>
    </sheetView>
  </sheetViews>
  <sheetFormatPr defaultColWidth="9.11111111111111" defaultRowHeight="14.25" customHeight="1" outlineLevelCol="3"/>
  <cols>
    <col min="1" max="1" width="49.2222222222222" customWidth="1"/>
    <col min="2" max="2" width="43.3333333333333" customWidth="1"/>
    <col min="3" max="3" width="48.5462962962963" customWidth="1"/>
    <col min="4" max="4" width="41.2222222222222" customWidth="1"/>
  </cols>
  <sheetData>
    <row r="1" customHeight="1" spans="1:4">
      <c r="A1" s="29"/>
      <c r="B1" s="29"/>
      <c r="C1" s="29"/>
      <c r="D1" s="29"/>
    </row>
    <row r="2" customHeight="1" spans="4:4">
      <c r="D2" s="125" t="s">
        <v>133</v>
      </c>
    </row>
    <row r="3" ht="31.6" customHeight="1" spans="1:4">
      <c r="A3" s="71" t="s">
        <v>134</v>
      </c>
      <c r="B3" s="176"/>
      <c r="C3" s="176"/>
      <c r="D3" s="176"/>
    </row>
    <row r="4" ht="17.2" customHeight="1" spans="1:4">
      <c r="A4" s="32" t="str">
        <f>'部门财务收支预算总表01-1'!A4</f>
        <v>单位名称：新平彝族傣族自治县退役军人事务局</v>
      </c>
      <c r="B4" s="177"/>
      <c r="C4" s="177"/>
      <c r="D4" s="126" t="s">
        <v>3</v>
      </c>
    </row>
    <row r="5" ht="24.75" customHeight="1" spans="1:4">
      <c r="A5" s="56" t="s">
        <v>4</v>
      </c>
      <c r="B5" s="58"/>
      <c r="C5" s="56" t="s">
        <v>5</v>
      </c>
      <c r="D5" s="58"/>
    </row>
    <row r="6" ht="15.75" customHeight="1" spans="1:4">
      <c r="A6" s="37" t="s">
        <v>6</v>
      </c>
      <c r="B6" s="178" t="s">
        <v>7</v>
      </c>
      <c r="C6" s="37" t="s">
        <v>135</v>
      </c>
      <c r="D6" s="178" t="s">
        <v>7</v>
      </c>
    </row>
    <row r="7" ht="14.1" customHeight="1" spans="1:4">
      <c r="A7" s="43"/>
      <c r="B7" s="42"/>
      <c r="C7" s="43"/>
      <c r="D7" s="42"/>
    </row>
    <row r="8" ht="29.15" customHeight="1" spans="1:4">
      <c r="A8" s="179" t="s">
        <v>136</v>
      </c>
      <c r="B8" s="60">
        <v>8281290.16</v>
      </c>
      <c r="C8" s="46" t="s">
        <v>137</v>
      </c>
      <c r="D8" s="60">
        <v>8281290.16</v>
      </c>
    </row>
    <row r="9" ht="29.15" customHeight="1" spans="1:4">
      <c r="A9" s="180" t="s">
        <v>138</v>
      </c>
      <c r="B9" s="60">
        <v>8281290.16</v>
      </c>
      <c r="C9" s="46" t="str">
        <f>"（"&amp;"一"&amp;"）"&amp;"一般公共服务支出"</f>
        <v>（一）一般公共服务支出</v>
      </c>
      <c r="D9" s="157">
        <v>5000</v>
      </c>
    </row>
    <row r="10" ht="29.15" customHeight="1" spans="1:4">
      <c r="A10" s="180" t="s">
        <v>139</v>
      </c>
      <c r="B10" s="115"/>
      <c r="C10" s="46" t="str">
        <f>"（"&amp;"二"&amp;"）"&amp;"社会保障和就业支出"</f>
        <v>（二）社会保障和就业支出</v>
      </c>
      <c r="D10" s="157">
        <v>7318865.32</v>
      </c>
    </row>
    <row r="11" ht="29.15" customHeight="1" spans="1:4">
      <c r="A11" s="180" t="s">
        <v>140</v>
      </c>
      <c r="B11" s="115"/>
      <c r="C11" s="46" t="str">
        <f>"（"&amp;"三"&amp;"）"&amp;"卫生健康支出"</f>
        <v>（三）卫生健康支出</v>
      </c>
      <c r="D11" s="157">
        <v>605272.84</v>
      </c>
    </row>
    <row r="12" ht="29.15" customHeight="1" spans="1:4">
      <c r="A12" s="181" t="s">
        <v>141</v>
      </c>
      <c r="B12" s="182"/>
      <c r="C12" s="46" t="str">
        <f>"（"&amp;"四"&amp;"）"&amp;"住房保障支出"</f>
        <v>（四）住房保障支出</v>
      </c>
      <c r="D12" s="157">
        <v>352152</v>
      </c>
    </row>
    <row r="13" ht="29.15" customHeight="1" spans="1:4">
      <c r="A13" s="180" t="s">
        <v>138</v>
      </c>
      <c r="B13" s="183"/>
      <c r="C13" s="184"/>
      <c r="D13" s="182"/>
    </row>
    <row r="14" ht="29.15" customHeight="1" spans="1:4">
      <c r="A14" s="185" t="s">
        <v>139</v>
      </c>
      <c r="B14" s="183"/>
      <c r="C14" s="184"/>
      <c r="D14" s="182"/>
    </row>
    <row r="15" ht="29.15" customHeight="1" spans="1:4">
      <c r="A15" s="185" t="s">
        <v>140</v>
      </c>
      <c r="B15" s="182"/>
      <c r="C15" s="184"/>
      <c r="D15" s="182"/>
    </row>
    <row r="16" ht="29.15" customHeight="1" spans="1:4">
      <c r="A16" s="186"/>
      <c r="B16" s="182"/>
      <c r="C16" s="187" t="s">
        <v>142</v>
      </c>
      <c r="D16" s="182"/>
    </row>
    <row r="17" ht="29.15" customHeight="1" spans="1:4">
      <c r="A17" s="186" t="s">
        <v>143</v>
      </c>
      <c r="B17" s="188">
        <v>8281290.16</v>
      </c>
      <c r="C17" s="184" t="s">
        <v>27</v>
      </c>
      <c r="D17" s="188">
        <v>8281290.16</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45"/>
  <sheetViews>
    <sheetView showZeros="0" workbookViewId="0">
      <pane ySplit="1" topLeftCell="A21" activePane="bottomLeft" state="frozen"/>
      <selection/>
      <selection pane="bottomLeft" activeCell="C14" sqref="C14"/>
    </sheetView>
  </sheetViews>
  <sheetFormatPr defaultColWidth="9.11111111111111" defaultRowHeight="14.25" customHeight="1" outlineLevelCol="6"/>
  <cols>
    <col min="1" max="1" width="20.1111111111111" style="1" customWidth="1"/>
    <col min="2" max="2" width="37.3333333333333" style="1" customWidth="1"/>
    <col min="3" max="3" width="24.2222222222222" style="1" customWidth="1"/>
    <col min="4" max="6" width="25" style="1" customWidth="1"/>
    <col min="7" max="7" width="24.2222222222222" style="1" customWidth="1"/>
    <col min="8" max="16384" width="9.11111111111111" style="1"/>
  </cols>
  <sheetData>
    <row r="1" customHeight="1" spans="1:7">
      <c r="A1" s="2"/>
      <c r="B1" s="2"/>
      <c r="C1" s="2"/>
      <c r="D1" s="2"/>
      <c r="E1" s="2"/>
      <c r="F1" s="2"/>
      <c r="G1" s="2"/>
    </row>
    <row r="2" ht="11.95" customHeight="1" spans="4:7">
      <c r="D2" s="150"/>
      <c r="F2" s="151"/>
      <c r="G2" s="151" t="s">
        <v>144</v>
      </c>
    </row>
    <row r="3" ht="38.95" customHeight="1" spans="1:7">
      <c r="A3" s="5" t="s">
        <v>145</v>
      </c>
      <c r="B3" s="5"/>
      <c r="C3" s="5"/>
      <c r="D3" s="5"/>
      <c r="E3" s="5"/>
      <c r="F3" s="5"/>
      <c r="G3" s="5"/>
    </row>
    <row r="4" ht="18" customHeight="1" spans="1:7">
      <c r="A4" s="6" t="str">
        <f>'部门财务收支预算总表01-1'!A4</f>
        <v>单位名称：新平彝族傣族自治县退役军人事务局</v>
      </c>
      <c r="F4" s="152"/>
      <c r="G4" s="152" t="s">
        <v>3</v>
      </c>
    </row>
    <row r="5" ht="20.3" customHeight="1" spans="1:7">
      <c r="A5" s="164" t="s">
        <v>146</v>
      </c>
      <c r="B5" s="165"/>
      <c r="C5" s="166" t="s">
        <v>32</v>
      </c>
      <c r="D5" s="13" t="s">
        <v>60</v>
      </c>
      <c r="E5" s="13"/>
      <c r="F5" s="14"/>
      <c r="G5" s="166" t="s">
        <v>61</v>
      </c>
    </row>
    <row r="6" ht="20.3" customHeight="1" spans="1:7">
      <c r="A6" s="167" t="s">
        <v>51</v>
      </c>
      <c r="B6" s="168" t="s">
        <v>52</v>
      </c>
      <c r="C6" s="169"/>
      <c r="D6" s="169" t="s">
        <v>34</v>
      </c>
      <c r="E6" s="169" t="s">
        <v>147</v>
      </c>
      <c r="F6" s="169" t="s">
        <v>148</v>
      </c>
      <c r="G6" s="169"/>
    </row>
    <row r="7" ht="13.6" customHeight="1" spans="1:7">
      <c r="A7" s="170" t="s">
        <v>149</v>
      </c>
      <c r="B7" s="170" t="s">
        <v>150</v>
      </c>
      <c r="C7" s="170" t="s">
        <v>151</v>
      </c>
      <c r="D7" s="146"/>
      <c r="E7" s="170" t="s">
        <v>152</v>
      </c>
      <c r="F7" s="170" t="s">
        <v>153</v>
      </c>
      <c r="G7" s="170" t="s">
        <v>154</v>
      </c>
    </row>
    <row r="8" ht="13.6" customHeight="1" spans="1:7">
      <c r="A8" s="47" t="s">
        <v>62</v>
      </c>
      <c r="B8" s="47" t="s">
        <v>63</v>
      </c>
      <c r="C8" s="157">
        <v>5000</v>
      </c>
      <c r="D8" s="157"/>
      <c r="E8" s="157"/>
      <c r="F8" s="157"/>
      <c r="G8" s="157">
        <v>5000</v>
      </c>
    </row>
    <row r="9" ht="13.6" customHeight="1" spans="1:7">
      <c r="A9" s="171" t="s">
        <v>64</v>
      </c>
      <c r="B9" s="171" t="s">
        <v>65</v>
      </c>
      <c r="C9" s="157">
        <v>5000</v>
      </c>
      <c r="D9" s="157"/>
      <c r="E9" s="157"/>
      <c r="F9" s="157"/>
      <c r="G9" s="157">
        <v>5000</v>
      </c>
    </row>
    <row r="10" ht="13.6" customHeight="1" spans="1:7">
      <c r="A10" s="172" t="s">
        <v>66</v>
      </c>
      <c r="B10" s="172" t="s">
        <v>65</v>
      </c>
      <c r="C10" s="157">
        <v>5000</v>
      </c>
      <c r="D10" s="157"/>
      <c r="E10" s="157"/>
      <c r="F10" s="157"/>
      <c r="G10" s="157">
        <v>5000</v>
      </c>
    </row>
    <row r="11" ht="13.6" customHeight="1" spans="1:7">
      <c r="A11" s="47" t="s">
        <v>67</v>
      </c>
      <c r="B11" s="47" t="s">
        <v>68</v>
      </c>
      <c r="C11" s="157">
        <v>7318865.32</v>
      </c>
      <c r="D11" s="157">
        <v>2600703.32</v>
      </c>
      <c r="E11" s="157">
        <v>2408803.32</v>
      </c>
      <c r="F11" s="157">
        <v>191900</v>
      </c>
      <c r="G11" s="157">
        <f>G16+G22+G27+G32</f>
        <v>4718162</v>
      </c>
    </row>
    <row r="12" ht="13.6" customHeight="1" spans="1:7">
      <c r="A12" s="171" t="s">
        <v>69</v>
      </c>
      <c r="B12" s="171" t="s">
        <v>70</v>
      </c>
      <c r="C12" s="157">
        <v>340612.8</v>
      </c>
      <c r="D12" s="157">
        <v>340612.8</v>
      </c>
      <c r="E12" s="157">
        <v>339712.8</v>
      </c>
      <c r="F12" s="157">
        <v>900</v>
      </c>
      <c r="G12" s="157"/>
    </row>
    <row r="13" ht="13.6" customHeight="1" spans="1:7">
      <c r="A13" s="172" t="s">
        <v>71</v>
      </c>
      <c r="B13" s="172" t="s">
        <v>72</v>
      </c>
      <c r="C13" s="157">
        <v>300</v>
      </c>
      <c r="D13" s="157">
        <v>300</v>
      </c>
      <c r="E13" s="157"/>
      <c r="F13" s="157">
        <v>300</v>
      </c>
      <c r="G13" s="157"/>
    </row>
    <row r="14" ht="13.6" customHeight="1" spans="1:7">
      <c r="A14" s="172" t="s">
        <v>73</v>
      </c>
      <c r="B14" s="172" t="s">
        <v>74</v>
      </c>
      <c r="C14" s="157">
        <v>600</v>
      </c>
      <c r="D14" s="157">
        <v>600</v>
      </c>
      <c r="E14" s="157"/>
      <c r="F14" s="157">
        <v>600</v>
      </c>
      <c r="G14" s="157"/>
    </row>
    <row r="15" ht="13.6" customHeight="1" spans="1:7">
      <c r="A15" s="172" t="s">
        <v>75</v>
      </c>
      <c r="B15" s="172" t="s">
        <v>76</v>
      </c>
      <c r="C15" s="157">
        <v>339712.8</v>
      </c>
      <c r="D15" s="157">
        <v>339712.8</v>
      </c>
      <c r="E15" s="157">
        <v>339712.8</v>
      </c>
      <c r="F15" s="157"/>
      <c r="G15" s="157"/>
    </row>
    <row r="16" ht="13.6" customHeight="1" spans="1:7">
      <c r="A16" s="171" t="s">
        <v>77</v>
      </c>
      <c r="B16" s="171" t="s">
        <v>78</v>
      </c>
      <c r="C16" s="157">
        <v>2452869.08</v>
      </c>
      <c r="D16" s="157"/>
      <c r="E16" s="157"/>
      <c r="F16" s="157"/>
      <c r="G16" s="157">
        <v>2452869.08</v>
      </c>
    </row>
    <row r="17" ht="13.6" customHeight="1" spans="1:7">
      <c r="A17" s="172" t="s">
        <v>79</v>
      </c>
      <c r="B17" s="172" t="s">
        <v>80</v>
      </c>
      <c r="C17" s="157">
        <v>29526</v>
      </c>
      <c r="D17" s="157"/>
      <c r="E17" s="157"/>
      <c r="F17" s="157"/>
      <c r="G17" s="157">
        <v>29526</v>
      </c>
    </row>
    <row r="18" ht="13.6" customHeight="1" spans="1:7">
      <c r="A18" s="172" t="s">
        <v>81</v>
      </c>
      <c r="B18" s="172" t="s">
        <v>82</v>
      </c>
      <c r="C18" s="157">
        <v>81102.72</v>
      </c>
      <c r="D18" s="157"/>
      <c r="E18" s="157"/>
      <c r="F18" s="157"/>
      <c r="G18" s="157">
        <v>81102.72</v>
      </c>
    </row>
    <row r="19" ht="13.6" customHeight="1" spans="1:7">
      <c r="A19" s="172" t="s">
        <v>83</v>
      </c>
      <c r="B19" s="172" t="s">
        <v>84</v>
      </c>
      <c r="C19" s="157">
        <v>658898.21</v>
      </c>
      <c r="D19" s="157"/>
      <c r="E19" s="157"/>
      <c r="F19" s="157"/>
      <c r="G19" s="157">
        <v>658898.21</v>
      </c>
    </row>
    <row r="20" ht="13.6" customHeight="1" spans="1:7">
      <c r="A20" s="172">
        <v>2080808</v>
      </c>
      <c r="B20" s="172" t="s">
        <v>85</v>
      </c>
      <c r="C20" s="157">
        <v>214303</v>
      </c>
      <c r="D20" s="157"/>
      <c r="E20" s="157"/>
      <c r="F20" s="157"/>
      <c r="G20" s="157">
        <v>214303</v>
      </c>
    </row>
    <row r="21" ht="13.6" customHeight="1" spans="1:7">
      <c r="A21" s="172" t="s">
        <v>86</v>
      </c>
      <c r="B21" s="172" t="s">
        <v>87</v>
      </c>
      <c r="C21" s="157">
        <v>1469039.15</v>
      </c>
      <c r="D21" s="157"/>
      <c r="E21" s="157"/>
      <c r="F21" s="157"/>
      <c r="G21" s="157">
        <v>1469039.15</v>
      </c>
    </row>
    <row r="22" ht="13.6" customHeight="1" spans="1:7">
      <c r="A22" s="171" t="s">
        <v>88</v>
      </c>
      <c r="B22" s="171" t="s">
        <v>89</v>
      </c>
      <c r="C22" s="157">
        <v>750222.04</v>
      </c>
      <c r="D22" s="157"/>
      <c r="E22" s="157"/>
      <c r="F22" s="157"/>
      <c r="G22" s="157">
        <v>750222.04</v>
      </c>
    </row>
    <row r="23" ht="13.6" customHeight="1" spans="1:7">
      <c r="A23" s="172" t="s">
        <v>90</v>
      </c>
      <c r="B23" s="172" t="s">
        <v>91</v>
      </c>
      <c r="C23" s="157">
        <v>450000</v>
      </c>
      <c r="D23" s="157"/>
      <c r="E23" s="157"/>
      <c r="F23" s="157"/>
      <c r="G23" s="157">
        <v>450000</v>
      </c>
    </row>
    <row r="24" ht="13.6" customHeight="1" spans="1:7">
      <c r="A24" s="172" t="s">
        <v>92</v>
      </c>
      <c r="B24" s="172" t="s">
        <v>93</v>
      </c>
      <c r="C24" s="157">
        <v>93467.04</v>
      </c>
      <c r="D24" s="157"/>
      <c r="E24" s="157"/>
      <c r="F24" s="157"/>
      <c r="G24" s="157">
        <v>93467.04</v>
      </c>
    </row>
    <row r="25" ht="13.6" customHeight="1" spans="1:7">
      <c r="A25" s="172" t="s">
        <v>94</v>
      </c>
      <c r="B25" s="172" t="s">
        <v>95</v>
      </c>
      <c r="C25" s="157">
        <v>187900</v>
      </c>
      <c r="D25" s="157"/>
      <c r="E25" s="157"/>
      <c r="F25" s="157"/>
      <c r="G25" s="157">
        <v>187900</v>
      </c>
    </row>
    <row r="26" ht="13.6" customHeight="1" spans="1:7">
      <c r="A26" s="172" t="s">
        <v>155</v>
      </c>
      <c r="B26" s="172" t="s">
        <v>96</v>
      </c>
      <c r="C26" s="157">
        <v>18855</v>
      </c>
      <c r="D26" s="157"/>
      <c r="E26" s="157"/>
      <c r="F26" s="157"/>
      <c r="G26" s="157">
        <v>18855</v>
      </c>
    </row>
    <row r="27" ht="13.6" customHeight="1" spans="1:7">
      <c r="A27" s="171" t="s">
        <v>97</v>
      </c>
      <c r="B27" s="171" t="s">
        <v>98</v>
      </c>
      <c r="C27" s="157">
        <v>3501630.52</v>
      </c>
      <c r="D27" s="157">
        <v>2260090.52</v>
      </c>
      <c r="E27" s="157">
        <v>2069090.52</v>
      </c>
      <c r="F27" s="157">
        <v>191000</v>
      </c>
      <c r="G27" s="157">
        <v>1241540</v>
      </c>
    </row>
    <row r="28" ht="13.6" customHeight="1" spans="1:7">
      <c r="A28" s="172" t="s">
        <v>99</v>
      </c>
      <c r="B28" s="172" t="s">
        <v>100</v>
      </c>
      <c r="C28" s="157">
        <v>1299226.52</v>
      </c>
      <c r="D28" s="157">
        <v>1227526.52</v>
      </c>
      <c r="E28" s="157">
        <v>1097726.52</v>
      </c>
      <c r="F28" s="157">
        <v>129800</v>
      </c>
      <c r="G28" s="157">
        <v>71700</v>
      </c>
    </row>
    <row r="29" ht="13.6" customHeight="1" spans="1:7">
      <c r="A29" s="172" t="s">
        <v>101</v>
      </c>
      <c r="B29" s="172" t="s">
        <v>102</v>
      </c>
      <c r="C29" s="157">
        <v>1006840</v>
      </c>
      <c r="D29" s="157"/>
      <c r="E29" s="157"/>
      <c r="F29" s="157"/>
      <c r="G29" s="157">
        <v>1006840</v>
      </c>
    </row>
    <row r="30" ht="13.6" customHeight="1" spans="1:7">
      <c r="A30" s="172" t="s">
        <v>103</v>
      </c>
      <c r="B30" s="172" t="s">
        <v>104</v>
      </c>
      <c r="C30" s="157">
        <v>1032564</v>
      </c>
      <c r="D30" s="157">
        <v>1032564</v>
      </c>
      <c r="E30" s="157">
        <v>971364</v>
      </c>
      <c r="F30" s="157">
        <v>61200</v>
      </c>
      <c r="G30" s="157"/>
    </row>
    <row r="31" ht="13.6" customHeight="1" spans="1:7">
      <c r="A31" s="172" t="s">
        <v>105</v>
      </c>
      <c r="B31" s="172" t="s">
        <v>106</v>
      </c>
      <c r="C31" s="157">
        <v>163000</v>
      </c>
      <c r="D31" s="157"/>
      <c r="E31" s="157"/>
      <c r="F31" s="157"/>
      <c r="G31" s="157">
        <v>163000</v>
      </c>
    </row>
    <row r="32" ht="13.6" customHeight="1" spans="1:7">
      <c r="A32" s="171" t="s">
        <v>107</v>
      </c>
      <c r="B32" s="171" t="s">
        <v>108</v>
      </c>
      <c r="C32" s="157">
        <v>273530.88</v>
      </c>
      <c r="D32" s="157"/>
      <c r="E32" s="157"/>
      <c r="F32" s="157"/>
      <c r="G32" s="157">
        <v>273530.88</v>
      </c>
    </row>
    <row r="33" ht="13.6" customHeight="1" spans="1:7">
      <c r="A33" s="172" t="s">
        <v>109</v>
      </c>
      <c r="B33" s="172" t="s">
        <v>108</v>
      </c>
      <c r="C33" s="157">
        <v>273530.88</v>
      </c>
      <c r="D33" s="157"/>
      <c r="E33" s="157"/>
      <c r="F33" s="157"/>
      <c r="G33" s="157">
        <v>273530.88</v>
      </c>
    </row>
    <row r="34" ht="13.6" customHeight="1" spans="1:7">
      <c r="A34" s="47" t="s">
        <v>110</v>
      </c>
      <c r="B34" s="47" t="s">
        <v>111</v>
      </c>
      <c r="C34" s="157">
        <v>605272.84</v>
      </c>
      <c r="D34" s="157">
        <v>378388.92</v>
      </c>
      <c r="E34" s="157">
        <v>378388.92</v>
      </c>
      <c r="F34" s="157"/>
      <c r="G34" s="157">
        <v>226883.92</v>
      </c>
    </row>
    <row r="35" ht="13.6" customHeight="1" spans="1:7">
      <c r="A35" s="171" t="s">
        <v>112</v>
      </c>
      <c r="B35" s="171" t="s">
        <v>113</v>
      </c>
      <c r="C35" s="157">
        <v>378388.92</v>
      </c>
      <c r="D35" s="157">
        <v>378388.92</v>
      </c>
      <c r="E35" s="157">
        <v>378388.92</v>
      </c>
      <c r="F35" s="157"/>
      <c r="G35" s="157"/>
    </row>
    <row r="36" ht="13.6" customHeight="1" spans="1:7">
      <c r="A36" s="172" t="s">
        <v>114</v>
      </c>
      <c r="B36" s="172" t="s">
        <v>115</v>
      </c>
      <c r="C36" s="157">
        <v>232255.04</v>
      </c>
      <c r="D36" s="157">
        <v>232255.04</v>
      </c>
      <c r="E36" s="157">
        <v>232255.04</v>
      </c>
      <c r="F36" s="157"/>
      <c r="G36" s="157"/>
    </row>
    <row r="37" ht="13.6" customHeight="1" spans="1:7">
      <c r="A37" s="172" t="s">
        <v>116</v>
      </c>
      <c r="B37" s="172" t="s">
        <v>117</v>
      </c>
      <c r="C37" s="157">
        <v>3883</v>
      </c>
      <c r="D37" s="157">
        <v>3883</v>
      </c>
      <c r="E37" s="157">
        <v>3883</v>
      </c>
      <c r="F37" s="157"/>
      <c r="G37" s="157"/>
    </row>
    <row r="38" ht="13.6" customHeight="1" spans="1:7">
      <c r="A38" s="172" t="s">
        <v>118</v>
      </c>
      <c r="B38" s="172" t="s">
        <v>119</v>
      </c>
      <c r="C38" s="157">
        <v>138853.68</v>
      </c>
      <c r="D38" s="157">
        <v>138853.68</v>
      </c>
      <c r="E38" s="157">
        <v>138853.68</v>
      </c>
      <c r="F38" s="157"/>
      <c r="G38" s="157"/>
    </row>
    <row r="39" ht="13.6" customHeight="1" spans="1:7">
      <c r="A39" s="172" t="s">
        <v>120</v>
      </c>
      <c r="B39" s="172" t="s">
        <v>121</v>
      </c>
      <c r="C39" s="157">
        <v>3397.2</v>
      </c>
      <c r="D39" s="157">
        <v>3397.2</v>
      </c>
      <c r="E39" s="157">
        <v>3397.2</v>
      </c>
      <c r="F39" s="157"/>
      <c r="G39" s="157"/>
    </row>
    <row r="40" ht="13.6" customHeight="1" spans="1:7">
      <c r="A40" s="171" t="s">
        <v>122</v>
      </c>
      <c r="B40" s="171" t="s">
        <v>123</v>
      </c>
      <c r="C40" s="157">
        <v>226883.92</v>
      </c>
      <c r="D40" s="157"/>
      <c r="E40" s="157"/>
      <c r="F40" s="157"/>
      <c r="G40" s="157">
        <v>226883.92</v>
      </c>
    </row>
    <row r="41" ht="13.6" customHeight="1" spans="1:7">
      <c r="A41" s="172" t="s">
        <v>124</v>
      </c>
      <c r="B41" s="172" t="s">
        <v>125</v>
      </c>
      <c r="C41" s="157">
        <v>226883.92</v>
      </c>
      <c r="D41" s="157"/>
      <c r="E41" s="157"/>
      <c r="F41" s="157"/>
      <c r="G41" s="157">
        <v>226883.92</v>
      </c>
    </row>
    <row r="42" ht="13.6" customHeight="1" spans="1:7">
      <c r="A42" s="47" t="s">
        <v>126</v>
      </c>
      <c r="B42" s="47" t="s">
        <v>127</v>
      </c>
      <c r="C42" s="157">
        <v>352152</v>
      </c>
      <c r="D42" s="157">
        <v>352152</v>
      </c>
      <c r="E42" s="157">
        <v>352152</v>
      </c>
      <c r="F42" s="157"/>
      <c r="G42" s="157"/>
    </row>
    <row r="43" ht="13.6" customHeight="1" spans="1:7">
      <c r="A43" s="171" t="s">
        <v>128</v>
      </c>
      <c r="B43" s="171" t="s">
        <v>129</v>
      </c>
      <c r="C43" s="157">
        <v>352152</v>
      </c>
      <c r="D43" s="157">
        <v>352152</v>
      </c>
      <c r="E43" s="157">
        <v>352152</v>
      </c>
      <c r="F43" s="157"/>
      <c r="G43" s="157"/>
    </row>
    <row r="44" ht="13.6" customHeight="1" spans="1:7">
      <c r="A44" s="172" t="s">
        <v>130</v>
      </c>
      <c r="B44" s="172" t="s">
        <v>131</v>
      </c>
      <c r="C44" s="157">
        <v>352152</v>
      </c>
      <c r="D44" s="157">
        <v>352152</v>
      </c>
      <c r="E44" s="157">
        <v>352152</v>
      </c>
      <c r="F44" s="157"/>
      <c r="G44" s="157"/>
    </row>
    <row r="45" ht="18" customHeight="1" spans="1:7">
      <c r="A45" s="173" t="s">
        <v>132</v>
      </c>
      <c r="B45" s="174" t="s">
        <v>132</v>
      </c>
      <c r="C45" s="175">
        <v>8281290.16</v>
      </c>
      <c r="D45" s="175">
        <v>3331244.24</v>
      </c>
      <c r="E45" s="175">
        <v>3139344.24</v>
      </c>
      <c r="F45" s="175">
        <v>191900</v>
      </c>
      <c r="G45" s="175">
        <v>4950045.92</v>
      </c>
    </row>
  </sheetData>
  <mergeCells count="7">
    <mergeCell ref="A3:G3"/>
    <mergeCell ref="A4:E4"/>
    <mergeCell ref="A5:B5"/>
    <mergeCell ref="D5:F5"/>
    <mergeCell ref="A45:B45"/>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8"/>
  <sheetViews>
    <sheetView showZeros="0" workbookViewId="0">
      <pane ySplit="1" topLeftCell="A2" activePane="bottomLeft" state="frozen"/>
      <selection/>
      <selection pane="bottomLeft" activeCell="D24" sqref="D23:D24"/>
    </sheetView>
  </sheetViews>
  <sheetFormatPr defaultColWidth="9.11111111111111" defaultRowHeight="14.25" customHeight="1" outlineLevelRow="7" outlineLevelCol="5"/>
  <cols>
    <col min="1" max="1" width="27.4444444444444" customWidth="1"/>
    <col min="2" max="6" width="31.2222222222222" customWidth="1"/>
  </cols>
  <sheetData>
    <row r="1" customHeight="1" spans="1:6">
      <c r="A1" s="29"/>
      <c r="B1" s="29"/>
      <c r="C1" s="29"/>
      <c r="D1" s="29"/>
      <c r="E1" s="29"/>
      <c r="F1" s="29"/>
    </row>
    <row r="2" ht="11.95" customHeight="1" spans="1:6">
      <c r="A2" s="160"/>
      <c r="B2" s="160"/>
      <c r="C2" s="88"/>
      <c r="F2" s="80" t="s">
        <v>156</v>
      </c>
    </row>
    <row r="3" ht="25.55" customHeight="1" spans="1:6">
      <c r="A3" s="161" t="s">
        <v>157</v>
      </c>
      <c r="B3" s="161"/>
      <c r="C3" s="161"/>
      <c r="D3" s="161"/>
      <c r="E3" s="161"/>
      <c r="F3" s="161"/>
    </row>
    <row r="4" ht="15.75" customHeight="1" spans="1:6">
      <c r="A4" s="32" t="str">
        <f>'部门财务收支预算总表01-1'!A4</f>
        <v>单位名称：新平彝族傣族自治县退役军人事务局</v>
      </c>
      <c r="B4" s="160"/>
      <c r="C4" s="88"/>
      <c r="F4" s="80" t="s">
        <v>158</v>
      </c>
    </row>
    <row r="5" ht="19.5" customHeight="1" spans="1:6">
      <c r="A5" s="36" t="s">
        <v>159</v>
      </c>
      <c r="B5" s="37" t="s">
        <v>160</v>
      </c>
      <c r="C5" s="56" t="s">
        <v>161</v>
      </c>
      <c r="D5" s="57"/>
      <c r="E5" s="58"/>
      <c r="F5" s="37" t="s">
        <v>162</v>
      </c>
    </row>
    <row r="6" ht="19.5" customHeight="1" spans="1:6">
      <c r="A6" s="42"/>
      <c r="B6" s="43"/>
      <c r="C6" s="84" t="s">
        <v>34</v>
      </c>
      <c r="D6" s="84" t="s">
        <v>163</v>
      </c>
      <c r="E6" s="84" t="s">
        <v>164</v>
      </c>
      <c r="F6" s="43"/>
    </row>
    <row r="7" ht="18.85" customHeight="1" spans="1:6">
      <c r="A7" s="162">
        <v>1</v>
      </c>
      <c r="B7" s="162">
        <v>2</v>
      </c>
      <c r="C7" s="163">
        <v>3</v>
      </c>
      <c r="D7" s="162">
        <v>4</v>
      </c>
      <c r="E7" s="162">
        <v>5</v>
      </c>
      <c r="F7" s="162">
        <v>6</v>
      </c>
    </row>
    <row r="8" ht="18.85" customHeight="1" spans="1:6">
      <c r="A8" s="60">
        <v>36500</v>
      </c>
      <c r="B8" s="60"/>
      <c r="C8" s="60">
        <v>29000</v>
      </c>
      <c r="D8" s="60"/>
      <c r="E8" s="60">
        <v>29000</v>
      </c>
      <c r="F8" s="60">
        <v>7500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W46"/>
  <sheetViews>
    <sheetView showZeros="0" zoomScale="85" zoomScaleNormal="85" workbookViewId="0">
      <pane ySplit="1" topLeftCell="A36" activePane="bottomLeft" state="frozen"/>
      <selection/>
      <selection pane="bottomLeft" activeCell="F58" sqref="F58"/>
    </sheetView>
  </sheetViews>
  <sheetFormatPr defaultColWidth="9.11111111111111" defaultRowHeight="14.25" customHeight="1"/>
  <cols>
    <col min="1" max="1" width="31.4907407407407" style="1" customWidth="1"/>
    <col min="2" max="3" width="23.8888888888889" style="1" customWidth="1"/>
    <col min="4" max="4" width="14.5462962962963" style="1" customWidth="1"/>
    <col min="5" max="5" width="29.537037037037" style="1" customWidth="1"/>
    <col min="6" max="6" width="14.7777777777778" style="1" customWidth="1"/>
    <col min="7" max="7" width="25.75" style="1" customWidth="1"/>
    <col min="8" max="13" width="15.3333333333333" style="1" customWidth="1"/>
    <col min="14" max="16" width="14.7777777777778" style="1" customWidth="1"/>
    <col min="17" max="17" width="14.8888888888889" style="1" customWidth="1"/>
    <col min="18" max="23" width="15" style="1" customWidth="1"/>
    <col min="24" max="16384" width="9.11111111111111" style="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4:23">
      <c r="D2" s="3"/>
      <c r="E2" s="3"/>
      <c r="F2" s="3"/>
      <c r="G2" s="3"/>
      <c r="U2" s="150"/>
      <c r="W2" s="151" t="s">
        <v>165</v>
      </c>
    </row>
    <row r="3" ht="27.85" customHeight="1" spans="1:23">
      <c r="A3" s="143" t="s">
        <v>166</v>
      </c>
      <c r="B3" s="143"/>
      <c r="C3" s="143"/>
      <c r="D3" s="143"/>
      <c r="E3" s="143"/>
      <c r="F3" s="143"/>
      <c r="G3" s="143"/>
      <c r="H3" s="143"/>
      <c r="I3" s="143"/>
      <c r="J3" s="143"/>
      <c r="K3" s="143"/>
      <c r="L3" s="143"/>
      <c r="M3" s="143"/>
      <c r="N3" s="143"/>
      <c r="O3" s="143"/>
      <c r="P3" s="143"/>
      <c r="Q3" s="143"/>
      <c r="R3" s="143"/>
      <c r="S3" s="143"/>
      <c r="T3" s="143"/>
      <c r="U3" s="143"/>
      <c r="V3" s="143"/>
      <c r="W3" s="143"/>
    </row>
    <row r="4" ht="13.6" customHeight="1" spans="1:23">
      <c r="A4" s="6" t="str">
        <f>'部门财务收支预算总表01-1'!A4</f>
        <v>单位名称：新平彝族傣族自治县退役军人事务局</v>
      </c>
      <c r="B4" s="7"/>
      <c r="C4" s="7"/>
      <c r="D4" s="7"/>
      <c r="E4" s="7"/>
      <c r="F4" s="7"/>
      <c r="G4" s="7"/>
      <c r="H4" s="8"/>
      <c r="I4" s="8"/>
      <c r="J4" s="8"/>
      <c r="K4" s="8"/>
      <c r="L4" s="8"/>
      <c r="M4" s="8"/>
      <c r="N4" s="8"/>
      <c r="O4" s="8"/>
      <c r="P4" s="8"/>
      <c r="Q4" s="8"/>
      <c r="U4" s="150"/>
      <c r="W4" s="152" t="s">
        <v>158</v>
      </c>
    </row>
    <row r="5" ht="21.8" customHeight="1" spans="1:23">
      <c r="A5" s="10" t="s">
        <v>167</v>
      </c>
      <c r="B5" s="10" t="s">
        <v>168</v>
      </c>
      <c r="C5" s="10" t="s">
        <v>169</v>
      </c>
      <c r="D5" s="11" t="s">
        <v>170</v>
      </c>
      <c r="E5" s="11" t="s">
        <v>171</v>
      </c>
      <c r="F5" s="11" t="s">
        <v>172</v>
      </c>
      <c r="G5" s="11" t="s">
        <v>173</v>
      </c>
      <c r="H5" s="146" t="s">
        <v>174</v>
      </c>
      <c r="I5" s="146"/>
      <c r="J5" s="146"/>
      <c r="K5" s="146"/>
      <c r="L5" s="147"/>
      <c r="M5" s="147"/>
      <c r="N5" s="147"/>
      <c r="O5" s="147"/>
      <c r="P5" s="147"/>
      <c r="Q5" s="148"/>
      <c r="R5" s="146"/>
      <c r="S5" s="146"/>
      <c r="T5" s="146"/>
      <c r="U5" s="146"/>
      <c r="V5" s="146"/>
      <c r="W5" s="146"/>
    </row>
    <row r="6" ht="21.8" customHeight="1" spans="1:23">
      <c r="A6" s="15"/>
      <c r="B6" s="15"/>
      <c r="C6" s="15"/>
      <c r="D6" s="16"/>
      <c r="E6" s="16"/>
      <c r="F6" s="16"/>
      <c r="G6" s="16"/>
      <c r="H6" s="146" t="s">
        <v>32</v>
      </c>
      <c r="I6" s="148" t="s">
        <v>35</v>
      </c>
      <c r="J6" s="148"/>
      <c r="K6" s="148"/>
      <c r="L6" s="147"/>
      <c r="M6" s="147"/>
      <c r="N6" s="147" t="s">
        <v>175</v>
      </c>
      <c r="O6" s="147"/>
      <c r="P6" s="147"/>
      <c r="Q6" s="148" t="s">
        <v>38</v>
      </c>
      <c r="R6" s="146" t="s">
        <v>54</v>
      </c>
      <c r="S6" s="148"/>
      <c r="T6" s="148"/>
      <c r="U6" s="148"/>
      <c r="V6" s="148"/>
      <c r="W6" s="148"/>
    </row>
    <row r="7" ht="15.05" customHeight="1" spans="1:23">
      <c r="A7" s="18"/>
      <c r="B7" s="18"/>
      <c r="C7" s="18"/>
      <c r="D7" s="19"/>
      <c r="E7" s="19"/>
      <c r="F7" s="19"/>
      <c r="G7" s="19"/>
      <c r="H7" s="146"/>
      <c r="I7" s="148" t="s">
        <v>176</v>
      </c>
      <c r="J7" s="148" t="s">
        <v>177</v>
      </c>
      <c r="K7" s="148" t="s">
        <v>178</v>
      </c>
      <c r="L7" s="159" t="s">
        <v>179</v>
      </c>
      <c r="M7" s="159" t="s">
        <v>180</v>
      </c>
      <c r="N7" s="159" t="s">
        <v>35</v>
      </c>
      <c r="O7" s="159" t="s">
        <v>36</v>
      </c>
      <c r="P7" s="159" t="s">
        <v>37</v>
      </c>
      <c r="Q7" s="148"/>
      <c r="R7" s="148" t="s">
        <v>34</v>
      </c>
      <c r="S7" s="148" t="s">
        <v>45</v>
      </c>
      <c r="T7" s="148" t="s">
        <v>181</v>
      </c>
      <c r="U7" s="148" t="s">
        <v>41</v>
      </c>
      <c r="V7" s="148" t="s">
        <v>42</v>
      </c>
      <c r="W7" s="148" t="s">
        <v>43</v>
      </c>
    </row>
    <row r="8" ht="27.85" customHeight="1" spans="1:23">
      <c r="A8" s="18"/>
      <c r="B8" s="18"/>
      <c r="C8" s="18"/>
      <c r="D8" s="19"/>
      <c r="E8" s="19"/>
      <c r="F8" s="19"/>
      <c r="G8" s="19"/>
      <c r="H8" s="146"/>
      <c r="I8" s="148"/>
      <c r="J8" s="148"/>
      <c r="K8" s="148"/>
      <c r="L8" s="159"/>
      <c r="M8" s="159"/>
      <c r="N8" s="159"/>
      <c r="O8" s="159"/>
      <c r="P8" s="159"/>
      <c r="Q8" s="148"/>
      <c r="R8" s="148"/>
      <c r="S8" s="148"/>
      <c r="T8" s="148"/>
      <c r="U8" s="148"/>
      <c r="V8" s="148"/>
      <c r="W8" s="148"/>
    </row>
    <row r="9" ht="15.05" customHeight="1" spans="1:23">
      <c r="A9" s="156">
        <v>1</v>
      </c>
      <c r="B9" s="156">
        <v>2</v>
      </c>
      <c r="C9" s="156">
        <v>3</v>
      </c>
      <c r="D9" s="156">
        <v>4</v>
      </c>
      <c r="E9" s="156">
        <v>5</v>
      </c>
      <c r="F9" s="156">
        <v>6</v>
      </c>
      <c r="G9" s="156">
        <v>7</v>
      </c>
      <c r="H9" s="156">
        <v>8</v>
      </c>
      <c r="I9" s="156">
        <v>9</v>
      </c>
      <c r="J9" s="156">
        <v>10</v>
      </c>
      <c r="K9" s="156">
        <v>11</v>
      </c>
      <c r="L9" s="156">
        <v>12</v>
      </c>
      <c r="M9" s="156">
        <v>13</v>
      </c>
      <c r="N9" s="156">
        <v>14</v>
      </c>
      <c r="O9" s="156">
        <v>15</v>
      </c>
      <c r="P9" s="156">
        <v>16</v>
      </c>
      <c r="Q9" s="156">
        <v>17</v>
      </c>
      <c r="R9" s="156">
        <v>18</v>
      </c>
      <c r="S9" s="156">
        <v>19</v>
      </c>
      <c r="T9" s="156">
        <v>20</v>
      </c>
      <c r="U9" s="156">
        <v>21</v>
      </c>
      <c r="V9" s="156">
        <v>22</v>
      </c>
      <c r="W9" s="156">
        <v>23</v>
      </c>
    </row>
    <row r="10" s="1" customFormat="1" ht="15.05" customHeight="1" spans="1:23">
      <c r="A10" s="22" t="s">
        <v>47</v>
      </c>
      <c r="B10" s="22"/>
      <c r="C10" s="23"/>
      <c r="D10" s="22"/>
      <c r="E10" s="22"/>
      <c r="F10" s="22"/>
      <c r="G10" s="22"/>
      <c r="H10" s="157">
        <v>3331244.24</v>
      </c>
      <c r="I10" s="157">
        <v>3331244.24</v>
      </c>
      <c r="J10" s="157"/>
      <c r="K10" s="157"/>
      <c r="L10" s="157">
        <v>3331244.24</v>
      </c>
      <c r="M10" s="157"/>
      <c r="N10" s="157"/>
      <c r="O10" s="157"/>
      <c r="P10" s="157"/>
      <c r="Q10" s="157"/>
      <c r="R10" s="157"/>
      <c r="S10" s="157"/>
      <c r="T10" s="157"/>
      <c r="U10" s="157"/>
      <c r="V10" s="157"/>
      <c r="W10" s="157"/>
    </row>
    <row r="11" s="132" customFormat="1" ht="18.75" customHeight="1" spans="1:23">
      <c r="A11" s="158" t="s">
        <v>47</v>
      </c>
      <c r="B11" s="22" t="s">
        <v>182</v>
      </c>
      <c r="C11" s="23" t="s">
        <v>183</v>
      </c>
      <c r="D11" s="22" t="s">
        <v>99</v>
      </c>
      <c r="E11" s="22" t="s">
        <v>100</v>
      </c>
      <c r="F11" s="22" t="s">
        <v>184</v>
      </c>
      <c r="G11" s="22" t="s">
        <v>185</v>
      </c>
      <c r="H11" s="157">
        <v>295284</v>
      </c>
      <c r="I11" s="157">
        <v>295284</v>
      </c>
      <c r="J11" s="157"/>
      <c r="K11" s="157"/>
      <c r="L11" s="157">
        <v>295284</v>
      </c>
      <c r="M11" s="157"/>
      <c r="N11" s="157"/>
      <c r="O11" s="157"/>
      <c r="P11" s="145"/>
      <c r="Q11" s="157"/>
      <c r="R11" s="157"/>
      <c r="S11" s="157"/>
      <c r="T11" s="157"/>
      <c r="U11" s="157"/>
      <c r="V11" s="157"/>
      <c r="W11" s="157"/>
    </row>
    <row r="12" s="132" customFormat="1" ht="18.75" customHeight="1" spans="1:23">
      <c r="A12" s="158" t="s">
        <v>47</v>
      </c>
      <c r="B12" s="22" t="s">
        <v>182</v>
      </c>
      <c r="C12" s="23" t="s">
        <v>183</v>
      </c>
      <c r="D12" s="22" t="s">
        <v>99</v>
      </c>
      <c r="E12" s="22" t="s">
        <v>100</v>
      </c>
      <c r="F12" s="22" t="s">
        <v>186</v>
      </c>
      <c r="G12" s="22" t="s">
        <v>187</v>
      </c>
      <c r="H12" s="157">
        <v>379476</v>
      </c>
      <c r="I12" s="157">
        <v>379476</v>
      </c>
      <c r="J12" s="157"/>
      <c r="K12" s="157"/>
      <c r="L12" s="157">
        <v>379476</v>
      </c>
      <c r="M12" s="157"/>
      <c r="N12" s="157"/>
      <c r="O12" s="157"/>
      <c r="P12" s="145"/>
      <c r="Q12" s="157"/>
      <c r="R12" s="157"/>
      <c r="S12" s="157"/>
      <c r="T12" s="157"/>
      <c r="U12" s="157"/>
      <c r="V12" s="157"/>
      <c r="W12" s="157"/>
    </row>
    <row r="13" s="132" customFormat="1" ht="18.75" customHeight="1" spans="1:23">
      <c r="A13" s="158" t="s">
        <v>47</v>
      </c>
      <c r="B13" s="22" t="s">
        <v>188</v>
      </c>
      <c r="C13" s="23" t="s">
        <v>189</v>
      </c>
      <c r="D13" s="22" t="s">
        <v>103</v>
      </c>
      <c r="E13" s="22" t="s">
        <v>104</v>
      </c>
      <c r="F13" s="22" t="s">
        <v>184</v>
      </c>
      <c r="G13" s="22" t="s">
        <v>185</v>
      </c>
      <c r="H13" s="157">
        <v>356124</v>
      </c>
      <c r="I13" s="157">
        <v>356124</v>
      </c>
      <c r="J13" s="157"/>
      <c r="K13" s="157"/>
      <c r="L13" s="157">
        <v>356124</v>
      </c>
      <c r="M13" s="157"/>
      <c r="N13" s="157"/>
      <c r="O13" s="157"/>
      <c r="P13" s="145"/>
      <c r="Q13" s="157"/>
      <c r="R13" s="157"/>
      <c r="S13" s="157"/>
      <c r="T13" s="157"/>
      <c r="U13" s="157"/>
      <c r="V13" s="157"/>
      <c r="W13" s="157"/>
    </row>
    <row r="14" s="132" customFormat="1" ht="18.75" customHeight="1" spans="1:23">
      <c r="A14" s="158" t="s">
        <v>47</v>
      </c>
      <c r="B14" s="22" t="s">
        <v>188</v>
      </c>
      <c r="C14" s="23" t="s">
        <v>189</v>
      </c>
      <c r="D14" s="22" t="s">
        <v>103</v>
      </c>
      <c r="E14" s="22" t="s">
        <v>104</v>
      </c>
      <c r="F14" s="22" t="s">
        <v>186</v>
      </c>
      <c r="G14" s="22" t="s">
        <v>187</v>
      </c>
      <c r="H14" s="157">
        <v>42840</v>
      </c>
      <c r="I14" s="157">
        <v>42840</v>
      </c>
      <c r="J14" s="157"/>
      <c r="K14" s="157"/>
      <c r="L14" s="157">
        <v>42840</v>
      </c>
      <c r="M14" s="157"/>
      <c r="N14" s="157"/>
      <c r="O14" s="157"/>
      <c r="P14" s="145"/>
      <c r="Q14" s="157"/>
      <c r="R14" s="157"/>
      <c r="S14" s="157"/>
      <c r="T14" s="157"/>
      <c r="U14" s="157"/>
      <c r="V14" s="157"/>
      <c r="W14" s="157"/>
    </row>
    <row r="15" s="132" customFormat="1" ht="18.75" customHeight="1" spans="1:23">
      <c r="A15" s="158" t="s">
        <v>47</v>
      </c>
      <c r="B15" s="22" t="s">
        <v>188</v>
      </c>
      <c r="C15" s="23" t="s">
        <v>189</v>
      </c>
      <c r="D15" s="22" t="s">
        <v>103</v>
      </c>
      <c r="E15" s="22" t="s">
        <v>104</v>
      </c>
      <c r="F15" s="22" t="s">
        <v>190</v>
      </c>
      <c r="G15" s="22" t="s">
        <v>191</v>
      </c>
      <c r="H15" s="157">
        <v>270000</v>
      </c>
      <c r="I15" s="157">
        <v>270000</v>
      </c>
      <c r="J15" s="157"/>
      <c r="K15" s="157"/>
      <c r="L15" s="157">
        <v>270000</v>
      </c>
      <c r="M15" s="157"/>
      <c r="N15" s="157"/>
      <c r="O15" s="157"/>
      <c r="P15" s="145"/>
      <c r="Q15" s="157"/>
      <c r="R15" s="157"/>
      <c r="S15" s="157"/>
      <c r="T15" s="157"/>
      <c r="U15" s="157"/>
      <c r="V15" s="157"/>
      <c r="W15" s="157"/>
    </row>
    <row r="16" s="132" customFormat="1" ht="18.75" customHeight="1" spans="1:23">
      <c r="A16" s="158" t="s">
        <v>47</v>
      </c>
      <c r="B16" s="22" t="s">
        <v>188</v>
      </c>
      <c r="C16" s="23" t="s">
        <v>189</v>
      </c>
      <c r="D16" s="22" t="s">
        <v>103</v>
      </c>
      <c r="E16" s="22" t="s">
        <v>104</v>
      </c>
      <c r="F16" s="22" t="s">
        <v>190</v>
      </c>
      <c r="G16" s="22" t="s">
        <v>191</v>
      </c>
      <c r="H16" s="157">
        <v>140400</v>
      </c>
      <c r="I16" s="157">
        <v>140400</v>
      </c>
      <c r="J16" s="157"/>
      <c r="K16" s="157"/>
      <c r="L16" s="157">
        <v>140400</v>
      </c>
      <c r="M16" s="157"/>
      <c r="N16" s="157"/>
      <c r="O16" s="157"/>
      <c r="P16" s="145"/>
      <c r="Q16" s="157"/>
      <c r="R16" s="157"/>
      <c r="S16" s="157"/>
      <c r="T16" s="157"/>
      <c r="U16" s="157"/>
      <c r="V16" s="157"/>
      <c r="W16" s="157"/>
    </row>
    <row r="17" s="132" customFormat="1" ht="18.75" customHeight="1" spans="1:23">
      <c r="A17" s="158" t="s">
        <v>47</v>
      </c>
      <c r="B17" s="22" t="s">
        <v>192</v>
      </c>
      <c r="C17" s="23" t="s">
        <v>193</v>
      </c>
      <c r="D17" s="22" t="s">
        <v>114</v>
      </c>
      <c r="E17" s="22" t="s">
        <v>115</v>
      </c>
      <c r="F17" s="22" t="s">
        <v>194</v>
      </c>
      <c r="G17" s="22" t="s">
        <v>195</v>
      </c>
      <c r="H17" s="157">
        <v>2471</v>
      </c>
      <c r="I17" s="157">
        <v>2471</v>
      </c>
      <c r="J17" s="157"/>
      <c r="K17" s="157"/>
      <c r="L17" s="157">
        <v>2471</v>
      </c>
      <c r="M17" s="157"/>
      <c r="N17" s="157"/>
      <c r="O17" s="157"/>
      <c r="P17" s="145"/>
      <c r="Q17" s="157"/>
      <c r="R17" s="157"/>
      <c r="S17" s="157"/>
      <c r="T17" s="157"/>
      <c r="U17" s="157"/>
      <c r="V17" s="157"/>
      <c r="W17" s="157"/>
    </row>
    <row r="18" s="132" customFormat="1" ht="18.75" customHeight="1" spans="1:23">
      <c r="A18" s="158" t="s">
        <v>47</v>
      </c>
      <c r="B18" s="22" t="s">
        <v>192</v>
      </c>
      <c r="C18" s="23" t="s">
        <v>193</v>
      </c>
      <c r="D18" s="22" t="s">
        <v>116</v>
      </c>
      <c r="E18" s="22" t="s">
        <v>117</v>
      </c>
      <c r="F18" s="22" t="s">
        <v>194</v>
      </c>
      <c r="G18" s="22" t="s">
        <v>195</v>
      </c>
      <c r="H18" s="157">
        <v>3883</v>
      </c>
      <c r="I18" s="157">
        <v>3883</v>
      </c>
      <c r="J18" s="157"/>
      <c r="K18" s="157"/>
      <c r="L18" s="157">
        <v>3883</v>
      </c>
      <c r="M18" s="157"/>
      <c r="N18" s="157"/>
      <c r="O18" s="157"/>
      <c r="P18" s="145"/>
      <c r="Q18" s="157"/>
      <c r="R18" s="157"/>
      <c r="S18" s="157"/>
      <c r="T18" s="157"/>
      <c r="U18" s="157"/>
      <c r="V18" s="157"/>
      <c r="W18" s="157"/>
    </row>
    <row r="19" s="132" customFormat="1" ht="18.75" customHeight="1" spans="1:23">
      <c r="A19" s="158" t="s">
        <v>47</v>
      </c>
      <c r="B19" s="22" t="s">
        <v>196</v>
      </c>
      <c r="C19" s="23" t="s">
        <v>131</v>
      </c>
      <c r="D19" s="22" t="s">
        <v>130</v>
      </c>
      <c r="E19" s="22" t="s">
        <v>131</v>
      </c>
      <c r="F19" s="22" t="s">
        <v>197</v>
      </c>
      <c r="G19" s="22" t="s">
        <v>131</v>
      </c>
      <c r="H19" s="157">
        <v>352152</v>
      </c>
      <c r="I19" s="157">
        <v>352152</v>
      </c>
      <c r="J19" s="157"/>
      <c r="K19" s="157"/>
      <c r="L19" s="157">
        <v>352152</v>
      </c>
      <c r="M19" s="157"/>
      <c r="N19" s="157"/>
      <c r="O19" s="157"/>
      <c r="P19" s="145"/>
      <c r="Q19" s="157"/>
      <c r="R19" s="157"/>
      <c r="S19" s="157"/>
      <c r="T19" s="157"/>
      <c r="U19" s="157"/>
      <c r="V19" s="157"/>
      <c r="W19" s="157"/>
    </row>
    <row r="20" s="132" customFormat="1" ht="18.75" customHeight="1" spans="1:23">
      <c r="A20" s="158" t="s">
        <v>47</v>
      </c>
      <c r="B20" s="22" t="s">
        <v>198</v>
      </c>
      <c r="C20" s="23" t="s">
        <v>199</v>
      </c>
      <c r="D20" s="22" t="s">
        <v>99</v>
      </c>
      <c r="E20" s="22" t="s">
        <v>100</v>
      </c>
      <c r="F20" s="22" t="s">
        <v>200</v>
      </c>
      <c r="G20" s="22" t="s">
        <v>201</v>
      </c>
      <c r="H20" s="157">
        <v>29000</v>
      </c>
      <c r="I20" s="157">
        <v>29000</v>
      </c>
      <c r="J20" s="157"/>
      <c r="K20" s="157"/>
      <c r="L20" s="157">
        <v>29000</v>
      </c>
      <c r="M20" s="157"/>
      <c r="N20" s="157"/>
      <c r="O20" s="157"/>
      <c r="P20" s="145"/>
      <c r="Q20" s="157"/>
      <c r="R20" s="157"/>
      <c r="S20" s="157"/>
      <c r="T20" s="157"/>
      <c r="U20" s="157"/>
      <c r="V20" s="157"/>
      <c r="W20" s="157"/>
    </row>
    <row r="21" s="132" customFormat="1" ht="18.75" customHeight="1" spans="1:23">
      <c r="A21" s="158" t="s">
        <v>47</v>
      </c>
      <c r="B21" s="22" t="s">
        <v>202</v>
      </c>
      <c r="C21" s="23" t="s">
        <v>203</v>
      </c>
      <c r="D21" s="22" t="s">
        <v>99</v>
      </c>
      <c r="E21" s="22" t="s">
        <v>100</v>
      </c>
      <c r="F21" s="22" t="s">
        <v>204</v>
      </c>
      <c r="G21" s="22" t="s">
        <v>205</v>
      </c>
      <c r="H21" s="157">
        <v>54000</v>
      </c>
      <c r="I21" s="157">
        <v>54000</v>
      </c>
      <c r="J21" s="157"/>
      <c r="K21" s="157"/>
      <c r="L21" s="157">
        <v>54000</v>
      </c>
      <c r="M21" s="157"/>
      <c r="N21" s="157"/>
      <c r="O21" s="157"/>
      <c r="P21" s="145"/>
      <c r="Q21" s="157"/>
      <c r="R21" s="157"/>
      <c r="S21" s="157"/>
      <c r="T21" s="157"/>
      <c r="U21" s="157"/>
      <c r="V21" s="157"/>
      <c r="W21" s="157"/>
    </row>
    <row r="22" s="132" customFormat="1" ht="18.75" customHeight="1" spans="1:23">
      <c r="A22" s="158" t="s">
        <v>47</v>
      </c>
      <c r="B22" s="22" t="s">
        <v>206</v>
      </c>
      <c r="C22" s="23" t="s">
        <v>207</v>
      </c>
      <c r="D22" s="22" t="s">
        <v>99</v>
      </c>
      <c r="E22" s="22" t="s">
        <v>100</v>
      </c>
      <c r="F22" s="22" t="s">
        <v>208</v>
      </c>
      <c r="G22" s="22" t="s">
        <v>207</v>
      </c>
      <c r="H22" s="157">
        <v>9600</v>
      </c>
      <c r="I22" s="157">
        <v>9600</v>
      </c>
      <c r="J22" s="157"/>
      <c r="K22" s="157"/>
      <c r="L22" s="157">
        <v>9600</v>
      </c>
      <c r="M22" s="157"/>
      <c r="N22" s="157"/>
      <c r="O22" s="157"/>
      <c r="P22" s="145"/>
      <c r="Q22" s="157"/>
      <c r="R22" s="157"/>
      <c r="S22" s="157"/>
      <c r="T22" s="157"/>
      <c r="U22" s="157"/>
      <c r="V22" s="157"/>
      <c r="W22" s="157"/>
    </row>
    <row r="23" s="132" customFormat="1" ht="18.75" customHeight="1" spans="1:23">
      <c r="A23" s="158" t="s">
        <v>47</v>
      </c>
      <c r="B23" s="22" t="s">
        <v>206</v>
      </c>
      <c r="C23" s="23" t="s">
        <v>207</v>
      </c>
      <c r="D23" s="22" t="s">
        <v>103</v>
      </c>
      <c r="E23" s="22" t="s">
        <v>104</v>
      </c>
      <c r="F23" s="22" t="s">
        <v>208</v>
      </c>
      <c r="G23" s="22" t="s">
        <v>207</v>
      </c>
      <c r="H23" s="157">
        <v>14400</v>
      </c>
      <c r="I23" s="157">
        <v>14400</v>
      </c>
      <c r="J23" s="157"/>
      <c r="K23" s="157"/>
      <c r="L23" s="157">
        <v>14400</v>
      </c>
      <c r="M23" s="157"/>
      <c r="N23" s="157"/>
      <c r="O23" s="157"/>
      <c r="P23" s="145"/>
      <c r="Q23" s="157"/>
      <c r="R23" s="157"/>
      <c r="S23" s="157"/>
      <c r="T23" s="157"/>
      <c r="U23" s="157"/>
      <c r="V23" s="157"/>
      <c r="W23" s="157"/>
    </row>
    <row r="24" s="132" customFormat="1" ht="18.75" customHeight="1" spans="1:23">
      <c r="A24" s="158" t="s">
        <v>47</v>
      </c>
      <c r="B24" s="22" t="s">
        <v>209</v>
      </c>
      <c r="C24" s="23" t="s">
        <v>210</v>
      </c>
      <c r="D24" s="22" t="s">
        <v>99</v>
      </c>
      <c r="E24" s="22" t="s">
        <v>100</v>
      </c>
      <c r="F24" s="22" t="s">
        <v>211</v>
      </c>
      <c r="G24" s="22" t="s">
        <v>212</v>
      </c>
      <c r="H24" s="157">
        <v>27000</v>
      </c>
      <c r="I24" s="157">
        <v>27000</v>
      </c>
      <c r="J24" s="157"/>
      <c r="K24" s="157"/>
      <c r="L24" s="157">
        <v>27000</v>
      </c>
      <c r="M24" s="157"/>
      <c r="N24" s="157"/>
      <c r="O24" s="157"/>
      <c r="P24" s="145"/>
      <c r="Q24" s="157"/>
      <c r="R24" s="157"/>
      <c r="S24" s="157"/>
      <c r="T24" s="157"/>
      <c r="U24" s="157"/>
      <c r="V24" s="157"/>
      <c r="W24" s="157"/>
    </row>
    <row r="25" s="132" customFormat="1" ht="18.75" customHeight="1" spans="1:23">
      <c r="A25" s="158" t="s">
        <v>47</v>
      </c>
      <c r="B25" s="234" t="s">
        <v>213</v>
      </c>
      <c r="C25" s="23" t="s">
        <v>210</v>
      </c>
      <c r="D25" s="22" t="s">
        <v>99</v>
      </c>
      <c r="E25" s="22" t="s">
        <v>100</v>
      </c>
      <c r="F25" s="22">
        <v>30207</v>
      </c>
      <c r="G25" s="22" t="s">
        <v>214</v>
      </c>
      <c r="H25" s="157">
        <v>6000</v>
      </c>
      <c r="I25" s="157">
        <v>6000</v>
      </c>
      <c r="J25" s="157"/>
      <c r="K25" s="157"/>
      <c r="L25" s="157">
        <v>60000</v>
      </c>
      <c r="M25" s="157"/>
      <c r="N25" s="157"/>
      <c r="O25" s="157"/>
      <c r="P25" s="145"/>
      <c r="Q25" s="157"/>
      <c r="R25" s="157"/>
      <c r="S25" s="157"/>
      <c r="T25" s="157"/>
      <c r="U25" s="157"/>
      <c r="V25" s="157"/>
      <c r="W25" s="157"/>
    </row>
    <row r="26" s="132" customFormat="1" ht="18.75" customHeight="1" spans="1:23">
      <c r="A26" s="158" t="s">
        <v>47</v>
      </c>
      <c r="B26" s="22" t="s">
        <v>209</v>
      </c>
      <c r="C26" s="23" t="s">
        <v>210</v>
      </c>
      <c r="D26" s="22" t="s">
        <v>99</v>
      </c>
      <c r="E26" s="22" t="s">
        <v>100</v>
      </c>
      <c r="F26" s="22" t="s">
        <v>215</v>
      </c>
      <c r="G26" s="22" t="s">
        <v>216</v>
      </c>
      <c r="H26" s="157">
        <v>4200</v>
      </c>
      <c r="I26" s="157">
        <v>4200</v>
      </c>
      <c r="J26" s="157"/>
      <c r="K26" s="157"/>
      <c r="L26" s="157">
        <v>4200</v>
      </c>
      <c r="M26" s="157"/>
      <c r="N26" s="157"/>
      <c r="O26" s="157"/>
      <c r="P26" s="145"/>
      <c r="Q26" s="157"/>
      <c r="R26" s="157"/>
      <c r="S26" s="157"/>
      <c r="T26" s="157"/>
      <c r="U26" s="157"/>
      <c r="V26" s="157"/>
      <c r="W26" s="157"/>
    </row>
    <row r="27" s="132" customFormat="1" ht="18.75" customHeight="1" spans="1:23">
      <c r="A27" s="158" t="s">
        <v>47</v>
      </c>
      <c r="B27" s="22" t="s">
        <v>209</v>
      </c>
      <c r="C27" s="23" t="s">
        <v>210</v>
      </c>
      <c r="D27" s="22" t="s">
        <v>103</v>
      </c>
      <c r="E27" s="22" t="s">
        <v>104</v>
      </c>
      <c r="F27" s="22" t="s">
        <v>211</v>
      </c>
      <c r="G27" s="22" t="s">
        <v>212</v>
      </c>
      <c r="H27" s="157">
        <v>5910</v>
      </c>
      <c r="I27" s="157">
        <v>5910</v>
      </c>
      <c r="J27" s="157"/>
      <c r="K27" s="157"/>
      <c r="L27" s="157">
        <v>5910</v>
      </c>
      <c r="M27" s="157"/>
      <c r="N27" s="157"/>
      <c r="O27" s="157"/>
      <c r="P27" s="145"/>
      <c r="Q27" s="157"/>
      <c r="R27" s="157"/>
      <c r="S27" s="157"/>
      <c r="T27" s="157"/>
      <c r="U27" s="157"/>
      <c r="V27" s="157"/>
      <c r="W27" s="157"/>
    </row>
    <row r="28" s="132" customFormat="1" ht="18.75" customHeight="1" spans="1:23">
      <c r="A28" s="158" t="s">
        <v>47</v>
      </c>
      <c r="B28" s="22" t="s">
        <v>209</v>
      </c>
      <c r="C28" s="23" t="s">
        <v>210</v>
      </c>
      <c r="D28" s="22" t="s">
        <v>103</v>
      </c>
      <c r="E28" s="22" t="s">
        <v>104</v>
      </c>
      <c r="F28" s="22" t="s">
        <v>217</v>
      </c>
      <c r="G28" s="22" t="s">
        <v>218</v>
      </c>
      <c r="H28" s="157">
        <v>600</v>
      </c>
      <c r="I28" s="157">
        <v>600</v>
      </c>
      <c r="J28" s="157"/>
      <c r="K28" s="157"/>
      <c r="L28" s="157">
        <v>600</v>
      </c>
      <c r="M28" s="157"/>
      <c r="N28" s="157"/>
      <c r="O28" s="157"/>
      <c r="P28" s="145"/>
      <c r="Q28" s="157"/>
      <c r="R28" s="157"/>
      <c r="S28" s="157"/>
      <c r="T28" s="157"/>
      <c r="U28" s="157"/>
      <c r="V28" s="157"/>
      <c r="W28" s="157"/>
    </row>
    <row r="29" s="132" customFormat="1" ht="18.75" customHeight="1" spans="1:23">
      <c r="A29" s="158" t="s">
        <v>47</v>
      </c>
      <c r="B29" s="22" t="s">
        <v>209</v>
      </c>
      <c r="C29" s="23" t="s">
        <v>210</v>
      </c>
      <c r="D29" s="22" t="s">
        <v>103</v>
      </c>
      <c r="E29" s="22" t="s">
        <v>104</v>
      </c>
      <c r="F29" s="22" t="s">
        <v>219</v>
      </c>
      <c r="G29" s="22" t="s">
        <v>214</v>
      </c>
      <c r="H29" s="157">
        <v>490</v>
      </c>
      <c r="I29" s="157">
        <v>490</v>
      </c>
      <c r="J29" s="157"/>
      <c r="K29" s="157"/>
      <c r="L29" s="157">
        <v>490</v>
      </c>
      <c r="M29" s="157"/>
      <c r="N29" s="157"/>
      <c r="O29" s="157"/>
      <c r="P29" s="145"/>
      <c r="Q29" s="157"/>
      <c r="R29" s="157"/>
      <c r="S29" s="157"/>
      <c r="T29" s="157"/>
      <c r="U29" s="157"/>
      <c r="V29" s="157"/>
      <c r="W29" s="157"/>
    </row>
    <row r="30" s="132" customFormat="1" ht="18.75" customHeight="1" spans="1:23">
      <c r="A30" s="158" t="s">
        <v>47</v>
      </c>
      <c r="B30" s="22" t="s">
        <v>209</v>
      </c>
      <c r="C30" s="23" t="s">
        <v>210</v>
      </c>
      <c r="D30" s="22" t="s">
        <v>103</v>
      </c>
      <c r="E30" s="22" t="s">
        <v>104</v>
      </c>
      <c r="F30" s="22" t="s">
        <v>220</v>
      </c>
      <c r="G30" s="22" t="s">
        <v>221</v>
      </c>
      <c r="H30" s="157">
        <v>20000</v>
      </c>
      <c r="I30" s="157">
        <v>20000</v>
      </c>
      <c r="J30" s="157"/>
      <c r="K30" s="157"/>
      <c r="L30" s="157">
        <v>20000</v>
      </c>
      <c r="M30" s="157"/>
      <c r="N30" s="157"/>
      <c r="O30" s="157"/>
      <c r="P30" s="145"/>
      <c r="Q30" s="157"/>
      <c r="R30" s="157"/>
      <c r="S30" s="157"/>
      <c r="T30" s="157"/>
      <c r="U30" s="157"/>
      <c r="V30" s="157"/>
      <c r="W30" s="157"/>
    </row>
    <row r="31" s="132" customFormat="1" ht="18.75" customHeight="1" spans="1:23">
      <c r="A31" s="158" t="s">
        <v>47</v>
      </c>
      <c r="B31" s="22" t="s">
        <v>209</v>
      </c>
      <c r="C31" s="23" t="s">
        <v>210</v>
      </c>
      <c r="D31" s="22" t="s">
        <v>103</v>
      </c>
      <c r="E31" s="22" t="s">
        <v>104</v>
      </c>
      <c r="F31" s="22" t="s">
        <v>222</v>
      </c>
      <c r="G31" s="22" t="s">
        <v>223</v>
      </c>
      <c r="H31" s="157">
        <v>3000</v>
      </c>
      <c r="I31" s="157">
        <v>3000</v>
      </c>
      <c r="J31" s="157"/>
      <c r="K31" s="157"/>
      <c r="L31" s="157">
        <v>3000</v>
      </c>
      <c r="M31" s="157"/>
      <c r="N31" s="157"/>
      <c r="O31" s="157"/>
      <c r="P31" s="145"/>
      <c r="Q31" s="157"/>
      <c r="R31" s="157"/>
      <c r="S31" s="157"/>
      <c r="T31" s="157"/>
      <c r="U31" s="157"/>
      <c r="V31" s="157"/>
      <c r="W31" s="157"/>
    </row>
    <row r="32" s="132" customFormat="1" ht="18.75" customHeight="1" spans="1:23">
      <c r="A32" s="158" t="s">
        <v>47</v>
      </c>
      <c r="B32" s="22" t="s">
        <v>209</v>
      </c>
      <c r="C32" s="23" t="s">
        <v>210</v>
      </c>
      <c r="D32" s="22" t="s">
        <v>103</v>
      </c>
      <c r="E32" s="22" t="s">
        <v>104</v>
      </c>
      <c r="F32" s="22" t="s">
        <v>224</v>
      </c>
      <c r="G32" s="22" t="s">
        <v>225</v>
      </c>
      <c r="H32" s="157">
        <v>3000</v>
      </c>
      <c r="I32" s="157">
        <v>3000</v>
      </c>
      <c r="J32" s="157"/>
      <c r="K32" s="157"/>
      <c r="L32" s="157">
        <v>3000</v>
      </c>
      <c r="M32" s="157"/>
      <c r="N32" s="157"/>
      <c r="O32" s="157"/>
      <c r="P32" s="145"/>
      <c r="Q32" s="157"/>
      <c r="R32" s="157"/>
      <c r="S32" s="157"/>
      <c r="T32" s="157"/>
      <c r="U32" s="157"/>
      <c r="V32" s="157"/>
      <c r="W32" s="157"/>
    </row>
    <row r="33" s="132" customFormat="1" ht="18.75" customHeight="1" spans="1:23">
      <c r="A33" s="158" t="s">
        <v>47</v>
      </c>
      <c r="B33" s="22" t="s">
        <v>209</v>
      </c>
      <c r="C33" s="23" t="s">
        <v>210</v>
      </c>
      <c r="D33" s="22" t="s">
        <v>103</v>
      </c>
      <c r="E33" s="22" t="s">
        <v>104</v>
      </c>
      <c r="F33" s="22" t="s">
        <v>215</v>
      </c>
      <c r="G33" s="22" t="s">
        <v>216</v>
      </c>
      <c r="H33" s="157">
        <v>6300</v>
      </c>
      <c r="I33" s="157">
        <v>6300</v>
      </c>
      <c r="J33" s="157"/>
      <c r="K33" s="157"/>
      <c r="L33" s="157">
        <v>6300</v>
      </c>
      <c r="M33" s="157"/>
      <c r="N33" s="157"/>
      <c r="O33" s="157"/>
      <c r="P33" s="145"/>
      <c r="Q33" s="157"/>
      <c r="R33" s="157"/>
      <c r="S33" s="157"/>
      <c r="T33" s="157"/>
      <c r="U33" s="157"/>
      <c r="V33" s="157"/>
      <c r="W33" s="157"/>
    </row>
    <row r="34" s="132" customFormat="1" ht="18.75" customHeight="1" spans="1:23">
      <c r="A34" s="158" t="s">
        <v>47</v>
      </c>
      <c r="B34" s="22" t="s">
        <v>226</v>
      </c>
      <c r="C34" s="23" t="s">
        <v>162</v>
      </c>
      <c r="D34" s="22" t="s">
        <v>103</v>
      </c>
      <c r="E34" s="22" t="s">
        <v>104</v>
      </c>
      <c r="F34" s="22" t="s">
        <v>227</v>
      </c>
      <c r="G34" s="22" t="s">
        <v>162</v>
      </c>
      <c r="H34" s="157">
        <v>7500</v>
      </c>
      <c r="I34" s="157">
        <v>7500</v>
      </c>
      <c r="J34" s="157"/>
      <c r="K34" s="157"/>
      <c r="L34" s="157">
        <v>7500</v>
      </c>
      <c r="M34" s="157"/>
      <c r="N34" s="157"/>
      <c r="O34" s="157"/>
      <c r="P34" s="145"/>
      <c r="Q34" s="157"/>
      <c r="R34" s="157"/>
      <c r="S34" s="157"/>
      <c r="T34" s="157"/>
      <c r="U34" s="157"/>
      <c r="V34" s="157"/>
      <c r="W34" s="157"/>
    </row>
    <row r="35" s="132" customFormat="1" ht="18.75" customHeight="1" spans="1:23">
      <c r="A35" s="158" t="s">
        <v>47</v>
      </c>
      <c r="B35" s="22" t="s">
        <v>228</v>
      </c>
      <c r="C35" s="23" t="s">
        <v>229</v>
      </c>
      <c r="D35" s="22" t="s">
        <v>103</v>
      </c>
      <c r="E35" s="22" t="s">
        <v>104</v>
      </c>
      <c r="F35" s="22" t="s">
        <v>190</v>
      </c>
      <c r="G35" s="22" t="s">
        <v>191</v>
      </c>
      <c r="H35" s="157">
        <v>108000</v>
      </c>
      <c r="I35" s="157">
        <v>108000</v>
      </c>
      <c r="J35" s="157"/>
      <c r="K35" s="157"/>
      <c r="L35" s="157">
        <v>108000</v>
      </c>
      <c r="M35" s="157"/>
      <c r="N35" s="157"/>
      <c r="O35" s="157"/>
      <c r="P35" s="145"/>
      <c r="Q35" s="157"/>
      <c r="R35" s="157"/>
      <c r="S35" s="157"/>
      <c r="T35" s="157"/>
      <c r="U35" s="157"/>
      <c r="V35" s="157"/>
      <c r="W35" s="157"/>
    </row>
    <row r="36" s="132" customFormat="1" ht="18.75" customHeight="1" spans="1:23">
      <c r="A36" s="158" t="s">
        <v>47</v>
      </c>
      <c r="B36" s="22" t="s">
        <v>228</v>
      </c>
      <c r="C36" s="23" t="s">
        <v>229</v>
      </c>
      <c r="D36" s="22" t="s">
        <v>103</v>
      </c>
      <c r="E36" s="22" t="s">
        <v>104</v>
      </c>
      <c r="F36" s="22" t="s">
        <v>190</v>
      </c>
      <c r="G36" s="22" t="s">
        <v>191</v>
      </c>
      <c r="H36" s="157">
        <v>54000</v>
      </c>
      <c r="I36" s="157">
        <v>54000</v>
      </c>
      <c r="J36" s="157"/>
      <c r="K36" s="157"/>
      <c r="L36" s="157">
        <v>54000</v>
      </c>
      <c r="M36" s="157"/>
      <c r="N36" s="157"/>
      <c r="O36" s="157"/>
      <c r="P36" s="145"/>
      <c r="Q36" s="157"/>
      <c r="R36" s="157"/>
      <c r="S36" s="157"/>
      <c r="T36" s="157"/>
      <c r="U36" s="157"/>
      <c r="V36" s="157"/>
      <c r="W36" s="157"/>
    </row>
    <row r="37" s="132" customFormat="1" ht="18.75" customHeight="1" spans="1:23">
      <c r="A37" s="158" t="s">
        <v>47</v>
      </c>
      <c r="B37" s="22" t="s">
        <v>230</v>
      </c>
      <c r="C37" s="23" t="s">
        <v>231</v>
      </c>
      <c r="D37" s="22" t="s">
        <v>99</v>
      </c>
      <c r="E37" s="22" t="s">
        <v>100</v>
      </c>
      <c r="F37" s="22" t="s">
        <v>232</v>
      </c>
      <c r="G37" s="22" t="s">
        <v>233</v>
      </c>
      <c r="H37" s="157">
        <v>108696</v>
      </c>
      <c r="I37" s="157">
        <v>108696</v>
      </c>
      <c r="J37" s="157"/>
      <c r="K37" s="157"/>
      <c r="L37" s="157">
        <v>108696</v>
      </c>
      <c r="M37" s="157"/>
      <c r="N37" s="157"/>
      <c r="O37" s="157"/>
      <c r="P37" s="145"/>
      <c r="Q37" s="157"/>
      <c r="R37" s="157"/>
      <c r="S37" s="157"/>
      <c r="T37" s="157"/>
      <c r="U37" s="157"/>
      <c r="V37" s="157"/>
      <c r="W37" s="157"/>
    </row>
    <row r="38" s="132" customFormat="1" ht="18.75" customHeight="1" spans="1:23">
      <c r="A38" s="158" t="s">
        <v>47</v>
      </c>
      <c r="B38" s="22" t="s">
        <v>234</v>
      </c>
      <c r="C38" s="23" t="s">
        <v>235</v>
      </c>
      <c r="D38" s="22" t="s">
        <v>71</v>
      </c>
      <c r="E38" s="22" t="s">
        <v>72</v>
      </c>
      <c r="F38" s="22" t="s">
        <v>211</v>
      </c>
      <c r="G38" s="22" t="s">
        <v>212</v>
      </c>
      <c r="H38" s="157">
        <v>300</v>
      </c>
      <c r="I38" s="157">
        <v>300</v>
      </c>
      <c r="J38" s="157"/>
      <c r="K38" s="157"/>
      <c r="L38" s="157">
        <v>300</v>
      </c>
      <c r="M38" s="157"/>
      <c r="N38" s="157"/>
      <c r="O38" s="157"/>
      <c r="P38" s="145"/>
      <c r="Q38" s="157"/>
      <c r="R38" s="157"/>
      <c r="S38" s="157"/>
      <c r="T38" s="157"/>
      <c r="U38" s="157"/>
      <c r="V38" s="157"/>
      <c r="W38" s="157"/>
    </row>
    <row r="39" s="132" customFormat="1" ht="18.75" customHeight="1" spans="1:23">
      <c r="A39" s="158" t="s">
        <v>47</v>
      </c>
      <c r="B39" s="22" t="s">
        <v>234</v>
      </c>
      <c r="C39" s="23" t="s">
        <v>235</v>
      </c>
      <c r="D39" s="22" t="s">
        <v>73</v>
      </c>
      <c r="E39" s="22" t="s">
        <v>74</v>
      </c>
      <c r="F39" s="22" t="s">
        <v>211</v>
      </c>
      <c r="G39" s="22" t="s">
        <v>212</v>
      </c>
      <c r="H39" s="157">
        <v>600</v>
      </c>
      <c r="I39" s="157">
        <v>600</v>
      </c>
      <c r="J39" s="157"/>
      <c r="K39" s="157"/>
      <c r="L39" s="157">
        <v>600</v>
      </c>
      <c r="M39" s="157"/>
      <c r="N39" s="157"/>
      <c r="O39" s="157"/>
      <c r="P39" s="145"/>
      <c r="Q39" s="157"/>
      <c r="R39" s="157"/>
      <c r="S39" s="157"/>
      <c r="T39" s="157"/>
      <c r="U39" s="157"/>
      <c r="V39" s="157"/>
      <c r="W39" s="157"/>
    </row>
    <row r="40" s="132" customFormat="1" ht="18.75" customHeight="1" spans="1:23">
      <c r="A40" s="158" t="s">
        <v>47</v>
      </c>
      <c r="B40" s="22" t="s">
        <v>236</v>
      </c>
      <c r="C40" s="23" t="s">
        <v>237</v>
      </c>
      <c r="D40" s="22" t="s">
        <v>99</v>
      </c>
      <c r="E40" s="22" t="s">
        <v>100</v>
      </c>
      <c r="F40" s="22" t="s">
        <v>238</v>
      </c>
      <c r="G40" s="22" t="s">
        <v>239</v>
      </c>
      <c r="H40" s="157">
        <v>307440</v>
      </c>
      <c r="I40" s="157">
        <v>307440</v>
      </c>
      <c r="J40" s="157"/>
      <c r="K40" s="157"/>
      <c r="L40" s="157">
        <v>307440</v>
      </c>
      <c r="M40" s="157"/>
      <c r="N40" s="157"/>
      <c r="O40" s="157"/>
      <c r="P40" s="145"/>
      <c r="Q40" s="157"/>
      <c r="R40" s="157"/>
      <c r="S40" s="157"/>
      <c r="T40" s="157"/>
      <c r="U40" s="157"/>
      <c r="V40" s="157"/>
      <c r="W40" s="157"/>
    </row>
    <row r="41" s="132" customFormat="1" ht="18.75" customHeight="1" spans="1:23">
      <c r="A41" s="158" t="s">
        <v>47</v>
      </c>
      <c r="B41" s="22" t="s">
        <v>240</v>
      </c>
      <c r="C41" s="23" t="s">
        <v>241</v>
      </c>
      <c r="D41" s="22" t="s">
        <v>75</v>
      </c>
      <c r="E41" s="22" t="s">
        <v>76</v>
      </c>
      <c r="F41" s="22" t="s">
        <v>242</v>
      </c>
      <c r="G41" s="22" t="s">
        <v>243</v>
      </c>
      <c r="H41" s="157">
        <v>339712.8</v>
      </c>
      <c r="I41" s="157">
        <v>339712.8</v>
      </c>
      <c r="J41" s="157"/>
      <c r="K41" s="157"/>
      <c r="L41" s="157">
        <v>339712.8</v>
      </c>
      <c r="M41" s="157"/>
      <c r="N41" s="157"/>
      <c r="O41" s="157"/>
      <c r="P41" s="145"/>
      <c r="Q41" s="157"/>
      <c r="R41" s="157"/>
      <c r="S41" s="157"/>
      <c r="T41" s="157"/>
      <c r="U41" s="157"/>
      <c r="V41" s="157"/>
      <c r="W41" s="157"/>
    </row>
    <row r="42" s="132" customFormat="1" ht="18.75" customHeight="1" spans="1:23">
      <c r="A42" s="158" t="s">
        <v>47</v>
      </c>
      <c r="B42" s="22" t="s">
        <v>240</v>
      </c>
      <c r="C42" s="23" t="s">
        <v>241</v>
      </c>
      <c r="D42" s="22" t="s">
        <v>99</v>
      </c>
      <c r="E42" s="22" t="s">
        <v>100</v>
      </c>
      <c r="F42" s="22" t="s">
        <v>244</v>
      </c>
      <c r="G42" s="22" t="s">
        <v>245</v>
      </c>
      <c r="H42" s="157">
        <v>6830.52</v>
      </c>
      <c r="I42" s="157">
        <v>6830.52</v>
      </c>
      <c r="J42" s="157"/>
      <c r="K42" s="157"/>
      <c r="L42" s="157">
        <v>6830.52</v>
      </c>
      <c r="M42" s="157"/>
      <c r="N42" s="157"/>
      <c r="O42" s="157"/>
      <c r="P42" s="145"/>
      <c r="Q42" s="157"/>
      <c r="R42" s="157"/>
      <c r="S42" s="157"/>
      <c r="T42" s="157"/>
      <c r="U42" s="157"/>
      <c r="V42" s="157"/>
      <c r="W42" s="157"/>
    </row>
    <row r="43" s="132" customFormat="1" ht="18.75" customHeight="1" spans="1:23">
      <c r="A43" s="158" t="s">
        <v>47</v>
      </c>
      <c r="B43" s="22" t="s">
        <v>240</v>
      </c>
      <c r="C43" s="23" t="s">
        <v>241</v>
      </c>
      <c r="D43" s="22" t="s">
        <v>114</v>
      </c>
      <c r="E43" s="22" t="s">
        <v>115</v>
      </c>
      <c r="F43" s="22" t="s">
        <v>194</v>
      </c>
      <c r="G43" s="22" t="s">
        <v>195</v>
      </c>
      <c r="H43" s="157">
        <v>229784.04</v>
      </c>
      <c r="I43" s="157">
        <v>229784.04</v>
      </c>
      <c r="J43" s="157"/>
      <c r="K43" s="157"/>
      <c r="L43" s="157">
        <v>229784.04</v>
      </c>
      <c r="M43" s="157"/>
      <c r="N43" s="157"/>
      <c r="O43" s="157"/>
      <c r="P43" s="145"/>
      <c r="Q43" s="157"/>
      <c r="R43" s="157"/>
      <c r="S43" s="157"/>
      <c r="T43" s="157"/>
      <c r="U43" s="157"/>
      <c r="V43" s="157"/>
      <c r="W43" s="157"/>
    </row>
    <row r="44" s="132" customFormat="1" ht="18.75" customHeight="1" spans="1:23">
      <c r="A44" s="158" t="s">
        <v>47</v>
      </c>
      <c r="B44" s="22" t="s">
        <v>240</v>
      </c>
      <c r="C44" s="23" t="s">
        <v>241</v>
      </c>
      <c r="D44" s="22" t="s">
        <v>118</v>
      </c>
      <c r="E44" s="22" t="s">
        <v>119</v>
      </c>
      <c r="F44" s="22" t="s">
        <v>246</v>
      </c>
      <c r="G44" s="22" t="s">
        <v>247</v>
      </c>
      <c r="H44" s="157">
        <v>138853.68</v>
      </c>
      <c r="I44" s="157">
        <v>138853.68</v>
      </c>
      <c r="J44" s="157"/>
      <c r="K44" s="157"/>
      <c r="L44" s="157">
        <v>138853.68</v>
      </c>
      <c r="M44" s="157"/>
      <c r="N44" s="157"/>
      <c r="O44" s="157"/>
      <c r="P44" s="145"/>
      <c r="Q44" s="157"/>
      <c r="R44" s="157"/>
      <c r="S44" s="157"/>
      <c r="T44" s="157"/>
      <c r="U44" s="157"/>
      <c r="V44" s="157"/>
      <c r="W44" s="157"/>
    </row>
    <row r="45" s="132" customFormat="1" ht="18.75" customHeight="1" spans="1:23">
      <c r="A45" s="158" t="s">
        <v>47</v>
      </c>
      <c r="B45" s="22" t="s">
        <v>240</v>
      </c>
      <c r="C45" s="23" t="s">
        <v>241</v>
      </c>
      <c r="D45" s="22" t="s">
        <v>120</v>
      </c>
      <c r="E45" s="22" t="s">
        <v>121</v>
      </c>
      <c r="F45" s="22" t="s">
        <v>244</v>
      </c>
      <c r="G45" s="22" t="s">
        <v>245</v>
      </c>
      <c r="H45" s="157">
        <v>3397.2</v>
      </c>
      <c r="I45" s="157">
        <v>3397.2</v>
      </c>
      <c r="J45" s="157"/>
      <c r="K45" s="157"/>
      <c r="L45" s="157">
        <v>3397.2</v>
      </c>
      <c r="M45" s="157"/>
      <c r="N45" s="157"/>
      <c r="O45" s="157"/>
      <c r="P45" s="145"/>
      <c r="Q45" s="157"/>
      <c r="R45" s="157"/>
      <c r="S45" s="157"/>
      <c r="T45" s="157"/>
      <c r="U45" s="157"/>
      <c r="V45" s="157"/>
      <c r="W45" s="157"/>
    </row>
    <row r="46" ht="18.85" customHeight="1" spans="1:23">
      <c r="A46" s="153" t="s">
        <v>132</v>
      </c>
      <c r="B46" s="154"/>
      <c r="C46" s="154"/>
      <c r="D46" s="154"/>
      <c r="E46" s="154"/>
      <c r="F46" s="154"/>
      <c r="G46" s="155"/>
      <c r="H46" s="157">
        <v>3331244.24</v>
      </c>
      <c r="I46" s="157">
        <v>3331244.24</v>
      </c>
      <c r="J46" s="157"/>
      <c r="K46" s="157"/>
      <c r="L46" s="157">
        <v>3331244.24</v>
      </c>
      <c r="M46" s="28"/>
      <c r="N46" s="28"/>
      <c r="O46" s="28"/>
      <c r="P46" s="28"/>
      <c r="Q46" s="28"/>
      <c r="R46" s="28"/>
      <c r="S46" s="28"/>
      <c r="T46" s="28"/>
      <c r="U46" s="28"/>
      <c r="V46" s="28"/>
      <c r="W46" s="28"/>
    </row>
  </sheetData>
  <autoFilter ref="A8:W49">
    <extLst/>
  </autoFilter>
  <mergeCells count="30">
    <mergeCell ref="A3:W3"/>
    <mergeCell ref="A4:G4"/>
    <mergeCell ref="H5:W5"/>
    <mergeCell ref="I6:M6"/>
    <mergeCell ref="N6:P6"/>
    <mergeCell ref="R6:W6"/>
    <mergeCell ref="A46:G46"/>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118"/>
  <sheetViews>
    <sheetView showZeros="0" zoomScale="85" zoomScaleNormal="85" workbookViewId="0">
      <pane xSplit="7" ySplit="9" topLeftCell="K10" activePane="bottomRight" state="frozen"/>
      <selection/>
      <selection pane="topRight"/>
      <selection pane="bottomLeft"/>
      <selection pane="bottomRight" activeCell="K19" sqref="K19"/>
    </sheetView>
  </sheetViews>
  <sheetFormatPr defaultColWidth="9.11111111111111" defaultRowHeight="14.25" customHeight="1"/>
  <cols>
    <col min="1" max="1" width="14.5462962962963" style="1" customWidth="1"/>
    <col min="2" max="2" width="21" style="1" customWidth="1"/>
    <col min="3" max="3" width="50.5740740740741" style="1" customWidth="1"/>
    <col min="4" max="4" width="30.3240740740741" style="1" customWidth="1"/>
    <col min="5" max="5" width="15.5462962962963" style="1" customWidth="1"/>
    <col min="6" max="6" width="26.537037037037" style="1" customWidth="1"/>
    <col min="7" max="7" width="14.8888888888889" style="1" customWidth="1"/>
    <col min="8" max="8" width="19.7777777777778" style="1" customWidth="1"/>
    <col min="9" max="11" width="14.2222222222222" style="1" customWidth="1"/>
    <col min="12" max="16" width="14.2222222222222" style="1" hidden="1" customWidth="1"/>
    <col min="17" max="17" width="13.5462962962963" style="1" hidden="1" customWidth="1"/>
    <col min="18" max="23" width="15.2222222222222" style="1" customWidth="1"/>
    <col min="24" max="16384" width="9.11111111111111" style="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5:23">
      <c r="E2" s="3"/>
      <c r="F2" s="3"/>
      <c r="G2" s="3"/>
      <c r="H2" s="3"/>
      <c r="U2" s="150"/>
      <c r="W2" s="151" t="s">
        <v>248</v>
      </c>
    </row>
    <row r="3" ht="27.85" customHeight="1" spans="1:23">
      <c r="A3" s="143" t="s">
        <v>249</v>
      </c>
      <c r="B3" s="143"/>
      <c r="C3" s="143"/>
      <c r="D3" s="143"/>
      <c r="E3" s="143"/>
      <c r="F3" s="143"/>
      <c r="G3" s="143"/>
      <c r="H3" s="143"/>
      <c r="I3" s="143"/>
      <c r="J3" s="143"/>
      <c r="K3" s="143"/>
      <c r="L3" s="143"/>
      <c r="M3" s="143"/>
      <c r="N3" s="143"/>
      <c r="O3" s="143"/>
      <c r="P3" s="143"/>
      <c r="Q3" s="143"/>
      <c r="R3" s="143"/>
      <c r="S3" s="143"/>
      <c r="T3" s="143"/>
      <c r="U3" s="143"/>
      <c r="V3" s="143"/>
      <c r="W3" s="143"/>
    </row>
    <row r="4" ht="13.6" customHeight="1" spans="1:23">
      <c r="A4" s="6" t="str">
        <f>'部门财务收支预算总表01-1'!A4</f>
        <v>单位名称：新平彝族傣族自治县退役军人事务局</v>
      </c>
      <c r="B4" s="144" t="str">
        <f t="shared" ref="B4" si="0">"单位名称："&amp;"绩效评价中心"</f>
        <v>单位名称：绩效评价中心</v>
      </c>
      <c r="C4" s="144"/>
      <c r="D4" s="144"/>
      <c r="E4" s="144"/>
      <c r="F4" s="144"/>
      <c r="G4" s="144"/>
      <c r="H4" s="144"/>
      <c r="I4" s="144"/>
      <c r="J4" s="8"/>
      <c r="K4" s="8"/>
      <c r="L4" s="8"/>
      <c r="M4" s="8"/>
      <c r="N4" s="8"/>
      <c r="O4" s="8"/>
      <c r="P4" s="8"/>
      <c r="Q4" s="8"/>
      <c r="U4" s="150"/>
      <c r="W4" s="152" t="s">
        <v>158</v>
      </c>
    </row>
    <row r="5" ht="21.8" customHeight="1" spans="1:23">
      <c r="A5" s="10" t="s">
        <v>250</v>
      </c>
      <c r="B5" s="10" t="s">
        <v>168</v>
      </c>
      <c r="C5" s="10" t="s">
        <v>169</v>
      </c>
      <c r="D5" s="10" t="s">
        <v>251</v>
      </c>
      <c r="E5" s="11" t="s">
        <v>170</v>
      </c>
      <c r="F5" s="11" t="s">
        <v>171</v>
      </c>
      <c r="G5" s="11" t="s">
        <v>172</v>
      </c>
      <c r="H5" s="11" t="s">
        <v>173</v>
      </c>
      <c r="I5" s="146" t="s">
        <v>32</v>
      </c>
      <c r="J5" s="146" t="s">
        <v>252</v>
      </c>
      <c r="K5" s="146"/>
      <c r="L5" s="146"/>
      <c r="M5" s="146"/>
      <c r="N5" s="147" t="s">
        <v>175</v>
      </c>
      <c r="O5" s="147"/>
      <c r="P5" s="147"/>
      <c r="Q5" s="11" t="s">
        <v>38</v>
      </c>
      <c r="R5" s="12" t="s">
        <v>54</v>
      </c>
      <c r="S5" s="13"/>
      <c r="T5" s="13"/>
      <c r="U5" s="13"/>
      <c r="V5" s="13"/>
      <c r="W5" s="14"/>
    </row>
    <row r="6" ht="21.8" customHeight="1" spans="1:23">
      <c r="A6" s="15"/>
      <c r="B6" s="15"/>
      <c r="C6" s="15"/>
      <c r="D6" s="15"/>
      <c r="E6" s="16"/>
      <c r="F6" s="16"/>
      <c r="G6" s="16"/>
      <c r="H6" s="16"/>
      <c r="I6" s="146"/>
      <c r="J6" s="148" t="s">
        <v>35</v>
      </c>
      <c r="K6" s="148"/>
      <c r="L6" s="148" t="s">
        <v>36</v>
      </c>
      <c r="M6" s="148" t="s">
        <v>37</v>
      </c>
      <c r="N6" s="149" t="s">
        <v>35</v>
      </c>
      <c r="O6" s="149" t="s">
        <v>36</v>
      </c>
      <c r="P6" s="149" t="s">
        <v>37</v>
      </c>
      <c r="Q6" s="16"/>
      <c r="R6" s="11" t="s">
        <v>34</v>
      </c>
      <c r="S6" s="11" t="s">
        <v>45</v>
      </c>
      <c r="T6" s="11" t="s">
        <v>181</v>
      </c>
      <c r="U6" s="11" t="s">
        <v>41</v>
      </c>
      <c r="V6" s="11" t="s">
        <v>42</v>
      </c>
      <c r="W6" s="11" t="s">
        <v>43</v>
      </c>
    </row>
    <row r="7" ht="40.6" customHeight="1" spans="1:23">
      <c r="A7" s="18"/>
      <c r="B7" s="18"/>
      <c r="C7" s="18"/>
      <c r="D7" s="18"/>
      <c r="E7" s="19"/>
      <c r="F7" s="19"/>
      <c r="G7" s="19"/>
      <c r="H7" s="19"/>
      <c r="I7" s="146"/>
      <c r="J7" s="148" t="s">
        <v>34</v>
      </c>
      <c r="K7" s="148" t="s">
        <v>253</v>
      </c>
      <c r="L7" s="148"/>
      <c r="M7" s="148"/>
      <c r="N7" s="19"/>
      <c r="O7" s="19"/>
      <c r="P7" s="19"/>
      <c r="Q7" s="19"/>
      <c r="R7" s="19"/>
      <c r="S7" s="19"/>
      <c r="T7" s="19"/>
      <c r="U7" s="20"/>
      <c r="V7" s="19"/>
      <c r="W7" s="19"/>
    </row>
    <row r="8" ht="15.05"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s="132" customFormat="1" ht="18.75" customHeight="1" spans="1:23">
      <c r="A9" s="22"/>
      <c r="B9" s="22"/>
      <c r="C9" s="23" t="s">
        <v>254</v>
      </c>
      <c r="D9" s="22"/>
      <c r="E9" s="22"/>
      <c r="F9" s="22"/>
      <c r="G9" s="22"/>
      <c r="H9" s="22"/>
      <c r="I9" s="24">
        <v>53700</v>
      </c>
      <c r="J9" s="24">
        <v>53700</v>
      </c>
      <c r="K9" s="24">
        <v>53700</v>
      </c>
      <c r="L9" s="24"/>
      <c r="M9" s="24"/>
      <c r="N9" s="24"/>
      <c r="O9" s="24"/>
      <c r="P9" s="24"/>
      <c r="Q9" s="24"/>
      <c r="R9" s="24"/>
      <c r="S9" s="24"/>
      <c r="T9" s="24"/>
      <c r="U9" s="24"/>
      <c r="V9" s="24"/>
      <c r="W9" s="24"/>
    </row>
    <row r="10" s="132" customFormat="1" ht="18.75" customHeight="1" spans="1:23">
      <c r="A10" s="22" t="s">
        <v>255</v>
      </c>
      <c r="B10" s="22" t="s">
        <v>256</v>
      </c>
      <c r="C10" s="23" t="s">
        <v>254</v>
      </c>
      <c r="D10" s="22" t="s">
        <v>47</v>
      </c>
      <c r="E10" s="22" t="s">
        <v>99</v>
      </c>
      <c r="F10" s="22" t="s">
        <v>100</v>
      </c>
      <c r="G10" s="22" t="s">
        <v>257</v>
      </c>
      <c r="H10" s="22" t="s">
        <v>258</v>
      </c>
      <c r="I10" s="24">
        <v>10000</v>
      </c>
      <c r="J10" s="24">
        <v>10000</v>
      </c>
      <c r="K10" s="24">
        <v>10000</v>
      </c>
      <c r="L10" s="24"/>
      <c r="M10" s="24"/>
      <c r="N10" s="24"/>
      <c r="O10" s="24"/>
      <c r="P10" s="24"/>
      <c r="Q10" s="24"/>
      <c r="R10" s="24"/>
      <c r="S10" s="24"/>
      <c r="T10" s="24"/>
      <c r="U10" s="24"/>
      <c r="V10" s="24"/>
      <c r="W10" s="24"/>
    </row>
    <row r="11" s="132" customFormat="1" ht="18.75" customHeight="1" spans="1:23">
      <c r="A11" s="22" t="s">
        <v>255</v>
      </c>
      <c r="B11" s="22" t="s">
        <v>256</v>
      </c>
      <c r="C11" s="23" t="s">
        <v>254</v>
      </c>
      <c r="D11" s="22" t="s">
        <v>47</v>
      </c>
      <c r="E11" s="22" t="s">
        <v>99</v>
      </c>
      <c r="F11" s="22" t="s">
        <v>100</v>
      </c>
      <c r="G11" s="22" t="s">
        <v>257</v>
      </c>
      <c r="H11" s="22" t="s">
        <v>258</v>
      </c>
      <c r="I11" s="24">
        <v>43700</v>
      </c>
      <c r="J11" s="24">
        <v>43700</v>
      </c>
      <c r="K11" s="24">
        <v>43700</v>
      </c>
      <c r="L11" s="24"/>
      <c r="M11" s="24"/>
      <c r="N11" s="24"/>
      <c r="O11" s="24"/>
      <c r="P11" s="145"/>
      <c r="Q11" s="24"/>
      <c r="R11" s="24"/>
      <c r="S11" s="24"/>
      <c r="T11" s="24"/>
      <c r="U11" s="24"/>
      <c r="V11" s="24"/>
      <c r="W11" s="24"/>
    </row>
    <row r="12" s="132" customFormat="1" ht="18.75" customHeight="1" spans="1:23">
      <c r="A12" s="145"/>
      <c r="B12" s="145"/>
      <c r="C12" s="23" t="s">
        <v>259</v>
      </c>
      <c r="D12" s="145"/>
      <c r="E12" s="145"/>
      <c r="F12" s="145"/>
      <c r="G12" s="145"/>
      <c r="H12" s="145"/>
      <c r="I12" s="24">
        <v>188000</v>
      </c>
      <c r="J12" s="24">
        <v>188000</v>
      </c>
      <c r="K12" s="24">
        <v>188000</v>
      </c>
      <c r="L12" s="24"/>
      <c r="M12" s="24"/>
      <c r="N12" s="24"/>
      <c r="O12" s="24"/>
      <c r="P12" s="145"/>
      <c r="Q12" s="24"/>
      <c r="R12" s="24"/>
      <c r="S12" s="24"/>
      <c r="T12" s="24"/>
      <c r="U12" s="24"/>
      <c r="V12" s="24"/>
      <c r="W12" s="24"/>
    </row>
    <row r="13" s="132" customFormat="1" ht="18.75" customHeight="1" spans="1:23">
      <c r="A13" s="22" t="s">
        <v>260</v>
      </c>
      <c r="B13" s="22" t="s">
        <v>261</v>
      </c>
      <c r="C13" s="23" t="s">
        <v>259</v>
      </c>
      <c r="D13" s="22" t="s">
        <v>47</v>
      </c>
      <c r="E13" s="22" t="s">
        <v>101</v>
      </c>
      <c r="F13" s="22" t="s">
        <v>102</v>
      </c>
      <c r="G13" s="22" t="s">
        <v>222</v>
      </c>
      <c r="H13" s="22" t="s">
        <v>223</v>
      </c>
      <c r="I13" s="24">
        <v>124000</v>
      </c>
      <c r="J13" s="24">
        <v>124000</v>
      </c>
      <c r="K13" s="24">
        <v>124000</v>
      </c>
      <c r="L13" s="24"/>
      <c r="M13" s="24"/>
      <c r="N13" s="24"/>
      <c r="O13" s="24"/>
      <c r="P13" s="145"/>
      <c r="Q13" s="24"/>
      <c r="R13" s="24"/>
      <c r="S13" s="24"/>
      <c r="T13" s="24"/>
      <c r="U13" s="24"/>
      <c r="V13" s="24"/>
      <c r="W13" s="24"/>
    </row>
    <row r="14" s="132" customFormat="1" ht="18.75" customHeight="1" spans="1:23">
      <c r="A14" s="22" t="s">
        <v>260</v>
      </c>
      <c r="B14" s="22" t="s">
        <v>261</v>
      </c>
      <c r="C14" s="23" t="s">
        <v>259</v>
      </c>
      <c r="D14" s="22" t="s">
        <v>47</v>
      </c>
      <c r="E14" s="22" t="s">
        <v>101</v>
      </c>
      <c r="F14" s="22" t="s">
        <v>102</v>
      </c>
      <c r="G14" s="22" t="s">
        <v>222</v>
      </c>
      <c r="H14" s="22" t="s">
        <v>223</v>
      </c>
      <c r="I14" s="24">
        <v>24000</v>
      </c>
      <c r="J14" s="24">
        <v>24000</v>
      </c>
      <c r="K14" s="24">
        <v>24000</v>
      </c>
      <c r="L14" s="24"/>
      <c r="M14" s="24"/>
      <c r="N14" s="24"/>
      <c r="O14" s="24"/>
      <c r="P14" s="145"/>
      <c r="Q14" s="24"/>
      <c r="R14" s="24"/>
      <c r="S14" s="24"/>
      <c r="T14" s="24"/>
      <c r="U14" s="24"/>
      <c r="V14" s="24"/>
      <c r="W14" s="24"/>
    </row>
    <row r="15" s="132" customFormat="1" ht="18.75" customHeight="1" spans="1:23">
      <c r="A15" s="22" t="s">
        <v>260</v>
      </c>
      <c r="B15" s="22" t="s">
        <v>261</v>
      </c>
      <c r="C15" s="23" t="s">
        <v>259</v>
      </c>
      <c r="D15" s="22" t="s">
        <v>47</v>
      </c>
      <c r="E15" s="22" t="s">
        <v>101</v>
      </c>
      <c r="F15" s="22" t="s">
        <v>102</v>
      </c>
      <c r="G15" s="22" t="s">
        <v>222</v>
      </c>
      <c r="H15" s="22" t="s">
        <v>223</v>
      </c>
      <c r="I15" s="24">
        <v>40000</v>
      </c>
      <c r="J15" s="24">
        <v>40000</v>
      </c>
      <c r="K15" s="24">
        <v>40000</v>
      </c>
      <c r="L15" s="24"/>
      <c r="M15" s="24"/>
      <c r="N15" s="24"/>
      <c r="O15" s="24"/>
      <c r="P15" s="145"/>
      <c r="Q15" s="24"/>
      <c r="R15" s="24"/>
      <c r="S15" s="24"/>
      <c r="T15" s="24"/>
      <c r="U15" s="24"/>
      <c r="V15" s="24"/>
      <c r="W15" s="24"/>
    </row>
    <row r="16" s="132" customFormat="1" ht="18.75" customHeight="1" spans="1:23">
      <c r="A16" s="145"/>
      <c r="B16" s="145"/>
      <c r="C16" s="23" t="s">
        <v>262</v>
      </c>
      <c r="D16" s="145"/>
      <c r="E16" s="145"/>
      <c r="F16" s="145"/>
      <c r="G16" s="145"/>
      <c r="H16" s="145"/>
      <c r="I16" s="24">
        <v>11000</v>
      </c>
      <c r="J16" s="24"/>
      <c r="K16" s="24"/>
      <c r="L16" s="24"/>
      <c r="M16" s="24"/>
      <c r="N16" s="24"/>
      <c r="O16" s="24"/>
      <c r="P16" s="145"/>
      <c r="Q16" s="24"/>
      <c r="R16" s="24">
        <v>11000</v>
      </c>
      <c r="S16" s="24"/>
      <c r="T16" s="24"/>
      <c r="U16" s="24">
        <v>11000</v>
      </c>
      <c r="V16" s="24"/>
      <c r="W16" s="24"/>
    </row>
    <row r="17" s="132" customFormat="1" ht="18.75" customHeight="1" spans="1:23">
      <c r="A17" s="22" t="s">
        <v>255</v>
      </c>
      <c r="B17" s="22" t="s">
        <v>263</v>
      </c>
      <c r="C17" s="23" t="s">
        <v>262</v>
      </c>
      <c r="D17" s="22" t="s">
        <v>47</v>
      </c>
      <c r="E17" s="22" t="s">
        <v>101</v>
      </c>
      <c r="F17" s="22" t="s">
        <v>102</v>
      </c>
      <c r="G17" s="22" t="s">
        <v>264</v>
      </c>
      <c r="H17" s="22" t="s">
        <v>265</v>
      </c>
      <c r="I17" s="24">
        <v>11000</v>
      </c>
      <c r="J17" s="24"/>
      <c r="K17" s="24"/>
      <c r="L17" s="24"/>
      <c r="M17" s="24"/>
      <c r="N17" s="24"/>
      <c r="O17" s="24"/>
      <c r="P17" s="145"/>
      <c r="Q17" s="24"/>
      <c r="R17" s="24">
        <v>11000</v>
      </c>
      <c r="S17" s="24"/>
      <c r="T17" s="24"/>
      <c r="U17" s="24">
        <v>11000</v>
      </c>
      <c r="V17" s="24"/>
      <c r="W17" s="24"/>
    </row>
    <row r="18" s="132" customFormat="1" ht="18.75" customHeight="1" spans="1:23">
      <c r="A18" s="145"/>
      <c r="B18" s="145"/>
      <c r="C18" s="23" t="s">
        <v>266</v>
      </c>
      <c r="D18" s="145"/>
      <c r="E18" s="145"/>
      <c r="F18" s="145"/>
      <c r="G18" s="145"/>
      <c r="H18" s="145"/>
      <c r="I18" s="24">
        <v>6000</v>
      </c>
      <c r="J18" s="24"/>
      <c r="K18" s="24"/>
      <c r="L18" s="24"/>
      <c r="M18" s="24"/>
      <c r="N18" s="24"/>
      <c r="O18" s="24"/>
      <c r="P18" s="145"/>
      <c r="Q18" s="24"/>
      <c r="R18" s="24">
        <v>6000</v>
      </c>
      <c r="S18" s="24"/>
      <c r="T18" s="24"/>
      <c r="U18" s="24">
        <v>6000</v>
      </c>
      <c r="V18" s="24"/>
      <c r="W18" s="24"/>
    </row>
    <row r="19" s="132" customFormat="1" ht="18.75" customHeight="1" spans="1:23">
      <c r="A19" s="22" t="s">
        <v>255</v>
      </c>
      <c r="B19" s="22" t="s">
        <v>267</v>
      </c>
      <c r="C19" s="23" t="s">
        <v>266</v>
      </c>
      <c r="D19" s="22" t="s">
        <v>47</v>
      </c>
      <c r="E19" s="22" t="s">
        <v>101</v>
      </c>
      <c r="F19" s="22" t="s">
        <v>102</v>
      </c>
      <c r="G19" s="22" t="s">
        <v>264</v>
      </c>
      <c r="H19" s="22" t="s">
        <v>265</v>
      </c>
      <c r="I19" s="24">
        <v>3000</v>
      </c>
      <c r="J19" s="24"/>
      <c r="K19" s="24"/>
      <c r="L19" s="24"/>
      <c r="M19" s="24"/>
      <c r="N19" s="24"/>
      <c r="O19" s="24"/>
      <c r="P19" s="145"/>
      <c r="Q19" s="24"/>
      <c r="R19" s="24">
        <v>3000</v>
      </c>
      <c r="S19" s="24"/>
      <c r="T19" s="24"/>
      <c r="U19" s="24">
        <v>3000</v>
      </c>
      <c r="V19" s="24"/>
      <c r="W19" s="24"/>
    </row>
    <row r="20" s="132" customFormat="1" ht="18.75" customHeight="1" spans="1:23">
      <c r="A20" s="22" t="s">
        <v>255</v>
      </c>
      <c r="B20" s="22" t="s">
        <v>267</v>
      </c>
      <c r="C20" s="23" t="s">
        <v>266</v>
      </c>
      <c r="D20" s="22" t="s">
        <v>47</v>
      </c>
      <c r="E20" s="22" t="s">
        <v>101</v>
      </c>
      <c r="F20" s="22" t="s">
        <v>102</v>
      </c>
      <c r="G20" s="22" t="s">
        <v>264</v>
      </c>
      <c r="H20" s="22" t="s">
        <v>265</v>
      </c>
      <c r="I20" s="24">
        <v>3000</v>
      </c>
      <c r="J20" s="24"/>
      <c r="K20" s="24"/>
      <c r="L20" s="24"/>
      <c r="M20" s="24"/>
      <c r="N20" s="24"/>
      <c r="O20" s="24"/>
      <c r="P20" s="145"/>
      <c r="Q20" s="24"/>
      <c r="R20" s="24">
        <v>3000</v>
      </c>
      <c r="S20" s="24"/>
      <c r="T20" s="24"/>
      <c r="U20" s="24">
        <v>3000</v>
      </c>
      <c r="V20" s="24"/>
      <c r="W20" s="24"/>
    </row>
    <row r="21" s="132" customFormat="1" ht="18.75" customHeight="1" spans="1:23">
      <c r="A21" s="145"/>
      <c r="B21" s="145"/>
      <c r="C21" s="23" t="s">
        <v>268</v>
      </c>
      <c r="D21" s="145"/>
      <c r="E21" s="145"/>
      <c r="F21" s="145"/>
      <c r="G21" s="145"/>
      <c r="H21" s="145"/>
      <c r="I21" s="24">
        <v>3000</v>
      </c>
      <c r="J21" s="24"/>
      <c r="K21" s="24"/>
      <c r="L21" s="24"/>
      <c r="M21" s="24"/>
      <c r="N21" s="24"/>
      <c r="O21" s="24"/>
      <c r="P21" s="145"/>
      <c r="Q21" s="24"/>
      <c r="R21" s="24">
        <v>3000</v>
      </c>
      <c r="S21" s="24"/>
      <c r="T21" s="24"/>
      <c r="U21" s="24">
        <v>3000</v>
      </c>
      <c r="V21" s="24"/>
      <c r="W21" s="24"/>
    </row>
    <row r="22" s="132" customFormat="1" ht="18.75" customHeight="1" spans="1:23">
      <c r="A22" s="22" t="s">
        <v>255</v>
      </c>
      <c r="B22" s="22" t="s">
        <v>269</v>
      </c>
      <c r="C22" s="23" t="s">
        <v>268</v>
      </c>
      <c r="D22" s="22" t="s">
        <v>47</v>
      </c>
      <c r="E22" s="22" t="s">
        <v>101</v>
      </c>
      <c r="F22" s="22" t="s">
        <v>102</v>
      </c>
      <c r="G22" s="22" t="s">
        <v>264</v>
      </c>
      <c r="H22" s="22" t="s">
        <v>265</v>
      </c>
      <c r="I22" s="24">
        <v>3000</v>
      </c>
      <c r="J22" s="24"/>
      <c r="K22" s="24"/>
      <c r="L22" s="24"/>
      <c r="M22" s="24"/>
      <c r="N22" s="24"/>
      <c r="O22" s="24"/>
      <c r="P22" s="145"/>
      <c r="Q22" s="24"/>
      <c r="R22" s="24">
        <v>3000</v>
      </c>
      <c r="S22" s="24"/>
      <c r="T22" s="24"/>
      <c r="U22" s="24">
        <v>3000</v>
      </c>
      <c r="V22" s="24"/>
      <c r="W22" s="24"/>
    </row>
    <row r="23" s="132" customFormat="1" ht="18.75" customHeight="1" spans="1:23">
      <c r="A23" s="145"/>
      <c r="B23" s="145"/>
      <c r="C23" s="23" t="s">
        <v>270</v>
      </c>
      <c r="D23" s="145"/>
      <c r="E23" s="145"/>
      <c r="F23" s="145"/>
      <c r="G23" s="145"/>
      <c r="H23" s="145"/>
      <c r="I23" s="24">
        <v>75000</v>
      </c>
      <c r="J23" s="24"/>
      <c r="K23" s="24"/>
      <c r="L23" s="24"/>
      <c r="M23" s="24"/>
      <c r="N23" s="24"/>
      <c r="O23" s="24"/>
      <c r="P23" s="145"/>
      <c r="Q23" s="24"/>
      <c r="R23" s="24">
        <v>75000</v>
      </c>
      <c r="S23" s="24"/>
      <c r="T23" s="24"/>
      <c r="U23" s="24">
        <v>75000</v>
      </c>
      <c r="V23" s="24"/>
      <c r="W23" s="24"/>
    </row>
    <row r="24" s="132" customFormat="1" ht="18.75" customHeight="1" spans="1:23">
      <c r="A24" s="22" t="s">
        <v>271</v>
      </c>
      <c r="B24" s="22" t="s">
        <v>272</v>
      </c>
      <c r="C24" s="23" t="s">
        <v>270</v>
      </c>
      <c r="D24" s="22" t="s">
        <v>47</v>
      </c>
      <c r="E24" s="22">
        <v>2080902</v>
      </c>
      <c r="F24" s="22" t="s">
        <v>93</v>
      </c>
      <c r="G24" s="22" t="s">
        <v>273</v>
      </c>
      <c r="H24" s="22" t="s">
        <v>274</v>
      </c>
      <c r="I24" s="24">
        <v>75000</v>
      </c>
      <c r="J24" s="24"/>
      <c r="K24" s="24"/>
      <c r="L24" s="24"/>
      <c r="M24" s="24"/>
      <c r="N24" s="24"/>
      <c r="O24" s="24"/>
      <c r="P24" s="145"/>
      <c r="Q24" s="24"/>
      <c r="R24" s="24">
        <v>75000</v>
      </c>
      <c r="S24" s="24"/>
      <c r="T24" s="24"/>
      <c r="U24" s="24">
        <v>75000</v>
      </c>
      <c r="V24" s="24"/>
      <c r="W24" s="24"/>
    </row>
    <row r="25" s="132" customFormat="1" ht="18.75" customHeight="1" spans="1:23">
      <c r="A25" s="22"/>
      <c r="B25" s="22"/>
      <c r="C25" s="23" t="s">
        <v>275</v>
      </c>
      <c r="D25" s="23"/>
      <c r="E25" s="22"/>
      <c r="F25" s="22"/>
      <c r="G25" s="22"/>
      <c r="H25" s="22"/>
      <c r="I25" s="24">
        <v>93467.04</v>
      </c>
      <c r="J25" s="24">
        <v>93467.04</v>
      </c>
      <c r="K25" s="24">
        <v>93467.04</v>
      </c>
      <c r="L25" s="24"/>
      <c r="M25" s="24"/>
      <c r="N25" s="24"/>
      <c r="O25" s="24"/>
      <c r="P25" s="145"/>
      <c r="Q25" s="24"/>
      <c r="R25" s="24"/>
      <c r="S25" s="24"/>
      <c r="T25" s="24"/>
      <c r="U25" s="24"/>
      <c r="V25" s="24"/>
      <c r="W25" s="24"/>
    </row>
    <row r="26" s="132" customFormat="1" ht="18.75" customHeight="1" spans="1:23">
      <c r="A26" s="22" t="s">
        <v>271</v>
      </c>
      <c r="B26" s="234" t="s">
        <v>276</v>
      </c>
      <c r="C26" s="23" t="s">
        <v>275</v>
      </c>
      <c r="D26" s="23" t="s">
        <v>47</v>
      </c>
      <c r="E26" s="22">
        <v>2080902</v>
      </c>
      <c r="F26" s="22" t="s">
        <v>93</v>
      </c>
      <c r="G26" s="22" t="s">
        <v>273</v>
      </c>
      <c r="H26" s="22" t="s">
        <v>274</v>
      </c>
      <c r="I26" s="24">
        <v>63467.04</v>
      </c>
      <c r="J26" s="24">
        <v>63467.04</v>
      </c>
      <c r="K26" s="24">
        <v>63467.04</v>
      </c>
      <c r="L26" s="24"/>
      <c r="M26" s="24"/>
      <c r="N26" s="24"/>
      <c r="O26" s="24"/>
      <c r="P26" s="145"/>
      <c r="Q26" s="24"/>
      <c r="R26" s="24"/>
      <c r="S26" s="24"/>
      <c r="T26" s="24"/>
      <c r="U26" s="24"/>
      <c r="V26" s="24"/>
      <c r="W26" s="24"/>
    </row>
    <row r="27" s="132" customFormat="1" ht="18.75" customHeight="1" spans="1:23">
      <c r="A27" s="22" t="s">
        <v>271</v>
      </c>
      <c r="B27" s="234" t="s">
        <v>276</v>
      </c>
      <c r="C27" s="23" t="s">
        <v>275</v>
      </c>
      <c r="D27" s="23" t="s">
        <v>47</v>
      </c>
      <c r="E27" s="22">
        <v>2080902</v>
      </c>
      <c r="F27" s="22" t="s">
        <v>93</v>
      </c>
      <c r="G27" s="22" t="s">
        <v>273</v>
      </c>
      <c r="H27" s="22" t="s">
        <v>274</v>
      </c>
      <c r="I27" s="24">
        <v>26000</v>
      </c>
      <c r="J27" s="24">
        <v>26000</v>
      </c>
      <c r="K27" s="24">
        <v>26000</v>
      </c>
      <c r="L27" s="24"/>
      <c r="M27" s="24"/>
      <c r="N27" s="24"/>
      <c r="O27" s="24"/>
      <c r="P27" s="145"/>
      <c r="Q27" s="24"/>
      <c r="R27" s="24"/>
      <c r="S27" s="24"/>
      <c r="T27" s="24"/>
      <c r="U27" s="24"/>
      <c r="V27" s="24"/>
      <c r="W27" s="24"/>
    </row>
    <row r="28" s="132" customFormat="1" ht="18.75" customHeight="1" spans="1:23">
      <c r="A28" s="22" t="s">
        <v>271</v>
      </c>
      <c r="B28" s="234" t="s">
        <v>276</v>
      </c>
      <c r="C28" s="23" t="s">
        <v>275</v>
      </c>
      <c r="D28" s="23" t="s">
        <v>47</v>
      </c>
      <c r="E28" s="22">
        <v>2080902</v>
      </c>
      <c r="F28" s="22" t="s">
        <v>93</v>
      </c>
      <c r="G28" s="22">
        <v>30201</v>
      </c>
      <c r="H28" s="22" t="s">
        <v>212</v>
      </c>
      <c r="I28" s="24">
        <v>4000</v>
      </c>
      <c r="J28" s="24">
        <v>4000</v>
      </c>
      <c r="K28" s="24">
        <v>4000</v>
      </c>
      <c r="L28" s="24"/>
      <c r="M28" s="24"/>
      <c r="N28" s="24"/>
      <c r="O28" s="24"/>
      <c r="P28" s="145"/>
      <c r="Q28" s="24"/>
      <c r="R28" s="24"/>
      <c r="S28" s="24"/>
      <c r="T28" s="24"/>
      <c r="U28" s="24"/>
      <c r="V28" s="24"/>
      <c r="W28" s="24"/>
    </row>
    <row r="29" s="132" customFormat="1" ht="18.75" customHeight="1" spans="1:23">
      <c r="A29" s="145"/>
      <c r="B29" s="145"/>
      <c r="C29" s="23" t="s">
        <v>277</v>
      </c>
      <c r="D29" s="145"/>
      <c r="E29" s="145"/>
      <c r="F29" s="145"/>
      <c r="G29" s="145"/>
      <c r="H29" s="145"/>
      <c r="I29" s="24">
        <v>12000</v>
      </c>
      <c r="J29" s="24"/>
      <c r="K29" s="24"/>
      <c r="L29" s="24"/>
      <c r="M29" s="24"/>
      <c r="N29" s="24"/>
      <c r="O29" s="24"/>
      <c r="P29" s="145"/>
      <c r="Q29" s="24"/>
      <c r="R29" s="24">
        <v>12000</v>
      </c>
      <c r="S29" s="24"/>
      <c r="T29" s="24"/>
      <c r="U29" s="24">
        <v>12000</v>
      </c>
      <c r="V29" s="24"/>
      <c r="W29" s="24"/>
    </row>
    <row r="30" s="132" customFormat="1" ht="18.75" customHeight="1" spans="1:23">
      <c r="A30" s="22" t="s">
        <v>255</v>
      </c>
      <c r="B30" s="22" t="s">
        <v>278</v>
      </c>
      <c r="C30" s="23" t="s">
        <v>277</v>
      </c>
      <c r="D30" s="22" t="s">
        <v>47</v>
      </c>
      <c r="E30" s="22" t="s">
        <v>101</v>
      </c>
      <c r="F30" s="22" t="s">
        <v>102</v>
      </c>
      <c r="G30" s="22" t="s">
        <v>264</v>
      </c>
      <c r="H30" s="22" t="s">
        <v>265</v>
      </c>
      <c r="I30" s="24">
        <v>12000</v>
      </c>
      <c r="J30" s="24"/>
      <c r="K30" s="24"/>
      <c r="L30" s="24"/>
      <c r="M30" s="24"/>
      <c r="N30" s="24"/>
      <c r="O30" s="24"/>
      <c r="P30" s="145"/>
      <c r="Q30" s="24"/>
      <c r="R30" s="24">
        <v>12000</v>
      </c>
      <c r="S30" s="24"/>
      <c r="T30" s="24"/>
      <c r="U30" s="24">
        <v>12000</v>
      </c>
      <c r="V30" s="24"/>
      <c r="W30" s="24"/>
    </row>
    <row r="31" s="132" customFormat="1" ht="18.75" customHeight="1" spans="1:23">
      <c r="A31" s="145"/>
      <c r="B31" s="145"/>
      <c r="C31" s="23" t="s">
        <v>279</v>
      </c>
      <c r="D31" s="145"/>
      <c r="E31" s="145"/>
      <c r="F31" s="145"/>
      <c r="G31" s="145"/>
      <c r="H31" s="145"/>
      <c r="I31" s="24">
        <v>3000</v>
      </c>
      <c r="J31" s="24"/>
      <c r="K31" s="24"/>
      <c r="L31" s="24"/>
      <c r="M31" s="24"/>
      <c r="N31" s="24"/>
      <c r="O31" s="24"/>
      <c r="P31" s="145"/>
      <c r="Q31" s="24"/>
      <c r="R31" s="24">
        <v>3000</v>
      </c>
      <c r="S31" s="24"/>
      <c r="T31" s="24"/>
      <c r="U31" s="24">
        <v>3000</v>
      </c>
      <c r="V31" s="24"/>
      <c r="W31" s="24"/>
    </row>
    <row r="32" s="132" customFormat="1" ht="18.75" customHeight="1" spans="1:23">
      <c r="A32" s="22" t="s">
        <v>255</v>
      </c>
      <c r="B32" s="22" t="s">
        <v>280</v>
      </c>
      <c r="C32" s="23" t="s">
        <v>279</v>
      </c>
      <c r="D32" s="22" t="s">
        <v>47</v>
      </c>
      <c r="E32" s="22" t="s">
        <v>101</v>
      </c>
      <c r="F32" s="22" t="s">
        <v>102</v>
      </c>
      <c r="G32" s="22" t="s">
        <v>264</v>
      </c>
      <c r="H32" s="22" t="s">
        <v>265</v>
      </c>
      <c r="I32" s="24">
        <v>3000</v>
      </c>
      <c r="J32" s="24"/>
      <c r="K32" s="24"/>
      <c r="L32" s="24"/>
      <c r="M32" s="24"/>
      <c r="N32" s="24"/>
      <c r="O32" s="24"/>
      <c r="P32" s="145"/>
      <c r="Q32" s="24"/>
      <c r="R32" s="24">
        <v>3000</v>
      </c>
      <c r="S32" s="24"/>
      <c r="T32" s="24"/>
      <c r="U32" s="24">
        <v>3000</v>
      </c>
      <c r="V32" s="24"/>
      <c r="W32" s="24"/>
    </row>
    <row r="33" s="132" customFormat="1" ht="18.75" customHeight="1" spans="1:23">
      <c r="A33" s="145"/>
      <c r="B33" s="145"/>
      <c r="C33" s="23" t="s">
        <v>281</v>
      </c>
      <c r="D33" s="145"/>
      <c r="E33" s="145"/>
      <c r="F33" s="145"/>
      <c r="G33" s="145"/>
      <c r="H33" s="145"/>
      <c r="I33" s="24">
        <v>10000</v>
      </c>
      <c r="J33" s="24"/>
      <c r="K33" s="24"/>
      <c r="L33" s="24"/>
      <c r="M33" s="24"/>
      <c r="N33" s="24"/>
      <c r="O33" s="24"/>
      <c r="P33" s="145"/>
      <c r="Q33" s="24"/>
      <c r="R33" s="24">
        <v>10000</v>
      </c>
      <c r="S33" s="24"/>
      <c r="T33" s="24"/>
      <c r="U33" s="24">
        <v>10000</v>
      </c>
      <c r="V33" s="24"/>
      <c r="W33" s="24"/>
    </row>
    <row r="34" s="132" customFormat="1" ht="18.75" customHeight="1" spans="1:23">
      <c r="A34" s="22" t="s">
        <v>271</v>
      </c>
      <c r="B34" s="22" t="s">
        <v>282</v>
      </c>
      <c r="C34" s="23" t="s">
        <v>281</v>
      </c>
      <c r="D34" s="22" t="s">
        <v>47</v>
      </c>
      <c r="E34" s="22" t="s">
        <v>90</v>
      </c>
      <c r="F34" s="22" t="s">
        <v>91</v>
      </c>
      <c r="G34" s="22" t="s">
        <v>211</v>
      </c>
      <c r="H34" s="22" t="s">
        <v>212</v>
      </c>
      <c r="I34" s="24">
        <v>10000</v>
      </c>
      <c r="J34" s="24"/>
      <c r="K34" s="24"/>
      <c r="L34" s="24"/>
      <c r="M34" s="24"/>
      <c r="N34" s="24"/>
      <c r="O34" s="24"/>
      <c r="P34" s="145"/>
      <c r="Q34" s="24"/>
      <c r="R34" s="24">
        <v>10000</v>
      </c>
      <c r="S34" s="24"/>
      <c r="T34" s="24"/>
      <c r="U34" s="24">
        <v>10000</v>
      </c>
      <c r="V34" s="24"/>
      <c r="W34" s="24"/>
    </row>
    <row r="35" s="132" customFormat="1" ht="18.75" customHeight="1" spans="1:23">
      <c r="A35" s="145"/>
      <c r="B35" s="145"/>
      <c r="C35" s="23" t="s">
        <v>283</v>
      </c>
      <c r="D35" s="145"/>
      <c r="E35" s="145"/>
      <c r="F35" s="145"/>
      <c r="G35" s="145"/>
      <c r="H35" s="145"/>
      <c r="I35" s="24">
        <v>26568</v>
      </c>
      <c r="J35" s="24">
        <v>26568</v>
      </c>
      <c r="K35" s="24">
        <v>26568</v>
      </c>
      <c r="L35" s="24"/>
      <c r="M35" s="24"/>
      <c r="N35" s="24"/>
      <c r="O35" s="24"/>
      <c r="P35" s="145"/>
      <c r="Q35" s="24"/>
      <c r="R35" s="24"/>
      <c r="S35" s="24"/>
      <c r="T35" s="24"/>
      <c r="U35" s="24"/>
      <c r="V35" s="24"/>
      <c r="W35" s="24"/>
    </row>
    <row r="36" s="132" customFormat="1" ht="18.75" customHeight="1" spans="1:23">
      <c r="A36" s="22" t="s">
        <v>255</v>
      </c>
      <c r="B36" s="22" t="s">
        <v>284</v>
      </c>
      <c r="C36" s="23" t="s">
        <v>283</v>
      </c>
      <c r="D36" s="22" t="s">
        <v>47</v>
      </c>
      <c r="E36" s="22" t="s">
        <v>109</v>
      </c>
      <c r="F36" s="22" t="s">
        <v>108</v>
      </c>
      <c r="G36" s="22" t="s">
        <v>285</v>
      </c>
      <c r="H36" s="22" t="s">
        <v>286</v>
      </c>
      <c r="I36" s="24">
        <v>26568</v>
      </c>
      <c r="J36" s="24">
        <v>26568</v>
      </c>
      <c r="K36" s="24">
        <v>26568</v>
      </c>
      <c r="L36" s="24"/>
      <c r="M36" s="24"/>
      <c r="N36" s="24"/>
      <c r="O36" s="24"/>
      <c r="P36" s="145"/>
      <c r="Q36" s="24"/>
      <c r="R36" s="24"/>
      <c r="S36" s="24"/>
      <c r="T36" s="24"/>
      <c r="U36" s="24"/>
      <c r="V36" s="24"/>
      <c r="W36" s="24"/>
    </row>
    <row r="37" s="132" customFormat="1" ht="18.75" customHeight="1" spans="1:23">
      <c r="A37" s="145"/>
      <c r="B37" s="145"/>
      <c r="C37" s="23" t="s">
        <v>287</v>
      </c>
      <c r="D37" s="145"/>
      <c r="E37" s="145"/>
      <c r="F37" s="145"/>
      <c r="G37" s="145"/>
      <c r="H37" s="145"/>
      <c r="I37" s="24">
        <v>140244.8</v>
      </c>
      <c r="J37" s="24">
        <v>140244.8</v>
      </c>
      <c r="K37" s="24">
        <v>140244.8</v>
      </c>
      <c r="L37" s="24"/>
      <c r="M37" s="24"/>
      <c r="N37" s="24"/>
      <c r="O37" s="24"/>
      <c r="P37" s="145"/>
      <c r="Q37" s="24"/>
      <c r="R37" s="24"/>
      <c r="S37" s="24"/>
      <c r="T37" s="24"/>
      <c r="U37" s="24"/>
      <c r="V37" s="24"/>
      <c r="W37" s="24"/>
    </row>
    <row r="38" s="132" customFormat="1" ht="18.75" customHeight="1" spans="1:23">
      <c r="A38" s="22" t="s">
        <v>271</v>
      </c>
      <c r="B38" s="22" t="s">
        <v>288</v>
      </c>
      <c r="C38" s="23" t="s">
        <v>287</v>
      </c>
      <c r="D38" s="22" t="s">
        <v>47</v>
      </c>
      <c r="E38" s="22" t="s">
        <v>86</v>
      </c>
      <c r="F38" s="22" t="s">
        <v>87</v>
      </c>
      <c r="G38" s="22" t="s">
        <v>264</v>
      </c>
      <c r="H38" s="22" t="s">
        <v>265</v>
      </c>
      <c r="I38" s="24">
        <v>132652.8</v>
      </c>
      <c r="J38" s="24">
        <v>132652.8</v>
      </c>
      <c r="K38" s="24">
        <v>132652.8</v>
      </c>
      <c r="L38" s="24"/>
      <c r="M38" s="24"/>
      <c r="N38" s="24"/>
      <c r="O38" s="24"/>
      <c r="P38" s="145"/>
      <c r="Q38" s="24"/>
      <c r="R38" s="24"/>
      <c r="S38" s="24"/>
      <c r="T38" s="24"/>
      <c r="U38" s="24"/>
      <c r="V38" s="24"/>
      <c r="W38" s="24"/>
    </row>
    <row r="39" s="132" customFormat="1" ht="18.75" customHeight="1" spans="1:23">
      <c r="A39" s="22" t="s">
        <v>271</v>
      </c>
      <c r="B39" s="22" t="s">
        <v>288</v>
      </c>
      <c r="C39" s="23" t="s">
        <v>287</v>
      </c>
      <c r="D39" s="22" t="s">
        <v>47</v>
      </c>
      <c r="E39" s="22" t="s">
        <v>86</v>
      </c>
      <c r="F39" s="22" t="s">
        <v>87</v>
      </c>
      <c r="G39" s="22" t="s">
        <v>264</v>
      </c>
      <c r="H39" s="22" t="s">
        <v>265</v>
      </c>
      <c r="I39" s="24">
        <v>104</v>
      </c>
      <c r="J39" s="24">
        <v>104</v>
      </c>
      <c r="K39" s="24">
        <v>104</v>
      </c>
      <c r="L39" s="24"/>
      <c r="M39" s="24"/>
      <c r="N39" s="24"/>
      <c r="O39" s="24"/>
      <c r="P39" s="145"/>
      <c r="Q39" s="24"/>
      <c r="R39" s="24"/>
      <c r="S39" s="24"/>
      <c r="T39" s="24"/>
      <c r="U39" s="24"/>
      <c r="V39" s="24"/>
      <c r="W39" s="24"/>
    </row>
    <row r="40" s="132" customFormat="1" ht="18.75" customHeight="1" spans="1:23">
      <c r="A40" s="22" t="s">
        <v>271</v>
      </c>
      <c r="B40" s="22" t="s">
        <v>288</v>
      </c>
      <c r="C40" s="23" t="s">
        <v>287</v>
      </c>
      <c r="D40" s="22" t="s">
        <v>47</v>
      </c>
      <c r="E40" s="22" t="s">
        <v>86</v>
      </c>
      <c r="F40" s="22" t="s">
        <v>87</v>
      </c>
      <c r="G40" s="22" t="s">
        <v>264</v>
      </c>
      <c r="H40" s="22" t="s">
        <v>265</v>
      </c>
      <c r="I40" s="24">
        <v>7488</v>
      </c>
      <c r="J40" s="24">
        <v>7488</v>
      </c>
      <c r="K40" s="24">
        <v>7488</v>
      </c>
      <c r="L40" s="24"/>
      <c r="M40" s="24"/>
      <c r="N40" s="24"/>
      <c r="O40" s="24"/>
      <c r="P40" s="145"/>
      <c r="Q40" s="24"/>
      <c r="R40" s="24"/>
      <c r="S40" s="24"/>
      <c r="T40" s="24"/>
      <c r="U40" s="24"/>
      <c r="V40" s="24"/>
      <c r="W40" s="24"/>
    </row>
    <row r="41" s="132" customFormat="1" ht="18.75" customHeight="1" spans="1:23">
      <c r="A41" s="145"/>
      <c r="B41" s="145"/>
      <c r="C41" s="23" t="s">
        <v>289</v>
      </c>
      <c r="D41" s="145"/>
      <c r="E41" s="145"/>
      <c r="F41" s="145"/>
      <c r="G41" s="145"/>
      <c r="H41" s="145"/>
      <c r="I41" s="24">
        <v>18000</v>
      </c>
      <c r="J41" s="24">
        <v>18000</v>
      </c>
      <c r="K41" s="24">
        <v>18000</v>
      </c>
      <c r="L41" s="24"/>
      <c r="M41" s="24"/>
      <c r="N41" s="24"/>
      <c r="O41" s="24"/>
      <c r="P41" s="145"/>
      <c r="Q41" s="24"/>
      <c r="R41" s="24"/>
      <c r="S41" s="24"/>
      <c r="T41" s="24"/>
      <c r="U41" s="24"/>
      <c r="V41" s="24"/>
      <c r="W41" s="24"/>
    </row>
    <row r="42" s="132" customFormat="1" ht="18.75" customHeight="1" spans="1:23">
      <c r="A42" s="22" t="s">
        <v>260</v>
      </c>
      <c r="B42" s="22" t="s">
        <v>290</v>
      </c>
      <c r="C42" s="23" t="s">
        <v>289</v>
      </c>
      <c r="D42" s="22" t="s">
        <v>47</v>
      </c>
      <c r="E42" s="22" t="s">
        <v>99</v>
      </c>
      <c r="F42" s="22" t="s">
        <v>100</v>
      </c>
      <c r="G42" s="22" t="s">
        <v>291</v>
      </c>
      <c r="H42" s="22" t="s">
        <v>292</v>
      </c>
      <c r="I42" s="24">
        <v>18000</v>
      </c>
      <c r="J42" s="24">
        <v>18000</v>
      </c>
      <c r="K42" s="24">
        <v>18000</v>
      </c>
      <c r="L42" s="24"/>
      <c r="M42" s="24"/>
      <c r="N42" s="24"/>
      <c r="O42" s="24"/>
      <c r="P42" s="145"/>
      <c r="Q42" s="24"/>
      <c r="R42" s="24"/>
      <c r="S42" s="24"/>
      <c r="T42" s="24"/>
      <c r="U42" s="24"/>
      <c r="V42" s="24"/>
      <c r="W42" s="24"/>
    </row>
    <row r="43" s="132" customFormat="1" ht="18.75" customHeight="1" spans="1:23">
      <c r="A43" s="145"/>
      <c r="B43" s="145"/>
      <c r="C43" s="23" t="s">
        <v>293</v>
      </c>
      <c r="D43" s="145"/>
      <c r="E43" s="145"/>
      <c r="F43" s="145"/>
      <c r="G43" s="145"/>
      <c r="H43" s="145"/>
      <c r="I43" s="24">
        <v>5000</v>
      </c>
      <c r="J43" s="24">
        <v>5000</v>
      </c>
      <c r="K43" s="24">
        <v>5000</v>
      </c>
      <c r="L43" s="24"/>
      <c r="M43" s="24"/>
      <c r="N43" s="24"/>
      <c r="O43" s="24"/>
      <c r="P43" s="145"/>
      <c r="Q43" s="24"/>
      <c r="R43" s="24"/>
      <c r="S43" s="24"/>
      <c r="T43" s="24"/>
      <c r="U43" s="24"/>
      <c r="V43" s="24"/>
      <c r="W43" s="24"/>
    </row>
    <row r="44" s="132" customFormat="1" ht="18.75" customHeight="1" spans="1:23">
      <c r="A44" s="22" t="s">
        <v>255</v>
      </c>
      <c r="B44" s="22" t="s">
        <v>294</v>
      </c>
      <c r="C44" s="23" t="s">
        <v>293</v>
      </c>
      <c r="D44" s="22" t="s">
        <v>47</v>
      </c>
      <c r="E44" s="22" t="s">
        <v>66</v>
      </c>
      <c r="F44" s="22" t="s">
        <v>65</v>
      </c>
      <c r="G44" s="22" t="s">
        <v>211</v>
      </c>
      <c r="H44" s="22" t="s">
        <v>212</v>
      </c>
      <c r="I44" s="24">
        <v>5000</v>
      </c>
      <c r="J44" s="24">
        <v>5000</v>
      </c>
      <c r="K44" s="24">
        <v>5000</v>
      </c>
      <c r="L44" s="24"/>
      <c r="M44" s="24"/>
      <c r="N44" s="24"/>
      <c r="O44" s="24"/>
      <c r="P44" s="145"/>
      <c r="Q44" s="24"/>
      <c r="R44" s="24"/>
      <c r="S44" s="24"/>
      <c r="T44" s="24"/>
      <c r="U44" s="24"/>
      <c r="V44" s="24"/>
      <c r="W44" s="24"/>
    </row>
    <row r="45" s="132" customFormat="1" ht="18.75" customHeight="1" spans="1:23">
      <c r="A45" s="145"/>
      <c r="B45" s="145"/>
      <c r="C45" s="23" t="s">
        <v>295</v>
      </c>
      <c r="D45" s="145"/>
      <c r="E45" s="145"/>
      <c r="F45" s="145"/>
      <c r="G45" s="145"/>
      <c r="H45" s="145"/>
      <c r="I45" s="24">
        <v>246962.88</v>
      </c>
      <c r="J45" s="24">
        <v>246962.88</v>
      </c>
      <c r="K45" s="24">
        <v>246962.88</v>
      </c>
      <c r="L45" s="24"/>
      <c r="M45" s="24"/>
      <c r="N45" s="24"/>
      <c r="O45" s="24"/>
      <c r="P45" s="145"/>
      <c r="Q45" s="24"/>
      <c r="R45" s="24"/>
      <c r="S45" s="24"/>
      <c r="T45" s="24"/>
      <c r="U45" s="24"/>
      <c r="V45" s="24"/>
      <c r="W45" s="24"/>
    </row>
    <row r="46" s="132" customFormat="1" ht="18.75" customHeight="1" spans="1:23">
      <c r="A46" s="22" t="s">
        <v>255</v>
      </c>
      <c r="B46" s="22" t="s">
        <v>296</v>
      </c>
      <c r="C46" s="23" t="s">
        <v>295</v>
      </c>
      <c r="D46" s="22" t="s">
        <v>47</v>
      </c>
      <c r="E46" s="22" t="s">
        <v>109</v>
      </c>
      <c r="F46" s="22" t="s">
        <v>108</v>
      </c>
      <c r="G46" s="22" t="s">
        <v>264</v>
      </c>
      <c r="H46" s="22" t="s">
        <v>265</v>
      </c>
      <c r="I46" s="24">
        <v>246962.88</v>
      </c>
      <c r="J46" s="24">
        <v>246962.88</v>
      </c>
      <c r="K46" s="24">
        <v>246962.88</v>
      </c>
      <c r="L46" s="24"/>
      <c r="M46" s="24"/>
      <c r="N46" s="24"/>
      <c r="O46" s="24"/>
      <c r="P46" s="145"/>
      <c r="Q46" s="24"/>
      <c r="R46" s="24"/>
      <c r="S46" s="24"/>
      <c r="T46" s="24"/>
      <c r="U46" s="24"/>
      <c r="V46" s="24"/>
      <c r="W46" s="24"/>
    </row>
    <row r="47" s="132" customFormat="1" ht="18.75" customHeight="1" spans="1:23">
      <c r="A47" s="145"/>
      <c r="B47" s="145"/>
      <c r="C47" s="23" t="s">
        <v>297</v>
      </c>
      <c r="D47" s="145"/>
      <c r="E47" s="145"/>
      <c r="F47" s="145"/>
      <c r="G47" s="145"/>
      <c r="H47" s="145"/>
      <c r="I47" s="24">
        <v>29526</v>
      </c>
      <c r="J47" s="24">
        <v>29526</v>
      </c>
      <c r="K47" s="24">
        <v>29526</v>
      </c>
      <c r="L47" s="24"/>
      <c r="M47" s="24"/>
      <c r="N47" s="24"/>
      <c r="O47" s="24"/>
      <c r="P47" s="145"/>
      <c r="Q47" s="24"/>
      <c r="R47" s="24"/>
      <c r="S47" s="24"/>
      <c r="T47" s="24"/>
      <c r="U47" s="24"/>
      <c r="V47" s="24"/>
      <c r="W47" s="24"/>
    </row>
    <row r="48" s="132" customFormat="1" ht="18.75" customHeight="1" spans="1:23">
      <c r="A48" s="22" t="s">
        <v>271</v>
      </c>
      <c r="B48" s="22" t="s">
        <v>298</v>
      </c>
      <c r="C48" s="23" t="s">
        <v>297</v>
      </c>
      <c r="D48" s="22" t="s">
        <v>47</v>
      </c>
      <c r="E48" s="22" t="s">
        <v>79</v>
      </c>
      <c r="F48" s="22" t="s">
        <v>80</v>
      </c>
      <c r="G48" s="22" t="s">
        <v>264</v>
      </c>
      <c r="H48" s="22" t="s">
        <v>265</v>
      </c>
      <c r="I48" s="24">
        <v>29526</v>
      </c>
      <c r="J48" s="24">
        <v>29526</v>
      </c>
      <c r="K48" s="24">
        <v>29526</v>
      </c>
      <c r="L48" s="24"/>
      <c r="M48" s="24"/>
      <c r="N48" s="24"/>
      <c r="O48" s="24"/>
      <c r="P48" s="145"/>
      <c r="Q48" s="24"/>
      <c r="R48" s="24"/>
      <c r="S48" s="24"/>
      <c r="T48" s="24"/>
      <c r="U48" s="24"/>
      <c r="V48" s="24"/>
      <c r="W48" s="24"/>
    </row>
    <row r="49" s="132" customFormat="1" ht="18.75" customHeight="1" spans="1:23">
      <c r="A49" s="145"/>
      <c r="B49" s="145"/>
      <c r="C49" s="23" t="s">
        <v>299</v>
      </c>
      <c r="D49" s="145"/>
      <c r="E49" s="145"/>
      <c r="F49" s="145"/>
      <c r="G49" s="145"/>
      <c r="H49" s="145"/>
      <c r="I49" s="24">
        <v>90000</v>
      </c>
      <c r="J49" s="24">
        <v>90000</v>
      </c>
      <c r="K49" s="24">
        <v>90000</v>
      </c>
      <c r="L49" s="24"/>
      <c r="M49" s="24"/>
      <c r="N49" s="24"/>
      <c r="O49" s="24"/>
      <c r="P49" s="145"/>
      <c r="Q49" s="24"/>
      <c r="R49" s="24"/>
      <c r="S49" s="24"/>
      <c r="T49" s="24"/>
      <c r="U49" s="24"/>
      <c r="V49" s="24"/>
      <c r="W49" s="24"/>
    </row>
    <row r="50" s="132" customFormat="1" ht="18.75" customHeight="1" spans="1:23">
      <c r="A50" s="22" t="s">
        <v>255</v>
      </c>
      <c r="B50" s="22" t="s">
        <v>300</v>
      </c>
      <c r="C50" s="23" t="s">
        <v>299</v>
      </c>
      <c r="D50" s="22" t="s">
        <v>47</v>
      </c>
      <c r="E50" s="22" t="s">
        <v>101</v>
      </c>
      <c r="F50" s="22" t="s">
        <v>102</v>
      </c>
      <c r="G50" s="22" t="s">
        <v>217</v>
      </c>
      <c r="H50" s="22" t="s">
        <v>218</v>
      </c>
      <c r="I50" s="24">
        <v>9120</v>
      </c>
      <c r="J50" s="24">
        <v>9120</v>
      </c>
      <c r="K50" s="24">
        <v>9120</v>
      </c>
      <c r="L50" s="24"/>
      <c r="M50" s="24"/>
      <c r="N50" s="24"/>
      <c r="O50" s="24"/>
      <c r="P50" s="145"/>
      <c r="Q50" s="24"/>
      <c r="R50" s="24"/>
      <c r="S50" s="24"/>
      <c r="T50" s="24"/>
      <c r="U50" s="24"/>
      <c r="V50" s="24"/>
      <c r="W50" s="24"/>
    </row>
    <row r="51" s="132" customFormat="1" ht="18.75" customHeight="1" spans="1:23">
      <c r="A51" s="22" t="s">
        <v>255</v>
      </c>
      <c r="B51" s="22" t="s">
        <v>300</v>
      </c>
      <c r="C51" s="23" t="s">
        <v>299</v>
      </c>
      <c r="D51" s="22" t="s">
        <v>47</v>
      </c>
      <c r="E51" s="22" t="s">
        <v>101</v>
      </c>
      <c r="F51" s="22" t="s">
        <v>102</v>
      </c>
      <c r="G51" s="22" t="s">
        <v>301</v>
      </c>
      <c r="H51" s="22" t="s">
        <v>302</v>
      </c>
      <c r="I51" s="24">
        <v>1800</v>
      </c>
      <c r="J51" s="24">
        <v>1800</v>
      </c>
      <c r="K51" s="24">
        <v>1800</v>
      </c>
      <c r="L51" s="24"/>
      <c r="M51" s="24"/>
      <c r="N51" s="24"/>
      <c r="O51" s="24"/>
      <c r="P51" s="145"/>
      <c r="Q51" s="24"/>
      <c r="R51" s="24"/>
      <c r="S51" s="24"/>
      <c r="T51" s="24"/>
      <c r="U51" s="24"/>
      <c r="V51" s="24"/>
      <c r="W51" s="24"/>
    </row>
    <row r="52" s="132" customFormat="1" ht="18.75" customHeight="1" spans="1:23">
      <c r="A52" s="22" t="s">
        <v>255</v>
      </c>
      <c r="B52" s="22" t="s">
        <v>300</v>
      </c>
      <c r="C52" s="23" t="s">
        <v>299</v>
      </c>
      <c r="D52" s="22" t="s">
        <v>47</v>
      </c>
      <c r="E52" s="22" t="s">
        <v>101</v>
      </c>
      <c r="F52" s="22" t="s">
        <v>102</v>
      </c>
      <c r="G52" s="22" t="s">
        <v>220</v>
      </c>
      <c r="H52" s="22" t="s">
        <v>221</v>
      </c>
      <c r="I52" s="24">
        <v>40000</v>
      </c>
      <c r="J52" s="24">
        <v>40000</v>
      </c>
      <c r="K52" s="24">
        <v>40000</v>
      </c>
      <c r="L52" s="24"/>
      <c r="M52" s="24"/>
      <c r="N52" s="24"/>
      <c r="O52" s="24"/>
      <c r="P52" s="145"/>
      <c r="Q52" s="24"/>
      <c r="R52" s="24"/>
      <c r="S52" s="24"/>
      <c r="T52" s="24"/>
      <c r="U52" s="24"/>
      <c r="V52" s="24"/>
      <c r="W52" s="24"/>
    </row>
    <row r="53" s="132" customFormat="1" ht="18.75" customHeight="1" spans="1:23">
      <c r="A53" s="22" t="s">
        <v>255</v>
      </c>
      <c r="B53" s="22" t="s">
        <v>300</v>
      </c>
      <c r="C53" s="23" t="s">
        <v>299</v>
      </c>
      <c r="D53" s="22" t="s">
        <v>47</v>
      </c>
      <c r="E53" s="22" t="s">
        <v>101</v>
      </c>
      <c r="F53" s="22" t="s">
        <v>102</v>
      </c>
      <c r="G53" s="22" t="s">
        <v>303</v>
      </c>
      <c r="H53" s="22" t="s">
        <v>304</v>
      </c>
      <c r="I53" s="24">
        <v>39080</v>
      </c>
      <c r="J53" s="24">
        <v>39080</v>
      </c>
      <c r="K53" s="24">
        <v>39080</v>
      </c>
      <c r="L53" s="24"/>
      <c r="M53" s="24"/>
      <c r="N53" s="24"/>
      <c r="O53" s="24"/>
      <c r="P53" s="145"/>
      <c r="Q53" s="24"/>
      <c r="R53" s="24"/>
      <c r="S53" s="24"/>
      <c r="T53" s="24"/>
      <c r="U53" s="24"/>
      <c r="V53" s="24"/>
      <c r="W53" s="24"/>
    </row>
    <row r="54" s="132" customFormat="1" ht="18.75" customHeight="1" spans="1:23">
      <c r="A54" s="145"/>
      <c r="B54" s="145"/>
      <c r="C54" s="23" t="s">
        <v>305</v>
      </c>
      <c r="D54" s="145"/>
      <c r="E54" s="145"/>
      <c r="F54" s="145"/>
      <c r="G54" s="145"/>
      <c r="H54" s="145"/>
      <c r="I54" s="24">
        <v>230400</v>
      </c>
      <c r="J54" s="24">
        <v>230400</v>
      </c>
      <c r="K54" s="24">
        <v>230400</v>
      </c>
      <c r="L54" s="24"/>
      <c r="M54" s="24"/>
      <c r="N54" s="24"/>
      <c r="O54" s="24"/>
      <c r="P54" s="145"/>
      <c r="Q54" s="24"/>
      <c r="R54" s="24"/>
      <c r="S54" s="24"/>
      <c r="T54" s="24"/>
      <c r="U54" s="24"/>
      <c r="V54" s="24"/>
      <c r="W54" s="24"/>
    </row>
    <row r="55" s="132" customFormat="1" ht="18.75" customHeight="1" spans="1:23">
      <c r="A55" s="22" t="s">
        <v>271</v>
      </c>
      <c r="B55" s="234" t="s">
        <v>306</v>
      </c>
      <c r="C55" s="23" t="s">
        <v>305</v>
      </c>
      <c r="D55" s="22" t="s">
        <v>47</v>
      </c>
      <c r="E55" s="22" t="s">
        <v>86</v>
      </c>
      <c r="F55" s="22" t="s">
        <v>87</v>
      </c>
      <c r="G55" s="22" t="s">
        <v>264</v>
      </c>
      <c r="H55" s="22" t="s">
        <v>265</v>
      </c>
      <c r="I55" s="24">
        <v>230400</v>
      </c>
      <c r="J55" s="24">
        <v>230400</v>
      </c>
      <c r="K55" s="24">
        <v>230400</v>
      </c>
      <c r="L55" s="24"/>
      <c r="M55" s="24"/>
      <c r="N55" s="24"/>
      <c r="O55" s="24"/>
      <c r="P55" s="145"/>
      <c r="Q55" s="24"/>
      <c r="R55" s="24"/>
      <c r="S55" s="24"/>
      <c r="T55" s="24"/>
      <c r="U55" s="24"/>
      <c r="V55" s="24"/>
      <c r="W55" s="24"/>
    </row>
    <row r="56" s="132" customFormat="1" ht="18.75" customHeight="1" spans="1:23">
      <c r="A56" s="145"/>
      <c r="B56" s="145"/>
      <c r="C56" s="23" t="s">
        <v>307</v>
      </c>
      <c r="D56" s="145"/>
      <c r="E56" s="145"/>
      <c r="F56" s="145"/>
      <c r="G56" s="145"/>
      <c r="H56" s="145"/>
      <c r="I56" s="24">
        <v>10000</v>
      </c>
      <c r="J56" s="24">
        <v>10000</v>
      </c>
      <c r="K56" s="24">
        <v>10000</v>
      </c>
      <c r="L56" s="24"/>
      <c r="M56" s="24"/>
      <c r="N56" s="24"/>
      <c r="O56" s="24"/>
      <c r="P56" s="145"/>
      <c r="Q56" s="24"/>
      <c r="R56" s="24"/>
      <c r="S56" s="24"/>
      <c r="T56" s="24"/>
      <c r="U56" s="24"/>
      <c r="V56" s="24"/>
      <c r="W56" s="24"/>
    </row>
    <row r="57" s="132" customFormat="1" ht="18.75" customHeight="1" spans="1:23">
      <c r="A57" s="22" t="s">
        <v>255</v>
      </c>
      <c r="B57" s="22" t="s">
        <v>308</v>
      </c>
      <c r="C57" s="23" t="s">
        <v>307</v>
      </c>
      <c r="D57" s="22" t="s">
        <v>47</v>
      </c>
      <c r="E57" s="22" t="s">
        <v>105</v>
      </c>
      <c r="F57" s="22" t="s">
        <v>106</v>
      </c>
      <c r="G57" s="22" t="s">
        <v>211</v>
      </c>
      <c r="H57" s="22" t="s">
        <v>212</v>
      </c>
      <c r="I57" s="24">
        <v>10000</v>
      </c>
      <c r="J57" s="24">
        <v>10000</v>
      </c>
      <c r="K57" s="24">
        <v>10000</v>
      </c>
      <c r="L57" s="24"/>
      <c r="M57" s="24"/>
      <c r="N57" s="24"/>
      <c r="O57" s="24"/>
      <c r="P57" s="145"/>
      <c r="Q57" s="24"/>
      <c r="R57" s="24"/>
      <c r="S57" s="24"/>
      <c r="T57" s="24"/>
      <c r="U57" s="24"/>
      <c r="V57" s="24"/>
      <c r="W57" s="24"/>
    </row>
    <row r="58" s="132" customFormat="1" ht="18.75" customHeight="1" spans="1:23">
      <c r="A58" s="145"/>
      <c r="B58" s="145"/>
      <c r="C58" s="23" t="s">
        <v>309</v>
      </c>
      <c r="D58" s="145"/>
      <c r="E58" s="145"/>
      <c r="F58" s="145"/>
      <c r="G58" s="145"/>
      <c r="H58" s="145"/>
      <c r="I58" s="24">
        <v>20000</v>
      </c>
      <c r="J58" s="24">
        <v>20000</v>
      </c>
      <c r="K58" s="24">
        <v>20000</v>
      </c>
      <c r="L58" s="24"/>
      <c r="M58" s="24"/>
      <c r="N58" s="24"/>
      <c r="O58" s="24"/>
      <c r="P58" s="145"/>
      <c r="Q58" s="24"/>
      <c r="R58" s="24"/>
      <c r="S58" s="24"/>
      <c r="T58" s="24"/>
      <c r="U58" s="24"/>
      <c r="V58" s="24"/>
      <c r="W58" s="24"/>
    </row>
    <row r="59" s="132" customFormat="1" ht="18.75" customHeight="1" spans="1:23">
      <c r="A59" s="22" t="s">
        <v>260</v>
      </c>
      <c r="B59" s="22" t="s">
        <v>310</v>
      </c>
      <c r="C59" s="23" t="s">
        <v>309</v>
      </c>
      <c r="D59" s="22" t="s">
        <v>47</v>
      </c>
      <c r="E59" s="22" t="s">
        <v>101</v>
      </c>
      <c r="F59" s="22" t="s">
        <v>102</v>
      </c>
      <c r="G59" s="22" t="s">
        <v>211</v>
      </c>
      <c r="H59" s="22" t="s">
        <v>212</v>
      </c>
      <c r="I59" s="24">
        <v>10000</v>
      </c>
      <c r="J59" s="24">
        <v>10000</v>
      </c>
      <c r="K59" s="24">
        <v>10000</v>
      </c>
      <c r="L59" s="24"/>
      <c r="M59" s="24"/>
      <c r="N59" s="24"/>
      <c r="O59" s="24"/>
      <c r="P59" s="145"/>
      <c r="Q59" s="24"/>
      <c r="R59" s="24"/>
      <c r="S59" s="24"/>
      <c r="T59" s="24"/>
      <c r="U59" s="24"/>
      <c r="V59" s="24"/>
      <c r="W59" s="24"/>
    </row>
    <row r="60" s="132" customFormat="1" ht="18.75" customHeight="1" spans="1:23">
      <c r="A60" s="22" t="s">
        <v>260</v>
      </c>
      <c r="B60" s="22" t="s">
        <v>310</v>
      </c>
      <c r="C60" s="23" t="s">
        <v>309</v>
      </c>
      <c r="D60" s="22" t="s">
        <v>47</v>
      </c>
      <c r="E60" s="22" t="s">
        <v>101</v>
      </c>
      <c r="F60" s="22" t="s">
        <v>102</v>
      </c>
      <c r="G60" s="22" t="s">
        <v>211</v>
      </c>
      <c r="H60" s="22" t="s">
        <v>212</v>
      </c>
      <c r="I60" s="24">
        <v>10000</v>
      </c>
      <c r="J60" s="24">
        <v>10000</v>
      </c>
      <c r="K60" s="24">
        <v>10000</v>
      </c>
      <c r="L60" s="24"/>
      <c r="M60" s="24"/>
      <c r="N60" s="24"/>
      <c r="O60" s="24"/>
      <c r="P60" s="145"/>
      <c r="Q60" s="24"/>
      <c r="R60" s="24"/>
      <c r="S60" s="24"/>
      <c r="T60" s="24"/>
      <c r="U60" s="24"/>
      <c r="V60" s="24"/>
      <c r="W60" s="24"/>
    </row>
    <row r="61" s="132" customFormat="1" ht="18.75" customHeight="1" spans="1:23">
      <c r="A61" s="145"/>
      <c r="B61" s="145"/>
      <c r="C61" s="23" t="s">
        <v>311</v>
      </c>
      <c r="D61" s="145"/>
      <c r="E61" s="145"/>
      <c r="F61" s="145"/>
      <c r="G61" s="145"/>
      <c r="H61" s="145"/>
      <c r="I61" s="24">
        <v>450000</v>
      </c>
      <c r="J61" s="24">
        <v>450000</v>
      </c>
      <c r="K61" s="24">
        <v>450000</v>
      </c>
      <c r="L61" s="24"/>
      <c r="M61" s="24"/>
      <c r="N61" s="24"/>
      <c r="O61" s="24"/>
      <c r="P61" s="145"/>
      <c r="Q61" s="24"/>
      <c r="R61" s="24"/>
      <c r="S61" s="24"/>
      <c r="T61" s="24"/>
      <c r="U61" s="24"/>
      <c r="V61" s="24"/>
      <c r="W61" s="24"/>
    </row>
    <row r="62" s="132" customFormat="1" ht="18.75" customHeight="1" spans="1:23">
      <c r="A62" s="22" t="s">
        <v>271</v>
      </c>
      <c r="B62" s="22" t="s">
        <v>312</v>
      </c>
      <c r="C62" s="23" t="s">
        <v>311</v>
      </c>
      <c r="D62" s="22" t="s">
        <v>47</v>
      </c>
      <c r="E62" s="22" t="s">
        <v>90</v>
      </c>
      <c r="F62" s="22" t="s">
        <v>91</v>
      </c>
      <c r="G62" s="22" t="s">
        <v>264</v>
      </c>
      <c r="H62" s="22" t="s">
        <v>265</v>
      </c>
      <c r="I62" s="24">
        <v>450000</v>
      </c>
      <c r="J62" s="24">
        <v>450000</v>
      </c>
      <c r="K62" s="24">
        <v>450000</v>
      </c>
      <c r="L62" s="24"/>
      <c r="M62" s="24"/>
      <c r="N62" s="24"/>
      <c r="O62" s="24"/>
      <c r="P62" s="145"/>
      <c r="Q62" s="24"/>
      <c r="R62" s="24"/>
      <c r="S62" s="24"/>
      <c r="T62" s="24"/>
      <c r="U62" s="24"/>
      <c r="V62" s="24"/>
      <c r="W62" s="24"/>
    </row>
    <row r="63" s="132" customFormat="1" ht="18.75" customHeight="1" spans="1:23">
      <c r="A63" s="145"/>
      <c r="B63" s="145"/>
      <c r="C63" s="23" t="s">
        <v>313</v>
      </c>
      <c r="D63" s="145"/>
      <c r="E63" s="145"/>
      <c r="F63" s="145"/>
      <c r="G63" s="145"/>
      <c r="H63" s="145"/>
      <c r="I63" s="24">
        <v>70000</v>
      </c>
      <c r="J63" s="24">
        <v>70000</v>
      </c>
      <c r="K63" s="24">
        <v>70000</v>
      </c>
      <c r="L63" s="24"/>
      <c r="M63" s="24"/>
      <c r="N63" s="24"/>
      <c r="O63" s="24"/>
      <c r="P63" s="145"/>
      <c r="Q63" s="24"/>
      <c r="R63" s="24"/>
      <c r="S63" s="24"/>
      <c r="T63" s="24"/>
      <c r="U63" s="24"/>
      <c r="V63" s="24"/>
      <c r="W63" s="24"/>
    </row>
    <row r="64" s="132" customFormat="1" ht="18.75" customHeight="1" spans="1:23">
      <c r="A64" s="22" t="s">
        <v>260</v>
      </c>
      <c r="B64" s="22" t="s">
        <v>314</v>
      </c>
      <c r="C64" s="23" t="s">
        <v>313</v>
      </c>
      <c r="D64" s="22" t="s">
        <v>47</v>
      </c>
      <c r="E64" s="22" t="s">
        <v>105</v>
      </c>
      <c r="F64" s="22" t="s">
        <v>106</v>
      </c>
      <c r="G64" s="22" t="s">
        <v>211</v>
      </c>
      <c r="H64" s="22" t="s">
        <v>212</v>
      </c>
      <c r="I64" s="24">
        <v>50000</v>
      </c>
      <c r="J64" s="24">
        <v>50000</v>
      </c>
      <c r="K64" s="24">
        <v>50000</v>
      </c>
      <c r="L64" s="24"/>
      <c r="M64" s="24"/>
      <c r="N64" s="24"/>
      <c r="O64" s="24"/>
      <c r="P64" s="145"/>
      <c r="Q64" s="24"/>
      <c r="R64" s="24"/>
      <c r="S64" s="24"/>
      <c r="T64" s="24"/>
      <c r="U64" s="24"/>
      <c r="V64" s="24"/>
      <c r="W64" s="24"/>
    </row>
    <row r="65" s="132" customFormat="1" ht="18.75" customHeight="1" spans="1:23">
      <c r="A65" s="22" t="s">
        <v>260</v>
      </c>
      <c r="B65" s="22" t="s">
        <v>314</v>
      </c>
      <c r="C65" s="23" t="s">
        <v>313</v>
      </c>
      <c r="D65" s="22" t="s">
        <v>47</v>
      </c>
      <c r="E65" s="22" t="s">
        <v>105</v>
      </c>
      <c r="F65" s="22" t="s">
        <v>106</v>
      </c>
      <c r="G65" s="22" t="s">
        <v>211</v>
      </c>
      <c r="H65" s="22" t="s">
        <v>212</v>
      </c>
      <c r="I65" s="24">
        <v>20000</v>
      </c>
      <c r="J65" s="24">
        <v>20000</v>
      </c>
      <c r="K65" s="24">
        <v>20000</v>
      </c>
      <c r="L65" s="24"/>
      <c r="M65" s="24"/>
      <c r="N65" s="24"/>
      <c r="O65" s="24"/>
      <c r="P65" s="145"/>
      <c r="Q65" s="24"/>
      <c r="R65" s="24"/>
      <c r="S65" s="24"/>
      <c r="T65" s="24"/>
      <c r="U65" s="24"/>
      <c r="V65" s="24"/>
      <c r="W65" s="24"/>
    </row>
    <row r="66" s="132" customFormat="1" ht="18.75" customHeight="1" spans="1:23">
      <c r="A66" s="145"/>
      <c r="B66" s="145"/>
      <c r="C66" s="23" t="s">
        <v>315</v>
      </c>
      <c r="D66" s="145"/>
      <c r="E66" s="145"/>
      <c r="F66" s="145"/>
      <c r="G66" s="145"/>
      <c r="H66" s="145"/>
      <c r="I66" s="24">
        <v>173500</v>
      </c>
      <c r="J66" s="24">
        <v>173500</v>
      </c>
      <c r="K66" s="24">
        <v>173500</v>
      </c>
      <c r="L66" s="24"/>
      <c r="M66" s="24"/>
      <c r="N66" s="24"/>
      <c r="O66" s="24"/>
      <c r="P66" s="145"/>
      <c r="Q66" s="24"/>
      <c r="R66" s="24"/>
      <c r="S66" s="24"/>
      <c r="T66" s="24"/>
      <c r="U66" s="24"/>
      <c r="V66" s="24"/>
      <c r="W66" s="24"/>
    </row>
    <row r="67" s="132" customFormat="1" ht="18.75" customHeight="1" spans="1:23">
      <c r="A67" s="22" t="s">
        <v>260</v>
      </c>
      <c r="B67" s="22" t="s">
        <v>316</v>
      </c>
      <c r="C67" s="23" t="s">
        <v>315</v>
      </c>
      <c r="D67" s="22" t="s">
        <v>47</v>
      </c>
      <c r="E67" s="22" t="s">
        <v>94</v>
      </c>
      <c r="F67" s="22" t="s">
        <v>95</v>
      </c>
      <c r="G67" s="22" t="s">
        <v>224</v>
      </c>
      <c r="H67" s="22" t="s">
        <v>225</v>
      </c>
      <c r="I67" s="24">
        <v>96000</v>
      </c>
      <c r="J67" s="24">
        <v>96000</v>
      </c>
      <c r="K67" s="24">
        <v>96000</v>
      </c>
      <c r="L67" s="24"/>
      <c r="M67" s="24"/>
      <c r="N67" s="24"/>
      <c r="O67" s="24"/>
      <c r="P67" s="145"/>
      <c r="Q67" s="24"/>
      <c r="R67" s="24"/>
      <c r="S67" s="24"/>
      <c r="T67" s="24"/>
      <c r="U67" s="24"/>
      <c r="V67" s="24"/>
      <c r="W67" s="24"/>
    </row>
    <row r="68" s="132" customFormat="1" ht="18.75" customHeight="1" spans="1:23">
      <c r="A68" s="22" t="s">
        <v>260</v>
      </c>
      <c r="B68" s="22" t="s">
        <v>316</v>
      </c>
      <c r="C68" s="23" t="s">
        <v>315</v>
      </c>
      <c r="D68" s="22" t="s">
        <v>47</v>
      </c>
      <c r="E68" s="22" t="s">
        <v>94</v>
      </c>
      <c r="F68" s="22" t="s">
        <v>95</v>
      </c>
      <c r="G68" s="22" t="s">
        <v>224</v>
      </c>
      <c r="H68" s="22" t="s">
        <v>225</v>
      </c>
      <c r="I68" s="24">
        <v>60000</v>
      </c>
      <c r="J68" s="24">
        <v>60000</v>
      </c>
      <c r="K68" s="24">
        <v>60000</v>
      </c>
      <c r="L68" s="24"/>
      <c r="M68" s="24"/>
      <c r="N68" s="24"/>
      <c r="O68" s="24"/>
      <c r="P68" s="145"/>
      <c r="Q68" s="24"/>
      <c r="R68" s="24"/>
      <c r="S68" s="24"/>
      <c r="T68" s="24"/>
      <c r="U68" s="24"/>
      <c r="V68" s="24"/>
      <c r="W68" s="24"/>
    </row>
    <row r="69" s="132" customFormat="1" ht="18.75" customHeight="1" spans="1:23">
      <c r="A69" s="22" t="s">
        <v>260</v>
      </c>
      <c r="B69" s="22" t="s">
        <v>316</v>
      </c>
      <c r="C69" s="23" t="s">
        <v>315</v>
      </c>
      <c r="D69" s="22" t="s">
        <v>47</v>
      </c>
      <c r="E69" s="22" t="s">
        <v>94</v>
      </c>
      <c r="F69" s="22" t="s">
        <v>95</v>
      </c>
      <c r="G69" s="22" t="s">
        <v>224</v>
      </c>
      <c r="H69" s="22" t="s">
        <v>225</v>
      </c>
      <c r="I69" s="24">
        <v>17500</v>
      </c>
      <c r="J69" s="24">
        <v>17500</v>
      </c>
      <c r="K69" s="24">
        <v>17500</v>
      </c>
      <c r="L69" s="24"/>
      <c r="M69" s="24"/>
      <c r="N69" s="24"/>
      <c r="O69" s="24"/>
      <c r="P69" s="145"/>
      <c r="Q69" s="24"/>
      <c r="R69" s="24"/>
      <c r="S69" s="24"/>
      <c r="T69" s="24"/>
      <c r="U69" s="24"/>
      <c r="V69" s="24"/>
      <c r="W69" s="24"/>
    </row>
    <row r="70" s="132" customFormat="1" ht="18.75" customHeight="1" spans="1:23">
      <c r="A70" s="22"/>
      <c r="B70" s="22"/>
      <c r="C70" s="23" t="s">
        <v>317</v>
      </c>
      <c r="D70" s="22"/>
      <c r="E70" s="22"/>
      <c r="F70" s="22"/>
      <c r="G70" s="22"/>
      <c r="H70" s="22"/>
      <c r="I70" s="24">
        <v>14400</v>
      </c>
      <c r="J70" s="24">
        <v>14400</v>
      </c>
      <c r="K70" s="24">
        <v>14400</v>
      </c>
      <c r="L70" s="24"/>
      <c r="M70" s="24"/>
      <c r="N70" s="24"/>
      <c r="O70" s="24"/>
      <c r="P70" s="145"/>
      <c r="Q70" s="24"/>
      <c r="R70" s="24"/>
      <c r="S70" s="24"/>
      <c r="T70" s="24"/>
      <c r="U70" s="24"/>
      <c r="V70" s="24"/>
      <c r="W70" s="24"/>
    </row>
    <row r="71" s="132" customFormat="1" ht="18.75" customHeight="1" spans="1:23">
      <c r="A71" s="22" t="s">
        <v>271</v>
      </c>
      <c r="B71" s="234" t="s">
        <v>318</v>
      </c>
      <c r="C71" s="23" t="s">
        <v>317</v>
      </c>
      <c r="D71" s="22" t="s">
        <v>47</v>
      </c>
      <c r="E71" s="22" t="s">
        <v>94</v>
      </c>
      <c r="F71" s="22" t="s">
        <v>95</v>
      </c>
      <c r="G71" s="22" t="s">
        <v>224</v>
      </c>
      <c r="H71" s="22" t="s">
        <v>225</v>
      </c>
      <c r="I71" s="24">
        <v>14400</v>
      </c>
      <c r="J71" s="24">
        <v>14400</v>
      </c>
      <c r="K71" s="24">
        <v>14400</v>
      </c>
      <c r="L71" s="24"/>
      <c r="M71" s="24"/>
      <c r="N71" s="24"/>
      <c r="O71" s="24"/>
      <c r="P71" s="145"/>
      <c r="Q71" s="24"/>
      <c r="R71" s="24"/>
      <c r="S71" s="24"/>
      <c r="T71" s="24"/>
      <c r="U71" s="24"/>
      <c r="V71" s="24"/>
      <c r="W71" s="24"/>
    </row>
    <row r="72" s="132" customFormat="1" ht="18.75" customHeight="1" spans="1:23">
      <c r="A72" s="22"/>
      <c r="B72" s="22"/>
      <c r="C72" s="23" t="s">
        <v>96</v>
      </c>
      <c r="D72" s="22"/>
      <c r="E72" s="22"/>
      <c r="F72" s="22"/>
      <c r="G72" s="22"/>
      <c r="H72" s="22"/>
      <c r="I72" s="24">
        <v>18855</v>
      </c>
      <c r="J72" s="24">
        <v>18855</v>
      </c>
      <c r="K72" s="24">
        <v>18855</v>
      </c>
      <c r="L72" s="24"/>
      <c r="M72" s="24"/>
      <c r="N72" s="24"/>
      <c r="O72" s="24"/>
      <c r="P72" s="145"/>
      <c r="Q72" s="24"/>
      <c r="R72" s="24"/>
      <c r="S72" s="24"/>
      <c r="T72" s="24"/>
      <c r="U72" s="24"/>
      <c r="V72" s="24"/>
      <c r="W72" s="24"/>
    </row>
    <row r="73" s="132" customFormat="1" ht="18.75" customHeight="1" spans="1:23">
      <c r="A73" s="22" t="s">
        <v>255</v>
      </c>
      <c r="B73" s="234" t="s">
        <v>319</v>
      </c>
      <c r="C73" s="23" t="s">
        <v>96</v>
      </c>
      <c r="D73" s="22" t="s">
        <v>47</v>
      </c>
      <c r="E73" s="22">
        <v>2080905</v>
      </c>
      <c r="F73" s="23" t="s">
        <v>96</v>
      </c>
      <c r="G73" s="22">
        <v>30299</v>
      </c>
      <c r="H73" s="22" t="s">
        <v>320</v>
      </c>
      <c r="I73" s="24">
        <v>10000</v>
      </c>
      <c r="J73" s="24">
        <v>10000</v>
      </c>
      <c r="K73" s="24">
        <v>10000</v>
      </c>
      <c r="L73" s="24"/>
      <c r="M73" s="24"/>
      <c r="N73" s="24"/>
      <c r="O73" s="24"/>
      <c r="P73" s="145"/>
      <c r="Q73" s="24"/>
      <c r="R73" s="24"/>
      <c r="S73" s="24"/>
      <c r="T73" s="24"/>
      <c r="U73" s="24"/>
      <c r="V73" s="24"/>
      <c r="W73" s="24"/>
    </row>
    <row r="74" s="132" customFormat="1" ht="18.75" customHeight="1" spans="1:23">
      <c r="A74" s="22" t="s">
        <v>271</v>
      </c>
      <c r="B74" s="22" t="s">
        <v>321</v>
      </c>
      <c r="C74" s="23" t="s">
        <v>96</v>
      </c>
      <c r="D74" s="22" t="s">
        <v>47</v>
      </c>
      <c r="E74" s="22">
        <v>2080905</v>
      </c>
      <c r="F74" s="23" t="s">
        <v>96</v>
      </c>
      <c r="G74" s="22">
        <v>30305</v>
      </c>
      <c r="H74" s="22" t="s">
        <v>265</v>
      </c>
      <c r="I74" s="24">
        <v>2800</v>
      </c>
      <c r="J74" s="24">
        <v>2800</v>
      </c>
      <c r="K74" s="24">
        <v>2800</v>
      </c>
      <c r="L74" s="24"/>
      <c r="M74" s="24"/>
      <c r="N74" s="24"/>
      <c r="O74" s="24"/>
      <c r="P74" s="145"/>
      <c r="Q74" s="24"/>
      <c r="R74" s="24"/>
      <c r="S74" s="24"/>
      <c r="T74" s="24"/>
      <c r="U74" s="24"/>
      <c r="V74" s="24"/>
      <c r="W74" s="24"/>
    </row>
    <row r="75" s="132" customFormat="1" ht="18.75" customHeight="1" spans="1:23">
      <c r="A75" s="22" t="s">
        <v>271</v>
      </c>
      <c r="B75" s="22" t="s">
        <v>321</v>
      </c>
      <c r="C75" s="23" t="s">
        <v>96</v>
      </c>
      <c r="D75" s="22" t="s">
        <v>47</v>
      </c>
      <c r="E75" s="22">
        <v>2080905</v>
      </c>
      <c r="F75" s="23" t="s">
        <v>96</v>
      </c>
      <c r="G75" s="22">
        <v>30201</v>
      </c>
      <c r="H75" s="22" t="s">
        <v>212</v>
      </c>
      <c r="I75" s="24">
        <v>4655</v>
      </c>
      <c r="J75" s="24">
        <v>4655</v>
      </c>
      <c r="K75" s="24">
        <v>4655</v>
      </c>
      <c r="L75" s="24"/>
      <c r="M75" s="24"/>
      <c r="N75" s="24"/>
      <c r="O75" s="24"/>
      <c r="P75" s="145"/>
      <c r="Q75" s="24"/>
      <c r="R75" s="24"/>
      <c r="S75" s="24"/>
      <c r="T75" s="24"/>
      <c r="U75" s="24"/>
      <c r="V75" s="24"/>
      <c r="W75" s="24"/>
    </row>
    <row r="76" s="132" customFormat="1" ht="18.75" customHeight="1" spans="1:23">
      <c r="A76" s="22" t="s">
        <v>271</v>
      </c>
      <c r="B76" s="22" t="s">
        <v>321</v>
      </c>
      <c r="C76" s="23" t="s">
        <v>96</v>
      </c>
      <c r="D76" s="22" t="s">
        <v>47</v>
      </c>
      <c r="E76" s="22">
        <v>2080905</v>
      </c>
      <c r="F76" s="23" t="s">
        <v>96</v>
      </c>
      <c r="G76" s="22">
        <v>30299</v>
      </c>
      <c r="H76" s="22" t="s">
        <v>320</v>
      </c>
      <c r="I76" s="24">
        <v>1400</v>
      </c>
      <c r="J76" s="24">
        <v>1400</v>
      </c>
      <c r="K76" s="24">
        <v>1400</v>
      </c>
      <c r="L76" s="24"/>
      <c r="M76" s="24"/>
      <c r="N76" s="24"/>
      <c r="O76" s="24"/>
      <c r="P76" s="145"/>
      <c r="Q76" s="24"/>
      <c r="R76" s="24"/>
      <c r="S76" s="24"/>
      <c r="T76" s="24"/>
      <c r="U76" s="24"/>
      <c r="V76" s="24"/>
      <c r="W76" s="24"/>
    </row>
    <row r="77" s="132" customFormat="1" ht="18.75" customHeight="1" spans="1:23">
      <c r="A77" s="145"/>
      <c r="B77" s="145"/>
      <c r="C77" s="23" t="s">
        <v>322</v>
      </c>
      <c r="D77" s="145"/>
      <c r="E77" s="145"/>
      <c r="F77" s="145"/>
      <c r="G77" s="145"/>
      <c r="H77" s="145"/>
      <c r="I77" s="24">
        <v>204000</v>
      </c>
      <c r="J77" s="24">
        <v>204000</v>
      </c>
      <c r="K77" s="24">
        <v>204000</v>
      </c>
      <c r="L77" s="24"/>
      <c r="M77" s="24"/>
      <c r="N77" s="24"/>
      <c r="O77" s="24"/>
      <c r="P77" s="145"/>
      <c r="Q77" s="24"/>
      <c r="R77" s="24"/>
      <c r="S77" s="24"/>
      <c r="T77" s="24"/>
      <c r="U77" s="24"/>
      <c r="V77" s="24"/>
      <c r="W77" s="24"/>
    </row>
    <row r="78" s="132" customFormat="1" ht="18.75" customHeight="1" spans="1:23">
      <c r="A78" s="22" t="s">
        <v>255</v>
      </c>
      <c r="B78" s="22" t="s">
        <v>323</v>
      </c>
      <c r="C78" s="23" t="s">
        <v>322</v>
      </c>
      <c r="D78" s="22" t="s">
        <v>47</v>
      </c>
      <c r="E78" s="22" t="s">
        <v>101</v>
      </c>
      <c r="F78" s="22" t="s">
        <v>102</v>
      </c>
      <c r="G78" s="22" t="s">
        <v>285</v>
      </c>
      <c r="H78" s="22" t="s">
        <v>286</v>
      </c>
      <c r="I78" s="24">
        <v>204000</v>
      </c>
      <c r="J78" s="24">
        <v>204000</v>
      </c>
      <c r="K78" s="24">
        <v>204000</v>
      </c>
      <c r="L78" s="24"/>
      <c r="M78" s="24"/>
      <c r="N78" s="24"/>
      <c r="O78" s="24"/>
      <c r="P78" s="145"/>
      <c r="Q78" s="24"/>
      <c r="R78" s="24"/>
      <c r="S78" s="24"/>
      <c r="T78" s="24"/>
      <c r="U78" s="24"/>
      <c r="V78" s="24"/>
      <c r="W78" s="24"/>
    </row>
    <row r="79" s="132" customFormat="1" ht="18.75" customHeight="1" spans="1:23">
      <c r="A79" s="145"/>
      <c r="B79" s="145"/>
      <c r="C79" s="23" t="s">
        <v>324</v>
      </c>
      <c r="D79" s="145"/>
      <c r="E79" s="145"/>
      <c r="F79" s="145"/>
      <c r="G79" s="145"/>
      <c r="H79" s="145"/>
      <c r="I79" s="24">
        <v>150000</v>
      </c>
      <c r="J79" s="24">
        <v>150000</v>
      </c>
      <c r="K79" s="24">
        <v>150000</v>
      </c>
      <c r="L79" s="24"/>
      <c r="M79" s="24"/>
      <c r="N79" s="24"/>
      <c r="O79" s="24"/>
      <c r="P79" s="145"/>
      <c r="Q79" s="24"/>
      <c r="R79" s="24"/>
      <c r="S79" s="24"/>
      <c r="T79" s="24"/>
      <c r="U79" s="24"/>
      <c r="V79" s="24"/>
      <c r="W79" s="24"/>
    </row>
    <row r="80" s="132" customFormat="1" ht="18.75" customHeight="1" spans="1:23">
      <c r="A80" s="22" t="s">
        <v>255</v>
      </c>
      <c r="B80" s="22" t="s">
        <v>325</v>
      </c>
      <c r="C80" s="23" t="s">
        <v>324</v>
      </c>
      <c r="D80" s="22" t="s">
        <v>47</v>
      </c>
      <c r="E80" s="22" t="s">
        <v>101</v>
      </c>
      <c r="F80" s="22" t="s">
        <v>102</v>
      </c>
      <c r="G80" s="22" t="s">
        <v>326</v>
      </c>
      <c r="H80" s="22" t="s">
        <v>327</v>
      </c>
      <c r="I80" s="24">
        <v>150000</v>
      </c>
      <c r="J80" s="24">
        <v>150000</v>
      </c>
      <c r="K80" s="24">
        <v>150000</v>
      </c>
      <c r="L80" s="24"/>
      <c r="M80" s="24"/>
      <c r="N80" s="24"/>
      <c r="O80" s="24"/>
      <c r="P80" s="145"/>
      <c r="Q80" s="24"/>
      <c r="R80" s="24"/>
      <c r="S80" s="24"/>
      <c r="T80" s="24"/>
      <c r="U80" s="24"/>
      <c r="V80" s="24"/>
      <c r="W80" s="24"/>
    </row>
    <row r="81" s="132" customFormat="1" ht="18.75" customHeight="1" spans="1:23">
      <c r="A81" s="145"/>
      <c r="B81" s="145"/>
      <c r="C81" s="23" t="s">
        <v>328</v>
      </c>
      <c r="D81" s="145"/>
      <c r="E81" s="145"/>
      <c r="F81" s="145"/>
      <c r="G81" s="145"/>
      <c r="H81" s="145"/>
      <c r="I81" s="24">
        <v>658898.21</v>
      </c>
      <c r="J81" s="24">
        <v>658898.21</v>
      </c>
      <c r="K81" s="24">
        <v>658898.21</v>
      </c>
      <c r="L81" s="24"/>
      <c r="M81" s="24"/>
      <c r="N81" s="24"/>
      <c r="O81" s="24"/>
      <c r="P81" s="145"/>
      <c r="Q81" s="24"/>
      <c r="R81" s="24"/>
      <c r="S81" s="24"/>
      <c r="T81" s="24"/>
      <c r="U81" s="24"/>
      <c r="V81" s="24"/>
      <c r="W81" s="24"/>
    </row>
    <row r="82" s="132" customFormat="1" ht="18.75" customHeight="1" spans="1:23">
      <c r="A82" s="22" t="s">
        <v>271</v>
      </c>
      <c r="B82" s="22" t="s">
        <v>329</v>
      </c>
      <c r="C82" s="23" t="s">
        <v>328</v>
      </c>
      <c r="D82" s="22" t="s">
        <v>47</v>
      </c>
      <c r="E82" s="22" t="s">
        <v>83</v>
      </c>
      <c r="F82" s="22" t="s">
        <v>84</v>
      </c>
      <c r="G82" s="22" t="s">
        <v>264</v>
      </c>
      <c r="H82" s="22" t="s">
        <v>265</v>
      </c>
      <c r="I82" s="24">
        <v>106146.01</v>
      </c>
      <c r="J82" s="24">
        <v>106146.01</v>
      </c>
      <c r="K82" s="24">
        <v>106146.01</v>
      </c>
      <c r="L82" s="24"/>
      <c r="M82" s="24"/>
      <c r="N82" s="24"/>
      <c r="O82" s="24"/>
      <c r="P82" s="145"/>
      <c r="Q82" s="24"/>
      <c r="R82" s="24"/>
      <c r="S82" s="24"/>
      <c r="T82" s="24"/>
      <c r="U82" s="24"/>
      <c r="V82" s="24"/>
      <c r="W82" s="24"/>
    </row>
    <row r="83" s="132" customFormat="1" ht="18.75" customHeight="1" spans="1:23">
      <c r="A83" s="22" t="s">
        <v>271</v>
      </c>
      <c r="B83" s="22" t="s">
        <v>329</v>
      </c>
      <c r="C83" s="23" t="s">
        <v>328</v>
      </c>
      <c r="D83" s="22" t="s">
        <v>47</v>
      </c>
      <c r="E83" s="22" t="s">
        <v>83</v>
      </c>
      <c r="F83" s="22" t="s">
        <v>84</v>
      </c>
      <c r="G83" s="22" t="s">
        <v>264</v>
      </c>
      <c r="H83" s="22" t="s">
        <v>265</v>
      </c>
      <c r="I83" s="24">
        <v>23524.02</v>
      </c>
      <c r="J83" s="24">
        <v>23524.02</v>
      </c>
      <c r="K83" s="24">
        <v>23524.02</v>
      </c>
      <c r="L83" s="24"/>
      <c r="M83" s="24"/>
      <c r="N83" s="24"/>
      <c r="O83" s="24"/>
      <c r="P83" s="145"/>
      <c r="Q83" s="24"/>
      <c r="R83" s="24"/>
      <c r="S83" s="24"/>
      <c r="T83" s="24"/>
      <c r="U83" s="24"/>
      <c r="V83" s="24"/>
      <c r="W83" s="24"/>
    </row>
    <row r="84" s="132" customFormat="1" ht="18.75" customHeight="1" spans="1:23">
      <c r="A84" s="22" t="s">
        <v>271</v>
      </c>
      <c r="B84" s="22" t="s">
        <v>329</v>
      </c>
      <c r="C84" s="23" t="s">
        <v>328</v>
      </c>
      <c r="D84" s="22" t="s">
        <v>47</v>
      </c>
      <c r="E84" s="22" t="s">
        <v>83</v>
      </c>
      <c r="F84" s="22" t="s">
        <v>84</v>
      </c>
      <c r="G84" s="22" t="s">
        <v>264</v>
      </c>
      <c r="H84" s="22" t="s">
        <v>265</v>
      </c>
      <c r="I84" s="24">
        <v>86000</v>
      </c>
      <c r="J84" s="24">
        <v>86000</v>
      </c>
      <c r="K84" s="24">
        <v>86000</v>
      </c>
      <c r="L84" s="24"/>
      <c r="M84" s="24"/>
      <c r="N84" s="24"/>
      <c r="O84" s="24"/>
      <c r="P84" s="145"/>
      <c r="Q84" s="24"/>
      <c r="R84" s="24"/>
      <c r="S84" s="24"/>
      <c r="T84" s="24"/>
      <c r="U84" s="24"/>
      <c r="V84" s="24"/>
      <c r="W84" s="24"/>
    </row>
    <row r="85" s="132" customFormat="1" ht="18.75" customHeight="1" spans="1:23">
      <c r="A85" s="22" t="s">
        <v>271</v>
      </c>
      <c r="B85" s="22" t="s">
        <v>329</v>
      </c>
      <c r="C85" s="23" t="s">
        <v>328</v>
      </c>
      <c r="D85" s="22" t="s">
        <v>47</v>
      </c>
      <c r="E85" s="22" t="s">
        <v>83</v>
      </c>
      <c r="F85" s="22" t="s">
        <v>84</v>
      </c>
      <c r="G85" s="22" t="s">
        <v>264</v>
      </c>
      <c r="H85" s="22" t="s">
        <v>265</v>
      </c>
      <c r="I85" s="24">
        <v>239184.34</v>
      </c>
      <c r="J85" s="24">
        <v>239184.34</v>
      </c>
      <c r="K85" s="24">
        <v>239184.34</v>
      </c>
      <c r="L85" s="24"/>
      <c r="M85" s="24"/>
      <c r="N85" s="24"/>
      <c r="O85" s="24"/>
      <c r="P85" s="145"/>
      <c r="Q85" s="24"/>
      <c r="R85" s="24"/>
      <c r="S85" s="24"/>
      <c r="T85" s="24"/>
      <c r="U85" s="24"/>
      <c r="V85" s="24"/>
      <c r="W85" s="24"/>
    </row>
    <row r="86" s="132" customFormat="1" ht="18.75" customHeight="1" spans="1:23">
      <c r="A86" s="22" t="s">
        <v>271</v>
      </c>
      <c r="B86" s="22" t="s">
        <v>329</v>
      </c>
      <c r="C86" s="23" t="s">
        <v>328</v>
      </c>
      <c r="D86" s="22" t="s">
        <v>47</v>
      </c>
      <c r="E86" s="22" t="s">
        <v>83</v>
      </c>
      <c r="F86" s="22" t="s">
        <v>84</v>
      </c>
      <c r="G86" s="22" t="s">
        <v>264</v>
      </c>
      <c r="H86" s="22" t="s">
        <v>265</v>
      </c>
      <c r="I86" s="24">
        <v>73185</v>
      </c>
      <c r="J86" s="24">
        <v>73185</v>
      </c>
      <c r="K86" s="24">
        <v>73185</v>
      </c>
      <c r="L86" s="24"/>
      <c r="M86" s="24"/>
      <c r="N86" s="24"/>
      <c r="O86" s="24"/>
      <c r="P86" s="145"/>
      <c r="Q86" s="24"/>
      <c r="R86" s="24"/>
      <c r="S86" s="24"/>
      <c r="T86" s="24"/>
      <c r="U86" s="24"/>
      <c r="V86" s="24"/>
      <c r="W86" s="24"/>
    </row>
    <row r="87" s="132" customFormat="1" ht="18.75" customHeight="1" spans="1:23">
      <c r="A87" s="22" t="s">
        <v>271</v>
      </c>
      <c r="B87" s="22" t="s">
        <v>329</v>
      </c>
      <c r="C87" s="23" t="s">
        <v>328</v>
      </c>
      <c r="D87" s="22" t="s">
        <v>47</v>
      </c>
      <c r="E87" s="22" t="s">
        <v>83</v>
      </c>
      <c r="F87" s="22" t="s">
        <v>84</v>
      </c>
      <c r="G87" s="22" t="s">
        <v>264</v>
      </c>
      <c r="H87" s="22" t="s">
        <v>265</v>
      </c>
      <c r="I87" s="24">
        <v>130858.84</v>
      </c>
      <c r="J87" s="24">
        <v>130858.84</v>
      </c>
      <c r="K87" s="24">
        <v>130858.84</v>
      </c>
      <c r="L87" s="24"/>
      <c r="M87" s="24"/>
      <c r="N87" s="24"/>
      <c r="O87" s="24"/>
      <c r="P87" s="145"/>
      <c r="Q87" s="24"/>
      <c r="R87" s="24"/>
      <c r="S87" s="24"/>
      <c r="T87" s="24"/>
      <c r="U87" s="24"/>
      <c r="V87" s="24"/>
      <c r="W87" s="24"/>
    </row>
    <row r="88" s="132" customFormat="1" ht="18.75" customHeight="1" spans="1:23">
      <c r="A88" s="22"/>
      <c r="B88" s="22"/>
      <c r="C88" s="23" t="s">
        <v>330</v>
      </c>
      <c r="D88" s="22"/>
      <c r="E88" s="22"/>
      <c r="F88" s="22"/>
      <c r="G88" s="22"/>
      <c r="H88" s="22"/>
      <c r="I88" s="24">
        <v>214303</v>
      </c>
      <c r="J88" s="24">
        <v>214303</v>
      </c>
      <c r="K88" s="24">
        <v>214303</v>
      </c>
      <c r="L88" s="24"/>
      <c r="M88" s="24"/>
      <c r="N88" s="24"/>
      <c r="O88" s="24"/>
      <c r="P88" s="145"/>
      <c r="Q88" s="24"/>
      <c r="R88" s="24"/>
      <c r="S88" s="24"/>
      <c r="T88" s="24"/>
      <c r="U88" s="24"/>
      <c r="V88" s="24"/>
      <c r="W88" s="24"/>
    </row>
    <row r="89" s="132" customFormat="1" ht="18.75" customHeight="1" spans="1:23">
      <c r="A89" s="22" t="s">
        <v>255</v>
      </c>
      <c r="B89" s="22" t="s">
        <v>331</v>
      </c>
      <c r="C89" s="23" t="s">
        <v>330</v>
      </c>
      <c r="D89" s="22" t="s">
        <v>47</v>
      </c>
      <c r="E89" s="22">
        <v>2080808</v>
      </c>
      <c r="F89" s="22" t="s">
        <v>85</v>
      </c>
      <c r="G89" s="22">
        <v>30213</v>
      </c>
      <c r="H89" s="22" t="s">
        <v>304</v>
      </c>
      <c r="I89" s="24">
        <v>200000</v>
      </c>
      <c r="J89" s="24">
        <v>200000</v>
      </c>
      <c r="K89" s="24">
        <v>200000</v>
      </c>
      <c r="L89" s="24"/>
      <c r="M89" s="24"/>
      <c r="N89" s="24"/>
      <c r="O89" s="24"/>
      <c r="P89" s="145"/>
      <c r="Q89" s="24"/>
      <c r="R89" s="24"/>
      <c r="S89" s="24"/>
      <c r="T89" s="24"/>
      <c r="U89" s="24"/>
      <c r="V89" s="24"/>
      <c r="W89" s="24"/>
    </row>
    <row r="90" s="132" customFormat="1" ht="18.75" customHeight="1" spans="1:23">
      <c r="A90" s="22" t="s">
        <v>255</v>
      </c>
      <c r="B90" s="22" t="s">
        <v>331</v>
      </c>
      <c r="C90" s="23" t="s">
        <v>330</v>
      </c>
      <c r="D90" s="22" t="s">
        <v>47</v>
      </c>
      <c r="E90" s="22">
        <v>2080808</v>
      </c>
      <c r="F90" s="22" t="s">
        <v>85</v>
      </c>
      <c r="G90" s="22">
        <v>30213</v>
      </c>
      <c r="H90" s="22" t="s">
        <v>304</v>
      </c>
      <c r="I90" s="24">
        <v>14303</v>
      </c>
      <c r="J90" s="24">
        <v>14303</v>
      </c>
      <c r="K90" s="24">
        <v>14303</v>
      </c>
      <c r="L90" s="24"/>
      <c r="M90" s="24"/>
      <c r="N90" s="24"/>
      <c r="O90" s="24"/>
      <c r="P90" s="145"/>
      <c r="Q90" s="24"/>
      <c r="R90" s="24"/>
      <c r="S90" s="24"/>
      <c r="T90" s="24"/>
      <c r="U90" s="24"/>
      <c r="V90" s="24"/>
      <c r="W90" s="24"/>
    </row>
    <row r="91" s="132" customFormat="1" ht="18.75" customHeight="1" spans="1:23">
      <c r="A91" s="145"/>
      <c r="B91" s="145"/>
      <c r="C91" s="23" t="s">
        <v>332</v>
      </c>
      <c r="D91" s="145"/>
      <c r="E91" s="145"/>
      <c r="F91" s="145"/>
      <c r="G91" s="145"/>
      <c r="H91" s="145"/>
      <c r="I91" s="24">
        <v>354840</v>
      </c>
      <c r="J91" s="24">
        <v>354840</v>
      </c>
      <c r="K91" s="24">
        <v>354840</v>
      </c>
      <c r="L91" s="24"/>
      <c r="M91" s="24"/>
      <c r="N91" s="24"/>
      <c r="O91" s="24"/>
      <c r="P91" s="145"/>
      <c r="Q91" s="24"/>
      <c r="R91" s="24"/>
      <c r="S91" s="24"/>
      <c r="T91" s="24"/>
      <c r="U91" s="24"/>
      <c r="V91" s="24"/>
      <c r="W91" s="24"/>
    </row>
    <row r="92" s="132" customFormat="1" ht="18.75" customHeight="1" spans="1:23">
      <c r="A92" s="22" t="s">
        <v>255</v>
      </c>
      <c r="B92" s="22" t="s">
        <v>333</v>
      </c>
      <c r="C92" s="23" t="s">
        <v>332</v>
      </c>
      <c r="D92" s="22" t="s">
        <v>47</v>
      </c>
      <c r="E92" s="22" t="s">
        <v>101</v>
      </c>
      <c r="F92" s="22" t="s">
        <v>102</v>
      </c>
      <c r="G92" s="22" t="s">
        <v>264</v>
      </c>
      <c r="H92" s="22" t="s">
        <v>265</v>
      </c>
      <c r="I92" s="24">
        <v>30000</v>
      </c>
      <c r="J92" s="24">
        <v>30000</v>
      </c>
      <c r="K92" s="24">
        <v>30000</v>
      </c>
      <c r="L92" s="24"/>
      <c r="M92" s="24"/>
      <c r="N92" s="24"/>
      <c r="O92" s="24"/>
      <c r="P92" s="145"/>
      <c r="Q92" s="24"/>
      <c r="R92" s="24"/>
      <c r="S92" s="24"/>
      <c r="T92" s="24"/>
      <c r="U92" s="24"/>
      <c r="V92" s="24"/>
      <c r="W92" s="24"/>
    </row>
    <row r="93" s="132" customFormat="1" ht="18.75" customHeight="1" spans="1:23">
      <c r="A93" s="22" t="s">
        <v>255</v>
      </c>
      <c r="B93" s="22" t="s">
        <v>333</v>
      </c>
      <c r="C93" s="23" t="s">
        <v>332</v>
      </c>
      <c r="D93" s="22" t="s">
        <v>47</v>
      </c>
      <c r="E93" s="22" t="s">
        <v>101</v>
      </c>
      <c r="F93" s="22" t="s">
        <v>102</v>
      </c>
      <c r="G93" s="22" t="s">
        <v>264</v>
      </c>
      <c r="H93" s="22" t="s">
        <v>265</v>
      </c>
      <c r="I93" s="24">
        <v>29760</v>
      </c>
      <c r="J93" s="24">
        <v>29760</v>
      </c>
      <c r="K93" s="24">
        <v>29760</v>
      </c>
      <c r="L93" s="24"/>
      <c r="M93" s="24"/>
      <c r="N93" s="24"/>
      <c r="O93" s="24"/>
      <c r="P93" s="145"/>
      <c r="Q93" s="24"/>
      <c r="R93" s="24"/>
      <c r="S93" s="24"/>
      <c r="T93" s="24"/>
      <c r="U93" s="24"/>
      <c r="V93" s="24"/>
      <c r="W93" s="24"/>
    </row>
    <row r="94" s="132" customFormat="1" ht="18.75" customHeight="1" spans="1:23">
      <c r="A94" s="22" t="s">
        <v>255</v>
      </c>
      <c r="B94" s="22" t="s">
        <v>333</v>
      </c>
      <c r="C94" s="23" t="s">
        <v>332</v>
      </c>
      <c r="D94" s="22" t="s">
        <v>47</v>
      </c>
      <c r="E94" s="22" t="s">
        <v>101</v>
      </c>
      <c r="F94" s="22" t="s">
        <v>102</v>
      </c>
      <c r="G94" s="22" t="s">
        <v>264</v>
      </c>
      <c r="H94" s="22" t="s">
        <v>265</v>
      </c>
      <c r="I94" s="24">
        <v>11520</v>
      </c>
      <c r="J94" s="24">
        <v>11520</v>
      </c>
      <c r="K94" s="24">
        <v>11520</v>
      </c>
      <c r="L94" s="24"/>
      <c r="M94" s="24"/>
      <c r="N94" s="24"/>
      <c r="O94" s="24"/>
      <c r="P94" s="145"/>
      <c r="Q94" s="24"/>
      <c r="R94" s="24"/>
      <c r="S94" s="24"/>
      <c r="T94" s="24"/>
      <c r="U94" s="24"/>
      <c r="V94" s="24"/>
      <c r="W94" s="24"/>
    </row>
    <row r="95" s="132" customFormat="1" ht="18.75" customHeight="1" spans="1:23">
      <c r="A95" s="22" t="s">
        <v>255</v>
      </c>
      <c r="B95" s="22" t="s">
        <v>333</v>
      </c>
      <c r="C95" s="23" t="s">
        <v>332</v>
      </c>
      <c r="D95" s="22" t="s">
        <v>47</v>
      </c>
      <c r="E95" s="22" t="s">
        <v>101</v>
      </c>
      <c r="F95" s="22" t="s">
        <v>102</v>
      </c>
      <c r="G95" s="22" t="s">
        <v>264</v>
      </c>
      <c r="H95" s="22" t="s">
        <v>265</v>
      </c>
      <c r="I95" s="24">
        <v>80000</v>
      </c>
      <c r="J95" s="24">
        <v>80000</v>
      </c>
      <c r="K95" s="24">
        <v>80000</v>
      </c>
      <c r="L95" s="24"/>
      <c r="M95" s="24"/>
      <c r="N95" s="24"/>
      <c r="O95" s="24"/>
      <c r="P95" s="145"/>
      <c r="Q95" s="24"/>
      <c r="R95" s="24"/>
      <c r="S95" s="24"/>
      <c r="T95" s="24"/>
      <c r="U95" s="24"/>
      <c r="V95" s="24"/>
      <c r="W95" s="24"/>
    </row>
    <row r="96" s="132" customFormat="1" ht="18.75" customHeight="1" spans="1:23">
      <c r="A96" s="22" t="s">
        <v>255</v>
      </c>
      <c r="B96" s="22" t="s">
        <v>333</v>
      </c>
      <c r="C96" s="23" t="s">
        <v>332</v>
      </c>
      <c r="D96" s="22" t="s">
        <v>47</v>
      </c>
      <c r="E96" s="22" t="s">
        <v>101</v>
      </c>
      <c r="F96" s="22" t="s">
        <v>102</v>
      </c>
      <c r="G96" s="22" t="s">
        <v>264</v>
      </c>
      <c r="H96" s="22" t="s">
        <v>265</v>
      </c>
      <c r="I96" s="24">
        <v>66920</v>
      </c>
      <c r="J96" s="24">
        <v>66920</v>
      </c>
      <c r="K96" s="24">
        <v>66920</v>
      </c>
      <c r="L96" s="24"/>
      <c r="M96" s="24"/>
      <c r="N96" s="24"/>
      <c r="O96" s="24"/>
      <c r="P96" s="145"/>
      <c r="Q96" s="24"/>
      <c r="R96" s="24"/>
      <c r="S96" s="24"/>
      <c r="T96" s="24"/>
      <c r="U96" s="24"/>
      <c r="V96" s="24"/>
      <c r="W96" s="24"/>
    </row>
    <row r="97" s="132" customFormat="1" ht="18.75" customHeight="1" spans="1:23">
      <c r="A97" s="22" t="s">
        <v>255</v>
      </c>
      <c r="B97" s="22" t="s">
        <v>333</v>
      </c>
      <c r="C97" s="23" t="s">
        <v>332</v>
      </c>
      <c r="D97" s="22" t="s">
        <v>47</v>
      </c>
      <c r="E97" s="22" t="s">
        <v>101</v>
      </c>
      <c r="F97" s="22" t="s">
        <v>102</v>
      </c>
      <c r="G97" s="22" t="s">
        <v>264</v>
      </c>
      <c r="H97" s="22" t="s">
        <v>265</v>
      </c>
      <c r="I97" s="24">
        <v>133840</v>
      </c>
      <c r="J97" s="24">
        <v>133840</v>
      </c>
      <c r="K97" s="24">
        <v>133840</v>
      </c>
      <c r="L97" s="24"/>
      <c r="M97" s="24"/>
      <c r="N97" s="24"/>
      <c r="O97" s="24"/>
      <c r="P97" s="145"/>
      <c r="Q97" s="24"/>
      <c r="R97" s="24"/>
      <c r="S97" s="24"/>
      <c r="T97" s="24"/>
      <c r="U97" s="24"/>
      <c r="V97" s="24"/>
      <c r="W97" s="24"/>
    </row>
    <row r="98" s="132" customFormat="1" ht="18.75" customHeight="1" spans="1:23">
      <c r="A98" s="22" t="s">
        <v>255</v>
      </c>
      <c r="B98" s="22" t="s">
        <v>333</v>
      </c>
      <c r="C98" s="23" t="s">
        <v>332</v>
      </c>
      <c r="D98" s="22" t="s">
        <v>47</v>
      </c>
      <c r="E98" s="22" t="s">
        <v>101</v>
      </c>
      <c r="F98" s="22" t="s">
        <v>102</v>
      </c>
      <c r="G98" s="22" t="s">
        <v>334</v>
      </c>
      <c r="H98" s="22" t="s">
        <v>335</v>
      </c>
      <c r="I98" s="24">
        <v>2800</v>
      </c>
      <c r="J98" s="24">
        <v>2800</v>
      </c>
      <c r="K98" s="24">
        <v>2800</v>
      </c>
      <c r="L98" s="24"/>
      <c r="M98" s="24"/>
      <c r="N98" s="24"/>
      <c r="O98" s="24"/>
      <c r="P98" s="145"/>
      <c r="Q98" s="24"/>
      <c r="R98" s="24"/>
      <c r="S98" s="24"/>
      <c r="T98" s="24"/>
      <c r="U98" s="24"/>
      <c r="V98" s="24"/>
      <c r="W98" s="24"/>
    </row>
    <row r="99" s="132" customFormat="1" ht="18.75" customHeight="1" spans="1:23">
      <c r="A99" s="145"/>
      <c r="B99" s="145"/>
      <c r="C99" s="23" t="s">
        <v>336</v>
      </c>
      <c r="D99" s="145"/>
      <c r="E99" s="145"/>
      <c r="F99" s="145"/>
      <c r="G99" s="145"/>
      <c r="H99" s="145"/>
      <c r="I99" s="24">
        <v>80000</v>
      </c>
      <c r="J99" s="24">
        <v>80000</v>
      </c>
      <c r="K99" s="24">
        <v>80000</v>
      </c>
      <c r="L99" s="24"/>
      <c r="M99" s="24"/>
      <c r="N99" s="24"/>
      <c r="O99" s="24"/>
      <c r="P99" s="145"/>
      <c r="Q99" s="24"/>
      <c r="R99" s="24"/>
      <c r="S99" s="24"/>
      <c r="T99" s="24"/>
      <c r="U99" s="24"/>
      <c r="V99" s="24"/>
      <c r="W99" s="24"/>
    </row>
    <row r="100" s="132" customFormat="1" ht="24" customHeight="1" spans="1:23">
      <c r="A100" s="22" t="s">
        <v>255</v>
      </c>
      <c r="B100" s="234" t="s">
        <v>337</v>
      </c>
      <c r="C100" s="23" t="s">
        <v>336</v>
      </c>
      <c r="D100" s="22" t="s">
        <v>47</v>
      </c>
      <c r="E100" s="22" t="s">
        <v>86</v>
      </c>
      <c r="F100" s="22" t="s">
        <v>87</v>
      </c>
      <c r="G100" s="22" t="s">
        <v>264</v>
      </c>
      <c r="H100" s="22" t="s">
        <v>265</v>
      </c>
      <c r="I100" s="24">
        <v>80000</v>
      </c>
      <c r="J100" s="24">
        <v>80000</v>
      </c>
      <c r="K100" s="24">
        <v>80000</v>
      </c>
      <c r="L100" s="24"/>
      <c r="M100" s="24"/>
      <c r="N100" s="24"/>
      <c r="O100" s="24"/>
      <c r="P100" s="145"/>
      <c r="Q100" s="24"/>
      <c r="R100" s="24"/>
      <c r="S100" s="24"/>
      <c r="T100" s="24"/>
      <c r="U100" s="24"/>
      <c r="V100" s="24"/>
      <c r="W100" s="24"/>
    </row>
    <row r="101" s="132" customFormat="1" ht="18.75" customHeight="1" spans="1:23">
      <c r="A101" s="22"/>
      <c r="B101" s="22"/>
      <c r="C101" s="23" t="s">
        <v>338</v>
      </c>
      <c r="D101" s="22"/>
      <c r="E101" s="22"/>
      <c r="F101" s="22"/>
      <c r="G101" s="22"/>
      <c r="H101" s="22"/>
      <c r="I101" s="24">
        <v>83000</v>
      </c>
      <c r="J101" s="24">
        <v>83000</v>
      </c>
      <c r="K101" s="24">
        <v>83000</v>
      </c>
      <c r="L101" s="24"/>
      <c r="M101" s="24"/>
      <c r="N101" s="24"/>
      <c r="O101" s="24"/>
      <c r="P101" s="145"/>
      <c r="Q101" s="24"/>
      <c r="R101" s="24"/>
      <c r="S101" s="24"/>
      <c r="T101" s="24"/>
      <c r="U101" s="24"/>
      <c r="V101" s="24"/>
      <c r="W101" s="24"/>
    </row>
    <row r="102" s="132" customFormat="1" ht="18.75" customHeight="1" spans="1:23">
      <c r="A102" s="22" t="s">
        <v>255</v>
      </c>
      <c r="B102" s="234" t="s">
        <v>319</v>
      </c>
      <c r="C102" s="23" t="s">
        <v>338</v>
      </c>
      <c r="D102" s="23" t="s">
        <v>47</v>
      </c>
      <c r="E102" s="22">
        <v>2082899</v>
      </c>
      <c r="F102" s="22" t="s">
        <v>106</v>
      </c>
      <c r="G102" s="22">
        <v>30201</v>
      </c>
      <c r="H102" s="22" t="s">
        <v>212</v>
      </c>
      <c r="I102" s="24">
        <v>34800</v>
      </c>
      <c r="J102" s="24">
        <v>34800</v>
      </c>
      <c r="K102" s="24">
        <v>34800</v>
      </c>
      <c r="L102" s="24"/>
      <c r="M102" s="24"/>
      <c r="N102" s="24"/>
      <c r="O102" s="24"/>
      <c r="P102" s="145"/>
      <c r="Q102" s="24"/>
      <c r="R102" s="24"/>
      <c r="S102" s="24"/>
      <c r="T102" s="24"/>
      <c r="U102" s="24"/>
      <c r="V102" s="24"/>
      <c r="W102" s="24"/>
    </row>
    <row r="103" s="132" customFormat="1" ht="18.75" customHeight="1" spans="1:23">
      <c r="A103" s="22" t="s">
        <v>255</v>
      </c>
      <c r="B103" s="234" t="s">
        <v>319</v>
      </c>
      <c r="C103" s="23" t="s">
        <v>338</v>
      </c>
      <c r="D103" s="23" t="s">
        <v>47</v>
      </c>
      <c r="E103" s="22">
        <v>2082899</v>
      </c>
      <c r="F103" s="22" t="s">
        <v>106</v>
      </c>
      <c r="G103" s="22">
        <v>30201</v>
      </c>
      <c r="H103" s="22" t="s">
        <v>212</v>
      </c>
      <c r="I103" s="24">
        <v>48200</v>
      </c>
      <c r="J103" s="24">
        <v>48200</v>
      </c>
      <c r="K103" s="24">
        <v>48200</v>
      </c>
      <c r="L103" s="24"/>
      <c r="M103" s="24"/>
      <c r="N103" s="24"/>
      <c r="O103" s="24"/>
      <c r="P103" s="145"/>
      <c r="Q103" s="24"/>
      <c r="R103" s="24"/>
      <c r="S103" s="24"/>
      <c r="T103" s="24"/>
      <c r="U103" s="24"/>
      <c r="V103" s="24"/>
      <c r="W103" s="24"/>
    </row>
    <row r="104" s="132" customFormat="1" ht="18.75" customHeight="1" spans="1:23">
      <c r="A104" s="145"/>
      <c r="B104" s="145"/>
      <c r="C104" s="23" t="s">
        <v>339</v>
      </c>
      <c r="D104" s="145"/>
      <c r="E104" s="145"/>
      <c r="F104" s="145"/>
      <c r="G104" s="145"/>
      <c r="H104" s="145"/>
      <c r="I104" s="24">
        <v>1099497.07</v>
      </c>
      <c r="J104" s="24">
        <v>1099497.07</v>
      </c>
      <c r="K104" s="24">
        <v>1099497.07</v>
      </c>
      <c r="L104" s="24"/>
      <c r="M104" s="24"/>
      <c r="N104" s="24"/>
      <c r="O104" s="24"/>
      <c r="P104" s="145"/>
      <c r="Q104" s="24"/>
      <c r="R104" s="24"/>
      <c r="S104" s="24"/>
      <c r="T104" s="24"/>
      <c r="U104" s="24"/>
      <c r="V104" s="24"/>
      <c r="W104" s="24"/>
    </row>
    <row r="105" s="132" customFormat="1" ht="18.75" customHeight="1" spans="1:23">
      <c r="A105" s="22" t="s">
        <v>271</v>
      </c>
      <c r="B105" s="22" t="s">
        <v>340</v>
      </c>
      <c r="C105" s="23" t="s">
        <v>339</v>
      </c>
      <c r="D105" s="22" t="s">
        <v>47</v>
      </c>
      <c r="E105" s="22" t="s">
        <v>81</v>
      </c>
      <c r="F105" s="22" t="s">
        <v>82</v>
      </c>
      <c r="G105" s="22" t="s">
        <v>264</v>
      </c>
      <c r="H105" s="22" t="s">
        <v>265</v>
      </c>
      <c r="I105" s="24">
        <v>81102.72</v>
      </c>
      <c r="J105" s="24">
        <v>81102.72</v>
      </c>
      <c r="K105" s="24">
        <v>81102.72</v>
      </c>
      <c r="L105" s="24"/>
      <c r="M105" s="24"/>
      <c r="N105" s="24"/>
      <c r="O105" s="24"/>
      <c r="P105" s="145"/>
      <c r="Q105" s="24"/>
      <c r="R105" s="24"/>
      <c r="S105" s="24"/>
      <c r="T105" s="24"/>
      <c r="U105" s="24"/>
      <c r="V105" s="24"/>
      <c r="W105" s="24"/>
    </row>
    <row r="106" s="132" customFormat="1" ht="18.75" customHeight="1" spans="1:23">
      <c r="A106" s="22" t="s">
        <v>271</v>
      </c>
      <c r="B106" s="22" t="s">
        <v>340</v>
      </c>
      <c r="C106" s="23" t="s">
        <v>339</v>
      </c>
      <c r="D106" s="22" t="s">
        <v>47</v>
      </c>
      <c r="E106" s="22" t="s">
        <v>86</v>
      </c>
      <c r="F106" s="22" t="s">
        <v>87</v>
      </c>
      <c r="G106" s="22" t="s">
        <v>264</v>
      </c>
      <c r="H106" s="22" t="s">
        <v>265</v>
      </c>
      <c r="I106" s="24">
        <v>231604</v>
      </c>
      <c r="J106" s="24">
        <v>231604</v>
      </c>
      <c r="K106" s="24">
        <v>231604</v>
      </c>
      <c r="L106" s="24"/>
      <c r="M106" s="24"/>
      <c r="N106" s="24"/>
      <c r="O106" s="24"/>
      <c r="P106" s="145"/>
      <c r="Q106" s="24"/>
      <c r="R106" s="24"/>
      <c r="S106" s="24"/>
      <c r="T106" s="24"/>
      <c r="U106" s="24"/>
      <c r="V106" s="24"/>
      <c r="W106" s="24"/>
    </row>
    <row r="107" s="132" customFormat="1" ht="18.75" customHeight="1" spans="1:23">
      <c r="A107" s="22" t="s">
        <v>271</v>
      </c>
      <c r="B107" s="22" t="s">
        <v>340</v>
      </c>
      <c r="C107" s="23" t="s">
        <v>339</v>
      </c>
      <c r="D107" s="22" t="s">
        <v>47</v>
      </c>
      <c r="E107" s="22" t="s">
        <v>86</v>
      </c>
      <c r="F107" s="22" t="s">
        <v>87</v>
      </c>
      <c r="G107" s="22" t="s">
        <v>334</v>
      </c>
      <c r="H107" s="22" t="s">
        <v>335</v>
      </c>
      <c r="I107" s="24">
        <v>144000</v>
      </c>
      <c r="J107" s="24">
        <v>144000</v>
      </c>
      <c r="K107" s="24">
        <v>144000</v>
      </c>
      <c r="L107" s="24"/>
      <c r="M107" s="24"/>
      <c r="N107" s="24"/>
      <c r="O107" s="24"/>
      <c r="P107" s="145"/>
      <c r="Q107" s="24"/>
      <c r="R107" s="24"/>
      <c r="S107" s="24"/>
      <c r="T107" s="24"/>
      <c r="U107" s="24"/>
      <c r="V107" s="24"/>
      <c r="W107" s="24"/>
    </row>
    <row r="108" s="132" customFormat="1" ht="18.75" customHeight="1" spans="1:23">
      <c r="A108" s="22" t="s">
        <v>271</v>
      </c>
      <c r="B108" s="22" t="s">
        <v>340</v>
      </c>
      <c r="C108" s="23" t="s">
        <v>339</v>
      </c>
      <c r="D108" s="22" t="s">
        <v>47</v>
      </c>
      <c r="E108" s="22" t="s">
        <v>86</v>
      </c>
      <c r="F108" s="22" t="s">
        <v>87</v>
      </c>
      <c r="G108" s="22" t="s">
        <v>334</v>
      </c>
      <c r="H108" s="22" t="s">
        <v>335</v>
      </c>
      <c r="I108" s="24">
        <v>263815</v>
      </c>
      <c r="J108" s="24">
        <v>263815</v>
      </c>
      <c r="K108" s="24">
        <v>263815</v>
      </c>
      <c r="L108" s="24"/>
      <c r="M108" s="24"/>
      <c r="N108" s="24"/>
      <c r="O108" s="24"/>
      <c r="P108" s="145"/>
      <c r="Q108" s="24"/>
      <c r="R108" s="24"/>
      <c r="S108" s="24"/>
      <c r="T108" s="24"/>
      <c r="U108" s="24"/>
      <c r="V108" s="24"/>
      <c r="W108" s="24"/>
    </row>
    <row r="109" s="132" customFormat="1" ht="18.75" customHeight="1" spans="1:23">
      <c r="A109" s="22" t="s">
        <v>271</v>
      </c>
      <c r="B109" s="22" t="s">
        <v>340</v>
      </c>
      <c r="C109" s="23" t="s">
        <v>339</v>
      </c>
      <c r="D109" s="22" t="s">
        <v>47</v>
      </c>
      <c r="E109" s="22" t="s">
        <v>86</v>
      </c>
      <c r="F109" s="22" t="s">
        <v>87</v>
      </c>
      <c r="G109" s="22" t="s">
        <v>334</v>
      </c>
      <c r="H109" s="22" t="s">
        <v>335</v>
      </c>
      <c r="I109" s="24">
        <v>325034.05</v>
      </c>
      <c r="J109" s="24">
        <v>325034.05</v>
      </c>
      <c r="K109" s="24">
        <v>325034.05</v>
      </c>
      <c r="L109" s="24"/>
      <c r="M109" s="24"/>
      <c r="N109" s="24"/>
      <c r="O109" s="24"/>
      <c r="P109" s="145"/>
      <c r="Q109" s="24"/>
      <c r="R109" s="24"/>
      <c r="S109" s="24"/>
      <c r="T109" s="24"/>
      <c r="U109" s="24"/>
      <c r="V109" s="24"/>
      <c r="W109" s="24"/>
    </row>
    <row r="110" s="132" customFormat="1" ht="18.75" customHeight="1" spans="1:23">
      <c r="A110" s="22" t="s">
        <v>271</v>
      </c>
      <c r="B110" s="22" t="s">
        <v>340</v>
      </c>
      <c r="C110" s="23" t="s">
        <v>339</v>
      </c>
      <c r="D110" s="22" t="s">
        <v>47</v>
      </c>
      <c r="E110" s="22" t="s">
        <v>86</v>
      </c>
      <c r="F110" s="22" t="s">
        <v>87</v>
      </c>
      <c r="G110" s="22" t="s">
        <v>334</v>
      </c>
      <c r="H110" s="22" t="s">
        <v>335</v>
      </c>
      <c r="I110" s="24">
        <v>30941</v>
      </c>
      <c r="J110" s="24">
        <v>30941</v>
      </c>
      <c r="K110" s="24">
        <v>30941</v>
      </c>
      <c r="L110" s="24"/>
      <c r="M110" s="24"/>
      <c r="N110" s="24"/>
      <c r="O110" s="24"/>
      <c r="P110" s="145"/>
      <c r="Q110" s="24"/>
      <c r="R110" s="24"/>
      <c r="S110" s="24"/>
      <c r="T110" s="24"/>
      <c r="U110" s="24"/>
      <c r="V110" s="24"/>
      <c r="W110" s="24"/>
    </row>
    <row r="111" s="132" customFormat="1" ht="18.75" customHeight="1" spans="1:23">
      <c r="A111" s="22" t="s">
        <v>271</v>
      </c>
      <c r="B111" s="22" t="s">
        <v>340</v>
      </c>
      <c r="C111" s="23" t="s">
        <v>339</v>
      </c>
      <c r="D111" s="22" t="s">
        <v>47</v>
      </c>
      <c r="E111" s="22" t="s">
        <v>86</v>
      </c>
      <c r="F111" s="22" t="s">
        <v>87</v>
      </c>
      <c r="G111" s="22" t="s">
        <v>334</v>
      </c>
      <c r="H111" s="22" t="s">
        <v>335</v>
      </c>
      <c r="I111" s="24">
        <v>23000.3</v>
      </c>
      <c r="J111" s="24">
        <v>23000.3</v>
      </c>
      <c r="K111" s="24">
        <v>23000.3</v>
      </c>
      <c r="L111" s="24"/>
      <c r="M111" s="24"/>
      <c r="N111" s="24"/>
      <c r="O111" s="24"/>
      <c r="P111" s="145"/>
      <c r="Q111" s="24"/>
      <c r="R111" s="24"/>
      <c r="S111" s="24"/>
      <c r="T111" s="24"/>
      <c r="U111" s="24"/>
      <c r="V111" s="24"/>
      <c r="W111" s="24"/>
    </row>
    <row r="112" s="132" customFormat="1" ht="18.75" customHeight="1" spans="1:23">
      <c r="A112" s="145"/>
      <c r="B112" s="145"/>
      <c r="C112" s="23" t="s">
        <v>341</v>
      </c>
      <c r="D112" s="145"/>
      <c r="E112" s="145"/>
      <c r="F112" s="145"/>
      <c r="G112" s="145"/>
      <c r="H112" s="145"/>
      <c r="I112" s="24">
        <v>226883.92</v>
      </c>
      <c r="J112" s="24">
        <v>226883.92</v>
      </c>
      <c r="K112" s="24">
        <v>226883.92</v>
      </c>
      <c r="L112" s="24"/>
      <c r="M112" s="24"/>
      <c r="N112" s="24"/>
      <c r="O112" s="24"/>
      <c r="P112" s="145"/>
      <c r="Q112" s="24"/>
      <c r="R112" s="24"/>
      <c r="S112" s="24"/>
      <c r="T112" s="24"/>
      <c r="U112" s="24"/>
      <c r="V112" s="24"/>
      <c r="W112" s="24"/>
    </row>
    <row r="113" s="132" customFormat="1" ht="18.75" customHeight="1" spans="1:23">
      <c r="A113" s="22" t="s">
        <v>271</v>
      </c>
      <c r="B113" s="22" t="s">
        <v>342</v>
      </c>
      <c r="C113" s="23" t="s">
        <v>341</v>
      </c>
      <c r="D113" s="22" t="s">
        <v>47</v>
      </c>
      <c r="E113" s="22" t="s">
        <v>124</v>
      </c>
      <c r="F113" s="22" t="s">
        <v>125</v>
      </c>
      <c r="G113" s="22" t="s">
        <v>343</v>
      </c>
      <c r="H113" s="22" t="s">
        <v>344</v>
      </c>
      <c r="I113" s="24">
        <v>100000</v>
      </c>
      <c r="J113" s="24">
        <v>100000</v>
      </c>
      <c r="K113" s="24">
        <v>100000</v>
      </c>
      <c r="L113" s="24"/>
      <c r="M113" s="24"/>
      <c r="N113" s="24"/>
      <c r="O113" s="24"/>
      <c r="P113" s="145"/>
      <c r="Q113" s="24"/>
      <c r="R113" s="24"/>
      <c r="S113" s="24"/>
      <c r="T113" s="24"/>
      <c r="U113" s="24"/>
      <c r="V113" s="24"/>
      <c r="W113" s="24"/>
    </row>
    <row r="114" s="132" customFormat="1" ht="18.75" customHeight="1" spans="1:23">
      <c r="A114" s="145" t="s">
        <v>271</v>
      </c>
      <c r="B114" s="145" t="s">
        <v>342</v>
      </c>
      <c r="C114" s="23" t="s">
        <v>341</v>
      </c>
      <c r="D114" s="23" t="s">
        <v>47</v>
      </c>
      <c r="E114" s="22" t="s">
        <v>124</v>
      </c>
      <c r="F114" s="22" t="s">
        <v>125</v>
      </c>
      <c r="G114" s="22" t="s">
        <v>343</v>
      </c>
      <c r="H114" s="22" t="s">
        <v>344</v>
      </c>
      <c r="I114" s="24">
        <v>16947.71</v>
      </c>
      <c r="J114" s="24">
        <v>16947.71</v>
      </c>
      <c r="K114" s="24">
        <v>16947.71</v>
      </c>
      <c r="L114" s="24"/>
      <c r="M114" s="24"/>
      <c r="N114" s="24"/>
      <c r="O114" s="24"/>
      <c r="P114" s="145"/>
      <c r="Q114" s="24"/>
      <c r="R114" s="24"/>
      <c r="S114" s="24"/>
      <c r="T114" s="24"/>
      <c r="U114" s="24"/>
      <c r="V114" s="24"/>
      <c r="W114" s="24"/>
    </row>
    <row r="115" s="132" customFormat="1" ht="18.75" customHeight="1" spans="1:23">
      <c r="A115" s="145" t="s">
        <v>271</v>
      </c>
      <c r="B115" s="145" t="s">
        <v>342</v>
      </c>
      <c r="C115" s="23" t="s">
        <v>341</v>
      </c>
      <c r="D115" s="23" t="s">
        <v>47</v>
      </c>
      <c r="E115" s="22" t="s">
        <v>124</v>
      </c>
      <c r="F115" s="22" t="s">
        <v>125</v>
      </c>
      <c r="G115" s="22" t="s">
        <v>343</v>
      </c>
      <c r="H115" s="22" t="s">
        <v>344</v>
      </c>
      <c r="I115" s="24">
        <v>52084.23</v>
      </c>
      <c r="J115" s="24">
        <v>52084.23</v>
      </c>
      <c r="K115" s="24">
        <v>52084.23</v>
      </c>
      <c r="L115" s="24"/>
      <c r="M115" s="24"/>
      <c r="N115" s="24"/>
      <c r="O115" s="24"/>
      <c r="P115" s="145"/>
      <c r="Q115" s="24"/>
      <c r="R115" s="24"/>
      <c r="S115" s="24"/>
      <c r="T115" s="24"/>
      <c r="U115" s="24"/>
      <c r="V115" s="24"/>
      <c r="W115" s="24"/>
    </row>
    <row r="116" s="132" customFormat="1" ht="18.75" customHeight="1" spans="1:23">
      <c r="A116" s="145" t="s">
        <v>271</v>
      </c>
      <c r="B116" s="145" t="s">
        <v>342</v>
      </c>
      <c r="C116" s="23" t="s">
        <v>341</v>
      </c>
      <c r="D116" s="23" t="s">
        <v>47</v>
      </c>
      <c r="E116" s="22" t="s">
        <v>124</v>
      </c>
      <c r="F116" s="22" t="s">
        <v>125</v>
      </c>
      <c r="G116" s="22" t="s">
        <v>343</v>
      </c>
      <c r="H116" s="22" t="s">
        <v>344</v>
      </c>
      <c r="I116" s="24">
        <v>11751.98</v>
      </c>
      <c r="J116" s="24">
        <v>11751.98</v>
      </c>
      <c r="K116" s="24">
        <v>11751.98</v>
      </c>
      <c r="L116" s="24"/>
      <c r="M116" s="24"/>
      <c r="N116" s="24"/>
      <c r="O116" s="24"/>
      <c r="P116" s="145"/>
      <c r="Q116" s="24"/>
      <c r="R116" s="24"/>
      <c r="S116" s="24"/>
      <c r="T116" s="24"/>
      <c r="U116" s="24"/>
      <c r="V116" s="24"/>
      <c r="W116" s="24"/>
    </row>
    <row r="117" s="132" customFormat="1" ht="18.75" customHeight="1" spans="1:23">
      <c r="A117" s="22" t="s">
        <v>271</v>
      </c>
      <c r="B117" s="22" t="s">
        <v>342</v>
      </c>
      <c r="C117" s="23" t="s">
        <v>341</v>
      </c>
      <c r="D117" s="23" t="s">
        <v>47</v>
      </c>
      <c r="E117" s="22" t="s">
        <v>124</v>
      </c>
      <c r="F117" s="22" t="s">
        <v>125</v>
      </c>
      <c r="G117" s="22" t="s">
        <v>343</v>
      </c>
      <c r="H117" s="22" t="s">
        <v>344</v>
      </c>
      <c r="I117" s="24">
        <v>46100</v>
      </c>
      <c r="J117" s="24">
        <v>46100</v>
      </c>
      <c r="K117" s="24">
        <v>46100</v>
      </c>
      <c r="L117" s="24"/>
      <c r="M117" s="24"/>
      <c r="N117" s="24"/>
      <c r="O117" s="24"/>
      <c r="P117" s="145"/>
      <c r="Q117" s="24"/>
      <c r="R117" s="24"/>
      <c r="S117" s="24"/>
      <c r="T117" s="24"/>
      <c r="U117" s="24"/>
      <c r="V117" s="24"/>
      <c r="W117" s="24"/>
    </row>
    <row r="118" ht="18.85" customHeight="1" spans="1:23">
      <c r="A118" s="153" t="s">
        <v>132</v>
      </c>
      <c r="B118" s="154"/>
      <c r="C118" s="154"/>
      <c r="D118" s="154"/>
      <c r="E118" s="154"/>
      <c r="F118" s="154"/>
      <c r="G118" s="154"/>
      <c r="H118" s="155"/>
      <c r="I118" s="24">
        <v>5070045.92</v>
      </c>
      <c r="J118" s="24">
        <v>4950045.92</v>
      </c>
      <c r="K118" s="24">
        <v>4950045.92</v>
      </c>
      <c r="L118" s="24"/>
      <c r="M118" s="24"/>
      <c r="N118" s="24"/>
      <c r="O118" s="24"/>
      <c r="P118" s="24"/>
      <c r="Q118" s="24"/>
      <c r="R118" s="24">
        <v>120000</v>
      </c>
      <c r="S118" s="24"/>
      <c r="T118" s="24"/>
      <c r="U118" s="24">
        <v>120000</v>
      </c>
      <c r="V118" s="24"/>
      <c r="W118" s="24"/>
    </row>
  </sheetData>
  <autoFilter ref="A7:W118">
    <extLst/>
  </autoFilter>
  <mergeCells count="28">
    <mergeCell ref="A3:W3"/>
    <mergeCell ref="A4:I4"/>
    <mergeCell ref="J5:M5"/>
    <mergeCell ref="N5:P5"/>
    <mergeCell ref="R5:W5"/>
    <mergeCell ref="J6:K6"/>
    <mergeCell ref="A118:H11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2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sheetPr>
  <dimension ref="A1:J161"/>
  <sheetViews>
    <sheetView showZeros="0" tabSelected="1" workbookViewId="0">
      <pane ySplit="1" topLeftCell="A142" activePane="bottomLeft" state="frozen"/>
      <selection/>
      <selection pane="bottomLeft" activeCell="A142" sqref="A142"/>
    </sheetView>
  </sheetViews>
  <sheetFormatPr defaultColWidth="9.11111111111111" defaultRowHeight="11.95" customHeight="1"/>
  <cols>
    <col min="1" max="1" width="25" customWidth="1"/>
    <col min="2" max="2" width="46.8888888888889" customWidth="1"/>
    <col min="3" max="3" width="17.2222222222222" customWidth="1"/>
    <col min="4" max="4" width="21" customWidth="1"/>
    <col min="5" max="5" width="23.5462962962963" customWidth="1"/>
    <col min="6" max="6" width="11.2222222222222" customWidth="1"/>
    <col min="7" max="7" width="10.3333333333333" customWidth="1"/>
    <col min="8" max="8" width="9.33333333333333" customWidth="1"/>
    <col min="9" max="9" width="13.4444444444444" customWidth="1"/>
    <col min="10" max="10" width="27.4444444444444" customWidth="1"/>
  </cols>
  <sheetData>
    <row r="1" customHeight="1" spans="1:10">
      <c r="A1" s="29"/>
      <c r="B1" s="29"/>
      <c r="C1" s="29"/>
      <c r="D1" s="29"/>
      <c r="E1" s="29"/>
      <c r="F1" s="29"/>
      <c r="G1" s="29"/>
      <c r="H1" s="29"/>
      <c r="I1" s="29"/>
      <c r="J1" s="29"/>
    </row>
    <row r="2" customHeight="1" spans="10:10">
      <c r="J2" s="75" t="s">
        <v>345</v>
      </c>
    </row>
    <row r="3" ht="28.5" customHeight="1" spans="1:10">
      <c r="A3" s="71" t="s">
        <v>346</v>
      </c>
      <c r="B3" s="31"/>
      <c r="C3" s="31"/>
      <c r="D3" s="31"/>
      <c r="E3" s="31"/>
      <c r="F3" s="72"/>
      <c r="G3" s="31"/>
      <c r="H3" s="72"/>
      <c r="I3" s="72"/>
      <c r="J3" s="31"/>
    </row>
    <row r="4" ht="15.05" customHeight="1" spans="1:1">
      <c r="A4" s="32" t="str">
        <f>'部门财务收支预算总表01-1'!A4</f>
        <v>单位名称：新平彝族傣族自治县退役军人事务局</v>
      </c>
    </row>
    <row r="5" ht="14.25" customHeight="1" spans="1:10">
      <c r="A5" s="73" t="s">
        <v>347</v>
      </c>
      <c r="B5" s="73" t="s">
        <v>348</v>
      </c>
      <c r="C5" s="73" t="s">
        <v>349</v>
      </c>
      <c r="D5" s="73" t="s">
        <v>350</v>
      </c>
      <c r="E5" s="73" t="s">
        <v>351</v>
      </c>
      <c r="F5" s="74" t="s">
        <v>352</v>
      </c>
      <c r="G5" s="73" t="s">
        <v>353</v>
      </c>
      <c r="H5" s="74" t="s">
        <v>354</v>
      </c>
      <c r="I5" s="74" t="s">
        <v>355</v>
      </c>
      <c r="J5" s="73" t="s">
        <v>356</v>
      </c>
    </row>
    <row r="6" ht="14.25" customHeight="1" spans="1:10">
      <c r="A6" s="73">
        <v>1</v>
      </c>
      <c r="B6" s="73">
        <v>2</v>
      </c>
      <c r="C6" s="73">
        <v>3</v>
      </c>
      <c r="D6" s="73">
        <v>4</v>
      </c>
      <c r="E6" s="73">
        <v>5</v>
      </c>
      <c r="F6" s="74">
        <v>6</v>
      </c>
      <c r="G6" s="73">
        <v>7</v>
      </c>
      <c r="H6" s="74">
        <v>8</v>
      </c>
      <c r="I6" s="74">
        <v>9</v>
      </c>
      <c r="J6" s="73">
        <v>10</v>
      </c>
    </row>
    <row r="7" s="132" customFormat="1" ht="25" customHeight="1" spans="1:10">
      <c r="A7" s="48" t="s">
        <v>47</v>
      </c>
      <c r="B7" s="48"/>
      <c r="C7" s="48"/>
      <c r="E7" s="120"/>
      <c r="F7" s="120"/>
      <c r="G7" s="120"/>
      <c r="H7" s="120"/>
      <c r="I7" s="120"/>
      <c r="J7" s="120"/>
    </row>
    <row r="8" s="132" customFormat="1" ht="126" customHeight="1" spans="1:10">
      <c r="A8" s="133" t="s">
        <v>266</v>
      </c>
      <c r="B8" s="48" t="s">
        <v>357</v>
      </c>
      <c r="C8" s="122"/>
      <c r="D8" s="122"/>
      <c r="E8" s="120"/>
      <c r="F8" s="120"/>
      <c r="G8" s="120"/>
      <c r="H8" s="120"/>
      <c r="I8" s="120"/>
      <c r="J8" s="120"/>
    </row>
    <row r="9" s="132" customFormat="1" ht="20.25" customHeight="1" spans="1:10">
      <c r="A9" s="48"/>
      <c r="B9" s="48"/>
      <c r="C9" s="48" t="s">
        <v>358</v>
      </c>
      <c r="D9" s="134" t="s">
        <v>359</v>
      </c>
      <c r="E9" s="135" t="s">
        <v>360</v>
      </c>
      <c r="F9" s="121" t="s">
        <v>361</v>
      </c>
      <c r="G9" s="122" t="s">
        <v>154</v>
      </c>
      <c r="H9" s="121" t="s">
        <v>362</v>
      </c>
      <c r="I9" s="121" t="s">
        <v>363</v>
      </c>
      <c r="J9" s="135" t="s">
        <v>364</v>
      </c>
    </row>
    <row r="10" s="132" customFormat="1" ht="20.25" customHeight="1" spans="1:10">
      <c r="A10" s="48"/>
      <c r="B10" s="48"/>
      <c r="C10" s="48" t="s">
        <v>358</v>
      </c>
      <c r="D10" s="134" t="s">
        <v>365</v>
      </c>
      <c r="E10" s="135" t="s">
        <v>366</v>
      </c>
      <c r="F10" s="121" t="s">
        <v>367</v>
      </c>
      <c r="G10" s="122" t="s">
        <v>368</v>
      </c>
      <c r="H10" s="121" t="s">
        <v>369</v>
      </c>
      <c r="I10" s="121" t="s">
        <v>363</v>
      </c>
      <c r="J10" s="135" t="s">
        <v>370</v>
      </c>
    </row>
    <row r="11" s="132" customFormat="1" ht="20.25" customHeight="1" spans="1:10">
      <c r="A11" s="48"/>
      <c r="B11" s="48"/>
      <c r="C11" s="48" t="s">
        <v>358</v>
      </c>
      <c r="D11" s="134" t="s">
        <v>371</v>
      </c>
      <c r="E11" s="135" t="s">
        <v>372</v>
      </c>
      <c r="F11" s="121" t="s">
        <v>361</v>
      </c>
      <c r="G11" s="122" t="s">
        <v>373</v>
      </c>
      <c r="H11" s="121" t="s">
        <v>374</v>
      </c>
      <c r="I11" s="121" t="s">
        <v>363</v>
      </c>
      <c r="J11" s="135" t="s">
        <v>375</v>
      </c>
    </row>
    <row r="12" s="132" customFormat="1" ht="20.25" customHeight="1" spans="1:10">
      <c r="A12" s="48"/>
      <c r="B12" s="48"/>
      <c r="C12" s="48" t="s">
        <v>376</v>
      </c>
      <c r="D12" s="134" t="s">
        <v>377</v>
      </c>
      <c r="E12" s="135" t="s">
        <v>378</v>
      </c>
      <c r="F12" s="121" t="s">
        <v>367</v>
      </c>
      <c r="G12" s="122" t="s">
        <v>379</v>
      </c>
      <c r="H12" s="121" t="s">
        <v>369</v>
      </c>
      <c r="I12" s="121" t="s">
        <v>380</v>
      </c>
      <c r="J12" s="135" t="s">
        <v>381</v>
      </c>
    </row>
    <row r="13" s="132" customFormat="1" ht="20.25" customHeight="1" spans="1:10">
      <c r="A13" s="48"/>
      <c r="B13" s="48"/>
      <c r="C13" s="48" t="s">
        <v>382</v>
      </c>
      <c r="D13" s="134" t="s">
        <v>383</v>
      </c>
      <c r="E13" s="135" t="s">
        <v>384</v>
      </c>
      <c r="F13" s="121" t="s">
        <v>385</v>
      </c>
      <c r="G13" s="122" t="s">
        <v>386</v>
      </c>
      <c r="H13" s="121" t="s">
        <v>369</v>
      </c>
      <c r="I13" s="121" t="s">
        <v>363</v>
      </c>
      <c r="J13" s="135" t="s">
        <v>387</v>
      </c>
    </row>
    <row r="14" s="132" customFormat="1" ht="90" customHeight="1" spans="1:10">
      <c r="A14" s="133" t="s">
        <v>277</v>
      </c>
      <c r="B14" s="48" t="s">
        <v>388</v>
      </c>
      <c r="C14" s="48"/>
      <c r="D14" s="48"/>
      <c r="E14" s="48"/>
      <c r="F14" s="48"/>
      <c r="G14" s="48"/>
      <c r="H14" s="48"/>
      <c r="I14" s="48"/>
      <c r="J14" s="48"/>
    </row>
    <row r="15" s="132" customFormat="1" ht="20.25" customHeight="1" spans="1:10">
      <c r="A15" s="48"/>
      <c r="B15" s="48"/>
      <c r="C15" s="48" t="s">
        <v>358</v>
      </c>
      <c r="D15" s="134" t="s">
        <v>359</v>
      </c>
      <c r="E15" s="135" t="s">
        <v>389</v>
      </c>
      <c r="F15" s="121" t="s">
        <v>361</v>
      </c>
      <c r="G15" s="122" t="s">
        <v>150</v>
      </c>
      <c r="H15" s="121" t="s">
        <v>362</v>
      </c>
      <c r="I15" s="121" t="s">
        <v>363</v>
      </c>
      <c r="J15" s="135" t="s">
        <v>390</v>
      </c>
    </row>
    <row r="16" s="132" customFormat="1" ht="20.25" customHeight="1" spans="1:10">
      <c r="A16" s="48"/>
      <c r="B16" s="48"/>
      <c r="C16" s="48" t="s">
        <v>358</v>
      </c>
      <c r="D16" s="134" t="s">
        <v>365</v>
      </c>
      <c r="E16" s="135" t="s">
        <v>391</v>
      </c>
      <c r="F16" s="121" t="s">
        <v>367</v>
      </c>
      <c r="G16" s="122" t="s">
        <v>368</v>
      </c>
      <c r="H16" s="121" t="s">
        <v>369</v>
      </c>
      <c r="I16" s="121" t="s">
        <v>363</v>
      </c>
      <c r="J16" s="135" t="s">
        <v>392</v>
      </c>
    </row>
    <row r="17" s="132" customFormat="1" ht="20.25" customHeight="1" spans="1:10">
      <c r="A17" s="48"/>
      <c r="B17" s="48"/>
      <c r="C17" s="48" t="s">
        <v>358</v>
      </c>
      <c r="D17" s="134" t="s">
        <v>371</v>
      </c>
      <c r="E17" s="135" t="s">
        <v>393</v>
      </c>
      <c r="F17" s="121" t="s">
        <v>361</v>
      </c>
      <c r="G17" s="122" t="s">
        <v>394</v>
      </c>
      <c r="H17" s="121" t="s">
        <v>395</v>
      </c>
      <c r="I17" s="121" t="s">
        <v>363</v>
      </c>
      <c r="J17" s="135" t="s">
        <v>396</v>
      </c>
    </row>
    <row r="18" s="132" customFormat="1" ht="20.25" customHeight="1" spans="1:10">
      <c r="A18" s="48"/>
      <c r="B18" s="48"/>
      <c r="C18" s="48" t="s">
        <v>376</v>
      </c>
      <c r="D18" s="134" t="s">
        <v>377</v>
      </c>
      <c r="E18" s="135" t="s">
        <v>397</v>
      </c>
      <c r="F18" s="121" t="s">
        <v>385</v>
      </c>
      <c r="G18" s="122" t="s">
        <v>379</v>
      </c>
      <c r="H18" s="121" t="s">
        <v>369</v>
      </c>
      <c r="I18" s="121" t="s">
        <v>380</v>
      </c>
      <c r="J18" s="135" t="s">
        <v>398</v>
      </c>
    </row>
    <row r="19" s="132" customFormat="1" ht="20.25" customHeight="1" spans="1:10">
      <c r="A19" s="48"/>
      <c r="B19" s="48"/>
      <c r="C19" s="48" t="s">
        <v>382</v>
      </c>
      <c r="D19" s="134" t="s">
        <v>383</v>
      </c>
      <c r="E19" s="135" t="s">
        <v>399</v>
      </c>
      <c r="F19" s="121" t="s">
        <v>385</v>
      </c>
      <c r="G19" s="122" t="s">
        <v>400</v>
      </c>
      <c r="H19" s="121" t="s">
        <v>369</v>
      </c>
      <c r="I19" s="121" t="s">
        <v>363</v>
      </c>
      <c r="J19" s="135" t="s">
        <v>401</v>
      </c>
    </row>
    <row r="20" s="132" customFormat="1" ht="187" customHeight="1" spans="1:10">
      <c r="A20" s="133" t="s">
        <v>297</v>
      </c>
      <c r="B20" s="48" t="s">
        <v>402</v>
      </c>
      <c r="C20" s="48"/>
      <c r="D20" s="48"/>
      <c r="E20" s="48"/>
      <c r="F20" s="48"/>
      <c r="G20" s="48"/>
      <c r="H20" s="48"/>
      <c r="I20" s="48"/>
      <c r="J20" s="48"/>
    </row>
    <row r="21" s="132" customFormat="1" ht="20.25" customHeight="1" spans="1:10">
      <c r="A21" s="48"/>
      <c r="B21" s="48"/>
      <c r="C21" s="48" t="s">
        <v>358</v>
      </c>
      <c r="D21" s="134" t="s">
        <v>359</v>
      </c>
      <c r="E21" s="135" t="s">
        <v>403</v>
      </c>
      <c r="F21" s="121" t="s">
        <v>367</v>
      </c>
      <c r="G21" s="122" t="s">
        <v>150</v>
      </c>
      <c r="H21" s="121" t="s">
        <v>362</v>
      </c>
      <c r="I21" s="121" t="s">
        <v>363</v>
      </c>
      <c r="J21" s="135" t="s">
        <v>404</v>
      </c>
    </row>
    <row r="22" s="132" customFormat="1" ht="20.25" customHeight="1" spans="1:10">
      <c r="A22" s="48"/>
      <c r="B22" s="48"/>
      <c r="C22" s="48" t="s">
        <v>358</v>
      </c>
      <c r="D22" s="134" t="s">
        <v>365</v>
      </c>
      <c r="E22" s="135" t="s">
        <v>405</v>
      </c>
      <c r="F22" s="121" t="s">
        <v>367</v>
      </c>
      <c r="G22" s="122" t="s">
        <v>368</v>
      </c>
      <c r="H22" s="121" t="s">
        <v>369</v>
      </c>
      <c r="I22" s="121" t="s">
        <v>363</v>
      </c>
      <c r="J22" s="135" t="s">
        <v>406</v>
      </c>
    </row>
    <row r="23" s="132" customFormat="1" ht="20.25" customHeight="1" spans="1:10">
      <c r="A23" s="48"/>
      <c r="B23" s="48"/>
      <c r="C23" s="48" t="s">
        <v>358</v>
      </c>
      <c r="D23" s="134" t="s">
        <v>371</v>
      </c>
      <c r="E23" s="135" t="s">
        <v>407</v>
      </c>
      <c r="F23" s="121" t="s">
        <v>367</v>
      </c>
      <c r="G23" s="122" t="s">
        <v>368</v>
      </c>
      <c r="H23" s="121" t="s">
        <v>369</v>
      </c>
      <c r="I23" s="121" t="s">
        <v>363</v>
      </c>
      <c r="J23" s="135" t="s">
        <v>408</v>
      </c>
    </row>
    <row r="24" s="132" customFormat="1" ht="20.25" customHeight="1" spans="1:10">
      <c r="A24" s="48"/>
      <c r="B24" s="48"/>
      <c r="C24" s="48" t="s">
        <v>376</v>
      </c>
      <c r="D24" s="134" t="s">
        <v>377</v>
      </c>
      <c r="E24" s="135" t="s">
        <v>409</v>
      </c>
      <c r="F24" s="121" t="s">
        <v>367</v>
      </c>
      <c r="G24" s="122" t="s">
        <v>410</v>
      </c>
      <c r="H24" s="121" t="s">
        <v>369</v>
      </c>
      <c r="I24" s="121" t="s">
        <v>380</v>
      </c>
      <c r="J24" s="135" t="s">
        <v>411</v>
      </c>
    </row>
    <row r="25" s="132" customFormat="1" ht="20.25" customHeight="1" spans="1:10">
      <c r="A25" s="48"/>
      <c r="B25" s="48"/>
      <c r="C25" s="48" t="s">
        <v>382</v>
      </c>
      <c r="D25" s="134" t="s">
        <v>383</v>
      </c>
      <c r="E25" s="135" t="s">
        <v>412</v>
      </c>
      <c r="F25" s="121" t="s">
        <v>385</v>
      </c>
      <c r="G25" s="122" t="s">
        <v>413</v>
      </c>
      <c r="H25" s="121" t="s">
        <v>369</v>
      </c>
      <c r="I25" s="121" t="s">
        <v>363</v>
      </c>
      <c r="J25" s="135" t="s">
        <v>414</v>
      </c>
    </row>
    <row r="26" s="132" customFormat="1" ht="124" customHeight="1" spans="1:10">
      <c r="A26" s="133" t="s">
        <v>322</v>
      </c>
      <c r="B26" s="48" t="s">
        <v>415</v>
      </c>
      <c r="C26" s="48"/>
      <c r="D26" s="48"/>
      <c r="E26" s="48"/>
      <c r="F26" s="48"/>
      <c r="G26" s="48"/>
      <c r="H26" s="48"/>
      <c r="I26" s="48"/>
      <c r="J26" s="48"/>
    </row>
    <row r="27" s="132" customFormat="1" ht="26" customHeight="1" spans="1:10">
      <c r="A27" s="48"/>
      <c r="B27" s="48"/>
      <c r="C27" s="48" t="s">
        <v>358</v>
      </c>
      <c r="D27" s="134" t="s">
        <v>359</v>
      </c>
      <c r="E27" s="135" t="s">
        <v>416</v>
      </c>
      <c r="F27" s="121" t="s">
        <v>361</v>
      </c>
      <c r="G27" s="122" t="s">
        <v>417</v>
      </c>
      <c r="H27" s="121" t="s">
        <v>362</v>
      </c>
      <c r="I27" s="121" t="s">
        <v>363</v>
      </c>
      <c r="J27" s="135" t="s">
        <v>418</v>
      </c>
    </row>
    <row r="28" s="132" customFormat="1" ht="28" customHeight="1" spans="1:10">
      <c r="A28" s="48"/>
      <c r="B28" s="48"/>
      <c r="C28" s="48" t="s">
        <v>358</v>
      </c>
      <c r="D28" s="134" t="s">
        <v>365</v>
      </c>
      <c r="E28" s="135" t="s">
        <v>419</v>
      </c>
      <c r="F28" s="121" t="s">
        <v>367</v>
      </c>
      <c r="G28" s="122" t="s">
        <v>368</v>
      </c>
      <c r="H28" s="121" t="s">
        <v>369</v>
      </c>
      <c r="I28" s="121" t="s">
        <v>363</v>
      </c>
      <c r="J28" s="135" t="s">
        <v>420</v>
      </c>
    </row>
    <row r="29" s="132" customFormat="1" ht="20.25" customHeight="1" spans="1:10">
      <c r="A29" s="48"/>
      <c r="B29" s="48"/>
      <c r="C29" s="48" t="s">
        <v>358</v>
      </c>
      <c r="D29" s="134" t="s">
        <v>371</v>
      </c>
      <c r="E29" s="135" t="s">
        <v>421</v>
      </c>
      <c r="F29" s="121" t="s">
        <v>361</v>
      </c>
      <c r="G29" s="122" t="s">
        <v>422</v>
      </c>
      <c r="H29" s="121" t="s">
        <v>374</v>
      </c>
      <c r="I29" s="121" t="s">
        <v>363</v>
      </c>
      <c r="J29" s="135" t="s">
        <v>423</v>
      </c>
    </row>
    <row r="30" s="132" customFormat="1" ht="24" customHeight="1" spans="1:10">
      <c r="A30" s="48"/>
      <c r="B30" s="48"/>
      <c r="C30" s="48" t="s">
        <v>376</v>
      </c>
      <c r="D30" s="134" t="s">
        <v>377</v>
      </c>
      <c r="E30" s="135" t="s">
        <v>424</v>
      </c>
      <c r="F30" s="121" t="s">
        <v>367</v>
      </c>
      <c r="G30" s="122" t="s">
        <v>425</v>
      </c>
      <c r="H30" s="121" t="s">
        <v>369</v>
      </c>
      <c r="I30" s="121" t="s">
        <v>380</v>
      </c>
      <c r="J30" s="135" t="s">
        <v>426</v>
      </c>
    </row>
    <row r="31" s="132" customFormat="1" ht="20.25" customHeight="1" spans="1:10">
      <c r="A31" s="48"/>
      <c r="B31" s="48"/>
      <c r="C31" s="48" t="s">
        <v>382</v>
      </c>
      <c r="D31" s="134" t="s">
        <v>383</v>
      </c>
      <c r="E31" s="135" t="s">
        <v>427</v>
      </c>
      <c r="F31" s="121" t="s">
        <v>385</v>
      </c>
      <c r="G31" s="122" t="s">
        <v>428</v>
      </c>
      <c r="H31" s="121" t="s">
        <v>369</v>
      </c>
      <c r="I31" s="121" t="s">
        <v>363</v>
      </c>
      <c r="J31" s="135" t="s">
        <v>429</v>
      </c>
    </row>
    <row r="32" s="132" customFormat="1" ht="258" customHeight="1" spans="1:10">
      <c r="A32" s="133" t="s">
        <v>341</v>
      </c>
      <c r="B32" s="48" t="s">
        <v>430</v>
      </c>
      <c r="C32" s="48"/>
      <c r="D32" s="48"/>
      <c r="E32" s="48"/>
      <c r="F32" s="48"/>
      <c r="G32" s="48"/>
      <c r="H32" s="48"/>
      <c r="I32" s="48"/>
      <c r="J32" s="48"/>
    </row>
    <row r="33" s="132" customFormat="1" ht="27" customHeight="1" spans="1:10">
      <c r="A33" s="48"/>
      <c r="B33" s="48"/>
      <c r="C33" s="48" t="s">
        <v>358</v>
      </c>
      <c r="D33" s="134" t="s">
        <v>359</v>
      </c>
      <c r="E33" s="135" t="s">
        <v>431</v>
      </c>
      <c r="F33" s="121" t="s">
        <v>361</v>
      </c>
      <c r="G33" s="122" t="s">
        <v>432</v>
      </c>
      <c r="H33" s="121" t="s">
        <v>362</v>
      </c>
      <c r="I33" s="121" t="s">
        <v>363</v>
      </c>
      <c r="J33" s="135" t="s">
        <v>433</v>
      </c>
    </row>
    <row r="34" s="132" customFormat="1" ht="20.25" customHeight="1" spans="1:10">
      <c r="A34" s="48"/>
      <c r="B34" s="48"/>
      <c r="C34" s="48" t="s">
        <v>358</v>
      </c>
      <c r="D34" s="134" t="s">
        <v>359</v>
      </c>
      <c r="E34" s="135" t="s">
        <v>434</v>
      </c>
      <c r="F34" s="121" t="s">
        <v>361</v>
      </c>
      <c r="G34" s="122" t="s">
        <v>153</v>
      </c>
      <c r="H34" s="121" t="s">
        <v>362</v>
      </c>
      <c r="I34" s="121" t="s">
        <v>363</v>
      </c>
      <c r="J34" s="135" t="s">
        <v>435</v>
      </c>
    </row>
    <row r="35" s="132" customFormat="1" ht="27" customHeight="1" spans="1:10">
      <c r="A35" s="48"/>
      <c r="B35" s="48"/>
      <c r="C35" s="48" t="s">
        <v>358</v>
      </c>
      <c r="D35" s="134" t="s">
        <v>365</v>
      </c>
      <c r="E35" s="135" t="s">
        <v>436</v>
      </c>
      <c r="F35" s="121" t="s">
        <v>367</v>
      </c>
      <c r="G35" s="122" t="s">
        <v>368</v>
      </c>
      <c r="H35" s="121" t="s">
        <v>369</v>
      </c>
      <c r="I35" s="121" t="s">
        <v>363</v>
      </c>
      <c r="J35" s="135" t="s">
        <v>437</v>
      </c>
    </row>
    <row r="36" s="132" customFormat="1" ht="20.25" customHeight="1" spans="1:10">
      <c r="A36" s="48"/>
      <c r="B36" s="48"/>
      <c r="C36" s="48" t="s">
        <v>358</v>
      </c>
      <c r="D36" s="134" t="s">
        <v>371</v>
      </c>
      <c r="E36" s="135" t="s">
        <v>438</v>
      </c>
      <c r="F36" s="121" t="s">
        <v>367</v>
      </c>
      <c r="G36" s="122" t="s">
        <v>368</v>
      </c>
      <c r="H36" s="121" t="s">
        <v>369</v>
      </c>
      <c r="I36" s="121" t="s">
        <v>363</v>
      </c>
      <c r="J36" s="135" t="s">
        <v>439</v>
      </c>
    </row>
    <row r="37" s="132" customFormat="1" ht="20.25" customHeight="1" spans="1:10">
      <c r="A37" s="48"/>
      <c r="B37" s="48"/>
      <c r="C37" s="48" t="s">
        <v>376</v>
      </c>
      <c r="D37" s="134" t="s">
        <v>377</v>
      </c>
      <c r="E37" s="135" t="s">
        <v>440</v>
      </c>
      <c r="F37" s="121" t="s">
        <v>385</v>
      </c>
      <c r="G37" s="122" t="s">
        <v>441</v>
      </c>
      <c r="H37" s="121" t="s">
        <v>369</v>
      </c>
      <c r="I37" s="121" t="s">
        <v>380</v>
      </c>
      <c r="J37" s="135" t="s">
        <v>442</v>
      </c>
    </row>
    <row r="38" s="132" customFormat="1" ht="20.25" customHeight="1" spans="1:10">
      <c r="A38" s="48"/>
      <c r="B38" s="48"/>
      <c r="C38" s="48" t="s">
        <v>382</v>
      </c>
      <c r="D38" s="134" t="s">
        <v>383</v>
      </c>
      <c r="E38" s="135" t="s">
        <v>443</v>
      </c>
      <c r="F38" s="121" t="s">
        <v>385</v>
      </c>
      <c r="G38" s="122" t="s">
        <v>386</v>
      </c>
      <c r="H38" s="121" t="s">
        <v>369</v>
      </c>
      <c r="I38" s="121" t="s">
        <v>363</v>
      </c>
      <c r="J38" s="135" t="s">
        <v>444</v>
      </c>
    </row>
    <row r="39" s="132" customFormat="1" ht="114" customHeight="1" spans="1:10">
      <c r="A39" s="133" t="s">
        <v>336</v>
      </c>
      <c r="B39" s="48" t="s">
        <v>445</v>
      </c>
      <c r="C39" s="48"/>
      <c r="D39" s="48"/>
      <c r="E39" s="48"/>
      <c r="F39" s="48"/>
      <c r="G39" s="48"/>
      <c r="H39" s="48"/>
      <c r="I39" s="48"/>
      <c r="J39" s="48"/>
    </row>
    <row r="40" s="132" customFormat="1" ht="20.25" customHeight="1" spans="1:10">
      <c r="A40" s="48"/>
      <c r="B40" s="48"/>
      <c r="C40" s="48" t="s">
        <v>358</v>
      </c>
      <c r="D40" s="134" t="s">
        <v>359</v>
      </c>
      <c r="E40" s="135" t="s">
        <v>446</v>
      </c>
      <c r="F40" s="121" t="s">
        <v>361</v>
      </c>
      <c r="G40" s="122" t="s">
        <v>447</v>
      </c>
      <c r="H40" s="121" t="s">
        <v>362</v>
      </c>
      <c r="I40" s="121" t="s">
        <v>363</v>
      </c>
      <c r="J40" s="135" t="s">
        <v>448</v>
      </c>
    </row>
    <row r="41" s="132" customFormat="1" ht="20.25" customHeight="1" spans="1:10">
      <c r="A41" s="48"/>
      <c r="B41" s="48"/>
      <c r="C41" s="48" t="s">
        <v>358</v>
      </c>
      <c r="D41" s="134" t="s">
        <v>365</v>
      </c>
      <c r="E41" s="135" t="s">
        <v>449</v>
      </c>
      <c r="F41" s="121" t="s">
        <v>367</v>
      </c>
      <c r="G41" s="122" t="s">
        <v>368</v>
      </c>
      <c r="H41" s="121" t="s">
        <v>369</v>
      </c>
      <c r="I41" s="121" t="s">
        <v>363</v>
      </c>
      <c r="J41" s="135" t="s">
        <v>450</v>
      </c>
    </row>
    <row r="42" s="132" customFormat="1" ht="20.25" customHeight="1" spans="1:10">
      <c r="A42" s="48"/>
      <c r="B42" s="48"/>
      <c r="C42" s="48" t="s">
        <v>376</v>
      </c>
      <c r="D42" s="134" t="s">
        <v>377</v>
      </c>
      <c r="E42" s="135" t="s">
        <v>451</v>
      </c>
      <c r="F42" s="121" t="s">
        <v>367</v>
      </c>
      <c r="G42" s="122" t="s">
        <v>452</v>
      </c>
      <c r="H42" s="121" t="s">
        <v>369</v>
      </c>
      <c r="I42" s="121" t="s">
        <v>380</v>
      </c>
      <c r="J42" s="135" t="s">
        <v>453</v>
      </c>
    </row>
    <row r="43" s="132" customFormat="1" ht="20.25" customHeight="1" spans="1:10">
      <c r="A43" s="48"/>
      <c r="B43" s="48"/>
      <c r="C43" s="48" t="s">
        <v>376</v>
      </c>
      <c r="D43" s="134" t="s">
        <v>377</v>
      </c>
      <c r="E43" s="135" t="s">
        <v>454</v>
      </c>
      <c r="F43" s="121" t="s">
        <v>367</v>
      </c>
      <c r="G43" s="122" t="s">
        <v>455</v>
      </c>
      <c r="H43" s="121" t="s">
        <v>369</v>
      </c>
      <c r="I43" s="121" t="s">
        <v>380</v>
      </c>
      <c r="J43" s="135" t="s">
        <v>456</v>
      </c>
    </row>
    <row r="44" s="132" customFormat="1" ht="20.25" customHeight="1" spans="1:10">
      <c r="A44" s="48"/>
      <c r="B44" s="48"/>
      <c r="C44" s="48" t="s">
        <v>382</v>
      </c>
      <c r="D44" s="134" t="s">
        <v>383</v>
      </c>
      <c r="E44" s="135" t="s">
        <v>457</v>
      </c>
      <c r="F44" s="121" t="s">
        <v>385</v>
      </c>
      <c r="G44" s="122" t="s">
        <v>452</v>
      </c>
      <c r="H44" s="121" t="s">
        <v>369</v>
      </c>
      <c r="I44" s="121" t="s">
        <v>363</v>
      </c>
      <c r="J44" s="135" t="s">
        <v>458</v>
      </c>
    </row>
    <row r="45" s="132" customFormat="1" ht="88" customHeight="1" spans="1:10">
      <c r="A45" s="133" t="s">
        <v>279</v>
      </c>
      <c r="B45" s="48" t="s">
        <v>459</v>
      </c>
      <c r="C45" s="48"/>
      <c r="D45" s="48"/>
      <c r="E45" s="48"/>
      <c r="F45" s="48"/>
      <c r="G45" s="48"/>
      <c r="H45" s="48"/>
      <c r="I45" s="48"/>
      <c r="J45" s="48"/>
    </row>
    <row r="46" s="132" customFormat="1" ht="20.25" customHeight="1" spans="1:10">
      <c r="A46" s="48"/>
      <c r="B46" s="48"/>
      <c r="C46" s="48" t="s">
        <v>358</v>
      </c>
      <c r="D46" s="134" t="s">
        <v>359</v>
      </c>
      <c r="E46" s="135" t="s">
        <v>389</v>
      </c>
      <c r="F46" s="121" t="s">
        <v>367</v>
      </c>
      <c r="G46" s="122" t="s">
        <v>460</v>
      </c>
      <c r="H46" s="121" t="s">
        <v>362</v>
      </c>
      <c r="I46" s="121" t="s">
        <v>363</v>
      </c>
      <c r="J46" s="135" t="s">
        <v>461</v>
      </c>
    </row>
    <row r="47" s="132" customFormat="1" ht="20.25" customHeight="1" spans="1:10">
      <c r="A47" s="48"/>
      <c r="B47" s="48"/>
      <c r="C47" s="48" t="s">
        <v>358</v>
      </c>
      <c r="D47" s="134" t="s">
        <v>365</v>
      </c>
      <c r="E47" s="135" t="s">
        <v>391</v>
      </c>
      <c r="F47" s="121" t="s">
        <v>367</v>
      </c>
      <c r="G47" s="122" t="s">
        <v>368</v>
      </c>
      <c r="H47" s="121" t="s">
        <v>369</v>
      </c>
      <c r="I47" s="121" t="s">
        <v>363</v>
      </c>
      <c r="J47" s="135" t="s">
        <v>392</v>
      </c>
    </row>
    <row r="48" s="132" customFormat="1" ht="20.25" customHeight="1" spans="1:10">
      <c r="A48" s="48"/>
      <c r="B48" s="48"/>
      <c r="C48" s="48" t="s">
        <v>358</v>
      </c>
      <c r="D48" s="134" t="s">
        <v>371</v>
      </c>
      <c r="E48" s="135" t="s">
        <v>393</v>
      </c>
      <c r="F48" s="121" t="s">
        <v>361</v>
      </c>
      <c r="G48" s="122" t="s">
        <v>462</v>
      </c>
      <c r="H48" s="121" t="s">
        <v>395</v>
      </c>
      <c r="I48" s="121" t="s">
        <v>363</v>
      </c>
      <c r="J48" s="135" t="s">
        <v>463</v>
      </c>
    </row>
    <row r="49" s="132" customFormat="1" ht="28" customHeight="1" spans="1:10">
      <c r="A49" s="48"/>
      <c r="B49" s="48"/>
      <c r="C49" s="48" t="s">
        <v>376</v>
      </c>
      <c r="D49" s="134" t="s">
        <v>377</v>
      </c>
      <c r="E49" s="135" t="s">
        <v>397</v>
      </c>
      <c r="F49" s="121" t="s">
        <v>367</v>
      </c>
      <c r="G49" s="122" t="s">
        <v>379</v>
      </c>
      <c r="H49" s="121" t="s">
        <v>369</v>
      </c>
      <c r="I49" s="121" t="s">
        <v>380</v>
      </c>
      <c r="J49" s="135" t="s">
        <v>464</v>
      </c>
    </row>
    <row r="50" s="132" customFormat="1" ht="20.25" customHeight="1" spans="1:10">
      <c r="A50" s="48"/>
      <c r="B50" s="48"/>
      <c r="C50" s="48" t="s">
        <v>382</v>
      </c>
      <c r="D50" s="134" t="s">
        <v>383</v>
      </c>
      <c r="E50" s="135" t="s">
        <v>399</v>
      </c>
      <c r="F50" s="121" t="s">
        <v>385</v>
      </c>
      <c r="G50" s="122" t="s">
        <v>386</v>
      </c>
      <c r="H50" s="121" t="s">
        <v>369</v>
      </c>
      <c r="I50" s="121" t="s">
        <v>363</v>
      </c>
      <c r="J50" s="135" t="s">
        <v>401</v>
      </c>
    </row>
    <row r="51" s="132" customFormat="1" ht="131" customHeight="1" spans="1:10">
      <c r="A51" s="133" t="s">
        <v>313</v>
      </c>
      <c r="B51" s="48" t="s">
        <v>465</v>
      </c>
      <c r="C51" s="48"/>
      <c r="D51" s="48"/>
      <c r="E51" s="48"/>
      <c r="F51" s="48"/>
      <c r="G51" s="48"/>
      <c r="H51" s="48"/>
      <c r="I51" s="48"/>
      <c r="J51" s="48"/>
    </row>
    <row r="52" s="132" customFormat="1" ht="25" customHeight="1" spans="1:10">
      <c r="A52" s="48"/>
      <c r="B52" s="48"/>
      <c r="C52" s="48" t="s">
        <v>358</v>
      </c>
      <c r="D52" s="134" t="s">
        <v>359</v>
      </c>
      <c r="E52" s="135" t="s">
        <v>466</v>
      </c>
      <c r="F52" s="121" t="s">
        <v>367</v>
      </c>
      <c r="G52" s="122" t="s">
        <v>467</v>
      </c>
      <c r="H52" s="121" t="s">
        <v>468</v>
      </c>
      <c r="I52" s="121" t="s">
        <v>363</v>
      </c>
      <c r="J52" s="135" t="s">
        <v>469</v>
      </c>
    </row>
    <row r="53" s="132" customFormat="1" ht="25" customHeight="1" spans="1:10">
      <c r="A53" s="48"/>
      <c r="B53" s="48"/>
      <c r="C53" s="48" t="s">
        <v>358</v>
      </c>
      <c r="D53" s="134" t="s">
        <v>359</v>
      </c>
      <c r="E53" s="135" t="s">
        <v>470</v>
      </c>
      <c r="F53" s="121" t="s">
        <v>361</v>
      </c>
      <c r="G53" s="122" t="s">
        <v>152</v>
      </c>
      <c r="H53" s="121" t="s">
        <v>471</v>
      </c>
      <c r="I53" s="121" t="s">
        <v>363</v>
      </c>
      <c r="J53" s="135" t="s">
        <v>472</v>
      </c>
    </row>
    <row r="54" s="132" customFormat="1" ht="19" customHeight="1" spans="1:10">
      <c r="A54" s="48"/>
      <c r="B54" s="48"/>
      <c r="C54" s="48" t="s">
        <v>358</v>
      </c>
      <c r="D54" s="134" t="s">
        <v>365</v>
      </c>
      <c r="E54" s="135" t="s">
        <v>473</v>
      </c>
      <c r="F54" s="121" t="s">
        <v>367</v>
      </c>
      <c r="G54" s="122" t="s">
        <v>368</v>
      </c>
      <c r="H54" s="121" t="s">
        <v>369</v>
      </c>
      <c r="I54" s="121" t="s">
        <v>363</v>
      </c>
      <c r="J54" s="135" t="s">
        <v>474</v>
      </c>
    </row>
    <row r="55" s="132" customFormat="1" ht="27" customHeight="1" spans="1:10">
      <c r="A55" s="48"/>
      <c r="B55" s="48"/>
      <c r="C55" s="48" t="s">
        <v>376</v>
      </c>
      <c r="D55" s="134" t="s">
        <v>377</v>
      </c>
      <c r="E55" s="135" t="s">
        <v>475</v>
      </c>
      <c r="F55" s="121" t="s">
        <v>367</v>
      </c>
      <c r="G55" s="122" t="s">
        <v>476</v>
      </c>
      <c r="H55" s="121" t="s">
        <v>369</v>
      </c>
      <c r="I55" s="121" t="s">
        <v>380</v>
      </c>
      <c r="J55" s="135" t="s">
        <v>477</v>
      </c>
    </row>
    <row r="56" s="132" customFormat="1" ht="20.25" customHeight="1" spans="1:10">
      <c r="A56" s="48"/>
      <c r="B56" s="48"/>
      <c r="C56" s="48" t="s">
        <v>382</v>
      </c>
      <c r="D56" s="134" t="s">
        <v>383</v>
      </c>
      <c r="E56" s="135" t="s">
        <v>478</v>
      </c>
      <c r="F56" s="121" t="s">
        <v>385</v>
      </c>
      <c r="G56" s="122" t="s">
        <v>413</v>
      </c>
      <c r="H56" s="121" t="s">
        <v>369</v>
      </c>
      <c r="I56" s="121" t="s">
        <v>363</v>
      </c>
      <c r="J56" s="135" t="s">
        <v>479</v>
      </c>
    </row>
    <row r="57" s="132" customFormat="1" ht="132" customHeight="1" spans="1:10">
      <c r="A57" s="133" t="s">
        <v>309</v>
      </c>
      <c r="B57" s="48" t="s">
        <v>480</v>
      </c>
      <c r="C57" s="48"/>
      <c r="D57" s="48"/>
      <c r="E57" s="48"/>
      <c r="F57" s="48"/>
      <c r="G57" s="48"/>
      <c r="H57" s="48"/>
      <c r="I57" s="48"/>
      <c r="J57" s="48"/>
    </row>
    <row r="58" s="132" customFormat="1" ht="20.25" customHeight="1" spans="1:10">
      <c r="A58" s="48"/>
      <c r="B58" s="48"/>
      <c r="C58" s="48" t="s">
        <v>358</v>
      </c>
      <c r="D58" s="134" t="s">
        <v>359</v>
      </c>
      <c r="E58" s="135" t="s">
        <v>481</v>
      </c>
      <c r="F58" s="121" t="s">
        <v>361</v>
      </c>
      <c r="G58" s="122" t="s">
        <v>482</v>
      </c>
      <c r="H58" s="121" t="s">
        <v>483</v>
      </c>
      <c r="I58" s="121" t="s">
        <v>363</v>
      </c>
      <c r="J58" s="135" t="s">
        <v>484</v>
      </c>
    </row>
    <row r="59" s="132" customFormat="1" ht="20.25" customHeight="1" spans="1:10">
      <c r="A59" s="48"/>
      <c r="B59" s="48"/>
      <c r="C59" s="48" t="s">
        <v>358</v>
      </c>
      <c r="D59" s="134" t="s">
        <v>365</v>
      </c>
      <c r="E59" s="135" t="s">
        <v>485</v>
      </c>
      <c r="F59" s="121" t="s">
        <v>367</v>
      </c>
      <c r="G59" s="122" t="s">
        <v>368</v>
      </c>
      <c r="H59" s="121" t="s">
        <v>369</v>
      </c>
      <c r="I59" s="121" t="s">
        <v>363</v>
      </c>
      <c r="J59" s="135" t="s">
        <v>486</v>
      </c>
    </row>
    <row r="60" s="132" customFormat="1" ht="27" customHeight="1" spans="1:10">
      <c r="A60" s="48"/>
      <c r="B60" s="48"/>
      <c r="C60" s="48" t="s">
        <v>358</v>
      </c>
      <c r="D60" s="134" t="s">
        <v>371</v>
      </c>
      <c r="E60" s="135" t="s">
        <v>487</v>
      </c>
      <c r="F60" s="121" t="s">
        <v>361</v>
      </c>
      <c r="G60" s="122" t="s">
        <v>368</v>
      </c>
      <c r="H60" s="121" t="s">
        <v>369</v>
      </c>
      <c r="I60" s="121" t="s">
        <v>363</v>
      </c>
      <c r="J60" s="135" t="s">
        <v>488</v>
      </c>
    </row>
    <row r="61" s="132" customFormat="1" ht="20.25" customHeight="1" spans="1:10">
      <c r="A61" s="48"/>
      <c r="B61" s="48"/>
      <c r="C61" s="48" t="s">
        <v>376</v>
      </c>
      <c r="D61" s="134" t="s">
        <v>377</v>
      </c>
      <c r="E61" s="135" t="s">
        <v>489</v>
      </c>
      <c r="F61" s="121" t="s">
        <v>367</v>
      </c>
      <c r="G61" s="122" t="s">
        <v>490</v>
      </c>
      <c r="H61" s="121" t="s">
        <v>369</v>
      </c>
      <c r="I61" s="121" t="s">
        <v>380</v>
      </c>
      <c r="J61" s="135" t="s">
        <v>491</v>
      </c>
    </row>
    <row r="62" s="132" customFormat="1" ht="20.25" customHeight="1" spans="1:10">
      <c r="A62" s="48"/>
      <c r="B62" s="48"/>
      <c r="C62" s="48" t="s">
        <v>382</v>
      </c>
      <c r="D62" s="134" t="s">
        <v>383</v>
      </c>
      <c r="E62" s="135" t="s">
        <v>492</v>
      </c>
      <c r="F62" s="121" t="s">
        <v>385</v>
      </c>
      <c r="G62" s="122" t="s">
        <v>400</v>
      </c>
      <c r="H62" s="121" t="s">
        <v>369</v>
      </c>
      <c r="I62" s="121" t="s">
        <v>363</v>
      </c>
      <c r="J62" s="135" t="s">
        <v>493</v>
      </c>
    </row>
    <row r="63" s="132" customFormat="1" ht="108" customHeight="1" spans="1:10">
      <c r="A63" s="133" t="s">
        <v>289</v>
      </c>
      <c r="B63" s="48" t="s">
        <v>494</v>
      </c>
      <c r="C63" s="48"/>
      <c r="D63" s="48"/>
      <c r="E63" s="48"/>
      <c r="F63" s="48"/>
      <c r="G63" s="48"/>
      <c r="H63" s="48"/>
      <c r="I63" s="48"/>
      <c r="J63" s="48"/>
    </row>
    <row r="64" s="132" customFormat="1" ht="20.25" customHeight="1" spans="1:10">
      <c r="A64" s="48"/>
      <c r="B64" s="48"/>
      <c r="C64" s="48" t="s">
        <v>358</v>
      </c>
      <c r="D64" s="134" t="s">
        <v>359</v>
      </c>
      <c r="E64" s="135" t="s">
        <v>495</v>
      </c>
      <c r="F64" s="121" t="s">
        <v>367</v>
      </c>
      <c r="G64" s="122" t="s">
        <v>467</v>
      </c>
      <c r="H64" s="121" t="s">
        <v>496</v>
      </c>
      <c r="I64" s="121" t="s">
        <v>363</v>
      </c>
      <c r="J64" s="135" t="s">
        <v>497</v>
      </c>
    </row>
    <row r="65" s="132" customFormat="1" ht="20.25" customHeight="1" spans="1:10">
      <c r="A65" s="48"/>
      <c r="B65" s="48"/>
      <c r="C65" s="48" t="s">
        <v>358</v>
      </c>
      <c r="D65" s="134" t="s">
        <v>365</v>
      </c>
      <c r="E65" s="135" t="s">
        <v>498</v>
      </c>
      <c r="F65" s="121" t="s">
        <v>367</v>
      </c>
      <c r="G65" s="122" t="s">
        <v>368</v>
      </c>
      <c r="H65" s="121" t="s">
        <v>369</v>
      </c>
      <c r="I65" s="121" t="s">
        <v>363</v>
      </c>
      <c r="J65" s="135" t="s">
        <v>499</v>
      </c>
    </row>
    <row r="66" s="132" customFormat="1" ht="20.25" customHeight="1" spans="1:10">
      <c r="A66" s="48"/>
      <c r="B66" s="48"/>
      <c r="C66" s="48" t="s">
        <v>358</v>
      </c>
      <c r="D66" s="134" t="s">
        <v>371</v>
      </c>
      <c r="E66" s="135" t="s">
        <v>500</v>
      </c>
      <c r="F66" s="121" t="s">
        <v>367</v>
      </c>
      <c r="G66" s="122" t="s">
        <v>368</v>
      </c>
      <c r="H66" s="121" t="s">
        <v>369</v>
      </c>
      <c r="I66" s="121" t="s">
        <v>363</v>
      </c>
      <c r="J66" s="135" t="s">
        <v>501</v>
      </c>
    </row>
    <row r="67" s="132" customFormat="1" ht="20.25" customHeight="1" spans="1:10">
      <c r="A67" s="48"/>
      <c r="B67" s="48"/>
      <c r="C67" s="48" t="s">
        <v>376</v>
      </c>
      <c r="D67" s="134" t="s">
        <v>377</v>
      </c>
      <c r="E67" s="135" t="s">
        <v>502</v>
      </c>
      <c r="F67" s="121" t="s">
        <v>367</v>
      </c>
      <c r="G67" s="122" t="s">
        <v>503</v>
      </c>
      <c r="H67" s="121" t="s">
        <v>369</v>
      </c>
      <c r="I67" s="121" t="s">
        <v>380</v>
      </c>
      <c r="J67" s="135" t="s">
        <v>504</v>
      </c>
    </row>
    <row r="68" s="132" customFormat="1" ht="30" customHeight="1" spans="1:10">
      <c r="A68" s="48"/>
      <c r="B68" s="48"/>
      <c r="C68" s="48" t="s">
        <v>382</v>
      </c>
      <c r="D68" s="134" t="s">
        <v>383</v>
      </c>
      <c r="E68" s="135" t="s">
        <v>505</v>
      </c>
      <c r="F68" s="121" t="s">
        <v>385</v>
      </c>
      <c r="G68" s="122" t="s">
        <v>428</v>
      </c>
      <c r="H68" s="121" t="s">
        <v>369</v>
      </c>
      <c r="I68" s="121" t="s">
        <v>363</v>
      </c>
      <c r="J68" s="135" t="s">
        <v>506</v>
      </c>
    </row>
    <row r="69" s="132" customFormat="1" ht="94" customHeight="1" spans="1:10">
      <c r="A69" s="133" t="s">
        <v>259</v>
      </c>
      <c r="B69" s="48" t="s">
        <v>507</v>
      </c>
      <c r="C69" s="48"/>
      <c r="D69" s="48"/>
      <c r="E69" s="48"/>
      <c r="F69" s="48"/>
      <c r="G69" s="48"/>
      <c r="H69" s="48"/>
      <c r="I69" s="48"/>
      <c r="J69" s="48"/>
    </row>
    <row r="70" s="132" customFormat="1" ht="23" customHeight="1" spans="1:10">
      <c r="A70" s="48"/>
      <c r="B70" s="48"/>
      <c r="C70" s="48" t="s">
        <v>358</v>
      </c>
      <c r="D70" s="134" t="s">
        <v>359</v>
      </c>
      <c r="E70" s="135" t="s">
        <v>508</v>
      </c>
      <c r="F70" s="121" t="s">
        <v>361</v>
      </c>
      <c r="G70" s="122" t="s">
        <v>150</v>
      </c>
      <c r="H70" s="121" t="s">
        <v>471</v>
      </c>
      <c r="I70" s="121" t="s">
        <v>363</v>
      </c>
      <c r="J70" s="135" t="s">
        <v>509</v>
      </c>
    </row>
    <row r="71" s="132" customFormat="1" ht="26" customHeight="1" spans="1:10">
      <c r="A71" s="48"/>
      <c r="B71" s="48"/>
      <c r="C71" s="48" t="s">
        <v>358</v>
      </c>
      <c r="D71" s="134" t="s">
        <v>365</v>
      </c>
      <c r="E71" s="135" t="s">
        <v>510</v>
      </c>
      <c r="F71" s="121" t="s">
        <v>367</v>
      </c>
      <c r="G71" s="122" t="s">
        <v>368</v>
      </c>
      <c r="H71" s="121" t="s">
        <v>369</v>
      </c>
      <c r="I71" s="121" t="s">
        <v>363</v>
      </c>
      <c r="J71" s="135" t="s">
        <v>511</v>
      </c>
    </row>
    <row r="72" s="132" customFormat="1" ht="20.25" customHeight="1" spans="1:10">
      <c r="A72" s="48"/>
      <c r="B72" s="48"/>
      <c r="C72" s="48" t="s">
        <v>358</v>
      </c>
      <c r="D72" s="134" t="s">
        <v>371</v>
      </c>
      <c r="E72" s="135" t="s">
        <v>512</v>
      </c>
      <c r="F72" s="121" t="s">
        <v>361</v>
      </c>
      <c r="G72" s="122" t="s">
        <v>373</v>
      </c>
      <c r="H72" s="121" t="s">
        <v>374</v>
      </c>
      <c r="I72" s="121" t="s">
        <v>363</v>
      </c>
      <c r="J72" s="135" t="s">
        <v>513</v>
      </c>
    </row>
    <row r="73" s="132" customFormat="1" ht="20.25" customHeight="1" spans="1:10">
      <c r="A73" s="48"/>
      <c r="B73" s="48"/>
      <c r="C73" s="48" t="s">
        <v>376</v>
      </c>
      <c r="D73" s="134" t="s">
        <v>377</v>
      </c>
      <c r="E73" s="135" t="s">
        <v>514</v>
      </c>
      <c r="F73" s="121" t="s">
        <v>367</v>
      </c>
      <c r="G73" s="122" t="s">
        <v>515</v>
      </c>
      <c r="H73" s="121" t="s">
        <v>369</v>
      </c>
      <c r="I73" s="121" t="s">
        <v>380</v>
      </c>
      <c r="J73" s="135" t="s">
        <v>516</v>
      </c>
    </row>
    <row r="74" s="132" customFormat="1" ht="20.25" customHeight="1" spans="1:10">
      <c r="A74" s="48"/>
      <c r="B74" s="48"/>
      <c r="C74" s="48" t="s">
        <v>382</v>
      </c>
      <c r="D74" s="134" t="s">
        <v>383</v>
      </c>
      <c r="E74" s="135" t="s">
        <v>517</v>
      </c>
      <c r="F74" s="121" t="s">
        <v>385</v>
      </c>
      <c r="G74" s="122" t="s">
        <v>413</v>
      </c>
      <c r="H74" s="121" t="s">
        <v>369</v>
      </c>
      <c r="I74" s="121" t="s">
        <v>363</v>
      </c>
      <c r="J74" s="135" t="s">
        <v>479</v>
      </c>
    </row>
    <row r="75" s="132" customFormat="1" ht="102" customHeight="1" spans="1:10">
      <c r="A75" s="133" t="s">
        <v>332</v>
      </c>
      <c r="B75" s="48" t="s">
        <v>518</v>
      </c>
      <c r="C75" s="48"/>
      <c r="D75" s="48"/>
      <c r="E75" s="48"/>
      <c r="F75" s="48"/>
      <c r="G75" s="48"/>
      <c r="H75" s="48"/>
      <c r="I75" s="48"/>
      <c r="J75" s="48"/>
    </row>
    <row r="76" s="132" customFormat="1" ht="20.25" customHeight="1" spans="1:10">
      <c r="A76" s="48"/>
      <c r="B76" s="48"/>
      <c r="C76" s="48" t="s">
        <v>358</v>
      </c>
      <c r="D76" s="134" t="s">
        <v>359</v>
      </c>
      <c r="E76" s="135" t="s">
        <v>519</v>
      </c>
      <c r="F76" s="121" t="s">
        <v>361</v>
      </c>
      <c r="G76" s="122" t="s">
        <v>520</v>
      </c>
      <c r="H76" s="121" t="s">
        <v>362</v>
      </c>
      <c r="I76" s="121" t="s">
        <v>363</v>
      </c>
      <c r="J76" s="135" t="s">
        <v>521</v>
      </c>
    </row>
    <row r="77" s="132" customFormat="1" ht="20.25" customHeight="1" spans="1:10">
      <c r="A77" s="48"/>
      <c r="B77" s="48"/>
      <c r="C77" s="48" t="s">
        <v>358</v>
      </c>
      <c r="D77" s="134" t="s">
        <v>365</v>
      </c>
      <c r="E77" s="135" t="s">
        <v>522</v>
      </c>
      <c r="F77" s="121" t="s">
        <v>367</v>
      </c>
      <c r="G77" s="122" t="s">
        <v>368</v>
      </c>
      <c r="H77" s="121" t="s">
        <v>369</v>
      </c>
      <c r="I77" s="121" t="s">
        <v>363</v>
      </c>
      <c r="J77" s="135" t="s">
        <v>523</v>
      </c>
    </row>
    <row r="78" s="132" customFormat="1" ht="20.25" customHeight="1" spans="1:10">
      <c r="A78" s="48"/>
      <c r="B78" s="48"/>
      <c r="C78" s="48" t="s">
        <v>358</v>
      </c>
      <c r="D78" s="134" t="s">
        <v>371</v>
      </c>
      <c r="E78" s="135" t="s">
        <v>524</v>
      </c>
      <c r="F78" s="121" t="s">
        <v>361</v>
      </c>
      <c r="G78" s="122" t="s">
        <v>373</v>
      </c>
      <c r="H78" s="121" t="s">
        <v>374</v>
      </c>
      <c r="I78" s="121" t="s">
        <v>363</v>
      </c>
      <c r="J78" s="135" t="s">
        <v>525</v>
      </c>
    </row>
    <row r="79" s="132" customFormat="1" ht="20.25" customHeight="1" spans="1:10">
      <c r="A79" s="48"/>
      <c r="B79" s="48"/>
      <c r="C79" s="48" t="s">
        <v>376</v>
      </c>
      <c r="D79" s="134" t="s">
        <v>377</v>
      </c>
      <c r="E79" s="135" t="s">
        <v>526</v>
      </c>
      <c r="F79" s="121" t="s">
        <v>367</v>
      </c>
      <c r="G79" s="122" t="s">
        <v>515</v>
      </c>
      <c r="H79" s="121" t="s">
        <v>369</v>
      </c>
      <c r="I79" s="121" t="s">
        <v>380</v>
      </c>
      <c r="J79" s="135" t="s">
        <v>527</v>
      </c>
    </row>
    <row r="80" s="132" customFormat="1" ht="20.25" customHeight="1" spans="1:10">
      <c r="A80" s="48"/>
      <c r="B80" s="48"/>
      <c r="C80" s="48" t="s">
        <v>382</v>
      </c>
      <c r="D80" s="134" t="s">
        <v>383</v>
      </c>
      <c r="E80" s="135" t="s">
        <v>528</v>
      </c>
      <c r="F80" s="121" t="s">
        <v>385</v>
      </c>
      <c r="G80" s="122" t="s">
        <v>413</v>
      </c>
      <c r="H80" s="121" t="s">
        <v>369</v>
      </c>
      <c r="I80" s="121" t="s">
        <v>363</v>
      </c>
      <c r="J80" s="135" t="s">
        <v>529</v>
      </c>
    </row>
    <row r="81" s="132" customFormat="1" ht="81" customHeight="1" spans="1:10">
      <c r="A81" s="133" t="s">
        <v>315</v>
      </c>
      <c r="B81" s="48" t="s">
        <v>530</v>
      </c>
      <c r="C81" s="48"/>
      <c r="D81" s="48"/>
      <c r="E81" s="48"/>
      <c r="F81" s="48"/>
      <c r="G81" s="48"/>
      <c r="H81" s="48"/>
      <c r="I81" s="48"/>
      <c r="J81" s="48"/>
    </row>
    <row r="82" s="132" customFormat="1" ht="20.25" customHeight="1" spans="1:10">
      <c r="A82" s="48"/>
      <c r="B82" s="48"/>
      <c r="C82" s="48" t="s">
        <v>358</v>
      </c>
      <c r="D82" s="134" t="s">
        <v>359</v>
      </c>
      <c r="E82" s="135" t="s">
        <v>531</v>
      </c>
      <c r="F82" s="121" t="s">
        <v>361</v>
      </c>
      <c r="G82" s="122" t="s">
        <v>532</v>
      </c>
      <c r="H82" s="121" t="s">
        <v>362</v>
      </c>
      <c r="I82" s="121" t="s">
        <v>363</v>
      </c>
      <c r="J82" s="135" t="s">
        <v>533</v>
      </c>
    </row>
    <row r="83" s="132" customFormat="1" ht="20.25" customHeight="1" spans="1:10">
      <c r="A83" s="48"/>
      <c r="B83" s="48"/>
      <c r="C83" s="48" t="s">
        <v>358</v>
      </c>
      <c r="D83" s="134" t="s">
        <v>365</v>
      </c>
      <c r="E83" s="135" t="s">
        <v>534</v>
      </c>
      <c r="F83" s="121" t="s">
        <v>385</v>
      </c>
      <c r="G83" s="122" t="s">
        <v>386</v>
      </c>
      <c r="H83" s="121" t="s">
        <v>369</v>
      </c>
      <c r="I83" s="121" t="s">
        <v>363</v>
      </c>
      <c r="J83" s="135" t="s">
        <v>535</v>
      </c>
    </row>
    <row r="84" s="132" customFormat="1" ht="27" customHeight="1" spans="1:10">
      <c r="A84" s="48"/>
      <c r="B84" s="48"/>
      <c r="C84" s="48" t="s">
        <v>358</v>
      </c>
      <c r="D84" s="134" t="s">
        <v>371</v>
      </c>
      <c r="E84" s="135" t="s">
        <v>536</v>
      </c>
      <c r="F84" s="121" t="s">
        <v>361</v>
      </c>
      <c r="G84" s="122" t="s">
        <v>394</v>
      </c>
      <c r="H84" s="121" t="s">
        <v>395</v>
      </c>
      <c r="I84" s="121" t="s">
        <v>363</v>
      </c>
      <c r="J84" s="135" t="s">
        <v>537</v>
      </c>
    </row>
    <row r="85" s="132" customFormat="1" ht="20.25" customHeight="1" spans="1:10">
      <c r="A85" s="48"/>
      <c r="B85" s="48"/>
      <c r="C85" s="48" t="s">
        <v>376</v>
      </c>
      <c r="D85" s="134" t="s">
        <v>377</v>
      </c>
      <c r="E85" s="135" t="s">
        <v>538</v>
      </c>
      <c r="F85" s="121" t="s">
        <v>367</v>
      </c>
      <c r="G85" s="122" t="s">
        <v>515</v>
      </c>
      <c r="H85" s="121" t="s">
        <v>369</v>
      </c>
      <c r="I85" s="121" t="s">
        <v>380</v>
      </c>
      <c r="J85" s="135" t="s">
        <v>539</v>
      </c>
    </row>
    <row r="86" s="132" customFormat="1" ht="20.25" customHeight="1" spans="1:10">
      <c r="A86" s="48"/>
      <c r="B86" s="48"/>
      <c r="C86" s="48" t="s">
        <v>382</v>
      </c>
      <c r="D86" s="134" t="s">
        <v>383</v>
      </c>
      <c r="E86" s="135" t="s">
        <v>540</v>
      </c>
      <c r="F86" s="121" t="s">
        <v>385</v>
      </c>
      <c r="G86" s="122" t="s">
        <v>386</v>
      </c>
      <c r="H86" s="121" t="s">
        <v>369</v>
      </c>
      <c r="I86" s="121" t="s">
        <v>363</v>
      </c>
      <c r="J86" s="135" t="s">
        <v>541</v>
      </c>
    </row>
    <row r="87" s="132" customFormat="1" ht="62" customHeight="1" spans="1:10">
      <c r="A87" s="133" t="s">
        <v>339</v>
      </c>
      <c r="B87" s="136" t="s">
        <v>542</v>
      </c>
      <c r="C87" s="48"/>
      <c r="D87" s="48"/>
      <c r="E87" s="48"/>
      <c r="F87" s="48"/>
      <c r="G87" s="48"/>
      <c r="H87" s="48"/>
      <c r="I87" s="48"/>
      <c r="J87" s="48"/>
    </row>
    <row r="88" s="132" customFormat="1" ht="20.25" customHeight="1" spans="1:10">
      <c r="A88" s="48"/>
      <c r="B88" s="48"/>
      <c r="C88" s="48" t="s">
        <v>358</v>
      </c>
      <c r="D88" s="134" t="s">
        <v>359</v>
      </c>
      <c r="E88" s="135" t="s">
        <v>543</v>
      </c>
      <c r="F88" s="121" t="s">
        <v>361</v>
      </c>
      <c r="G88" s="122" t="s">
        <v>544</v>
      </c>
      <c r="H88" s="121" t="s">
        <v>362</v>
      </c>
      <c r="I88" s="121" t="s">
        <v>363</v>
      </c>
      <c r="J88" s="135" t="s">
        <v>545</v>
      </c>
    </row>
    <row r="89" s="132" customFormat="1" ht="20.25" customHeight="1" spans="1:10">
      <c r="A89" s="48"/>
      <c r="B89" s="48"/>
      <c r="C89" s="48" t="s">
        <v>358</v>
      </c>
      <c r="D89" s="134" t="s">
        <v>365</v>
      </c>
      <c r="E89" s="135" t="s">
        <v>546</v>
      </c>
      <c r="F89" s="121" t="s">
        <v>367</v>
      </c>
      <c r="G89" s="122" t="s">
        <v>368</v>
      </c>
      <c r="H89" s="121" t="s">
        <v>369</v>
      </c>
      <c r="I89" s="121" t="s">
        <v>363</v>
      </c>
      <c r="J89" s="135" t="s">
        <v>547</v>
      </c>
    </row>
    <row r="90" s="132" customFormat="1" ht="25" customHeight="1" spans="1:10">
      <c r="A90" s="48"/>
      <c r="B90" s="48"/>
      <c r="C90" s="48" t="s">
        <v>358</v>
      </c>
      <c r="D90" s="134" t="s">
        <v>371</v>
      </c>
      <c r="E90" s="135" t="s">
        <v>548</v>
      </c>
      <c r="F90" s="121" t="s">
        <v>367</v>
      </c>
      <c r="G90" s="122" t="s">
        <v>467</v>
      </c>
      <c r="H90" s="121" t="s">
        <v>496</v>
      </c>
      <c r="I90" s="121" t="s">
        <v>363</v>
      </c>
      <c r="J90" s="135" t="s">
        <v>549</v>
      </c>
    </row>
    <row r="91" s="132" customFormat="1" ht="20.25" customHeight="1" spans="1:10">
      <c r="A91" s="48"/>
      <c r="B91" s="48"/>
      <c r="C91" s="48" t="s">
        <v>376</v>
      </c>
      <c r="D91" s="134" t="s">
        <v>377</v>
      </c>
      <c r="E91" s="135" t="s">
        <v>550</v>
      </c>
      <c r="F91" s="121" t="s">
        <v>367</v>
      </c>
      <c r="G91" s="122" t="s">
        <v>379</v>
      </c>
      <c r="H91" s="121" t="s">
        <v>369</v>
      </c>
      <c r="I91" s="121" t="s">
        <v>380</v>
      </c>
      <c r="J91" s="135" t="s">
        <v>551</v>
      </c>
    </row>
    <row r="92" s="132" customFormat="1" ht="20.25" customHeight="1" spans="1:10">
      <c r="A92" s="48"/>
      <c r="B92" s="48"/>
      <c r="C92" s="48" t="s">
        <v>382</v>
      </c>
      <c r="D92" s="134" t="s">
        <v>383</v>
      </c>
      <c r="E92" s="135" t="s">
        <v>443</v>
      </c>
      <c r="F92" s="121" t="s">
        <v>385</v>
      </c>
      <c r="G92" s="122" t="s">
        <v>413</v>
      </c>
      <c r="H92" s="121" t="s">
        <v>369</v>
      </c>
      <c r="I92" s="121" t="s">
        <v>363</v>
      </c>
      <c r="J92" s="135" t="s">
        <v>552</v>
      </c>
    </row>
    <row r="93" s="132" customFormat="1" ht="246" customHeight="1" spans="1:10">
      <c r="A93" s="133" t="s">
        <v>299</v>
      </c>
      <c r="B93" s="48" t="s">
        <v>553</v>
      </c>
      <c r="C93" s="48"/>
      <c r="D93" s="48"/>
      <c r="E93" s="48"/>
      <c r="F93" s="48"/>
      <c r="G93" s="48"/>
      <c r="H93" s="48"/>
      <c r="I93" s="48"/>
      <c r="J93" s="48"/>
    </row>
    <row r="94" s="132" customFormat="1" ht="20.25" customHeight="1" spans="1:10">
      <c r="A94" s="48"/>
      <c r="B94" s="48"/>
      <c r="C94" s="48" t="s">
        <v>358</v>
      </c>
      <c r="D94" s="134" t="s">
        <v>359</v>
      </c>
      <c r="E94" s="135" t="s">
        <v>554</v>
      </c>
      <c r="F94" s="121" t="s">
        <v>367</v>
      </c>
      <c r="G94" s="122" t="s">
        <v>555</v>
      </c>
      <c r="H94" s="121" t="s">
        <v>556</v>
      </c>
      <c r="I94" s="121" t="s">
        <v>363</v>
      </c>
      <c r="J94" s="135" t="s">
        <v>557</v>
      </c>
    </row>
    <row r="95" s="132" customFormat="1" ht="20.25" customHeight="1" spans="1:10">
      <c r="A95" s="48"/>
      <c r="B95" s="48"/>
      <c r="C95" s="48" t="s">
        <v>358</v>
      </c>
      <c r="D95" s="134" t="s">
        <v>359</v>
      </c>
      <c r="E95" s="135" t="s">
        <v>558</v>
      </c>
      <c r="F95" s="121" t="s">
        <v>361</v>
      </c>
      <c r="G95" s="122" t="s">
        <v>559</v>
      </c>
      <c r="H95" s="121" t="s">
        <v>362</v>
      </c>
      <c r="I95" s="121" t="s">
        <v>363</v>
      </c>
      <c r="J95" s="135" t="s">
        <v>560</v>
      </c>
    </row>
    <row r="96" s="132" customFormat="1" ht="20.25" customHeight="1" spans="1:10">
      <c r="A96" s="48"/>
      <c r="B96" s="48"/>
      <c r="C96" s="48" t="s">
        <v>358</v>
      </c>
      <c r="D96" s="134" t="s">
        <v>365</v>
      </c>
      <c r="E96" s="135" t="s">
        <v>561</v>
      </c>
      <c r="F96" s="121" t="s">
        <v>367</v>
      </c>
      <c r="G96" s="122" t="s">
        <v>368</v>
      </c>
      <c r="H96" s="121" t="s">
        <v>369</v>
      </c>
      <c r="I96" s="121" t="s">
        <v>363</v>
      </c>
      <c r="J96" s="135" t="s">
        <v>562</v>
      </c>
    </row>
    <row r="97" s="132" customFormat="1" ht="20.25" customHeight="1" spans="1:10">
      <c r="A97" s="48"/>
      <c r="B97" s="48"/>
      <c r="C97" s="48" t="s">
        <v>358</v>
      </c>
      <c r="D97" s="134" t="s">
        <v>371</v>
      </c>
      <c r="E97" s="135" t="s">
        <v>563</v>
      </c>
      <c r="F97" s="121" t="s">
        <v>367</v>
      </c>
      <c r="G97" s="122" t="s">
        <v>467</v>
      </c>
      <c r="H97" s="121" t="s">
        <v>471</v>
      </c>
      <c r="I97" s="121" t="s">
        <v>363</v>
      </c>
      <c r="J97" s="135" t="s">
        <v>564</v>
      </c>
    </row>
    <row r="98" s="132" customFormat="1" ht="20.25" customHeight="1" spans="1:10">
      <c r="A98" s="48"/>
      <c r="B98" s="48"/>
      <c r="C98" s="48" t="s">
        <v>376</v>
      </c>
      <c r="D98" s="134" t="s">
        <v>377</v>
      </c>
      <c r="E98" s="135" t="s">
        <v>565</v>
      </c>
      <c r="F98" s="121" t="s">
        <v>367</v>
      </c>
      <c r="G98" s="122" t="s">
        <v>566</v>
      </c>
      <c r="H98" s="121" t="s">
        <v>369</v>
      </c>
      <c r="I98" s="121" t="s">
        <v>380</v>
      </c>
      <c r="J98" s="135" t="s">
        <v>567</v>
      </c>
    </row>
    <row r="99" s="132" customFormat="1" ht="20.25" customHeight="1" spans="1:10">
      <c r="A99" s="48"/>
      <c r="B99" s="48"/>
      <c r="C99" s="48" t="s">
        <v>382</v>
      </c>
      <c r="D99" s="134" t="s">
        <v>383</v>
      </c>
      <c r="E99" s="135" t="s">
        <v>568</v>
      </c>
      <c r="F99" s="121" t="s">
        <v>385</v>
      </c>
      <c r="G99" s="122" t="s">
        <v>428</v>
      </c>
      <c r="H99" s="121" t="s">
        <v>369</v>
      </c>
      <c r="I99" s="121" t="s">
        <v>363</v>
      </c>
      <c r="J99" s="135" t="s">
        <v>569</v>
      </c>
    </row>
    <row r="100" s="132" customFormat="1" ht="88" customHeight="1" spans="1:10">
      <c r="A100" s="133" t="s">
        <v>268</v>
      </c>
      <c r="B100" s="48" t="s">
        <v>570</v>
      </c>
      <c r="C100" s="48"/>
      <c r="D100" s="48"/>
      <c r="E100" s="48"/>
      <c r="F100" s="48"/>
      <c r="G100" s="48"/>
      <c r="H100" s="48"/>
      <c r="I100" s="48"/>
      <c r="J100" s="48"/>
    </row>
    <row r="101" s="132" customFormat="1" ht="26" customHeight="1" spans="1:10">
      <c r="A101" s="48"/>
      <c r="B101" s="48"/>
      <c r="C101" s="48" t="s">
        <v>358</v>
      </c>
      <c r="D101" s="134" t="s">
        <v>359</v>
      </c>
      <c r="E101" s="135" t="s">
        <v>571</v>
      </c>
      <c r="F101" s="121" t="s">
        <v>367</v>
      </c>
      <c r="G101" s="122" t="s">
        <v>460</v>
      </c>
      <c r="H101" s="121" t="s">
        <v>362</v>
      </c>
      <c r="I101" s="121" t="s">
        <v>363</v>
      </c>
      <c r="J101" s="135" t="s">
        <v>572</v>
      </c>
    </row>
    <row r="102" s="132" customFormat="1" ht="26" customHeight="1" spans="1:10">
      <c r="A102" s="48"/>
      <c r="B102" s="48"/>
      <c r="C102" s="48" t="s">
        <v>358</v>
      </c>
      <c r="D102" s="134" t="s">
        <v>365</v>
      </c>
      <c r="E102" s="135" t="s">
        <v>573</v>
      </c>
      <c r="F102" s="121" t="s">
        <v>367</v>
      </c>
      <c r="G102" s="122" t="s">
        <v>368</v>
      </c>
      <c r="H102" s="121" t="s">
        <v>369</v>
      </c>
      <c r="I102" s="121" t="s">
        <v>363</v>
      </c>
      <c r="J102" s="135" t="s">
        <v>574</v>
      </c>
    </row>
    <row r="103" s="132" customFormat="1" ht="26" customHeight="1" spans="1:10">
      <c r="A103" s="48"/>
      <c r="B103" s="48"/>
      <c r="C103" s="48" t="s">
        <v>358</v>
      </c>
      <c r="D103" s="134" t="s">
        <v>371</v>
      </c>
      <c r="E103" s="135" t="s">
        <v>575</v>
      </c>
      <c r="F103" s="121" t="s">
        <v>361</v>
      </c>
      <c r="G103" s="122" t="s">
        <v>394</v>
      </c>
      <c r="H103" s="121" t="s">
        <v>395</v>
      </c>
      <c r="I103" s="121" t="s">
        <v>363</v>
      </c>
      <c r="J103" s="135" t="s">
        <v>576</v>
      </c>
    </row>
    <row r="104" s="132" customFormat="1" ht="26" customHeight="1" spans="1:10">
      <c r="A104" s="48"/>
      <c r="B104" s="48"/>
      <c r="C104" s="48" t="s">
        <v>376</v>
      </c>
      <c r="D104" s="134" t="s">
        <v>377</v>
      </c>
      <c r="E104" s="135" t="s">
        <v>577</v>
      </c>
      <c r="F104" s="121" t="s">
        <v>367</v>
      </c>
      <c r="G104" s="122" t="s">
        <v>578</v>
      </c>
      <c r="H104" s="121" t="s">
        <v>369</v>
      </c>
      <c r="I104" s="121" t="s">
        <v>380</v>
      </c>
      <c r="J104" s="135" t="s">
        <v>579</v>
      </c>
    </row>
    <row r="105" s="132" customFormat="1" ht="26" customHeight="1" spans="1:10">
      <c r="A105" s="48"/>
      <c r="B105" s="48"/>
      <c r="C105" s="48" t="s">
        <v>382</v>
      </c>
      <c r="D105" s="134" t="s">
        <v>383</v>
      </c>
      <c r="E105" s="135" t="s">
        <v>580</v>
      </c>
      <c r="F105" s="121" t="s">
        <v>385</v>
      </c>
      <c r="G105" s="122" t="s">
        <v>386</v>
      </c>
      <c r="H105" s="121" t="s">
        <v>369</v>
      </c>
      <c r="I105" s="121" t="s">
        <v>363</v>
      </c>
      <c r="J105" s="135" t="s">
        <v>581</v>
      </c>
    </row>
    <row r="106" s="132" customFormat="1" ht="147" customHeight="1" spans="1:10">
      <c r="A106" s="133" t="s">
        <v>295</v>
      </c>
      <c r="B106" s="48" t="s">
        <v>582</v>
      </c>
      <c r="C106" s="48"/>
      <c r="D106" s="48"/>
      <c r="E106" s="48"/>
      <c r="F106" s="48"/>
      <c r="G106" s="48"/>
      <c r="H106" s="48"/>
      <c r="I106" s="48"/>
      <c r="J106" s="48"/>
    </row>
    <row r="107" s="132" customFormat="1" ht="20.25" customHeight="1" spans="1:10">
      <c r="A107" s="48"/>
      <c r="B107" s="48"/>
      <c r="C107" s="48" t="s">
        <v>358</v>
      </c>
      <c r="D107" s="134" t="s">
        <v>359</v>
      </c>
      <c r="E107" s="135" t="s">
        <v>583</v>
      </c>
      <c r="F107" s="121" t="s">
        <v>367</v>
      </c>
      <c r="G107" s="122" t="s">
        <v>151</v>
      </c>
      <c r="H107" s="121" t="s">
        <v>362</v>
      </c>
      <c r="I107" s="121" t="s">
        <v>363</v>
      </c>
      <c r="J107" s="135" t="s">
        <v>584</v>
      </c>
    </row>
    <row r="108" s="132" customFormat="1" ht="20.25" customHeight="1" spans="1:10">
      <c r="A108" s="48"/>
      <c r="B108" s="48"/>
      <c r="C108" s="48" t="s">
        <v>358</v>
      </c>
      <c r="D108" s="134" t="s">
        <v>365</v>
      </c>
      <c r="E108" s="135" t="s">
        <v>585</v>
      </c>
      <c r="F108" s="121" t="s">
        <v>367</v>
      </c>
      <c r="G108" s="122" t="s">
        <v>368</v>
      </c>
      <c r="H108" s="121" t="s">
        <v>369</v>
      </c>
      <c r="I108" s="121" t="s">
        <v>363</v>
      </c>
      <c r="J108" s="135" t="s">
        <v>586</v>
      </c>
    </row>
    <row r="109" s="132" customFormat="1" ht="27" customHeight="1" spans="1:10">
      <c r="A109" s="48"/>
      <c r="B109" s="48"/>
      <c r="C109" s="48" t="s">
        <v>358</v>
      </c>
      <c r="D109" s="134" t="s">
        <v>371</v>
      </c>
      <c r="E109" s="135" t="s">
        <v>587</v>
      </c>
      <c r="F109" s="121" t="s">
        <v>367</v>
      </c>
      <c r="G109" s="122" t="s">
        <v>467</v>
      </c>
      <c r="H109" s="121" t="s">
        <v>471</v>
      </c>
      <c r="I109" s="121" t="s">
        <v>363</v>
      </c>
      <c r="J109" s="135" t="s">
        <v>588</v>
      </c>
    </row>
    <row r="110" s="132" customFormat="1" ht="30" customHeight="1" spans="1:10">
      <c r="A110" s="48"/>
      <c r="B110" s="48"/>
      <c r="C110" s="48" t="s">
        <v>376</v>
      </c>
      <c r="D110" s="134" t="s">
        <v>377</v>
      </c>
      <c r="E110" s="135" t="s">
        <v>589</v>
      </c>
      <c r="F110" s="121" t="s">
        <v>367</v>
      </c>
      <c r="G110" s="122" t="s">
        <v>379</v>
      </c>
      <c r="H110" s="121" t="s">
        <v>369</v>
      </c>
      <c r="I110" s="121" t="s">
        <v>380</v>
      </c>
      <c r="J110" s="135" t="s">
        <v>590</v>
      </c>
    </row>
    <row r="111" s="132" customFormat="1" ht="26" customHeight="1" spans="1:10">
      <c r="A111" s="48"/>
      <c r="B111" s="48"/>
      <c r="C111" s="48" t="s">
        <v>382</v>
      </c>
      <c r="D111" s="134" t="s">
        <v>383</v>
      </c>
      <c r="E111" s="135" t="s">
        <v>591</v>
      </c>
      <c r="F111" s="121" t="s">
        <v>385</v>
      </c>
      <c r="G111" s="122" t="s">
        <v>413</v>
      </c>
      <c r="H111" s="121" t="s">
        <v>369</v>
      </c>
      <c r="I111" s="121" t="s">
        <v>363</v>
      </c>
      <c r="J111" s="135" t="s">
        <v>592</v>
      </c>
    </row>
    <row r="112" s="132" customFormat="1" ht="111" customHeight="1" spans="1:10">
      <c r="A112" s="133" t="s">
        <v>293</v>
      </c>
      <c r="B112" s="48" t="s">
        <v>593</v>
      </c>
      <c r="C112" s="48"/>
      <c r="D112" s="48"/>
      <c r="E112" s="48"/>
      <c r="F112" s="48"/>
      <c r="G112" s="48"/>
      <c r="H112" s="48"/>
      <c r="I112" s="48"/>
      <c r="J112" s="48"/>
    </row>
    <row r="113" s="132" customFormat="1" ht="20.25" customHeight="1" spans="1:10">
      <c r="A113" s="48"/>
      <c r="B113" s="48"/>
      <c r="C113" s="48" t="s">
        <v>358</v>
      </c>
      <c r="D113" s="134" t="s">
        <v>359</v>
      </c>
      <c r="E113" s="135" t="s">
        <v>594</v>
      </c>
      <c r="F113" s="121" t="s">
        <v>361</v>
      </c>
      <c r="G113" s="122" t="s">
        <v>595</v>
      </c>
      <c r="H113" s="121" t="s">
        <v>362</v>
      </c>
      <c r="I113" s="121" t="s">
        <v>363</v>
      </c>
      <c r="J113" s="135" t="s">
        <v>596</v>
      </c>
    </row>
    <row r="114" s="132" customFormat="1" ht="20.25" customHeight="1" spans="1:10">
      <c r="A114" s="48"/>
      <c r="B114" s="48"/>
      <c r="C114" s="48" t="s">
        <v>358</v>
      </c>
      <c r="D114" s="134" t="s">
        <v>365</v>
      </c>
      <c r="E114" s="135" t="s">
        <v>597</v>
      </c>
      <c r="F114" s="121" t="s">
        <v>367</v>
      </c>
      <c r="G114" s="122" t="s">
        <v>368</v>
      </c>
      <c r="H114" s="121" t="s">
        <v>369</v>
      </c>
      <c r="I114" s="121" t="s">
        <v>363</v>
      </c>
      <c r="J114" s="135" t="s">
        <v>598</v>
      </c>
    </row>
    <row r="115" s="132" customFormat="1" ht="20.25" customHeight="1" spans="1:10">
      <c r="A115" s="48"/>
      <c r="B115" s="48"/>
      <c r="C115" s="48" t="s">
        <v>358</v>
      </c>
      <c r="D115" s="134" t="s">
        <v>371</v>
      </c>
      <c r="E115" s="135" t="s">
        <v>599</v>
      </c>
      <c r="F115" s="121" t="s">
        <v>367</v>
      </c>
      <c r="G115" s="122" t="s">
        <v>368</v>
      </c>
      <c r="H115" s="121" t="s">
        <v>369</v>
      </c>
      <c r="I115" s="121" t="s">
        <v>363</v>
      </c>
      <c r="J115" s="135" t="s">
        <v>600</v>
      </c>
    </row>
    <row r="116" s="132" customFormat="1" ht="20.25" customHeight="1" spans="1:10">
      <c r="A116" s="48"/>
      <c r="B116" s="48"/>
      <c r="C116" s="48" t="s">
        <v>376</v>
      </c>
      <c r="D116" s="134" t="s">
        <v>377</v>
      </c>
      <c r="E116" s="135" t="s">
        <v>601</v>
      </c>
      <c r="F116" s="121" t="s">
        <v>367</v>
      </c>
      <c r="G116" s="122" t="s">
        <v>476</v>
      </c>
      <c r="H116" s="121" t="s">
        <v>369</v>
      </c>
      <c r="I116" s="121" t="s">
        <v>380</v>
      </c>
      <c r="J116" s="135" t="s">
        <v>602</v>
      </c>
    </row>
    <row r="117" s="132" customFormat="1" ht="20.25" customHeight="1" spans="1:10">
      <c r="A117" s="48"/>
      <c r="B117" s="48"/>
      <c r="C117" s="48" t="s">
        <v>382</v>
      </c>
      <c r="D117" s="134" t="s">
        <v>383</v>
      </c>
      <c r="E117" s="135" t="s">
        <v>603</v>
      </c>
      <c r="F117" s="121" t="s">
        <v>385</v>
      </c>
      <c r="G117" s="122" t="s">
        <v>386</v>
      </c>
      <c r="H117" s="121" t="s">
        <v>369</v>
      </c>
      <c r="I117" s="121" t="s">
        <v>363</v>
      </c>
      <c r="J117" s="135" t="s">
        <v>604</v>
      </c>
    </row>
    <row r="118" s="132" customFormat="1" ht="112" customHeight="1" spans="1:10">
      <c r="A118" s="133" t="s">
        <v>307</v>
      </c>
      <c r="B118" s="48" t="s">
        <v>605</v>
      </c>
      <c r="C118" s="48"/>
      <c r="D118" s="48"/>
      <c r="E118" s="48"/>
      <c r="F118" s="48"/>
      <c r="G118" s="48"/>
      <c r="H118" s="48"/>
      <c r="I118" s="48"/>
      <c r="J118" s="48"/>
    </row>
    <row r="119" s="132" customFormat="1" ht="31" customHeight="1" spans="1:10">
      <c r="A119" s="48"/>
      <c r="B119" s="48"/>
      <c r="C119" s="48" t="s">
        <v>358</v>
      </c>
      <c r="D119" s="134" t="s">
        <v>359</v>
      </c>
      <c r="E119" s="135" t="s">
        <v>466</v>
      </c>
      <c r="F119" s="121" t="s">
        <v>367</v>
      </c>
      <c r="G119" s="122" t="s">
        <v>467</v>
      </c>
      <c r="H119" s="121" t="s">
        <v>468</v>
      </c>
      <c r="I119" s="121" t="s">
        <v>363</v>
      </c>
      <c r="J119" s="135" t="s">
        <v>469</v>
      </c>
    </row>
    <row r="120" s="132" customFormat="1" ht="20.25" customHeight="1" spans="1:10">
      <c r="A120" s="48"/>
      <c r="B120" s="48"/>
      <c r="C120" s="48" t="s">
        <v>358</v>
      </c>
      <c r="D120" s="134" t="s">
        <v>365</v>
      </c>
      <c r="E120" s="135" t="s">
        <v>606</v>
      </c>
      <c r="F120" s="121" t="s">
        <v>367</v>
      </c>
      <c r="G120" s="122" t="s">
        <v>368</v>
      </c>
      <c r="H120" s="121" t="s">
        <v>369</v>
      </c>
      <c r="I120" s="121" t="s">
        <v>363</v>
      </c>
      <c r="J120" s="135" t="s">
        <v>607</v>
      </c>
    </row>
    <row r="121" s="132" customFormat="1" ht="20.25" customHeight="1" spans="1:10">
      <c r="A121" s="48"/>
      <c r="B121" s="48"/>
      <c r="C121" s="48" t="s">
        <v>358</v>
      </c>
      <c r="D121" s="134" t="s">
        <v>371</v>
      </c>
      <c r="E121" s="135" t="s">
        <v>608</v>
      </c>
      <c r="F121" s="121" t="s">
        <v>367</v>
      </c>
      <c r="G121" s="122" t="s">
        <v>368</v>
      </c>
      <c r="H121" s="121" t="s">
        <v>369</v>
      </c>
      <c r="I121" s="121" t="s">
        <v>363</v>
      </c>
      <c r="J121" s="135" t="s">
        <v>609</v>
      </c>
    </row>
    <row r="122" s="132" customFormat="1" ht="20.25" customHeight="1" spans="1:10">
      <c r="A122" s="48"/>
      <c r="B122" s="48"/>
      <c r="C122" s="48" t="s">
        <v>376</v>
      </c>
      <c r="D122" s="134" t="s">
        <v>377</v>
      </c>
      <c r="E122" s="135" t="s">
        <v>610</v>
      </c>
      <c r="F122" s="121" t="s">
        <v>367</v>
      </c>
      <c r="G122" s="122" t="s">
        <v>611</v>
      </c>
      <c r="H122" s="121" t="s">
        <v>369</v>
      </c>
      <c r="I122" s="121" t="s">
        <v>363</v>
      </c>
      <c r="J122" s="135" t="s">
        <v>612</v>
      </c>
    </row>
    <row r="123" s="132" customFormat="1" ht="20.25" customHeight="1" spans="1:10">
      <c r="A123" s="48"/>
      <c r="B123" s="48"/>
      <c r="C123" s="48" t="s">
        <v>382</v>
      </c>
      <c r="D123" s="134" t="s">
        <v>383</v>
      </c>
      <c r="E123" s="135" t="s">
        <v>613</v>
      </c>
      <c r="F123" s="121" t="s">
        <v>385</v>
      </c>
      <c r="G123" s="122" t="s">
        <v>413</v>
      </c>
      <c r="H123" s="121" t="s">
        <v>369</v>
      </c>
      <c r="I123" s="121" t="s">
        <v>363</v>
      </c>
      <c r="J123" s="135" t="s">
        <v>614</v>
      </c>
    </row>
    <row r="124" s="132" customFormat="1" ht="122" customHeight="1" spans="1:10">
      <c r="A124" s="133" t="s">
        <v>305</v>
      </c>
      <c r="B124" s="48" t="s">
        <v>615</v>
      </c>
      <c r="C124" s="48"/>
      <c r="D124" s="48"/>
      <c r="E124" s="48"/>
      <c r="F124" s="48"/>
      <c r="G124" s="48"/>
      <c r="H124" s="48"/>
      <c r="I124" s="48"/>
      <c r="J124" s="48"/>
    </row>
    <row r="125" s="132" customFormat="1" ht="52" customHeight="1" spans="1:10">
      <c r="A125" s="48"/>
      <c r="B125" s="48"/>
      <c r="C125" s="48" t="s">
        <v>358</v>
      </c>
      <c r="D125" s="134" t="s">
        <v>359</v>
      </c>
      <c r="E125" s="135" t="s">
        <v>616</v>
      </c>
      <c r="F125" s="121" t="s">
        <v>361</v>
      </c>
      <c r="G125" s="122" t="s">
        <v>368</v>
      </c>
      <c r="H125" s="121" t="s">
        <v>362</v>
      </c>
      <c r="I125" s="121" t="s">
        <v>363</v>
      </c>
      <c r="J125" s="135" t="s">
        <v>617</v>
      </c>
    </row>
    <row r="126" s="132" customFormat="1" ht="20.25" customHeight="1" spans="1:10">
      <c r="A126" s="48"/>
      <c r="B126" s="48"/>
      <c r="C126" s="48" t="s">
        <v>358</v>
      </c>
      <c r="D126" s="134" t="s">
        <v>365</v>
      </c>
      <c r="E126" s="135" t="s">
        <v>618</v>
      </c>
      <c r="F126" s="121" t="s">
        <v>367</v>
      </c>
      <c r="G126" s="122" t="s">
        <v>368</v>
      </c>
      <c r="H126" s="121" t="s">
        <v>369</v>
      </c>
      <c r="I126" s="121" t="s">
        <v>363</v>
      </c>
      <c r="J126" s="135" t="s">
        <v>619</v>
      </c>
    </row>
    <row r="127" s="132" customFormat="1" ht="20.25" customHeight="1" spans="1:10">
      <c r="A127" s="48"/>
      <c r="B127" s="48"/>
      <c r="C127" s="48" t="s">
        <v>358</v>
      </c>
      <c r="D127" s="134" t="s">
        <v>371</v>
      </c>
      <c r="E127" s="135" t="s">
        <v>620</v>
      </c>
      <c r="F127" s="121" t="s">
        <v>367</v>
      </c>
      <c r="G127" s="122" t="s">
        <v>368</v>
      </c>
      <c r="H127" s="121" t="s">
        <v>369</v>
      </c>
      <c r="I127" s="121" t="s">
        <v>363</v>
      </c>
      <c r="J127" s="135" t="s">
        <v>621</v>
      </c>
    </row>
    <row r="128" s="132" customFormat="1" ht="49" customHeight="1" spans="1:10">
      <c r="A128" s="48"/>
      <c r="B128" s="48"/>
      <c r="C128" s="48" t="s">
        <v>376</v>
      </c>
      <c r="D128" s="134" t="s">
        <v>377</v>
      </c>
      <c r="E128" s="135" t="s">
        <v>622</v>
      </c>
      <c r="F128" s="121" t="s">
        <v>367</v>
      </c>
      <c r="G128" s="122" t="s">
        <v>379</v>
      </c>
      <c r="H128" s="121" t="s">
        <v>369</v>
      </c>
      <c r="I128" s="121" t="s">
        <v>380</v>
      </c>
      <c r="J128" s="135" t="s">
        <v>623</v>
      </c>
    </row>
    <row r="129" s="132" customFormat="1" ht="20.25" customHeight="1" spans="1:10">
      <c r="A129" s="48"/>
      <c r="B129" s="48"/>
      <c r="C129" s="48" t="s">
        <v>382</v>
      </c>
      <c r="D129" s="134" t="s">
        <v>383</v>
      </c>
      <c r="E129" s="135" t="s">
        <v>624</v>
      </c>
      <c r="F129" s="121" t="s">
        <v>385</v>
      </c>
      <c r="G129" s="122" t="s">
        <v>413</v>
      </c>
      <c r="H129" s="121" t="s">
        <v>369</v>
      </c>
      <c r="I129" s="121" t="s">
        <v>363</v>
      </c>
      <c r="J129" s="135" t="s">
        <v>625</v>
      </c>
    </row>
    <row r="130" s="132" customFormat="1" ht="68" customHeight="1" spans="1:10">
      <c r="A130" s="133" t="s">
        <v>262</v>
      </c>
      <c r="B130" s="48" t="s">
        <v>626</v>
      </c>
      <c r="C130" s="48"/>
      <c r="D130" s="48"/>
      <c r="E130" s="48"/>
      <c r="F130" s="48"/>
      <c r="G130" s="48"/>
      <c r="H130" s="48"/>
      <c r="I130" s="48"/>
      <c r="J130" s="48"/>
    </row>
    <row r="131" s="132" customFormat="1" ht="20.25" customHeight="1" spans="1:10">
      <c r="A131" s="48"/>
      <c r="B131" s="48"/>
      <c r="C131" s="48" t="s">
        <v>358</v>
      </c>
      <c r="D131" s="134" t="s">
        <v>359</v>
      </c>
      <c r="E131" s="135" t="s">
        <v>360</v>
      </c>
      <c r="F131" s="121" t="s">
        <v>361</v>
      </c>
      <c r="G131" s="122" t="s">
        <v>627</v>
      </c>
      <c r="H131" s="121" t="s">
        <v>362</v>
      </c>
      <c r="I131" s="121" t="s">
        <v>363</v>
      </c>
      <c r="J131" s="135" t="s">
        <v>364</v>
      </c>
    </row>
    <row r="132" s="132" customFormat="1" ht="20.25" customHeight="1" spans="1:10">
      <c r="A132" s="48"/>
      <c r="B132" s="48"/>
      <c r="C132" s="48" t="s">
        <v>358</v>
      </c>
      <c r="D132" s="134" t="s">
        <v>365</v>
      </c>
      <c r="E132" s="135" t="s">
        <v>366</v>
      </c>
      <c r="F132" s="121" t="s">
        <v>367</v>
      </c>
      <c r="G132" s="122" t="s">
        <v>368</v>
      </c>
      <c r="H132" s="121" t="s">
        <v>369</v>
      </c>
      <c r="I132" s="121" t="s">
        <v>363</v>
      </c>
      <c r="J132" s="135" t="s">
        <v>628</v>
      </c>
    </row>
    <row r="133" s="132" customFormat="1" ht="20.25" customHeight="1" spans="1:10">
      <c r="A133" s="48"/>
      <c r="B133" s="48"/>
      <c r="C133" s="48" t="s">
        <v>358</v>
      </c>
      <c r="D133" s="134" t="s">
        <v>371</v>
      </c>
      <c r="E133" s="135" t="s">
        <v>372</v>
      </c>
      <c r="F133" s="121" t="s">
        <v>361</v>
      </c>
      <c r="G133" s="122" t="s">
        <v>629</v>
      </c>
      <c r="H133" s="121" t="s">
        <v>374</v>
      </c>
      <c r="I133" s="121" t="s">
        <v>363</v>
      </c>
      <c r="J133" s="135" t="s">
        <v>630</v>
      </c>
    </row>
    <row r="134" s="132" customFormat="1" ht="31" customHeight="1" spans="1:10">
      <c r="A134" s="48"/>
      <c r="B134" s="48"/>
      <c r="C134" s="48" t="s">
        <v>376</v>
      </c>
      <c r="D134" s="134" t="s">
        <v>377</v>
      </c>
      <c r="E134" s="135" t="s">
        <v>631</v>
      </c>
      <c r="F134" s="121" t="s">
        <v>367</v>
      </c>
      <c r="G134" s="122" t="s">
        <v>410</v>
      </c>
      <c r="H134" s="121" t="s">
        <v>369</v>
      </c>
      <c r="I134" s="121" t="s">
        <v>380</v>
      </c>
      <c r="J134" s="135" t="s">
        <v>632</v>
      </c>
    </row>
    <row r="135" s="132" customFormat="1" ht="20.25" customHeight="1" spans="1:10">
      <c r="A135" s="48"/>
      <c r="B135" s="48"/>
      <c r="C135" s="48" t="s">
        <v>382</v>
      </c>
      <c r="D135" s="134" t="s">
        <v>383</v>
      </c>
      <c r="E135" s="135" t="s">
        <v>384</v>
      </c>
      <c r="F135" s="121" t="s">
        <v>385</v>
      </c>
      <c r="G135" s="122" t="s">
        <v>386</v>
      </c>
      <c r="H135" s="121" t="s">
        <v>369</v>
      </c>
      <c r="I135" s="121" t="s">
        <v>363</v>
      </c>
      <c r="J135" s="135" t="s">
        <v>387</v>
      </c>
    </row>
    <row r="136" s="132" customFormat="1" ht="119" customHeight="1" spans="1:10">
      <c r="A136" s="133" t="s">
        <v>324</v>
      </c>
      <c r="B136" s="48" t="s">
        <v>633</v>
      </c>
      <c r="C136" s="48"/>
      <c r="D136" s="48"/>
      <c r="E136" s="48"/>
      <c r="F136" s="48"/>
      <c r="G136" s="48"/>
      <c r="H136" s="48"/>
      <c r="I136" s="48"/>
      <c r="J136" s="48"/>
    </row>
    <row r="137" s="132" customFormat="1" ht="20.25" customHeight="1" spans="1:10">
      <c r="A137" s="48"/>
      <c r="B137" s="48"/>
      <c r="C137" s="48" t="s">
        <v>358</v>
      </c>
      <c r="D137" s="134" t="s">
        <v>359</v>
      </c>
      <c r="E137" s="135" t="s">
        <v>634</v>
      </c>
      <c r="F137" s="121" t="s">
        <v>361</v>
      </c>
      <c r="G137" s="122" t="s">
        <v>386</v>
      </c>
      <c r="H137" s="121" t="s">
        <v>362</v>
      </c>
      <c r="I137" s="121" t="s">
        <v>363</v>
      </c>
      <c r="J137" s="135" t="s">
        <v>635</v>
      </c>
    </row>
    <row r="138" s="132" customFormat="1" ht="20.25" customHeight="1" spans="1:10">
      <c r="A138" s="48"/>
      <c r="B138" s="48"/>
      <c r="C138" s="48" t="s">
        <v>358</v>
      </c>
      <c r="D138" s="134" t="s">
        <v>365</v>
      </c>
      <c r="E138" s="135" t="s">
        <v>636</v>
      </c>
      <c r="F138" s="121" t="s">
        <v>367</v>
      </c>
      <c r="G138" s="122" t="s">
        <v>368</v>
      </c>
      <c r="H138" s="121" t="s">
        <v>369</v>
      </c>
      <c r="I138" s="121" t="s">
        <v>363</v>
      </c>
      <c r="J138" s="135" t="s">
        <v>637</v>
      </c>
    </row>
    <row r="139" s="132" customFormat="1" ht="20.25" customHeight="1" spans="1:10">
      <c r="A139" s="48"/>
      <c r="B139" s="48"/>
      <c r="C139" s="48" t="s">
        <v>358</v>
      </c>
      <c r="D139" s="134" t="s">
        <v>371</v>
      </c>
      <c r="E139" s="135" t="s">
        <v>638</v>
      </c>
      <c r="F139" s="121" t="s">
        <v>361</v>
      </c>
      <c r="G139" s="122" t="s">
        <v>152</v>
      </c>
      <c r="H139" s="121" t="s">
        <v>471</v>
      </c>
      <c r="I139" s="121" t="s">
        <v>363</v>
      </c>
      <c r="J139" s="135" t="s">
        <v>639</v>
      </c>
    </row>
    <row r="140" s="132" customFormat="1" ht="25" customHeight="1" spans="1:10">
      <c r="A140" s="48"/>
      <c r="B140" s="48"/>
      <c r="C140" s="48" t="s">
        <v>376</v>
      </c>
      <c r="D140" s="134" t="s">
        <v>377</v>
      </c>
      <c r="E140" s="135" t="s">
        <v>640</v>
      </c>
      <c r="F140" s="121" t="s">
        <v>367</v>
      </c>
      <c r="G140" s="122" t="s">
        <v>425</v>
      </c>
      <c r="H140" s="121" t="s">
        <v>369</v>
      </c>
      <c r="I140" s="121" t="s">
        <v>380</v>
      </c>
      <c r="J140" s="135" t="s">
        <v>641</v>
      </c>
    </row>
    <row r="141" s="132" customFormat="1" ht="20.25" customHeight="1" spans="1:10">
      <c r="A141" s="48"/>
      <c r="B141" s="48"/>
      <c r="C141" s="48" t="s">
        <v>382</v>
      </c>
      <c r="D141" s="134" t="s">
        <v>383</v>
      </c>
      <c r="E141" s="135" t="s">
        <v>492</v>
      </c>
      <c r="F141" s="121" t="s">
        <v>385</v>
      </c>
      <c r="G141" s="122" t="s">
        <v>413</v>
      </c>
      <c r="H141" s="121" t="s">
        <v>369</v>
      </c>
      <c r="I141" s="121" t="s">
        <v>363</v>
      </c>
      <c r="J141" s="135" t="s">
        <v>493</v>
      </c>
    </row>
    <row r="142" s="132" customFormat="1" ht="153" customHeight="1" spans="1:10">
      <c r="A142" s="133" t="s">
        <v>283</v>
      </c>
      <c r="B142" s="48" t="s">
        <v>642</v>
      </c>
      <c r="C142" s="48"/>
      <c r="D142" s="48"/>
      <c r="E142" s="48"/>
      <c r="F142" s="48"/>
      <c r="G142" s="48"/>
      <c r="H142" s="48"/>
      <c r="I142" s="48"/>
      <c r="J142" s="48"/>
    </row>
    <row r="143" s="132" customFormat="1" ht="24" customHeight="1" spans="1:10">
      <c r="A143" s="48"/>
      <c r="B143" s="48"/>
      <c r="C143" s="48" t="s">
        <v>358</v>
      </c>
      <c r="D143" s="134" t="s">
        <v>359</v>
      </c>
      <c r="E143" s="135" t="s">
        <v>643</v>
      </c>
      <c r="F143" s="121" t="s">
        <v>361</v>
      </c>
      <c r="G143" s="122" t="s">
        <v>595</v>
      </c>
      <c r="H143" s="121" t="s">
        <v>362</v>
      </c>
      <c r="I143" s="121" t="s">
        <v>363</v>
      </c>
      <c r="J143" s="135" t="s">
        <v>644</v>
      </c>
    </row>
    <row r="144" s="132" customFormat="1" ht="27" customHeight="1" spans="1:10">
      <c r="A144" s="48"/>
      <c r="B144" s="48"/>
      <c r="C144" s="48" t="s">
        <v>358</v>
      </c>
      <c r="D144" s="134" t="s">
        <v>365</v>
      </c>
      <c r="E144" s="135" t="s">
        <v>645</v>
      </c>
      <c r="F144" s="121" t="s">
        <v>367</v>
      </c>
      <c r="G144" s="122" t="s">
        <v>368</v>
      </c>
      <c r="H144" s="121" t="s">
        <v>369</v>
      </c>
      <c r="I144" s="121" t="s">
        <v>363</v>
      </c>
      <c r="J144" s="135" t="s">
        <v>646</v>
      </c>
    </row>
    <row r="145" s="132" customFormat="1" ht="24" customHeight="1" spans="1:10">
      <c r="A145" s="48"/>
      <c r="B145" s="48"/>
      <c r="C145" s="48" t="s">
        <v>358</v>
      </c>
      <c r="D145" s="134" t="s">
        <v>371</v>
      </c>
      <c r="E145" s="135" t="s">
        <v>647</v>
      </c>
      <c r="F145" s="121" t="s">
        <v>361</v>
      </c>
      <c r="G145" s="122" t="s">
        <v>394</v>
      </c>
      <c r="H145" s="121" t="s">
        <v>395</v>
      </c>
      <c r="I145" s="121" t="s">
        <v>363</v>
      </c>
      <c r="J145" s="135" t="s">
        <v>648</v>
      </c>
    </row>
    <row r="146" s="132" customFormat="1" ht="20.25" customHeight="1" spans="1:10">
      <c r="A146" s="48"/>
      <c r="B146" s="48"/>
      <c r="C146" s="48" t="s">
        <v>376</v>
      </c>
      <c r="D146" s="134" t="s">
        <v>377</v>
      </c>
      <c r="E146" s="135" t="s">
        <v>649</v>
      </c>
      <c r="F146" s="121" t="s">
        <v>367</v>
      </c>
      <c r="G146" s="122" t="s">
        <v>410</v>
      </c>
      <c r="H146" s="121" t="s">
        <v>369</v>
      </c>
      <c r="I146" s="121" t="s">
        <v>380</v>
      </c>
      <c r="J146" s="135" t="s">
        <v>650</v>
      </c>
    </row>
    <row r="147" s="132" customFormat="1" ht="20.25" customHeight="1" spans="1:10">
      <c r="A147" s="48"/>
      <c r="B147" s="48"/>
      <c r="C147" s="48" t="s">
        <v>382</v>
      </c>
      <c r="D147" s="134" t="s">
        <v>383</v>
      </c>
      <c r="E147" s="135" t="s">
        <v>540</v>
      </c>
      <c r="F147" s="121" t="s">
        <v>385</v>
      </c>
      <c r="G147" s="122" t="s">
        <v>413</v>
      </c>
      <c r="H147" s="121" t="s">
        <v>369</v>
      </c>
      <c r="I147" s="121" t="s">
        <v>363</v>
      </c>
      <c r="J147" s="135" t="s">
        <v>541</v>
      </c>
    </row>
    <row r="148" ht="172" customHeight="1" spans="1:10">
      <c r="A148" s="133" t="s">
        <v>651</v>
      </c>
      <c r="B148" s="137" t="s">
        <v>652</v>
      </c>
      <c r="C148" s="138" t="s">
        <v>653</v>
      </c>
      <c r="D148" s="138" t="s">
        <v>653</v>
      </c>
      <c r="E148" s="139" t="s">
        <v>653</v>
      </c>
      <c r="F148" s="140" t="s">
        <v>653</v>
      </c>
      <c r="G148" s="138" t="s">
        <v>653</v>
      </c>
      <c r="H148" s="140" t="s">
        <v>653</v>
      </c>
      <c r="I148" s="140" t="s">
        <v>653</v>
      </c>
      <c r="J148" s="142" t="s">
        <v>653</v>
      </c>
    </row>
    <row r="149" customHeight="1" spans="1:10">
      <c r="A149" s="133"/>
      <c r="B149" s="141"/>
      <c r="C149" s="138" t="s">
        <v>358</v>
      </c>
      <c r="D149" s="138" t="s">
        <v>653</v>
      </c>
      <c r="E149" s="139" t="s">
        <v>653</v>
      </c>
      <c r="F149" s="140" t="s">
        <v>653</v>
      </c>
      <c r="G149" s="138" t="s">
        <v>653</v>
      </c>
      <c r="H149" s="140" t="s">
        <v>653</v>
      </c>
      <c r="I149" s="140" t="s">
        <v>653</v>
      </c>
      <c r="J149" s="142" t="s">
        <v>653</v>
      </c>
    </row>
    <row r="150" customHeight="1" spans="1:10">
      <c r="A150" s="133"/>
      <c r="B150" s="141"/>
      <c r="C150" s="138" t="s">
        <v>653</v>
      </c>
      <c r="D150" s="138" t="s">
        <v>359</v>
      </c>
      <c r="E150" s="139" t="s">
        <v>653</v>
      </c>
      <c r="F150" s="140" t="s">
        <v>653</v>
      </c>
      <c r="G150" s="138" t="s">
        <v>653</v>
      </c>
      <c r="H150" s="140" t="s">
        <v>653</v>
      </c>
      <c r="I150" s="140" t="s">
        <v>653</v>
      </c>
      <c r="J150" s="142" t="s">
        <v>653</v>
      </c>
    </row>
    <row r="151" customHeight="1" spans="1:10">
      <c r="A151" s="133"/>
      <c r="B151" s="141"/>
      <c r="C151" s="138" t="s">
        <v>653</v>
      </c>
      <c r="D151" s="138" t="s">
        <v>653</v>
      </c>
      <c r="E151" s="139" t="s">
        <v>654</v>
      </c>
      <c r="F151" s="140" t="s">
        <v>367</v>
      </c>
      <c r="G151" s="122" t="s">
        <v>555</v>
      </c>
      <c r="H151" s="140" t="s">
        <v>556</v>
      </c>
      <c r="I151" s="140" t="s">
        <v>380</v>
      </c>
      <c r="J151" s="142" t="s">
        <v>655</v>
      </c>
    </row>
    <row r="152" customHeight="1" spans="1:10">
      <c r="A152" s="133"/>
      <c r="B152" s="141"/>
      <c r="C152" s="138" t="s">
        <v>653</v>
      </c>
      <c r="D152" s="138" t="s">
        <v>365</v>
      </c>
      <c r="E152" s="139" t="s">
        <v>653</v>
      </c>
      <c r="F152" s="140" t="s">
        <v>653</v>
      </c>
      <c r="G152" s="122" t="s">
        <v>653</v>
      </c>
      <c r="H152" s="140" t="s">
        <v>653</v>
      </c>
      <c r="I152" s="140" t="s">
        <v>653</v>
      </c>
      <c r="J152" s="142" t="s">
        <v>653</v>
      </c>
    </row>
    <row r="153" customHeight="1" spans="1:10">
      <c r="A153" s="133"/>
      <c r="B153" s="141"/>
      <c r="C153" s="138" t="s">
        <v>653</v>
      </c>
      <c r="D153" s="138" t="s">
        <v>653</v>
      </c>
      <c r="E153" s="139" t="s">
        <v>561</v>
      </c>
      <c r="F153" s="140" t="s">
        <v>367</v>
      </c>
      <c r="G153" s="122" t="s">
        <v>368</v>
      </c>
      <c r="H153" s="140" t="s">
        <v>369</v>
      </c>
      <c r="I153" s="140" t="s">
        <v>380</v>
      </c>
      <c r="J153" s="142" t="s">
        <v>562</v>
      </c>
    </row>
    <row r="154" customHeight="1" spans="1:10">
      <c r="A154" s="133"/>
      <c r="B154" s="141"/>
      <c r="C154" s="138" t="s">
        <v>653</v>
      </c>
      <c r="D154" s="138" t="s">
        <v>371</v>
      </c>
      <c r="E154" s="139" t="s">
        <v>653</v>
      </c>
      <c r="F154" s="140" t="s">
        <v>653</v>
      </c>
      <c r="G154" s="122" t="s">
        <v>653</v>
      </c>
      <c r="H154" s="140" t="s">
        <v>653</v>
      </c>
      <c r="I154" s="140" t="s">
        <v>653</v>
      </c>
      <c r="J154" s="142" t="s">
        <v>653</v>
      </c>
    </row>
    <row r="155" customHeight="1" spans="1:10">
      <c r="A155" s="133"/>
      <c r="B155" s="141"/>
      <c r="C155" s="138" t="s">
        <v>653</v>
      </c>
      <c r="D155" s="138" t="s">
        <v>653</v>
      </c>
      <c r="E155" s="139" t="s">
        <v>563</v>
      </c>
      <c r="F155" s="140" t="s">
        <v>367</v>
      </c>
      <c r="G155" s="122" t="s">
        <v>467</v>
      </c>
      <c r="H155" s="140" t="s">
        <v>471</v>
      </c>
      <c r="I155" s="140" t="s">
        <v>380</v>
      </c>
      <c r="J155" s="142" t="s">
        <v>564</v>
      </c>
    </row>
    <row r="156" customHeight="1" spans="1:10">
      <c r="A156" s="133"/>
      <c r="B156" s="141"/>
      <c r="C156" s="138" t="s">
        <v>376</v>
      </c>
      <c r="D156" s="138" t="s">
        <v>653</v>
      </c>
      <c r="E156" s="139" t="s">
        <v>653</v>
      </c>
      <c r="F156" s="140" t="s">
        <v>653</v>
      </c>
      <c r="G156" s="122" t="s">
        <v>653</v>
      </c>
      <c r="H156" s="140" t="s">
        <v>653</v>
      </c>
      <c r="I156" s="140" t="s">
        <v>653</v>
      </c>
      <c r="J156" s="142" t="s">
        <v>653</v>
      </c>
    </row>
    <row r="157" customHeight="1" spans="1:10">
      <c r="A157" s="133"/>
      <c r="B157" s="141"/>
      <c r="C157" s="138" t="s">
        <v>653</v>
      </c>
      <c r="D157" s="138" t="s">
        <v>656</v>
      </c>
      <c r="E157" s="139" t="s">
        <v>653</v>
      </c>
      <c r="F157" s="140" t="s">
        <v>653</v>
      </c>
      <c r="G157" s="122" t="s">
        <v>653</v>
      </c>
      <c r="H157" s="140" t="s">
        <v>653</v>
      </c>
      <c r="I157" s="140" t="s">
        <v>653</v>
      </c>
      <c r="J157" s="142" t="s">
        <v>653</v>
      </c>
    </row>
    <row r="158" customHeight="1" spans="1:10">
      <c r="A158" s="133"/>
      <c r="B158" s="141"/>
      <c r="C158" s="138" t="s">
        <v>653</v>
      </c>
      <c r="D158" s="138" t="s">
        <v>653</v>
      </c>
      <c r="E158" s="139" t="s">
        <v>565</v>
      </c>
      <c r="F158" s="140" t="s">
        <v>367</v>
      </c>
      <c r="G158" s="122" t="s">
        <v>566</v>
      </c>
      <c r="H158" s="140" t="s">
        <v>369</v>
      </c>
      <c r="I158" s="140" t="s">
        <v>363</v>
      </c>
      <c r="J158" s="142" t="s">
        <v>567</v>
      </c>
    </row>
    <row r="159" customHeight="1" spans="1:10">
      <c r="A159" s="133"/>
      <c r="B159" s="141"/>
      <c r="C159" s="138" t="s">
        <v>382</v>
      </c>
      <c r="D159" s="138" t="s">
        <v>653</v>
      </c>
      <c r="E159" s="139" t="s">
        <v>653</v>
      </c>
      <c r="F159" s="140" t="s">
        <v>653</v>
      </c>
      <c r="G159" s="122" t="s">
        <v>653</v>
      </c>
      <c r="H159" s="140" t="s">
        <v>653</v>
      </c>
      <c r="I159" s="140" t="s">
        <v>653</v>
      </c>
      <c r="J159" s="142" t="s">
        <v>653</v>
      </c>
    </row>
    <row r="160" customHeight="1" spans="1:10">
      <c r="A160" s="133"/>
      <c r="B160" s="141"/>
      <c r="C160" s="138" t="s">
        <v>653</v>
      </c>
      <c r="D160" s="138" t="s">
        <v>657</v>
      </c>
      <c r="E160" s="139" t="s">
        <v>653</v>
      </c>
      <c r="F160" s="140" t="s">
        <v>653</v>
      </c>
      <c r="G160" s="122" t="s">
        <v>653</v>
      </c>
      <c r="H160" s="140" t="s">
        <v>653</v>
      </c>
      <c r="I160" s="140" t="s">
        <v>653</v>
      </c>
      <c r="J160" s="142" t="s">
        <v>653</v>
      </c>
    </row>
    <row r="161" customHeight="1" spans="1:10">
      <c r="A161" s="133"/>
      <c r="B161" s="141"/>
      <c r="C161" s="138" t="s">
        <v>653</v>
      </c>
      <c r="D161" s="138" t="s">
        <v>653</v>
      </c>
      <c r="E161" s="139" t="s">
        <v>568</v>
      </c>
      <c r="F161" s="140" t="s">
        <v>385</v>
      </c>
      <c r="G161" s="122" t="s">
        <v>428</v>
      </c>
      <c r="H161" s="140" t="s">
        <v>369</v>
      </c>
      <c r="I161" s="140" t="s">
        <v>380</v>
      </c>
      <c r="J161" s="142" t="s">
        <v>569</v>
      </c>
    </row>
  </sheetData>
  <mergeCells count="2">
    <mergeCell ref="A3:J3"/>
    <mergeCell ref="A4:H4"/>
  </mergeCells>
  <pageMargins left="0.75" right="0.75" top="1" bottom="1"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2025-01-21T02:50:00Z</dcterms:created>
  <cp:lastPrinted>2025-02-13T02:07:00Z</cp:lastPrinted>
  <dcterms:modified xsi:type="dcterms:W3CDTF">2025-03-26T02:10:43Z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2052-12.1.0.17145</vt:lpwstr>
  </property>
</Properties>
</file>