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<sst xmlns="http://schemas.openxmlformats.org/spreadsheetml/2006/main" count="1230" uniqueCount="414">
  <si>
    <t>预算01-1表</t>
  </si>
  <si>
    <t>2025年财务收支预算总表</t>
  </si>
  <si>
    <t>单位名称：新平彝族傣族自治县者竜乡小学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</si>
  <si>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</si>
  <si>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</si>
  <si>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</si>
  <si>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</si>
  <si>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</si>
  <si>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</si>
  <si>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</si>
  <si>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</si>
  <si>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</si>
  <si>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</si>
  <si>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</si>
  <si>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</si>
  <si>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</si>
  <si>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</si>
  <si>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</si>
  <si>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</si>
  <si>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</si>
  <si>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</si>
  <si>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</si>
  <si>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</si>
  <si>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</si>
  <si>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</si>
  <si>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</si>
  <si>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</si>
  <si>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</si>
  <si>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</si>
  <si>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</si>
  <si>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</si>
  <si>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</si>
  <si>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</si>
  <si>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</si>
  <si>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</si>
  <si>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</si>
  <si>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</si>
  <si>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</si>
  <si>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</si>
  <si>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</si>
  <si>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</si>
  <si>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</si>
  <si>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</si>
  <si>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</si>
  <si>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</si>
  <si>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</si>
  <si>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105022</t>
  </si>
  <si>
    <t>新平彝族傣族自治县者竜乡小学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</si>
  <si>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</si>
  <si>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</si>
  <si>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</si>
  <si>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</si>
  <si>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</si>
  <si>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</si>
  <si>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</si>
  <si>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</si>
  <si>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</si>
  <si>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</si>
  <si>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</si>
  <si>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</si>
  <si>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</si>
  <si>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</si>
  <si>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</si>
  <si>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</si>
  <si>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</si>
  <si>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</si>
  <si>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</si>
  <si>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</si>
  <si>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</si>
  <si>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</si>
  <si>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</si>
  <si>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</si>
  <si>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</si>
  <si>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</si>
  <si>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</si>
  <si>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</si>
  <si>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</si>
  <si>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</si>
  <si>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</si>
  <si>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</si>
  <si>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</si>
  <si>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</si>
  <si>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</si>
  <si>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</si>
  <si>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</si>
  <si>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</si>
  <si>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</si>
  <si>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</si>
  <si>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</si>
  <si>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</si>
  <si>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</si>
  <si>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</si>
  <si>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</si>
  <si>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</si>
  <si>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</si>
  <si>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</si>
  <si>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</si>
  <si>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</si>
  <si>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</si>
  <si>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</si>
  <si>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</si>
  <si>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</si>
  <si>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</si>
  <si>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</si>
  <si>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</si>
  <si>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</si>
  <si>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</si>
  <si>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</si>
  <si>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</si>
  <si>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</si>
  <si>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</si>
  <si>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</si>
  <si>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</si>
  <si>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</si>
  <si>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</si>
  <si>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</si>
  <si>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</si>
  <si>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</si>
  <si>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</si>
  <si>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</si>
  <si>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</si>
  <si>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</si>
  <si>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</si>
  <si>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</si>
  <si>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</si>
  <si>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</si>
  <si>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</si>
  <si>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</si>
  <si>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</si>
  <si>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</si>
  <si>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</si>
  <si>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</si>
  <si>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</si>
  <si>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</si>
  <si>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</si>
  <si>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</si>
  <si>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</si>
  <si>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</si>
  <si>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备注：本单位无此事项。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</si>
  <si>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</si>
  <si>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</si>
  <si>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</si>
  <si>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</si>
  <si>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</si>
  <si>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</si>
  <si>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</si>
  <si>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</si>
  <si>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</si>
  <si>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</si>
  <si>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</si>
  <si>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</si>
  <si>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</si>
  <si>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</si>
  <si>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</si>
  <si>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</si>
  <si>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</si>
  <si>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530427210000000016008</t>
  </si>
  <si>
    <t>事业人员工资支出</t>
  </si>
  <si>
    <t>30101</t>
  </si>
  <si>
    <t>基本工资</t>
  </si>
  <si>
    <t>30102</t>
  </si>
  <si>
    <t>津贴补贴</t>
  </si>
  <si>
    <t>30107</t>
  </si>
  <si>
    <t>绩效工资</t>
  </si>
  <si>
    <t>530427210000000016009</t>
  </si>
  <si>
    <t>社会保障缴费</t>
  </si>
  <si>
    <t>30110</t>
  </si>
  <si>
    <t>职工基本医疗保险缴费</t>
  </si>
  <si>
    <t>530427210000000016010</t>
  </si>
  <si>
    <t>30113</t>
  </si>
  <si>
    <t>530427210000000016013</t>
  </si>
  <si>
    <t>工会经费</t>
  </si>
  <si>
    <t>30228</t>
  </si>
  <si>
    <t>530427210000000016014</t>
  </si>
  <si>
    <t>一般公用经费</t>
  </si>
  <si>
    <t>30229</t>
  </si>
  <si>
    <t>福利费</t>
  </si>
  <si>
    <t>530427231100001450873</t>
  </si>
  <si>
    <t>退休干部公用经费</t>
  </si>
  <si>
    <t>30201</t>
  </si>
  <si>
    <t>办公费</t>
  </si>
  <si>
    <t>530427231100001481923</t>
  </si>
  <si>
    <t>奖励性绩效工资(地方)</t>
  </si>
  <si>
    <t>530427241100002148188</t>
  </si>
  <si>
    <t>社会保险缴费资金</t>
  </si>
  <si>
    <t>30108</t>
  </si>
  <si>
    <t>机关事业单位基本养老保险缴费</t>
  </si>
  <si>
    <t>30112</t>
  </si>
  <si>
    <t>其他社会保障缴费</t>
  </si>
  <si>
    <t>预算05-1表</t>
  </si>
  <si>
    <t>2025年部门项目支出预算表</t>
  </si>
  <si>
    <t>项目分类</t>
  </si>
  <si>
    <t>项目单位</t>
  </si>
  <si>
    <t>本年拨款</t>
  </si>
  <si>
    <t>其中：本次下达</t>
  </si>
  <si>
    <t>安保服务项目专项资金</t>
  </si>
  <si>
    <t>313 事业发展类</t>
  </si>
  <si>
    <t>530427241100002788978</t>
  </si>
  <si>
    <t>30227</t>
  </si>
  <si>
    <t>委托业务费</t>
  </si>
  <si>
    <t>机关事业单位职工及军人抚恤补助资金</t>
  </si>
  <si>
    <t>312 民生类</t>
  </si>
  <si>
    <t>530427231100001354109</t>
  </si>
  <si>
    <t>30305</t>
  </si>
  <si>
    <t>生活补助</t>
  </si>
  <si>
    <t>学前教育公用经费专项资金</t>
  </si>
  <si>
    <t>530427241100002412736</t>
  </si>
  <si>
    <t>30205</t>
  </si>
  <si>
    <t>水费</t>
  </si>
  <si>
    <t>30206</t>
  </si>
  <si>
    <t>电费</t>
  </si>
  <si>
    <t>30211</t>
  </si>
  <si>
    <t>差旅费</t>
  </si>
  <si>
    <t>者竜乡小学城乡义务教育阶段公用经费(含特殊)专项资金</t>
  </si>
  <si>
    <t>530427221100000282069</t>
  </si>
  <si>
    <t>其他商品和服务支出</t>
  </si>
  <si>
    <t>培训费</t>
  </si>
  <si>
    <t>维修（护）费</t>
  </si>
  <si>
    <t>会议费</t>
  </si>
  <si>
    <t>印刷费</t>
  </si>
  <si>
    <t>办公设备购置</t>
  </si>
  <si>
    <t>者竜乡小学农村义教学生营养改善计划专项资金</t>
  </si>
  <si>
    <t>530427210000000018918</t>
  </si>
  <si>
    <t>30308</t>
  </si>
  <si>
    <t>助学金</t>
  </si>
  <si>
    <t>者竜乡小学义务教育家庭经济困难学生补助资金</t>
  </si>
  <si>
    <t>530427210000000018919</t>
  </si>
  <si>
    <t>学前教育家庭经济困难幼儿资助专项资金</t>
  </si>
  <si>
    <t>530427210000000015687</t>
  </si>
  <si>
    <t>学前教育家庭经济困难儿童资助市级资金</t>
  </si>
  <si>
    <t>学前教育家庭经济困难幼儿资助县级资金</t>
  </si>
  <si>
    <t>学前教育家庭经济困难儿童县级资金</t>
  </si>
  <si>
    <t>2050203</t>
  </si>
  <si>
    <t>2050204</t>
  </si>
  <si>
    <t>2050205</t>
  </si>
  <si>
    <t>2050207</t>
  </si>
  <si>
    <t>学前教育家庭经济困难儿童省级资金</t>
  </si>
  <si>
    <t>2050208</t>
  </si>
  <si>
    <t>学前教育家庭困难儿童资助中央资金</t>
  </si>
  <si>
    <t>2050209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</si>
  <si>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</si>
  <si>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</si>
  <si>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</si>
  <si>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</si>
  <si>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</si>
  <si>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</si>
  <si>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</si>
  <si>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</si>
  <si>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</si>
  <si>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</si>
  <si>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</si>
  <si>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</si>
  <si>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1.云南省人民政府关于进一步完善城乡义务教育经费保障机制的通知》（云政发
【2016】74号)、《玉溪市人民政府办公室关于印发玉溪市基本公共服务领域市
以下共同财政事权肯支出责任划分改革实施方案的通知》（玉政办发【2019】14
号)、《玉溪市财政局玉溪市教育体育局关于下达2023年第二批城乡义务教育补
助直达资金的通知》（玉财教(2023）122号)中有关规定，切实做好农村义务教
育学生均公用经费工作。普通小学非寄宿每生每年补助720元、寄宿生每生每年补助1020元。中央、省、市按8：1.4：0.6的比例承担。实施范围：城乡义务教育阶段学校学生（含城市学校、民办学校）。特殊教育学校和随班就读残疾学生按照每生每年6000元标准补助公用经费。
2.确保该项目资金按时、足额到位，并督促学校按规定使用。明确生均公用经费
的支出范围，确保资金规范使用，督促学校加强管理，提高资金使用效益。
3.做好该项学生资助政策的宣传、咨询等工作。年终汇总上报学生资助工作执行
情况，并组织实施相关的绩效评价。
4.规范做好项目资金的使用、结算工作。保障项目资金发挥最大的实效性，从而
保障学校教育教学工作的稳步发展。
5.项目资金的高效实施将很好的为学校办学条件的改善提供坚实基础。新平县教育体育系统者竜乡小学2025年义务教育生均公用经费需安排资金合计618960元。
</t>
  </si>
  <si>
    <t>产出指标</t>
  </si>
  <si>
    <t>数量指标</t>
  </si>
  <si>
    <t>义务教育人数</t>
  </si>
  <si>
    <t>=</t>
  </si>
  <si>
    <t>628</t>
  </si>
  <si>
    <t>人</t>
  </si>
  <si>
    <t>定量指标</t>
  </si>
  <si>
    <t>在校学生数</t>
  </si>
  <si>
    <t>特殊教育学校和随班就读残疾学生补助</t>
  </si>
  <si>
    <t>在校随班就读残疾学生数3人</t>
  </si>
  <si>
    <t>质量指标</t>
  </si>
  <si>
    <t>补助人员覆盖率</t>
  </si>
  <si>
    <t>100</t>
  </si>
  <si>
    <t>%</t>
  </si>
  <si>
    <t>公用经费覆盖人数/总人数</t>
  </si>
  <si>
    <t>时效指标</t>
  </si>
  <si>
    <t>资金下达后及时支付</t>
  </si>
  <si>
    <t>10</t>
  </si>
  <si>
    <t>天</t>
  </si>
  <si>
    <t>下达资金时间和支付时间</t>
  </si>
  <si>
    <t>效益指标</t>
  </si>
  <si>
    <t>社会效益</t>
  </si>
  <si>
    <t>九年义务教育巩固率</t>
  </si>
  <si>
    <t>明显提升</t>
  </si>
  <si>
    <t>是/否</t>
  </si>
  <si>
    <t>定性指标</t>
  </si>
  <si>
    <t>九年义务是否得到巩固</t>
  </si>
  <si>
    <t>满意度指标</t>
  </si>
  <si>
    <t>服务对象满意度</t>
  </si>
  <si>
    <t>学生家长满意度</t>
  </si>
  <si>
    <t>95</t>
  </si>
  <si>
    <t>满意度调查</t>
  </si>
  <si>
    <t>1.根据新平县人民政府《关于新平县教体系统园安保服务项目费用纳入县级财政保障的专题会议纪》（第77期）及《玉溪市财政局关于印发玉溪市市本级政府购买服务指导性目录（2022年修订版）的通知》等文件精神，资金用于按月发放本单位聘用的保安人员工资。本单位涉及保安3人，月工资标准执行2550.00元，全年共需资金91800.00元。
2.确保该项目资金按时、足额到位，并督促学校按规定使用。明确安保服务费的支出范围，确保资金规范使用，督促学校加强管理，提高资金使用效益。
3.做好该项资金支出政策的宣传、咨询等工作。年终汇总上报安保服务工作执行情况，并组织实施相关的绩效评价。
4.规范做好项目资金的使用、结算工作。保障项目资金发挥最大的实效性，从而保障学校教育教学工作的稳步发展。
5.项目资金的高效实施将很好的为学校办学条件的改善提供坚实基础。</t>
  </si>
  <si>
    <t>安保服务数</t>
  </si>
  <si>
    <t>项</t>
  </si>
  <si>
    <t>反映获补助人员、企业的数量情况，也适用补贴、资助等形式的补助。</t>
  </si>
  <si>
    <t>拨付及时率</t>
  </si>
  <si>
    <t>&gt;=</t>
  </si>
  <si>
    <t>反映发放单位及时发放补助资金的情况。
发放及时率=在时限内发放资金/应发放资金*100%</t>
  </si>
  <si>
    <t>经济成本指标</t>
  </si>
  <si>
    <t>91800</t>
  </si>
  <si>
    <t>元</t>
  </si>
  <si>
    <t>反映本次项目总资金</t>
  </si>
  <si>
    <t>优化人员结构</t>
  </si>
  <si>
    <t>得到优化</t>
  </si>
  <si>
    <t>反映补助促进受助对象生活状况改善的情况。</t>
  </si>
  <si>
    <t>单位满意度</t>
  </si>
  <si>
    <t>90</t>
  </si>
  <si>
    <t>反映获补助受益对象的满意程度。</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</si>
  <si>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我校农村义务教育学生营养改善计划属省级试点县，补助标准为5.00元/生/天，按全年在校200天计算，补助资金1000.00元/生/年。根据在学学生按照事权划分比列测算。二、确保学校的正常运行，确保资金按时、足额到位，并督促学校按规定使用。明确该项资金的支出范围，确保资金规范使用，督促学校加强管理，提高资金使用效益。三、做好该项政策的宣传、咨询等工作。年终汇总上报该项目工作执行情况，并组织实施相关的绩效评价。
根据在学学生按照事权划分比列测算，本次需安排资金合计628000元，其中省级439600元，市级75360元，县级113040元。</t>
  </si>
  <si>
    <t>全县享受营养改善计划补助学生人数</t>
  </si>
  <si>
    <t>对义务教育阶段学生实施补助。</t>
  </si>
  <si>
    <t>是否全面覆盖</t>
  </si>
  <si>
    <t>财政实际下达资金时间</t>
  </si>
  <si>
    <t>改善享受营养改善计划补助学生生活</t>
  </si>
  <si>
    <t>明显改善</t>
  </si>
  <si>
    <t>年</t>
  </si>
  <si>
    <t>可持续影响</t>
  </si>
  <si>
    <t>影响学生享受补助年限</t>
  </si>
  <si>
    <t>9</t>
  </si>
  <si>
    <t>义务教育阶段城区外在校学生全员享受</t>
  </si>
  <si>
    <t>义务教育学生肯家长满意度</t>
  </si>
  <si>
    <t>对学生及学生家长进行满意度调查</t>
  </si>
  <si>
    <t>根据《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  玉溪市教育局关于转发云南省城乡义务教育学校公用经费管理办法的 通知》（玉财教【2017】172号）的通知有关法律规定文件精神，
为了达到切实做好我县农村义务教育学生均公用经费工作的目的，2025年计划完成城乡义务教育生均公用经费基准定额标准为:公办幼儿园600元/年.生。学前教育生均公用经费需安排资金合计76800元目标，者竜乡小学学前教育学前教育生均公用经费需安排资金合计76800元，专项用于2025年义务教育各学校保障运转的需求。
根据上述补助标准，按照财政事权支出责任划分公办幼儿园县级分担600元/年.生。以公办幼儿园在园人数128人计算。。</t>
  </si>
  <si>
    <t>获补对象数</t>
  </si>
  <si>
    <t>128</t>
  </si>
  <si>
    <t>人(人次、家)</t>
  </si>
  <si>
    <t>反映获补助人员的数量情况。</t>
  </si>
  <si>
    <t>获补对象准确率</t>
  </si>
  <si>
    <t>反映获补助对象认定的准确性情况。
获补对象准确率=抽检符合标准的补助对象数/抽检实际补助对象数*100%</t>
  </si>
  <si>
    <t>获补覆盖率</t>
  </si>
  <si>
    <t>获补覆盖率=实际获得补助人数/申请符合标准人数*100%</t>
  </si>
  <si>
    <t>发放及时率</t>
  </si>
  <si>
    <t>生活状况改善</t>
  </si>
  <si>
    <t>得到提升</t>
  </si>
  <si>
    <t>受益对象满意度</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</si>
  <si>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初中1500元/生·学年；非寄宿制建档立卡等四类家庭经济困难学生小学625元/生·学年，初中750元/生·学年；
2.确保该项目资金按时、足额到位，并督促学校按规定发放学生补助资金。
3.做好该项学生资助政策的宣传、咨询等工作。年终汇总上报学生资助工作执行情况，并组织实施相关的绩效评价。家庭经济困难学生生活补助资金由中央、省、市、县按照50:35:6:9的比例分担，根据补助对象及人数测算：2025年需安排补助资金合计428750元，其中中央214375元，省级150062.5元，市级25725元，县级38587.5元。
4.帮助家庭经济困难学生接受义务教育、防止学生因贫失学辍学，保障贫困家庭子女都能接受公平有质量的教育，不让一个学生因家庭困难而失学，阻断贫困代际传递 。</t>
  </si>
  <si>
    <t>小学寄宿学生享受家庭经济困难补助学生人数</t>
  </si>
  <si>
    <t>343</t>
  </si>
  <si>
    <t>寄宿人数</t>
  </si>
  <si>
    <t>精准按照审定人员，根据补助对象，按照标准补助</t>
  </si>
  <si>
    <t>保障贫困家庭子女都能接受公平、有质量的教育</t>
  </si>
  <si>
    <t>有效保障</t>
  </si>
  <si>
    <t>对受助家庭学生顺利完成学业的影响</t>
  </si>
  <si>
    <t>受助家庭满意度</t>
  </si>
  <si>
    <t>通过家长会等方式，对受助家庭尽心满意度调查</t>
  </si>
  <si>
    <t>1.遗属补助按新平县机关事业单位死亡人员遗属生活困难补助审批表支付。按照补助对象来进行支付。者竜乡小学2025年预计遗属补助为：956元*2人*12个月+693元*3人*12个月+800元*1人*12个月+693元*1人*15个月+提标1080元=68967元；死亡一次性抚恤金预算64603元，合计133570元。
2.确保该项目资金按时、足额到位，并督促学校按规定使用。明确遗属补助及死亡一次性抚恤金的支出范围，确保资金规范使用，督促学校加强管理，提高资金使用效益。
3.做好该项补助政策的宣传、咨询等工作。年终汇总上报遗属补助及死亡一次性抚恤金支付工作的执行情况，并组织实施相关的绩效评价。
4.规范做好项目资金的使用、结算工作。保障项目资金发挥最大的实效性，从而保障学校教育教学工作的稳步发展。
5.项目资金的高效实施将很好的为学校办学条件的改善提供坚实基础，并发挥较大的社会效益。</t>
  </si>
  <si>
    <t>8</t>
  </si>
  <si>
    <t>得到改善</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</si>
  <si>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力争到2020年，使应资助的入园儿童基本得到资助。用于资助县级以上教育行政部门审批设立的公办幼儿园在园家庭经济困难儿童，以及对提供普惠性、低收费服务的民办幼儿园家庭经济困难儿童进行资助，补助标准为：300元/生每年。确保市级配套资金按时、足额到位，并督促学校及时发放到家庭经济困难学生手里。助学金由中央、省、市、县出资，2024年按照受益学生约为35人，按照财政支合计10500元，按照每人每年300元的标准，2024年受助学生为35人。</t>
  </si>
  <si>
    <t xml:space="preserve">享受补助幼儿人数 </t>
  </si>
  <si>
    <t>35</t>
  </si>
  <si>
    <t>受益学生约为35人。补助人数/总人数</t>
  </si>
  <si>
    <t xml:space="preserve">100 </t>
  </si>
  <si>
    <t>享受补助人员全覆盖发放，覆盖人数/总人数</t>
  </si>
  <si>
    <t>资金下达后及时发放，下达资金时间/365天</t>
  </si>
  <si>
    <t>社会效益指标</t>
  </si>
  <si>
    <t>帮助家庭经济困难儿童、孤儿和残疾儿童完成学前教育</t>
  </si>
  <si>
    <t>有效帮助</t>
  </si>
  <si>
    <t>服务对象满意度指标</t>
  </si>
  <si>
    <t>受助幼儿及家庭满意度</t>
  </si>
  <si>
    <t xml:space="preserve">95 </t>
  </si>
  <si>
    <t>对受助幼儿家庭进行满意度调查，满意分数/总分数</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</si>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</sst>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9"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9" fillId="0" borderId="7">
      <alignment horizontal="right" vertical="center"/>
    </xf>
    <xf numFmtId="0" fontId="28" fillId="0" borderId="0" applyNumberFormat="0" applyFill="0" applyBorder="0" applyAlignment="0" applyProtection="0">
      <alignment vertical="center"/>
    </xf>
    <xf numFmtId="0" fontId="0" fillId="7" borderId="21"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26" fillId="9" borderId="0" applyNumberFormat="0" applyBorder="0" applyAlignment="0" applyProtection="0">
      <alignment vertical="center"/>
    </xf>
    <xf numFmtId="0" fontId="29" fillId="0" borderId="23" applyNumberFormat="0" applyFill="0" applyAlignment="0" applyProtection="0">
      <alignment vertical="center"/>
    </xf>
    <xf numFmtId="0" fontId="26" fillId="10" borderId="0" applyNumberFormat="0" applyBorder="0" applyAlignment="0" applyProtection="0">
      <alignment vertical="center"/>
    </xf>
    <xf numFmtId="0" fontId="35" fillId="11" borderId="24" applyNumberFormat="0" applyAlignment="0" applyProtection="0">
      <alignment vertical="center"/>
    </xf>
    <xf numFmtId="0" fontId="36" fillId="11" borderId="20" applyNumberFormat="0" applyAlignment="0" applyProtection="0">
      <alignment vertical="center"/>
    </xf>
    <xf numFmtId="0" fontId="37" fillId="12" borderId="25"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9"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80"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77" fontId="9" fillId="0" borderId="7">
      <alignment horizontal="right" vertical="center"/>
    </xf>
    <xf numFmtId="0" fontId="9" fillId="0" borderId="0">
      <alignment vertical="top"/>
      <protection locked="0"/>
    </xf>
    <xf numFmtId="0" fontId="42" fillId="0" borderId="0">
      <alignment vertical="center"/>
    </xf>
  </cellStyleXfs>
  <cellXfs count="201">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Alignment="1">
      <alignmen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80"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80" fontId="7"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9" fillId="0" borderId="7" xfId="55" applyNumberFormat="1" applyFont="1" applyBorder="1">
      <alignment horizontal="left" vertical="center" wrapText="1"/>
    </xf>
    <xf numFmtId="0" fontId="14" fillId="0" borderId="0" xfId="0" applyFont="1" applyFill="1" applyAlignment="1">
      <alignment vertical="top"/>
    </xf>
    <xf numFmtId="179" fontId="9" fillId="0" borderId="7" xfId="55" applyNumberFormat="1" applyFont="1" applyBorder="1" applyAlignment="1">
      <alignment horizontal="right" vertical="center" wrapText="1"/>
    </xf>
    <xf numFmtId="49" fontId="9" fillId="0" borderId="7" xfId="55" applyNumberFormat="1" applyFont="1" applyBorder="1" applyAlignment="1">
      <alignment horizontal="left" vertical="center" wrapText="1" indent="1"/>
    </xf>
    <xf numFmtId="49" fontId="9" fillId="0" borderId="7" xfId="55" applyNumberFormat="1" applyFont="1" applyBorder="1" applyAlignment="1">
      <alignment horizontal="center"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left" vertical="center" wrapText="1"/>
    </xf>
    <xf numFmtId="0" fontId="7" fillId="0" borderId="0" xfId="0" applyFont="1" applyAlignment="1">
      <alignment horizontal="left" vertical="center"/>
    </xf>
    <xf numFmtId="0" fontId="5" fillId="0" borderId="16" xfId="0" applyFont="1" applyFill="1" applyBorder="1" applyAlignment="1">
      <alignment horizontal="left" vertical="center"/>
    </xf>
    <xf numFmtId="0" fontId="5" fillId="0" borderId="16" xfId="0" applyFont="1" applyFill="1" applyBorder="1" applyAlignment="1">
      <alignment horizontal="left" vertical="center" wrapText="1"/>
    </xf>
    <xf numFmtId="49" fontId="9" fillId="0" borderId="17" xfId="55" applyNumberFormat="1" applyFont="1" applyBorder="1">
      <alignment horizontal="left" vertical="center" wrapText="1"/>
    </xf>
    <xf numFmtId="0" fontId="5" fillId="0" borderId="17" xfId="0" applyFont="1" applyFill="1" applyBorder="1" applyAlignment="1">
      <alignment horizontal="left" vertical="center" wrapText="1"/>
    </xf>
    <xf numFmtId="0" fontId="5" fillId="0" borderId="17" xfId="0" applyFont="1" applyFill="1" applyBorder="1" applyAlignment="1">
      <alignment horizontal="left" vertical="center"/>
    </xf>
    <xf numFmtId="0" fontId="0" fillId="0" borderId="17" xfId="0" applyBorder="1"/>
    <xf numFmtId="0" fontId="5" fillId="0" borderId="17" xfId="0" applyFont="1" applyFill="1" applyBorder="1" applyAlignment="1">
      <alignment vertical="center" wrapText="1"/>
    </xf>
    <xf numFmtId="0" fontId="5" fillId="0" borderId="17" xfId="0" applyFont="1" applyFill="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5" fillId="0" borderId="16" xfId="0" applyNumberFormat="1" applyFont="1" applyFill="1" applyBorder="1" applyAlignment="1">
      <alignment horizontal="right" vertical="center"/>
    </xf>
    <xf numFmtId="179" fontId="5" fillId="0" borderId="18" xfId="0" applyNumberFormat="1" applyFont="1" applyFill="1" applyBorder="1" applyAlignment="1">
      <alignment horizontal="right" vertical="center"/>
    </xf>
    <xf numFmtId="179" fontId="5" fillId="0" borderId="17" xfId="0" applyNumberFormat="1" applyFont="1" applyFill="1" applyBorder="1" applyAlignment="1">
      <alignment horizontal="right" vertical="center"/>
    </xf>
    <xf numFmtId="179" fontId="5" fillId="0" borderId="19" xfId="0" applyNumberFormat="1" applyFont="1" applyFill="1" applyBorder="1" applyAlignment="1">
      <alignment horizontal="right" vertical="center"/>
    </xf>
    <xf numFmtId="0" fontId="1" fillId="0" borderId="0" xfId="0" applyFont="1" applyAlignment="1">
      <alignment vertical="top"/>
    </xf>
    <xf numFmtId="0" fontId="16" fillId="0" borderId="7" xfId="0" applyFont="1" applyBorder="1" applyAlignment="1">
      <alignment horizontal="center"/>
    </xf>
    <xf numFmtId="179" fontId="9" fillId="0" borderId="7" xfId="53" applyNumberFormat="1" applyFont="1" applyBorder="1">
      <alignment horizontal="right" vertical="center"/>
    </xf>
    <xf numFmtId="0" fontId="15" fillId="0" borderId="7" xfId="0" applyFont="1" applyBorder="1" applyAlignment="1">
      <alignment horizontal="center" vertical="center" wrapText="1"/>
    </xf>
    <xf numFmtId="179" fontId="7" fillId="0" borderId="1" xfId="53" applyFont="1" applyBorder="1">
      <alignment horizontal="right" vertical="center"/>
    </xf>
    <xf numFmtId="179" fontId="9" fillId="0" borderId="2" xfId="53" applyNumberFormat="1"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17" xfId="0" applyFont="1" applyFill="1" applyBorder="1" applyAlignment="1">
      <alignment horizontal="left" vertical="center" wrapText="1"/>
    </xf>
    <xf numFmtId="0" fontId="9" fillId="0" borderId="17" xfId="0" applyFont="1" applyFill="1" applyBorder="1" applyAlignment="1">
      <alignment vertical="center" wrapText="1"/>
    </xf>
    <xf numFmtId="179" fontId="9" fillId="0" borderId="17" xfId="53" applyNumberFormat="1" applyFont="1" applyBorder="1">
      <alignment horizontal="right" vertical="center"/>
    </xf>
    <xf numFmtId="0" fontId="9" fillId="0" borderId="17" xfId="0" applyFont="1" applyFill="1" applyBorder="1" applyAlignment="1">
      <alignment horizontal="center" vertical="center" wrapText="1"/>
    </xf>
    <xf numFmtId="179" fontId="9" fillId="0" borderId="17"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9" fillId="0" borderId="7" xfId="0" applyFont="1" applyFill="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7"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9" fillId="0" borderId="7" xfId="0" applyFont="1" applyFill="1" applyBorder="1" applyAlignment="1">
      <alignment horizontal="left" vertical="center" wrapText="1"/>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0" fontId="5" fillId="0" borderId="17" xfId="0"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C25" sqref="C25"/>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2" t="s">
        <v>0</v>
      </c>
    </row>
    <row r="3" ht="36" customHeight="1" spans="1:4">
      <c r="A3" s="45" t="s">
        <v>1</v>
      </c>
      <c r="B3" s="192"/>
      <c r="C3" s="192"/>
      <c r="D3" s="192"/>
    </row>
    <row r="4" ht="20.95" customHeight="1" spans="1:4">
      <c r="A4" s="95" t="s">
        <v>2</v>
      </c>
      <c r="B4" s="156"/>
      <c r="C4" s="156"/>
      <c r="D4" s="101"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6" t="s">
        <v>9</v>
      </c>
      <c r="B8" s="162">
        <v>11070282.08</v>
      </c>
      <c r="C8" s="159" t="str">
        <f>"一"&amp;"、"&amp;"教育支出"</f>
        <v>一、教育支出</v>
      </c>
      <c r="D8" s="134">
        <v>7361606.46</v>
      </c>
    </row>
    <row r="9" ht="25.4" customHeight="1" spans="1:4">
      <c r="A9" s="166" t="s">
        <v>10</v>
      </c>
      <c r="B9" s="142"/>
      <c r="C9" s="159" t="str">
        <f>"二"&amp;"、"&amp;"社会保障和就业支出"</f>
        <v>二、社会保障和就业支出</v>
      </c>
      <c r="D9" s="134">
        <v>1690737.39</v>
      </c>
    </row>
    <row r="10" ht="25.4" customHeight="1" spans="1:4">
      <c r="A10" s="166" t="s">
        <v>11</v>
      </c>
      <c r="B10" s="142"/>
      <c r="C10" s="159" t="str">
        <f>"三"&amp;"、"&amp;"卫生健康支出"</f>
        <v>三、卫生健康支出</v>
      </c>
      <c r="D10" s="134">
        <v>868260.23</v>
      </c>
    </row>
    <row r="11" ht="25.4" customHeight="1" spans="1:4">
      <c r="A11" s="166" t="s">
        <v>12</v>
      </c>
      <c r="B11" s="94"/>
      <c r="C11" s="159" t="str">
        <f>"四"&amp;"、"&amp;"住房保障支出"</f>
        <v>四、住房保障支出</v>
      </c>
      <c r="D11" s="134">
        <v>1149678</v>
      </c>
    </row>
    <row r="12" ht="25.4" customHeight="1" spans="1:4">
      <c r="A12" s="166" t="s">
        <v>13</v>
      </c>
      <c r="B12" s="142"/>
      <c r="C12" s="193"/>
      <c r="D12" s="142"/>
    </row>
    <row r="13" ht="25.4" customHeight="1" spans="1:4">
      <c r="A13" s="166" t="s">
        <v>14</v>
      </c>
      <c r="B13" s="94"/>
      <c r="C13" s="193"/>
      <c r="D13" s="142"/>
    </row>
    <row r="14" ht="25.4" customHeight="1" spans="1:4">
      <c r="A14" s="166" t="s">
        <v>15</v>
      </c>
      <c r="B14" s="94"/>
      <c r="C14" s="193"/>
      <c r="D14" s="142"/>
    </row>
    <row r="15" ht="25.4" customHeight="1" spans="1:4">
      <c r="A15" s="166" t="s">
        <v>16</v>
      </c>
      <c r="B15" s="94"/>
      <c r="C15" s="193"/>
      <c r="D15" s="142"/>
    </row>
    <row r="16" ht="25.4" customHeight="1" spans="1:4">
      <c r="A16" s="194" t="s">
        <v>17</v>
      </c>
      <c r="B16" s="94"/>
      <c r="C16" s="193"/>
      <c r="D16" s="142"/>
    </row>
    <row r="17" ht="25.4" customHeight="1" spans="1:4">
      <c r="A17" s="194" t="s">
        <v>18</v>
      </c>
      <c r="B17" s="142"/>
      <c r="C17" s="193"/>
      <c r="D17" s="142"/>
    </row>
    <row r="18" ht="25.4" customHeight="1" spans="1:4">
      <c r="A18" s="195" t="s">
        <v>19</v>
      </c>
      <c r="B18" s="162">
        <v>11070282.08</v>
      </c>
      <c r="C18" s="163" t="s">
        <v>20</v>
      </c>
      <c r="D18" s="162">
        <v>11070282.08</v>
      </c>
    </row>
    <row r="19" ht="25.4" customHeight="1" spans="1:4">
      <c r="A19" s="196" t="s">
        <v>21</v>
      </c>
      <c r="B19" s="162"/>
      <c r="C19" s="197" t="s">
        <v>22</v>
      </c>
      <c r="D19" s="198"/>
    </row>
    <row r="20" ht="25.4" customHeight="1" spans="1:4">
      <c r="A20" s="199" t="s">
        <v>23</v>
      </c>
      <c r="B20" s="142"/>
      <c r="C20" s="164" t="s">
        <v>23</v>
      </c>
      <c r="D20" s="94"/>
    </row>
    <row r="21" ht="25.4" customHeight="1" spans="1:4">
      <c r="A21" s="199" t="s">
        <v>24</v>
      </c>
      <c r="B21" s="142"/>
      <c r="C21" s="164" t="s">
        <v>25</v>
      </c>
      <c r="D21" s="94"/>
    </row>
    <row r="22" ht="25.4" customHeight="1" spans="1:4">
      <c r="A22" s="200" t="s">
        <v>26</v>
      </c>
      <c r="B22" s="162">
        <v>11070282.08</v>
      </c>
      <c r="C22" s="163" t="s">
        <v>27</v>
      </c>
      <c r="D22" s="162">
        <v>11070282.08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G30" sqref="G30"/>
    </sheetView>
  </sheetViews>
  <sheetFormatPr defaultColWidth="8" defaultRowHeight="14.25" customHeight="1"/>
  <cols>
    <col min="1" max="1" width="15.375" customWidth="1"/>
    <col min="2" max="2" width="24.375" customWidth="1"/>
    <col min="3" max="6" width="12.875" customWidth="1"/>
    <col min="7" max="8" width="14.125" customWidth="1"/>
    <col min="9" max="10" width="9.625" customWidth="1"/>
    <col min="11" max="11" width="9.25" customWidth="1"/>
    <col min="12" max="12" width="7.75" customWidth="1"/>
    <col min="13" max="13" width="10.375" customWidth="1"/>
    <col min="14" max="14" width="7.75" customWidth="1"/>
    <col min="15" max="15" width="10.375" customWidth="1"/>
    <col min="16" max="16" width="12.75" customWidth="1"/>
    <col min="17" max="18" width="8.25" customWidth="1"/>
    <col min="19" max="19" width="9.625"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0"/>
      <c r="J2" s="182"/>
      <c r="R2" s="3" t="s">
        <v>28</v>
      </c>
    </row>
    <row r="3" ht="36" customHeight="1" spans="1:19">
      <c r="A3" s="171" t="s">
        <v>29</v>
      </c>
      <c r="B3" s="25"/>
      <c r="C3" s="25"/>
      <c r="D3" s="25"/>
      <c r="E3" s="25"/>
      <c r="F3" s="25"/>
      <c r="G3" s="25"/>
      <c r="H3" s="25"/>
      <c r="I3" s="25"/>
      <c r="J3" s="46"/>
      <c r="K3" s="25"/>
      <c r="L3" s="25"/>
      <c r="M3" s="25"/>
      <c r="N3" s="25"/>
      <c r="O3" s="25"/>
      <c r="P3" s="25"/>
      <c r="Q3" s="25"/>
      <c r="R3" s="25"/>
      <c r="S3" s="25"/>
    </row>
    <row r="4" ht="20.3" customHeight="1" spans="1:19">
      <c r="A4" s="95" t="str">
        <f>'部门财务收支预算总表01-1'!A4</f>
        <v>单位名称：新平彝族傣族自治县者竜乡小学</v>
      </c>
      <c r="B4" s="7"/>
      <c r="C4" s="7"/>
      <c r="D4" s="7"/>
      <c r="E4" s="7"/>
      <c r="F4" s="7"/>
      <c r="G4" s="7"/>
      <c r="H4" s="7"/>
      <c r="I4" s="7"/>
      <c r="J4" s="183"/>
      <c r="K4" s="7"/>
      <c r="L4" s="7"/>
      <c r="M4" s="7"/>
      <c r="N4" s="8"/>
      <c r="O4" s="8"/>
      <c r="P4" s="8"/>
      <c r="Q4" s="8"/>
      <c r="R4" s="8" t="s">
        <v>3</v>
      </c>
      <c r="S4" s="8" t="s">
        <v>3</v>
      </c>
    </row>
    <row r="5" ht="18.85" customHeight="1" spans="1:19">
      <c r="A5" s="172" t="s">
        <v>30</v>
      </c>
      <c r="B5" s="173" t="s">
        <v>31</v>
      </c>
      <c r="C5" s="173" t="s">
        <v>32</v>
      </c>
      <c r="D5" s="174" t="s">
        <v>33</v>
      </c>
      <c r="E5" s="175"/>
      <c r="F5" s="175"/>
      <c r="G5" s="175"/>
      <c r="H5" s="175"/>
      <c r="I5" s="175"/>
      <c r="J5" s="184"/>
      <c r="K5" s="175"/>
      <c r="L5" s="175"/>
      <c r="M5" s="175"/>
      <c r="N5" s="185"/>
      <c r="O5" s="185" t="s">
        <v>21</v>
      </c>
      <c r="P5" s="185"/>
      <c r="Q5" s="185"/>
      <c r="R5" s="185"/>
      <c r="S5" s="185"/>
    </row>
    <row r="6" ht="18" customHeight="1" spans="1:19">
      <c r="A6" s="176"/>
      <c r="B6" s="177"/>
      <c r="C6" s="177"/>
      <c r="D6" s="177" t="s">
        <v>34</v>
      </c>
      <c r="E6" s="177" t="s">
        <v>35</v>
      </c>
      <c r="F6" s="177" t="s">
        <v>36</v>
      </c>
      <c r="G6" s="177" t="s">
        <v>37</v>
      </c>
      <c r="H6" s="177" t="s">
        <v>38</v>
      </c>
      <c r="I6" s="186" t="s">
        <v>39</v>
      </c>
      <c r="J6" s="187"/>
      <c r="K6" s="186" t="s">
        <v>40</v>
      </c>
      <c r="L6" s="186" t="s">
        <v>41</v>
      </c>
      <c r="M6" s="186" t="s">
        <v>42</v>
      </c>
      <c r="N6" s="188" t="s">
        <v>43</v>
      </c>
      <c r="O6" s="189" t="s">
        <v>34</v>
      </c>
      <c r="P6" s="189" t="s">
        <v>35</v>
      </c>
      <c r="Q6" s="189" t="s">
        <v>36</v>
      </c>
      <c r="R6" s="189" t="s">
        <v>37</v>
      </c>
      <c r="S6" s="189" t="s">
        <v>44</v>
      </c>
    </row>
    <row r="7" ht="29.3" customHeight="1" spans="1:19">
      <c r="A7" s="178"/>
      <c r="B7" s="179"/>
      <c r="C7" s="179"/>
      <c r="D7" s="179"/>
      <c r="E7" s="179"/>
      <c r="F7" s="179"/>
      <c r="G7" s="179"/>
      <c r="H7" s="179"/>
      <c r="I7" s="190" t="s">
        <v>34</v>
      </c>
      <c r="J7" s="190" t="s">
        <v>45</v>
      </c>
      <c r="K7" s="190" t="s">
        <v>40</v>
      </c>
      <c r="L7" s="190" t="s">
        <v>41</v>
      </c>
      <c r="M7" s="190" t="s">
        <v>42</v>
      </c>
      <c r="N7" s="190" t="s">
        <v>43</v>
      </c>
      <c r="O7" s="190"/>
      <c r="P7" s="190"/>
      <c r="Q7" s="190"/>
      <c r="R7" s="190"/>
      <c r="S7" s="190"/>
    </row>
    <row r="8" ht="16.55" customHeight="1" spans="1:19">
      <c r="A8" s="180">
        <v>1</v>
      </c>
      <c r="B8" s="20">
        <v>2</v>
      </c>
      <c r="C8" s="20">
        <v>3</v>
      </c>
      <c r="D8" s="20">
        <v>4</v>
      </c>
      <c r="E8" s="180">
        <v>5</v>
      </c>
      <c r="F8" s="20">
        <v>6</v>
      </c>
      <c r="G8" s="20">
        <v>7</v>
      </c>
      <c r="H8" s="180">
        <v>8</v>
      </c>
      <c r="I8" s="20">
        <v>9</v>
      </c>
      <c r="J8" s="34">
        <v>10</v>
      </c>
      <c r="K8" s="34">
        <v>11</v>
      </c>
      <c r="L8" s="191">
        <v>12</v>
      </c>
      <c r="M8" s="34">
        <v>13</v>
      </c>
      <c r="N8" s="34">
        <v>14</v>
      </c>
      <c r="O8" s="34">
        <v>15</v>
      </c>
      <c r="P8" s="34">
        <v>16</v>
      </c>
      <c r="Q8" s="34">
        <v>17</v>
      </c>
      <c r="R8" s="34">
        <v>18</v>
      </c>
      <c r="S8" s="34">
        <v>19</v>
      </c>
    </row>
    <row r="9" ht="21" customHeight="1" spans="1:19">
      <c r="A9" s="181" t="s">
        <v>46</v>
      </c>
      <c r="B9" s="181" t="s">
        <v>47</v>
      </c>
      <c r="C9" s="134">
        <v>11070282.08</v>
      </c>
      <c r="D9" s="134">
        <v>11070282.08</v>
      </c>
      <c r="E9" s="134">
        <v>11070282.08</v>
      </c>
      <c r="F9" s="94"/>
      <c r="G9" s="94"/>
      <c r="H9" s="94"/>
      <c r="I9" s="94"/>
      <c r="J9" s="94"/>
      <c r="K9" s="94"/>
      <c r="L9" s="94"/>
      <c r="M9" s="94"/>
      <c r="N9" s="94"/>
      <c r="O9" s="94"/>
      <c r="P9" s="94"/>
      <c r="Q9" s="94"/>
      <c r="R9" s="94"/>
      <c r="S9" s="94"/>
    </row>
    <row r="10" ht="21" customHeight="1" spans="1:19">
      <c r="A10" s="169" t="s">
        <v>32</v>
      </c>
      <c r="B10" s="169"/>
      <c r="C10" s="134">
        <v>11070282.08</v>
      </c>
      <c r="D10" s="134">
        <v>11070282.08</v>
      </c>
      <c r="E10" s="134">
        <v>11070282.08</v>
      </c>
      <c r="F10" s="94"/>
      <c r="G10" s="94"/>
      <c r="H10" s="94"/>
      <c r="I10" s="94"/>
      <c r="J10" s="94"/>
      <c r="K10" s="94"/>
      <c r="L10" s="94"/>
      <c r="M10" s="94"/>
      <c r="N10" s="94"/>
      <c r="O10" s="94"/>
      <c r="P10" s="94"/>
      <c r="Q10" s="94"/>
      <c r="R10" s="94"/>
      <c r="S10" s="94"/>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pane ySplit="1" topLeftCell="A16" activePane="bottomLeft" state="frozen"/>
      <selection/>
      <selection pane="bottomLeft" activeCell="E31" sqref="E31:F31"/>
    </sheetView>
  </sheetViews>
  <sheetFormatPr defaultColWidth="9.10833333333333" defaultRowHeight="14.25" customHeight="1"/>
  <cols>
    <col min="1" max="1" width="14.2166666666667" customWidth="1"/>
    <col min="2" max="2" width="25.625" customWidth="1"/>
    <col min="3" max="3" width="14.25" customWidth="1"/>
    <col min="4" max="6" width="14.125" customWidth="1"/>
    <col min="7" max="15" width="13.25" customWidth="1"/>
  </cols>
  <sheetData>
    <row r="1" customHeight="1" spans="1:15">
      <c r="A1" s="1"/>
      <c r="B1" s="1"/>
      <c r="C1" s="1"/>
      <c r="D1" s="1"/>
      <c r="E1" s="1"/>
      <c r="F1" s="1"/>
      <c r="G1" s="1"/>
      <c r="H1" s="1"/>
      <c r="I1" s="1"/>
      <c r="J1" s="1"/>
      <c r="K1" s="1"/>
      <c r="L1" s="1"/>
      <c r="M1" s="1"/>
      <c r="N1" s="1"/>
      <c r="O1" s="1"/>
    </row>
    <row r="2" ht="15.75" customHeight="1" spans="15:15">
      <c r="O2" s="55" t="s">
        <v>48</v>
      </c>
    </row>
    <row r="3" ht="28.5" customHeight="1" spans="1:15">
      <c r="A3" s="25" t="s">
        <v>49</v>
      </c>
      <c r="B3" s="25"/>
      <c r="C3" s="25"/>
      <c r="D3" s="25"/>
      <c r="E3" s="25"/>
      <c r="F3" s="25"/>
      <c r="G3" s="25"/>
      <c r="H3" s="25"/>
      <c r="I3" s="25"/>
      <c r="J3" s="25"/>
      <c r="K3" s="25"/>
      <c r="L3" s="25"/>
      <c r="M3" s="25"/>
      <c r="N3" s="25"/>
      <c r="O3" s="25"/>
    </row>
    <row r="4" ht="21" customHeight="1" spans="1:15">
      <c r="A4" s="103" t="str">
        <f>'部门财务收支预算总表01-1'!A4</f>
        <v>单位名称：新平彝族傣族自治县者竜乡小学</v>
      </c>
      <c r="B4" s="104"/>
      <c r="C4" s="58"/>
      <c r="D4" s="58"/>
      <c r="E4" s="58"/>
      <c r="F4" s="58"/>
      <c r="G4" s="7"/>
      <c r="H4" s="58"/>
      <c r="I4" s="58"/>
      <c r="J4" s="7"/>
      <c r="K4" s="58"/>
      <c r="L4" s="58"/>
      <c r="M4" s="7"/>
      <c r="N4" s="7"/>
      <c r="O4" s="105" t="s">
        <v>3</v>
      </c>
    </row>
    <row r="5" ht="18.85" customHeight="1" spans="1:15">
      <c r="A5" s="10" t="s">
        <v>50</v>
      </c>
      <c r="B5" s="10" t="s">
        <v>51</v>
      </c>
      <c r="C5" s="16" t="s">
        <v>32</v>
      </c>
      <c r="D5" s="63" t="s">
        <v>35</v>
      </c>
      <c r="E5" s="63"/>
      <c r="F5" s="63"/>
      <c r="G5" s="167" t="s">
        <v>36</v>
      </c>
      <c r="H5" s="10" t="s">
        <v>37</v>
      </c>
      <c r="I5" s="10" t="s">
        <v>52</v>
      </c>
      <c r="J5" s="11" t="s">
        <v>53</v>
      </c>
      <c r="K5" s="72" t="s">
        <v>54</v>
      </c>
      <c r="L5" s="72" t="s">
        <v>55</v>
      </c>
      <c r="M5" s="72" t="s">
        <v>56</v>
      </c>
      <c r="N5" s="72" t="s">
        <v>57</v>
      </c>
      <c r="O5" s="89" t="s">
        <v>58</v>
      </c>
    </row>
    <row r="6" ht="29.95" customHeight="1" spans="1:15">
      <c r="A6" s="19"/>
      <c r="B6" s="19"/>
      <c r="C6" s="19"/>
      <c r="D6" s="63" t="s">
        <v>34</v>
      </c>
      <c r="E6" s="63" t="s">
        <v>59</v>
      </c>
      <c r="F6" s="63" t="s">
        <v>60</v>
      </c>
      <c r="G6" s="19"/>
      <c r="H6" s="19"/>
      <c r="I6" s="19"/>
      <c r="J6" s="63" t="s">
        <v>34</v>
      </c>
      <c r="K6" s="93" t="s">
        <v>54</v>
      </c>
      <c r="L6" s="93" t="s">
        <v>55</v>
      </c>
      <c r="M6" s="93" t="s">
        <v>56</v>
      </c>
      <c r="N6" s="93" t="s">
        <v>57</v>
      </c>
      <c r="O6" s="93" t="s">
        <v>58</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2" customHeight="1" spans="1:15">
      <c r="A8" s="168" t="s">
        <v>61</v>
      </c>
      <c r="B8" s="168" t="s">
        <v>62</v>
      </c>
      <c r="C8" s="134">
        <v>7361606.46</v>
      </c>
      <c r="D8" s="134">
        <v>7361606.46</v>
      </c>
      <c r="E8" s="134">
        <v>6003424</v>
      </c>
      <c r="F8" s="134">
        <v>1358182.46</v>
      </c>
      <c r="G8" s="63"/>
      <c r="H8" s="48"/>
      <c r="I8" s="48"/>
      <c r="J8" s="48"/>
      <c r="K8" s="48"/>
      <c r="L8" s="48"/>
      <c r="M8" s="48"/>
      <c r="N8" s="48"/>
      <c r="O8" s="63"/>
    </row>
    <row r="9" ht="22" customHeight="1" spans="1:15">
      <c r="A9" s="168" t="s">
        <v>63</v>
      </c>
      <c r="B9" s="168" t="s">
        <v>64</v>
      </c>
      <c r="C9" s="134">
        <v>7185202.46</v>
      </c>
      <c r="D9" s="134">
        <v>7185202.46</v>
      </c>
      <c r="E9" s="134">
        <v>6003424</v>
      </c>
      <c r="F9" s="134">
        <v>1181778.46</v>
      </c>
      <c r="G9" s="63"/>
      <c r="H9" s="48"/>
      <c r="I9" s="48"/>
      <c r="J9" s="48"/>
      <c r="K9" s="48"/>
      <c r="L9" s="48"/>
      <c r="M9" s="48"/>
      <c r="N9" s="48"/>
      <c r="O9" s="63"/>
    </row>
    <row r="10" ht="22" customHeight="1" spans="1:15">
      <c r="A10" s="168" t="s">
        <v>65</v>
      </c>
      <c r="B10" s="168" t="s">
        <v>66</v>
      </c>
      <c r="C10" s="134">
        <v>117900</v>
      </c>
      <c r="D10" s="134">
        <v>117900</v>
      </c>
      <c r="E10" s="134"/>
      <c r="F10" s="134">
        <v>117900</v>
      </c>
      <c r="G10" s="63"/>
      <c r="H10" s="48"/>
      <c r="I10" s="48"/>
      <c r="J10" s="48"/>
      <c r="K10" s="48"/>
      <c r="L10" s="48"/>
      <c r="M10" s="48"/>
      <c r="N10" s="48"/>
      <c r="O10" s="63"/>
    </row>
    <row r="11" ht="22" customHeight="1" spans="1:15">
      <c r="A11" s="168" t="s">
        <v>67</v>
      </c>
      <c r="B11" s="168" t="s">
        <v>68</v>
      </c>
      <c r="C11" s="134">
        <v>7067302.46</v>
      </c>
      <c r="D11" s="134">
        <v>7067302.46</v>
      </c>
      <c r="E11" s="134">
        <v>6003424</v>
      </c>
      <c r="F11" s="134">
        <v>1063878.46</v>
      </c>
      <c r="G11" s="63"/>
      <c r="H11" s="48"/>
      <c r="I11" s="48"/>
      <c r="J11" s="48"/>
      <c r="K11" s="48"/>
      <c r="L11" s="48"/>
      <c r="M11" s="48"/>
      <c r="N11" s="48"/>
      <c r="O11" s="63"/>
    </row>
    <row r="12" ht="22" customHeight="1" spans="1:15">
      <c r="A12" s="168" t="s">
        <v>69</v>
      </c>
      <c r="B12" s="168" t="s">
        <v>70</v>
      </c>
      <c r="C12" s="134">
        <v>23404</v>
      </c>
      <c r="D12" s="134">
        <v>23404</v>
      </c>
      <c r="E12" s="134"/>
      <c r="F12" s="134">
        <v>23404</v>
      </c>
      <c r="G12" s="63"/>
      <c r="H12" s="48"/>
      <c r="I12" s="48"/>
      <c r="J12" s="48"/>
      <c r="K12" s="48"/>
      <c r="L12" s="48"/>
      <c r="M12" s="48"/>
      <c r="N12" s="48"/>
      <c r="O12" s="63"/>
    </row>
    <row r="13" ht="22" customHeight="1" spans="1:15">
      <c r="A13" s="168" t="s">
        <v>71</v>
      </c>
      <c r="B13" s="168" t="s">
        <v>72</v>
      </c>
      <c r="C13" s="134">
        <v>23404</v>
      </c>
      <c r="D13" s="134">
        <v>23404</v>
      </c>
      <c r="E13" s="134"/>
      <c r="F13" s="134">
        <v>23404</v>
      </c>
      <c r="G13" s="63"/>
      <c r="H13" s="48"/>
      <c r="I13" s="48"/>
      <c r="J13" s="48"/>
      <c r="K13" s="48"/>
      <c r="L13" s="48"/>
      <c r="M13" s="48"/>
      <c r="N13" s="48"/>
      <c r="O13" s="63"/>
    </row>
    <row r="14" ht="22" customHeight="1" spans="1:15">
      <c r="A14" s="168" t="s">
        <v>73</v>
      </c>
      <c r="B14" s="168" t="s">
        <v>74</v>
      </c>
      <c r="C14" s="134">
        <v>153000</v>
      </c>
      <c r="D14" s="134">
        <v>153000</v>
      </c>
      <c r="E14" s="134"/>
      <c r="F14" s="134">
        <v>153000</v>
      </c>
      <c r="G14" s="63"/>
      <c r="H14" s="48"/>
      <c r="I14" s="48"/>
      <c r="J14" s="48"/>
      <c r="K14" s="48"/>
      <c r="L14" s="48"/>
      <c r="M14" s="48"/>
      <c r="N14" s="48"/>
      <c r="O14" s="63"/>
    </row>
    <row r="15" ht="22" customHeight="1" spans="1:15">
      <c r="A15" s="168" t="s">
        <v>75</v>
      </c>
      <c r="B15" s="168" t="s">
        <v>76</v>
      </c>
      <c r="C15" s="134">
        <v>153000</v>
      </c>
      <c r="D15" s="134">
        <v>153000</v>
      </c>
      <c r="E15" s="134"/>
      <c r="F15" s="134">
        <v>153000</v>
      </c>
      <c r="G15" s="63"/>
      <c r="H15" s="48"/>
      <c r="I15" s="48"/>
      <c r="J15" s="48"/>
      <c r="K15" s="48"/>
      <c r="L15" s="48"/>
      <c r="M15" s="48"/>
      <c r="N15" s="48"/>
      <c r="O15" s="63"/>
    </row>
    <row r="16" ht="22" customHeight="1" spans="1:15">
      <c r="A16" s="168" t="s">
        <v>77</v>
      </c>
      <c r="B16" s="168" t="s">
        <v>78</v>
      </c>
      <c r="C16" s="134">
        <v>1690737.39</v>
      </c>
      <c r="D16" s="134">
        <v>1690737.39</v>
      </c>
      <c r="E16" s="134">
        <v>1557167.39</v>
      </c>
      <c r="F16" s="134">
        <v>133570</v>
      </c>
      <c r="G16" s="63"/>
      <c r="H16" s="48"/>
      <c r="I16" s="48"/>
      <c r="J16" s="48"/>
      <c r="K16" s="48"/>
      <c r="L16" s="48"/>
      <c r="M16" s="48"/>
      <c r="N16" s="48"/>
      <c r="O16" s="63"/>
    </row>
    <row r="17" ht="22" customHeight="1" spans="1:15">
      <c r="A17" s="168" t="s">
        <v>79</v>
      </c>
      <c r="B17" s="168" t="s">
        <v>80</v>
      </c>
      <c r="C17" s="134">
        <v>1507187.22</v>
      </c>
      <c r="D17" s="134">
        <v>1507187.22</v>
      </c>
      <c r="E17" s="134">
        <v>1507187.22</v>
      </c>
      <c r="F17" s="134"/>
      <c r="G17" s="63"/>
      <c r="H17" s="48"/>
      <c r="I17" s="48"/>
      <c r="J17" s="48"/>
      <c r="K17" s="48"/>
      <c r="L17" s="48"/>
      <c r="M17" s="48"/>
      <c r="N17" s="48"/>
      <c r="O17" s="63"/>
    </row>
    <row r="18" ht="22" customHeight="1" spans="1:15">
      <c r="A18" s="168" t="s">
        <v>81</v>
      </c>
      <c r="B18" s="168" t="s">
        <v>82</v>
      </c>
      <c r="C18" s="134">
        <v>10500</v>
      </c>
      <c r="D18" s="134">
        <v>10500</v>
      </c>
      <c r="E18" s="134">
        <v>10500</v>
      </c>
      <c r="F18" s="134"/>
      <c r="G18" s="63"/>
      <c r="H18" s="48"/>
      <c r="I18" s="48"/>
      <c r="J18" s="48"/>
      <c r="K18" s="48"/>
      <c r="L18" s="48"/>
      <c r="M18" s="48"/>
      <c r="N18" s="48"/>
      <c r="O18" s="63"/>
    </row>
    <row r="19" ht="22" customHeight="1" spans="1:15">
      <c r="A19" s="168" t="s">
        <v>83</v>
      </c>
      <c r="B19" s="168" t="s">
        <v>84</v>
      </c>
      <c r="C19" s="134">
        <v>1496687.22</v>
      </c>
      <c r="D19" s="134">
        <v>1496687.22</v>
      </c>
      <c r="E19" s="134">
        <v>1496687.22</v>
      </c>
      <c r="F19" s="134"/>
      <c r="G19" s="63"/>
      <c r="H19" s="48"/>
      <c r="I19" s="48"/>
      <c r="J19" s="48"/>
      <c r="K19" s="48"/>
      <c r="L19" s="48"/>
      <c r="M19" s="48"/>
      <c r="N19" s="48"/>
      <c r="O19" s="63"/>
    </row>
    <row r="20" ht="22" customHeight="1" spans="1:15">
      <c r="A20" s="168" t="s">
        <v>85</v>
      </c>
      <c r="B20" s="168" t="s">
        <v>86</v>
      </c>
      <c r="C20" s="134">
        <v>133570</v>
      </c>
      <c r="D20" s="134">
        <v>133570</v>
      </c>
      <c r="E20" s="134"/>
      <c r="F20" s="134">
        <v>133570</v>
      </c>
      <c r="G20" s="63"/>
      <c r="H20" s="48"/>
      <c r="I20" s="48"/>
      <c r="J20" s="48"/>
      <c r="K20" s="48"/>
      <c r="L20" s="48"/>
      <c r="M20" s="48"/>
      <c r="N20" s="48"/>
      <c r="O20" s="63"/>
    </row>
    <row r="21" ht="22" customHeight="1" spans="1:15">
      <c r="A21" s="168" t="s">
        <v>87</v>
      </c>
      <c r="B21" s="168" t="s">
        <v>88</v>
      </c>
      <c r="C21" s="134">
        <v>133570</v>
      </c>
      <c r="D21" s="134">
        <v>133570</v>
      </c>
      <c r="E21" s="134"/>
      <c r="F21" s="134">
        <v>133570</v>
      </c>
      <c r="G21" s="63"/>
      <c r="H21" s="48"/>
      <c r="I21" s="48"/>
      <c r="J21" s="48"/>
      <c r="K21" s="48"/>
      <c r="L21" s="48"/>
      <c r="M21" s="48"/>
      <c r="N21" s="48"/>
      <c r="O21" s="63"/>
    </row>
    <row r="22" ht="22" customHeight="1" spans="1:15">
      <c r="A22" s="168" t="s">
        <v>89</v>
      </c>
      <c r="B22" s="168" t="s">
        <v>90</v>
      </c>
      <c r="C22" s="134">
        <v>49980.17</v>
      </c>
      <c r="D22" s="134">
        <v>49980.17</v>
      </c>
      <c r="E22" s="134">
        <v>49980.17</v>
      </c>
      <c r="F22" s="134"/>
      <c r="G22" s="63"/>
      <c r="H22" s="48"/>
      <c r="I22" s="48"/>
      <c r="J22" s="48"/>
      <c r="K22" s="48"/>
      <c r="L22" s="48"/>
      <c r="M22" s="48"/>
      <c r="N22" s="48"/>
      <c r="O22" s="63"/>
    </row>
    <row r="23" ht="22" customHeight="1" spans="1:15">
      <c r="A23" s="168" t="s">
        <v>91</v>
      </c>
      <c r="B23" s="168" t="s">
        <v>90</v>
      </c>
      <c r="C23" s="134">
        <v>49980.17</v>
      </c>
      <c r="D23" s="134">
        <v>49980.17</v>
      </c>
      <c r="E23" s="134">
        <v>49980.17</v>
      </c>
      <c r="F23" s="134"/>
      <c r="G23" s="63"/>
      <c r="H23" s="48"/>
      <c r="I23" s="48"/>
      <c r="J23" s="48"/>
      <c r="K23" s="48"/>
      <c r="L23" s="48"/>
      <c r="M23" s="48"/>
      <c r="N23" s="48"/>
      <c r="O23" s="63"/>
    </row>
    <row r="24" ht="22" customHeight="1" spans="1:15">
      <c r="A24" s="168" t="s">
        <v>92</v>
      </c>
      <c r="B24" s="168" t="s">
        <v>93</v>
      </c>
      <c r="C24" s="134">
        <v>868260.23</v>
      </c>
      <c r="D24" s="134">
        <v>868260.23</v>
      </c>
      <c r="E24" s="134">
        <v>868260.23</v>
      </c>
      <c r="F24" s="134"/>
      <c r="G24" s="63"/>
      <c r="H24" s="48"/>
      <c r="I24" s="48"/>
      <c r="J24" s="48"/>
      <c r="K24" s="48"/>
      <c r="L24" s="48"/>
      <c r="M24" s="48"/>
      <c r="N24" s="48"/>
      <c r="O24" s="63"/>
    </row>
    <row r="25" ht="22" customHeight="1" spans="1:15">
      <c r="A25" s="168" t="s">
        <v>94</v>
      </c>
      <c r="B25" s="168" t="s">
        <v>95</v>
      </c>
      <c r="C25" s="134">
        <v>868260.23</v>
      </c>
      <c r="D25" s="134">
        <v>868260.23</v>
      </c>
      <c r="E25" s="134">
        <v>868260.23</v>
      </c>
      <c r="F25" s="134"/>
      <c r="G25" s="63"/>
      <c r="H25" s="48"/>
      <c r="I25" s="48"/>
      <c r="J25" s="48"/>
      <c r="K25" s="48"/>
      <c r="L25" s="48"/>
      <c r="M25" s="48"/>
      <c r="N25" s="48"/>
      <c r="O25" s="63"/>
    </row>
    <row r="26" ht="22" customHeight="1" spans="1:15">
      <c r="A26" s="168" t="s">
        <v>96</v>
      </c>
      <c r="B26" s="168" t="s">
        <v>97</v>
      </c>
      <c r="C26" s="134">
        <v>848304.6</v>
      </c>
      <c r="D26" s="134">
        <v>848304.6</v>
      </c>
      <c r="E26" s="134">
        <v>848304.6</v>
      </c>
      <c r="F26" s="134"/>
      <c r="G26" s="63"/>
      <c r="H26" s="48"/>
      <c r="I26" s="48"/>
      <c r="J26" s="48"/>
      <c r="K26" s="48"/>
      <c r="L26" s="48"/>
      <c r="M26" s="48"/>
      <c r="N26" s="48"/>
      <c r="O26" s="63"/>
    </row>
    <row r="27" ht="22" customHeight="1" spans="1:15">
      <c r="A27" s="168" t="s">
        <v>98</v>
      </c>
      <c r="B27" s="168" t="s">
        <v>99</v>
      </c>
      <c r="C27" s="134">
        <v>19955.63</v>
      </c>
      <c r="D27" s="134">
        <v>19955.63</v>
      </c>
      <c r="E27" s="134">
        <v>19955.63</v>
      </c>
      <c r="F27" s="134"/>
      <c r="G27" s="63"/>
      <c r="H27" s="48"/>
      <c r="I27" s="48"/>
      <c r="J27" s="48"/>
      <c r="K27" s="48"/>
      <c r="L27" s="48"/>
      <c r="M27" s="48"/>
      <c r="N27" s="48"/>
      <c r="O27" s="63"/>
    </row>
    <row r="28" ht="22" customHeight="1" spans="1:15">
      <c r="A28" s="168" t="s">
        <v>100</v>
      </c>
      <c r="B28" s="168" t="s">
        <v>101</v>
      </c>
      <c r="C28" s="134">
        <v>1149678</v>
      </c>
      <c r="D28" s="134">
        <v>1149678</v>
      </c>
      <c r="E28" s="134">
        <v>1149678</v>
      </c>
      <c r="F28" s="134"/>
      <c r="G28" s="63"/>
      <c r="H28" s="48"/>
      <c r="I28" s="48"/>
      <c r="J28" s="48"/>
      <c r="K28" s="48"/>
      <c r="L28" s="48"/>
      <c r="M28" s="48"/>
      <c r="N28" s="48"/>
      <c r="O28" s="63"/>
    </row>
    <row r="29" ht="22" customHeight="1" spans="1:15">
      <c r="A29" s="168" t="s">
        <v>102</v>
      </c>
      <c r="B29" s="168" t="s">
        <v>103</v>
      </c>
      <c r="C29" s="134">
        <v>1149678</v>
      </c>
      <c r="D29" s="134">
        <v>1149678</v>
      </c>
      <c r="E29" s="134">
        <v>1149678</v>
      </c>
      <c r="F29" s="134"/>
      <c r="G29" s="63"/>
      <c r="H29" s="48"/>
      <c r="I29" s="48"/>
      <c r="J29" s="48"/>
      <c r="K29" s="48"/>
      <c r="L29" s="48"/>
      <c r="M29" s="48"/>
      <c r="N29" s="48"/>
      <c r="O29" s="63"/>
    </row>
    <row r="30" ht="22" customHeight="1" spans="1:15">
      <c r="A30" s="168" t="s">
        <v>104</v>
      </c>
      <c r="B30" s="168" t="s">
        <v>105</v>
      </c>
      <c r="C30" s="134">
        <v>1149678</v>
      </c>
      <c r="D30" s="134">
        <v>1149678</v>
      </c>
      <c r="E30" s="134">
        <v>1149678</v>
      </c>
      <c r="F30" s="134"/>
      <c r="G30" s="63"/>
      <c r="H30" s="48"/>
      <c r="I30" s="48"/>
      <c r="J30" s="48"/>
      <c r="K30" s="48"/>
      <c r="L30" s="48"/>
      <c r="M30" s="48"/>
      <c r="N30" s="48"/>
      <c r="O30" s="63"/>
    </row>
    <row r="31" ht="22" customHeight="1" spans="1:15">
      <c r="A31" s="169" t="s">
        <v>106</v>
      </c>
      <c r="B31" s="169"/>
      <c r="C31" s="134">
        <v>11070282.08</v>
      </c>
      <c r="D31" s="134">
        <v>11070282.08</v>
      </c>
      <c r="E31" s="134">
        <v>9578529.62</v>
      </c>
      <c r="F31" s="134">
        <v>1491752.46</v>
      </c>
      <c r="G31" s="94"/>
      <c r="H31" s="142"/>
      <c r="I31" s="142"/>
      <c r="J31" s="142"/>
      <c r="K31" s="142"/>
      <c r="L31" s="142"/>
      <c r="M31" s="94"/>
      <c r="N31" s="142"/>
      <c r="O31" s="142"/>
    </row>
  </sheetData>
  <mergeCells count="11">
    <mergeCell ref="A3:O3"/>
    <mergeCell ref="A4:L4"/>
    <mergeCell ref="D5:F5"/>
    <mergeCell ref="J5:O5"/>
    <mergeCell ref="A31:B31"/>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22" sqref="C22"/>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1" t="s">
        <v>107</v>
      </c>
    </row>
    <row r="3" ht="31.6" customHeight="1" spans="1:4">
      <c r="A3" s="45" t="s">
        <v>108</v>
      </c>
      <c r="B3" s="155"/>
      <c r="C3" s="155"/>
      <c r="D3" s="155"/>
    </row>
    <row r="4" ht="24" customHeight="1" spans="1:4">
      <c r="A4" s="5" t="str">
        <f>'部门财务收支预算总表01-1'!A4</f>
        <v>单位名称：新平彝族傣族自治县者竜乡小学</v>
      </c>
      <c r="B4" s="156"/>
      <c r="C4" s="156"/>
      <c r="D4" s="102" t="s">
        <v>3</v>
      </c>
    </row>
    <row r="5" ht="24.75" customHeight="1" spans="1:4">
      <c r="A5" s="11" t="s">
        <v>4</v>
      </c>
      <c r="B5" s="13"/>
      <c r="C5" s="11" t="s">
        <v>5</v>
      </c>
      <c r="D5" s="13"/>
    </row>
    <row r="6" ht="15.75" customHeight="1" spans="1:4">
      <c r="A6" s="16" t="s">
        <v>6</v>
      </c>
      <c r="B6" s="157" t="s">
        <v>7</v>
      </c>
      <c r="C6" s="16" t="s">
        <v>109</v>
      </c>
      <c r="D6" s="157" t="s">
        <v>7</v>
      </c>
    </row>
    <row r="7" ht="14.1" customHeight="1" spans="1:4">
      <c r="A7" s="19"/>
      <c r="B7" s="18"/>
      <c r="C7" s="19"/>
      <c r="D7" s="18"/>
    </row>
    <row r="8" ht="29.15" customHeight="1" spans="1:4">
      <c r="A8" s="158" t="s">
        <v>110</v>
      </c>
      <c r="B8" s="134">
        <v>11070282.08</v>
      </c>
      <c r="C8" s="159" t="s">
        <v>111</v>
      </c>
      <c r="D8" s="134">
        <v>11070282.08</v>
      </c>
    </row>
    <row r="9" ht="29.15" customHeight="1" spans="1:4">
      <c r="A9" s="160" t="s">
        <v>112</v>
      </c>
      <c r="B9" s="134">
        <v>11070282.08</v>
      </c>
      <c r="C9" s="159" t="str">
        <f>"（"&amp;"一"&amp;"）"&amp;"教育支出"</f>
        <v>（一）教育支出</v>
      </c>
      <c r="D9" s="134">
        <v>7361606.46</v>
      </c>
    </row>
    <row r="10" ht="29.15" customHeight="1" spans="1:4">
      <c r="A10" s="160" t="s">
        <v>113</v>
      </c>
      <c r="B10" s="94"/>
      <c r="C10" s="159" t="str">
        <f>"（"&amp;"二"&amp;"）"&amp;"社会保障和就业支出"</f>
        <v>（二）社会保障和就业支出</v>
      </c>
      <c r="D10" s="134">
        <v>1690737.39</v>
      </c>
    </row>
    <row r="11" ht="29.15" customHeight="1" spans="1:4">
      <c r="A11" s="160" t="s">
        <v>114</v>
      </c>
      <c r="B11" s="94"/>
      <c r="C11" s="159" t="str">
        <f>"（"&amp;"三"&amp;"）"&amp;"卫生健康支出"</f>
        <v>（三）卫生健康支出</v>
      </c>
      <c r="D11" s="134">
        <v>868260.23</v>
      </c>
    </row>
    <row r="12" ht="29.15" customHeight="1" spans="1:4">
      <c r="A12" s="161" t="s">
        <v>115</v>
      </c>
      <c r="B12" s="162"/>
      <c r="C12" s="159" t="str">
        <f>"（"&amp;"四"&amp;"）"&amp;"住房保障支出"</f>
        <v>（四）住房保障支出</v>
      </c>
      <c r="D12" s="134">
        <v>1149678</v>
      </c>
    </row>
    <row r="13" ht="29.15" customHeight="1" spans="1:4">
      <c r="A13" s="160" t="s">
        <v>112</v>
      </c>
      <c r="B13" s="142"/>
      <c r="C13" s="163"/>
      <c r="D13" s="162"/>
    </row>
    <row r="14" ht="29.15" customHeight="1" spans="1:4">
      <c r="A14" s="164" t="s">
        <v>113</v>
      </c>
      <c r="B14" s="142"/>
      <c r="C14" s="163"/>
      <c r="D14" s="162"/>
    </row>
    <row r="15" ht="29.15" customHeight="1" spans="1:4">
      <c r="A15" s="164" t="s">
        <v>114</v>
      </c>
      <c r="B15" s="162"/>
      <c r="C15" s="163"/>
      <c r="D15" s="162"/>
    </row>
    <row r="16" ht="29.15" customHeight="1" spans="1:4">
      <c r="A16" s="165"/>
      <c r="B16" s="162"/>
      <c r="C16" s="166" t="s">
        <v>116</v>
      </c>
      <c r="D16" s="162"/>
    </row>
    <row r="17" ht="29.15" customHeight="1" spans="1:4">
      <c r="A17" s="165" t="s">
        <v>117</v>
      </c>
      <c r="B17" s="134">
        <v>11070282.08</v>
      </c>
      <c r="C17" s="163" t="s">
        <v>27</v>
      </c>
      <c r="D17" s="134">
        <v>11070282.08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14" activePane="bottomLeft" state="frozen"/>
      <selection/>
      <selection pane="bottomLeft" activeCell="D37" sqref="D37"/>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2"/>
      <c r="F2" s="55"/>
      <c r="G2" s="55" t="s">
        <v>118</v>
      </c>
    </row>
    <row r="3" ht="38.95" customHeight="1" spans="1:7">
      <c r="A3" s="4" t="s">
        <v>119</v>
      </c>
      <c r="B3" s="4"/>
      <c r="C3" s="4"/>
      <c r="D3" s="4"/>
      <c r="E3" s="4"/>
      <c r="F3" s="4"/>
      <c r="G3" s="4"/>
    </row>
    <row r="4" ht="24" customHeight="1" spans="1:7">
      <c r="A4" s="5" t="str">
        <f>'部门财务收支预算总表01-1'!A4</f>
        <v>单位名称：新平彝族傣族自治县者竜乡小学</v>
      </c>
      <c r="F4" s="105"/>
      <c r="G4" s="105" t="s">
        <v>3</v>
      </c>
    </row>
    <row r="5" ht="20.3" customHeight="1" spans="1:7">
      <c r="A5" s="144" t="s">
        <v>120</v>
      </c>
      <c r="B5" s="145"/>
      <c r="C5" s="146" t="s">
        <v>32</v>
      </c>
      <c r="D5" s="12" t="s">
        <v>59</v>
      </c>
      <c r="E5" s="12"/>
      <c r="F5" s="13"/>
      <c r="G5" s="146" t="s">
        <v>60</v>
      </c>
    </row>
    <row r="6" ht="20.3" customHeight="1" spans="1:7">
      <c r="A6" s="147" t="s">
        <v>50</v>
      </c>
      <c r="B6" s="148" t="s">
        <v>51</v>
      </c>
      <c r="C6" s="96"/>
      <c r="D6" s="96" t="s">
        <v>34</v>
      </c>
      <c r="E6" s="96" t="s">
        <v>121</v>
      </c>
      <c r="F6" s="96" t="s">
        <v>122</v>
      </c>
      <c r="G6" s="96"/>
    </row>
    <row r="7" ht="13.6" customHeight="1" spans="1:7">
      <c r="A7" s="149" t="s">
        <v>123</v>
      </c>
      <c r="B7" s="149" t="s">
        <v>124</v>
      </c>
      <c r="C7" s="149" t="s">
        <v>125</v>
      </c>
      <c r="D7" s="16"/>
      <c r="E7" s="149" t="s">
        <v>126</v>
      </c>
      <c r="F7" s="149" t="s">
        <v>127</v>
      </c>
      <c r="G7" s="149" t="s">
        <v>128</v>
      </c>
    </row>
    <row r="8" ht="21" customHeight="1" spans="1:7">
      <c r="A8" s="150">
        <v>205</v>
      </c>
      <c r="B8" s="151" t="s">
        <v>62</v>
      </c>
      <c r="C8" s="152">
        <v>7361606.46</v>
      </c>
      <c r="D8" s="152">
        <v>6003424</v>
      </c>
      <c r="E8" s="152">
        <v>5895324</v>
      </c>
      <c r="F8" s="152">
        <v>108100</v>
      </c>
      <c r="G8" s="152">
        <v>1358182.46</v>
      </c>
    </row>
    <row r="9" ht="21" customHeight="1" spans="1:7">
      <c r="A9" s="151" t="s">
        <v>63</v>
      </c>
      <c r="B9" s="151" t="s">
        <v>64</v>
      </c>
      <c r="C9" s="152">
        <v>7185202.46</v>
      </c>
      <c r="D9" s="152">
        <v>6003424</v>
      </c>
      <c r="E9" s="152">
        <v>5895324</v>
      </c>
      <c r="F9" s="152">
        <v>108100</v>
      </c>
      <c r="G9" s="152">
        <v>1181778.46</v>
      </c>
    </row>
    <row r="10" ht="21" customHeight="1" spans="1:7">
      <c r="A10" s="150">
        <v>2050201</v>
      </c>
      <c r="B10" s="151" t="s">
        <v>66</v>
      </c>
      <c r="C10" s="152">
        <v>117900</v>
      </c>
      <c r="D10" s="152"/>
      <c r="E10" s="152"/>
      <c r="F10" s="152"/>
      <c r="G10" s="152">
        <v>117900</v>
      </c>
    </row>
    <row r="11" ht="21" customHeight="1" spans="1:7">
      <c r="A11" s="151" t="s">
        <v>67</v>
      </c>
      <c r="B11" s="151" t="s">
        <v>68</v>
      </c>
      <c r="C11" s="152">
        <v>7067302.46</v>
      </c>
      <c r="D11" s="152">
        <v>6003424</v>
      </c>
      <c r="E11" s="152">
        <v>5895324</v>
      </c>
      <c r="F11" s="152">
        <v>108100</v>
      </c>
      <c r="G11" s="152">
        <v>1063878.46</v>
      </c>
    </row>
    <row r="12" ht="21" customHeight="1" spans="1:7">
      <c r="A12" s="151" t="s">
        <v>69</v>
      </c>
      <c r="B12" s="151" t="s">
        <v>70</v>
      </c>
      <c r="C12" s="152">
        <v>23404</v>
      </c>
      <c r="D12" s="152"/>
      <c r="E12" s="152"/>
      <c r="F12" s="152"/>
      <c r="G12" s="152">
        <v>23404</v>
      </c>
    </row>
    <row r="13" ht="21" customHeight="1" spans="1:7">
      <c r="A13" s="151" t="s">
        <v>71</v>
      </c>
      <c r="B13" s="151" t="s">
        <v>72</v>
      </c>
      <c r="C13" s="152">
        <v>23404</v>
      </c>
      <c r="D13" s="152"/>
      <c r="E13" s="152"/>
      <c r="F13" s="152"/>
      <c r="G13" s="152">
        <v>23404</v>
      </c>
    </row>
    <row r="14" ht="21" customHeight="1" spans="1:7">
      <c r="A14" s="151" t="s">
        <v>73</v>
      </c>
      <c r="B14" s="151" t="s">
        <v>74</v>
      </c>
      <c r="C14" s="152">
        <v>153000</v>
      </c>
      <c r="D14" s="152"/>
      <c r="E14" s="152"/>
      <c r="F14" s="152"/>
      <c r="G14" s="152">
        <v>153000</v>
      </c>
    </row>
    <row r="15" ht="21" customHeight="1" spans="1:7">
      <c r="A15" s="151" t="s">
        <v>75</v>
      </c>
      <c r="B15" s="151" t="s">
        <v>76</v>
      </c>
      <c r="C15" s="152">
        <v>153000</v>
      </c>
      <c r="D15" s="152"/>
      <c r="E15" s="152"/>
      <c r="F15" s="152"/>
      <c r="G15" s="152">
        <v>153000</v>
      </c>
    </row>
    <row r="16" ht="21" customHeight="1" spans="1:7">
      <c r="A16" s="151" t="s">
        <v>77</v>
      </c>
      <c r="B16" s="151" t="s">
        <v>78</v>
      </c>
      <c r="C16" s="152">
        <v>1690737.39</v>
      </c>
      <c r="D16" s="152">
        <v>1557167.39</v>
      </c>
      <c r="E16" s="152">
        <v>1546667.39</v>
      </c>
      <c r="F16" s="152">
        <v>10500</v>
      </c>
      <c r="G16" s="152">
        <v>133570</v>
      </c>
    </row>
    <row r="17" ht="21" customHeight="1" spans="1:7">
      <c r="A17" s="151" t="s">
        <v>79</v>
      </c>
      <c r="B17" s="151" t="s">
        <v>80</v>
      </c>
      <c r="C17" s="152">
        <v>1507187.22</v>
      </c>
      <c r="D17" s="152">
        <v>1507187.22</v>
      </c>
      <c r="E17" s="152">
        <v>1496687.22</v>
      </c>
      <c r="F17" s="152">
        <v>10500</v>
      </c>
      <c r="G17" s="152"/>
    </row>
    <row r="18" ht="21" customHeight="1" spans="1:7">
      <c r="A18" s="151" t="s">
        <v>81</v>
      </c>
      <c r="B18" s="151" t="s">
        <v>82</v>
      </c>
      <c r="C18" s="152">
        <v>10500</v>
      </c>
      <c r="D18" s="152">
        <v>10500</v>
      </c>
      <c r="E18" s="152"/>
      <c r="F18" s="152">
        <v>10500</v>
      </c>
      <c r="G18" s="152"/>
    </row>
    <row r="19" ht="21" customHeight="1" spans="1:7">
      <c r="A19" s="151" t="s">
        <v>83</v>
      </c>
      <c r="B19" s="151" t="s">
        <v>84</v>
      </c>
      <c r="C19" s="152">
        <v>1496687.22</v>
      </c>
      <c r="D19" s="152">
        <v>1496687.22</v>
      </c>
      <c r="E19" s="152">
        <v>1496687.22</v>
      </c>
      <c r="F19" s="152"/>
      <c r="G19" s="152"/>
    </row>
    <row r="20" ht="21" customHeight="1" spans="1:7">
      <c r="A20" s="151" t="s">
        <v>85</v>
      </c>
      <c r="B20" s="151" t="s">
        <v>86</v>
      </c>
      <c r="C20" s="152">
        <v>133570</v>
      </c>
      <c r="D20" s="152"/>
      <c r="E20" s="152"/>
      <c r="F20" s="152"/>
      <c r="G20" s="152">
        <v>133570</v>
      </c>
    </row>
    <row r="21" ht="21" customHeight="1" spans="1:7">
      <c r="A21" s="151" t="s">
        <v>87</v>
      </c>
      <c r="B21" s="151" t="s">
        <v>88</v>
      </c>
      <c r="C21" s="152">
        <v>133570</v>
      </c>
      <c r="D21" s="152"/>
      <c r="E21" s="152"/>
      <c r="F21" s="152"/>
      <c r="G21" s="152">
        <v>133570</v>
      </c>
    </row>
    <row r="22" ht="21" customHeight="1" spans="1:7">
      <c r="A22" s="151" t="s">
        <v>89</v>
      </c>
      <c r="B22" s="151" t="s">
        <v>90</v>
      </c>
      <c r="C22" s="152">
        <v>49980.17</v>
      </c>
      <c r="D22" s="152">
        <v>49980.17</v>
      </c>
      <c r="E22" s="152">
        <v>49980.17</v>
      </c>
      <c r="F22" s="152"/>
      <c r="G22" s="152"/>
    </row>
    <row r="23" ht="21" customHeight="1" spans="1:7">
      <c r="A23" s="151" t="s">
        <v>91</v>
      </c>
      <c r="B23" s="151" t="s">
        <v>90</v>
      </c>
      <c r="C23" s="152">
        <v>49980.17</v>
      </c>
      <c r="D23" s="152">
        <v>49980.17</v>
      </c>
      <c r="E23" s="152">
        <v>49980.17</v>
      </c>
      <c r="F23" s="152"/>
      <c r="G23" s="152"/>
    </row>
    <row r="24" ht="21" customHeight="1" spans="1:7">
      <c r="A24" s="151" t="s">
        <v>92</v>
      </c>
      <c r="B24" s="151" t="s">
        <v>93</v>
      </c>
      <c r="C24" s="152">
        <v>868260.23</v>
      </c>
      <c r="D24" s="152">
        <v>868260.23</v>
      </c>
      <c r="E24" s="152">
        <v>868260.23</v>
      </c>
      <c r="F24" s="152"/>
      <c r="G24" s="152"/>
    </row>
    <row r="25" ht="21" customHeight="1" spans="1:7">
      <c r="A25" s="151" t="s">
        <v>94</v>
      </c>
      <c r="B25" s="151" t="s">
        <v>95</v>
      </c>
      <c r="C25" s="152">
        <v>868260.23</v>
      </c>
      <c r="D25" s="152">
        <v>868260.23</v>
      </c>
      <c r="E25" s="152">
        <v>868260.23</v>
      </c>
      <c r="F25" s="152"/>
      <c r="G25" s="152"/>
    </row>
    <row r="26" ht="21" customHeight="1" spans="1:7">
      <c r="A26" s="151" t="s">
        <v>96</v>
      </c>
      <c r="B26" s="151" t="s">
        <v>97</v>
      </c>
      <c r="C26" s="152">
        <v>848304.6</v>
      </c>
      <c r="D26" s="152">
        <v>848304.6</v>
      </c>
      <c r="E26" s="152">
        <v>848304.6</v>
      </c>
      <c r="F26" s="152"/>
      <c r="G26" s="152"/>
    </row>
    <row r="27" ht="21" customHeight="1" spans="1:7">
      <c r="A27" s="151" t="s">
        <v>98</v>
      </c>
      <c r="B27" s="151" t="s">
        <v>99</v>
      </c>
      <c r="C27" s="152">
        <v>19955.63</v>
      </c>
      <c r="D27" s="152">
        <v>19955.63</v>
      </c>
      <c r="E27" s="152">
        <v>19955.63</v>
      </c>
      <c r="F27" s="152"/>
      <c r="G27" s="152"/>
    </row>
    <row r="28" ht="21" customHeight="1" spans="1:7">
      <c r="A28" s="151" t="s">
        <v>100</v>
      </c>
      <c r="B28" s="151" t="s">
        <v>101</v>
      </c>
      <c r="C28" s="152">
        <v>1149678</v>
      </c>
      <c r="D28" s="152">
        <v>1149678</v>
      </c>
      <c r="E28" s="152">
        <v>1149678</v>
      </c>
      <c r="F28" s="152"/>
      <c r="G28" s="152"/>
    </row>
    <row r="29" ht="21" customHeight="1" spans="1:7">
      <c r="A29" s="151" t="s">
        <v>102</v>
      </c>
      <c r="B29" s="151" t="s">
        <v>103</v>
      </c>
      <c r="C29" s="152">
        <v>1149678</v>
      </c>
      <c r="D29" s="152">
        <v>1149678</v>
      </c>
      <c r="E29" s="152">
        <v>1149678</v>
      </c>
      <c r="F29" s="152"/>
      <c r="G29" s="152"/>
    </row>
    <row r="30" ht="21" customHeight="1" spans="1:7">
      <c r="A30" s="151" t="s">
        <v>104</v>
      </c>
      <c r="B30" s="151" t="s">
        <v>105</v>
      </c>
      <c r="C30" s="152">
        <v>1149678</v>
      </c>
      <c r="D30" s="152">
        <v>1149678</v>
      </c>
      <c r="E30" s="152">
        <v>1149678</v>
      </c>
      <c r="F30" s="152"/>
      <c r="G30" s="152"/>
    </row>
    <row r="31" ht="21" customHeight="1" spans="1:7">
      <c r="A31" s="153" t="s">
        <v>106</v>
      </c>
      <c r="B31" s="153"/>
      <c r="C31" s="154">
        <v>11070282.08</v>
      </c>
      <c r="D31" s="154">
        <v>9578529.62</v>
      </c>
      <c r="E31" s="154">
        <v>9459929.62</v>
      </c>
      <c r="F31" s="154">
        <v>118600</v>
      </c>
      <c r="G31" s="154">
        <v>1491752.46</v>
      </c>
    </row>
  </sheetData>
  <mergeCells count="7">
    <mergeCell ref="A3:G3"/>
    <mergeCell ref="A4:E4"/>
    <mergeCell ref="A5:B5"/>
    <mergeCell ref="D5:F5"/>
    <mergeCell ref="A31:B31"/>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31" sqref="D31"/>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38"/>
      <c r="B2" s="138"/>
      <c r="C2" s="67"/>
      <c r="F2" s="59" t="s">
        <v>129</v>
      </c>
    </row>
    <row r="3" ht="25.55" customHeight="1" spans="1:6">
      <c r="A3" s="139" t="s">
        <v>130</v>
      </c>
      <c r="B3" s="139"/>
      <c r="C3" s="139"/>
      <c r="D3" s="139"/>
      <c r="E3" s="139"/>
      <c r="F3" s="139"/>
    </row>
    <row r="4" ht="21" customHeight="1" spans="1:6">
      <c r="A4" s="5" t="str">
        <f>'部门财务收支预算总表01-1'!A4</f>
        <v>单位名称：新平彝族傣族自治县者竜乡小学</v>
      </c>
      <c r="B4" s="138"/>
      <c r="C4" s="67"/>
      <c r="F4" s="59" t="s">
        <v>131</v>
      </c>
    </row>
    <row r="5" ht="19.5" customHeight="1" spans="1:6">
      <c r="A5" s="10" t="s">
        <v>132</v>
      </c>
      <c r="B5" s="16" t="s">
        <v>133</v>
      </c>
      <c r="C5" s="11" t="s">
        <v>134</v>
      </c>
      <c r="D5" s="12"/>
      <c r="E5" s="13"/>
      <c r="F5" s="16" t="s">
        <v>135</v>
      </c>
    </row>
    <row r="6" ht="19.5" customHeight="1" spans="1:6">
      <c r="A6" s="18"/>
      <c r="B6" s="19"/>
      <c r="C6" s="63" t="s">
        <v>34</v>
      </c>
      <c r="D6" s="63" t="s">
        <v>136</v>
      </c>
      <c r="E6" s="63" t="s">
        <v>137</v>
      </c>
      <c r="F6" s="19"/>
    </row>
    <row r="7" ht="18.85" customHeight="1" spans="1:6">
      <c r="A7" s="140">
        <v>1</v>
      </c>
      <c r="B7" s="140">
        <v>2</v>
      </c>
      <c r="C7" s="141">
        <v>3</v>
      </c>
      <c r="D7" s="140">
        <v>4</v>
      </c>
      <c r="E7" s="140">
        <v>5</v>
      </c>
      <c r="F7" s="140">
        <v>6</v>
      </c>
    </row>
    <row r="8" ht="18.85" customHeight="1" spans="1:6">
      <c r="A8" s="142"/>
      <c r="B8" s="142"/>
      <c r="C8" s="143"/>
      <c r="D8" s="142"/>
      <c r="E8" s="142"/>
      <c r="F8" s="142"/>
    </row>
    <row r="9" customHeight="1" spans="1:1">
      <c r="A9" s="33" t="s">
        <v>138</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pane ySplit="1" topLeftCell="A10" activePane="bottomLeft" state="frozen"/>
      <selection/>
      <selection pane="bottomLeft" activeCell="L31" sqref="L31"/>
    </sheetView>
  </sheetViews>
  <sheetFormatPr defaultColWidth="9.10833333333333" defaultRowHeight="14.25" customHeight="1"/>
  <cols>
    <col min="1" max="1" width="24.125" customWidth="1"/>
    <col min="2" max="2" width="18.75" customWidth="1"/>
    <col min="3" max="3" width="18.5" customWidth="1"/>
    <col min="4" max="4" width="11.25" customWidth="1"/>
    <col min="5" max="5" width="26.875" customWidth="1"/>
    <col min="6" max="6" width="9.625" customWidth="1"/>
    <col min="7" max="7" width="23.75" customWidth="1"/>
    <col min="8" max="9" width="11" customWidth="1"/>
    <col min="10" max="11" width="9.25" customWidth="1"/>
    <col min="12" max="12" width="10.5" customWidth="1"/>
    <col min="13" max="23" width="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2"/>
      <c r="W2" s="55" t="s">
        <v>139</v>
      </c>
    </row>
    <row r="3" ht="27.85" customHeight="1" spans="1:23">
      <c r="A3" s="25" t="s">
        <v>140</v>
      </c>
      <c r="B3" s="25"/>
      <c r="C3" s="25"/>
      <c r="D3" s="25"/>
      <c r="E3" s="25"/>
      <c r="F3" s="25"/>
      <c r="G3" s="25"/>
      <c r="H3" s="25"/>
      <c r="I3" s="25"/>
      <c r="J3" s="25"/>
      <c r="K3" s="25"/>
      <c r="L3" s="25"/>
      <c r="M3" s="25"/>
      <c r="N3" s="25"/>
      <c r="O3" s="25"/>
      <c r="P3" s="25"/>
      <c r="Q3" s="25"/>
      <c r="R3" s="25"/>
      <c r="S3" s="25"/>
      <c r="T3" s="25"/>
      <c r="U3" s="25"/>
      <c r="V3" s="25"/>
      <c r="W3" s="25"/>
    </row>
    <row r="4" ht="22" customHeight="1" spans="1:23">
      <c r="A4" s="5" t="str">
        <f>'部门财务收支预算总表01-1'!A4</f>
        <v>单位名称：新平彝族傣族自治县者竜乡小学</v>
      </c>
      <c r="B4" s="6"/>
      <c r="C4" s="6"/>
      <c r="D4" s="6"/>
      <c r="E4" s="6"/>
      <c r="F4" s="6"/>
      <c r="G4" s="6"/>
      <c r="H4" s="7"/>
      <c r="I4" s="7"/>
      <c r="J4" s="7"/>
      <c r="K4" s="7"/>
      <c r="L4" s="7"/>
      <c r="M4" s="7"/>
      <c r="N4" s="7"/>
      <c r="O4" s="7"/>
      <c r="P4" s="7"/>
      <c r="Q4" s="7"/>
      <c r="U4" s="132"/>
      <c r="W4" s="105" t="s">
        <v>131</v>
      </c>
    </row>
    <row r="5" ht="21.8" customHeight="1" spans="1:23">
      <c r="A5" s="9" t="s">
        <v>141</v>
      </c>
      <c r="B5" s="9" t="s">
        <v>142</v>
      </c>
      <c r="C5" s="9" t="s">
        <v>143</v>
      </c>
      <c r="D5" s="10" t="s">
        <v>144</v>
      </c>
      <c r="E5" s="10" t="s">
        <v>145</v>
      </c>
      <c r="F5" s="10" t="s">
        <v>146</v>
      </c>
      <c r="G5" s="10" t="s">
        <v>147</v>
      </c>
      <c r="H5" s="63" t="s">
        <v>148</v>
      </c>
      <c r="I5" s="63"/>
      <c r="J5" s="63"/>
      <c r="K5" s="63"/>
      <c r="L5" s="126"/>
      <c r="M5" s="126"/>
      <c r="N5" s="126"/>
      <c r="O5" s="126"/>
      <c r="P5" s="126"/>
      <c r="Q5" s="47"/>
      <c r="R5" s="63"/>
      <c r="S5" s="63"/>
      <c r="T5" s="63"/>
      <c r="U5" s="63"/>
      <c r="V5" s="63"/>
      <c r="W5" s="63"/>
    </row>
    <row r="6" ht="21.8" customHeight="1" spans="1:23">
      <c r="A6" s="14"/>
      <c r="B6" s="14"/>
      <c r="C6" s="14"/>
      <c r="D6" s="15"/>
      <c r="E6" s="15"/>
      <c r="F6" s="15"/>
      <c r="G6" s="15"/>
      <c r="H6" s="63" t="s">
        <v>32</v>
      </c>
      <c r="I6" s="47" t="s">
        <v>35</v>
      </c>
      <c r="J6" s="47"/>
      <c r="K6" s="47"/>
      <c r="L6" s="126"/>
      <c r="M6" s="126"/>
      <c r="N6" s="126" t="s">
        <v>149</v>
      </c>
      <c r="O6" s="126"/>
      <c r="P6" s="126"/>
      <c r="Q6" s="47" t="s">
        <v>38</v>
      </c>
      <c r="R6" s="63" t="s">
        <v>53</v>
      </c>
      <c r="S6" s="47"/>
      <c r="T6" s="47"/>
      <c r="U6" s="47"/>
      <c r="V6" s="47"/>
      <c r="W6" s="47"/>
    </row>
    <row r="7" ht="15.05" customHeight="1" spans="1:23">
      <c r="A7" s="17"/>
      <c r="B7" s="17"/>
      <c r="C7" s="17"/>
      <c r="D7" s="18"/>
      <c r="E7" s="18"/>
      <c r="F7" s="18"/>
      <c r="G7" s="18"/>
      <c r="H7" s="63"/>
      <c r="I7" s="47" t="s">
        <v>150</v>
      </c>
      <c r="J7" s="47" t="s">
        <v>151</v>
      </c>
      <c r="K7" s="47" t="s">
        <v>152</v>
      </c>
      <c r="L7" s="135" t="s">
        <v>153</v>
      </c>
      <c r="M7" s="135" t="s">
        <v>154</v>
      </c>
      <c r="N7" s="135" t="s">
        <v>35</v>
      </c>
      <c r="O7" s="135" t="s">
        <v>36</v>
      </c>
      <c r="P7" s="135" t="s">
        <v>37</v>
      </c>
      <c r="Q7" s="47"/>
      <c r="R7" s="47" t="s">
        <v>34</v>
      </c>
      <c r="S7" s="47" t="s">
        <v>45</v>
      </c>
      <c r="T7" s="47" t="s">
        <v>155</v>
      </c>
      <c r="U7" s="47" t="s">
        <v>41</v>
      </c>
      <c r="V7" s="47" t="s">
        <v>42</v>
      </c>
      <c r="W7" s="47" t="s">
        <v>43</v>
      </c>
    </row>
    <row r="8" ht="27.85" customHeight="1" spans="1:23">
      <c r="A8" s="17"/>
      <c r="B8" s="17"/>
      <c r="C8" s="17"/>
      <c r="D8" s="18"/>
      <c r="E8" s="18"/>
      <c r="F8" s="18"/>
      <c r="G8" s="18"/>
      <c r="H8" s="63"/>
      <c r="I8" s="47"/>
      <c r="J8" s="47"/>
      <c r="K8" s="47"/>
      <c r="L8" s="135"/>
      <c r="M8" s="135"/>
      <c r="N8" s="135"/>
      <c r="O8" s="135"/>
      <c r="P8" s="135"/>
      <c r="Q8" s="47"/>
      <c r="R8" s="47"/>
      <c r="S8" s="47"/>
      <c r="T8" s="47"/>
      <c r="U8" s="47"/>
      <c r="V8" s="47"/>
      <c r="W8" s="47"/>
    </row>
    <row r="9" ht="15.0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21" t="s">
        <v>47</v>
      </c>
      <c r="B10" s="21" t="s">
        <v>156</v>
      </c>
      <c r="C10" s="22" t="s">
        <v>157</v>
      </c>
      <c r="D10" s="21" t="s">
        <v>67</v>
      </c>
      <c r="E10" s="21" t="s">
        <v>68</v>
      </c>
      <c r="F10" s="21" t="s">
        <v>158</v>
      </c>
      <c r="G10" s="21" t="s">
        <v>159</v>
      </c>
      <c r="H10" s="134">
        <v>2290404</v>
      </c>
      <c r="I10" s="134">
        <v>2290404</v>
      </c>
      <c r="J10" s="134"/>
      <c r="K10" s="134"/>
      <c r="L10" s="134">
        <v>2290404</v>
      </c>
      <c r="M10" s="64"/>
      <c r="N10" s="64"/>
      <c r="O10" s="64"/>
      <c r="P10" s="64"/>
      <c r="Q10" s="64"/>
      <c r="R10" s="64"/>
      <c r="S10" s="64"/>
      <c r="T10" s="64"/>
      <c r="U10" s="64"/>
      <c r="V10" s="64"/>
      <c r="W10" s="64"/>
    </row>
    <row r="11" ht="21" customHeight="1" spans="1:23">
      <c r="A11" s="21" t="s">
        <v>47</v>
      </c>
      <c r="B11" s="21" t="s">
        <v>156</v>
      </c>
      <c r="C11" s="22" t="s">
        <v>157</v>
      </c>
      <c r="D11" s="21" t="s">
        <v>67</v>
      </c>
      <c r="E11" s="21" t="s">
        <v>68</v>
      </c>
      <c r="F11" s="21" t="s">
        <v>160</v>
      </c>
      <c r="G11" s="21" t="s">
        <v>161</v>
      </c>
      <c r="H11" s="134">
        <v>300000</v>
      </c>
      <c r="I11" s="134">
        <v>300000</v>
      </c>
      <c r="J11" s="134"/>
      <c r="K11" s="134"/>
      <c r="L11" s="134">
        <v>300000</v>
      </c>
      <c r="M11" s="64"/>
      <c r="N11" s="64"/>
      <c r="O11" s="64"/>
      <c r="P11" s="64"/>
      <c r="Q11" s="64"/>
      <c r="R11" s="64"/>
      <c r="S11" s="64"/>
      <c r="T11" s="64"/>
      <c r="U11" s="64"/>
      <c r="V11" s="64"/>
      <c r="W11" s="64"/>
    </row>
    <row r="12" ht="21" customHeight="1" spans="1:23">
      <c r="A12" s="21" t="s">
        <v>47</v>
      </c>
      <c r="B12" s="21" t="s">
        <v>156</v>
      </c>
      <c r="C12" s="22" t="s">
        <v>157</v>
      </c>
      <c r="D12" s="21" t="s">
        <v>67</v>
      </c>
      <c r="E12" s="21" t="s">
        <v>68</v>
      </c>
      <c r="F12" s="21" t="s">
        <v>160</v>
      </c>
      <c r="G12" s="21" t="s">
        <v>161</v>
      </c>
      <c r="H12" s="134">
        <v>256560</v>
      </c>
      <c r="I12" s="134">
        <v>256560</v>
      </c>
      <c r="J12" s="134"/>
      <c r="K12" s="134"/>
      <c r="L12" s="134">
        <v>256560</v>
      </c>
      <c r="M12" s="136"/>
      <c r="N12" s="136"/>
      <c r="O12" s="136"/>
      <c r="P12" s="136"/>
      <c r="Q12" s="136"/>
      <c r="R12" s="136"/>
      <c r="S12" s="136"/>
      <c r="T12" s="136"/>
      <c r="U12" s="136"/>
      <c r="V12" s="136"/>
      <c r="W12" s="136"/>
    </row>
    <row r="13" ht="21" customHeight="1" spans="1:23">
      <c r="A13" s="21" t="s">
        <v>47</v>
      </c>
      <c r="B13" s="21" t="s">
        <v>156</v>
      </c>
      <c r="C13" s="22" t="s">
        <v>157</v>
      </c>
      <c r="D13" s="21" t="s">
        <v>67</v>
      </c>
      <c r="E13" s="21" t="s">
        <v>68</v>
      </c>
      <c r="F13" s="21" t="s">
        <v>162</v>
      </c>
      <c r="G13" s="21" t="s">
        <v>163</v>
      </c>
      <c r="H13" s="134">
        <v>1410000</v>
      </c>
      <c r="I13" s="134">
        <v>1410000</v>
      </c>
      <c r="J13" s="134"/>
      <c r="K13" s="134"/>
      <c r="L13" s="137">
        <v>1410000</v>
      </c>
      <c r="M13" s="123"/>
      <c r="N13" s="123"/>
      <c r="O13" s="123"/>
      <c r="P13" s="123"/>
      <c r="Q13" s="123"/>
      <c r="R13" s="123"/>
      <c r="S13" s="123"/>
      <c r="T13" s="123"/>
      <c r="U13" s="123"/>
      <c r="V13" s="123"/>
      <c r="W13" s="123"/>
    </row>
    <row r="14" ht="21" customHeight="1" spans="1:23">
      <c r="A14" s="21" t="s">
        <v>47</v>
      </c>
      <c r="B14" s="21" t="s">
        <v>156</v>
      </c>
      <c r="C14" s="22" t="s">
        <v>157</v>
      </c>
      <c r="D14" s="21" t="s">
        <v>67</v>
      </c>
      <c r="E14" s="21" t="s">
        <v>68</v>
      </c>
      <c r="F14" s="21" t="s">
        <v>162</v>
      </c>
      <c r="G14" s="21" t="s">
        <v>163</v>
      </c>
      <c r="H14" s="134">
        <v>792360</v>
      </c>
      <c r="I14" s="134">
        <v>792360</v>
      </c>
      <c r="J14" s="134"/>
      <c r="K14" s="134"/>
      <c r="L14" s="137">
        <v>792360</v>
      </c>
      <c r="M14" s="123"/>
      <c r="N14" s="123"/>
      <c r="O14" s="123"/>
      <c r="P14" s="123"/>
      <c r="Q14" s="123"/>
      <c r="R14" s="123"/>
      <c r="S14" s="123"/>
      <c r="T14" s="123"/>
      <c r="U14" s="123"/>
      <c r="V14" s="123"/>
      <c r="W14" s="123"/>
    </row>
    <row r="15" ht="21" customHeight="1" spans="1:23">
      <c r="A15" s="21" t="s">
        <v>47</v>
      </c>
      <c r="B15" s="21" t="s">
        <v>164</v>
      </c>
      <c r="C15" s="22" t="s">
        <v>165</v>
      </c>
      <c r="D15" s="21" t="s">
        <v>96</v>
      </c>
      <c r="E15" s="21" t="s">
        <v>97</v>
      </c>
      <c r="F15" s="21" t="s">
        <v>166</v>
      </c>
      <c r="G15" s="21" t="s">
        <v>167</v>
      </c>
      <c r="H15" s="134">
        <v>28946</v>
      </c>
      <c r="I15" s="134">
        <v>28946</v>
      </c>
      <c r="J15" s="134"/>
      <c r="K15" s="134"/>
      <c r="L15" s="137">
        <v>28946</v>
      </c>
      <c r="M15" s="123"/>
      <c r="N15" s="123"/>
      <c r="O15" s="123"/>
      <c r="P15" s="123"/>
      <c r="Q15" s="123"/>
      <c r="R15" s="123"/>
      <c r="S15" s="123"/>
      <c r="T15" s="123"/>
      <c r="U15" s="123"/>
      <c r="V15" s="123"/>
      <c r="W15" s="123"/>
    </row>
    <row r="16" ht="21" customHeight="1" spans="1:23">
      <c r="A16" s="21" t="s">
        <v>47</v>
      </c>
      <c r="B16" s="21" t="s">
        <v>168</v>
      </c>
      <c r="C16" s="22" t="s">
        <v>105</v>
      </c>
      <c r="D16" s="21" t="s">
        <v>104</v>
      </c>
      <c r="E16" s="21" t="s">
        <v>105</v>
      </c>
      <c r="F16" s="21" t="s">
        <v>169</v>
      </c>
      <c r="G16" s="21" t="s">
        <v>105</v>
      </c>
      <c r="H16" s="134">
        <v>1149678</v>
      </c>
      <c r="I16" s="134">
        <v>1149678</v>
      </c>
      <c r="J16" s="134"/>
      <c r="K16" s="134"/>
      <c r="L16" s="137">
        <v>1149678</v>
      </c>
      <c r="M16" s="123"/>
      <c r="N16" s="123"/>
      <c r="O16" s="123"/>
      <c r="P16" s="123"/>
      <c r="Q16" s="123"/>
      <c r="R16" s="123"/>
      <c r="S16" s="123"/>
      <c r="T16" s="123"/>
      <c r="U16" s="123"/>
      <c r="V16" s="123"/>
      <c r="W16" s="123"/>
    </row>
    <row r="17" ht="21" customHeight="1" spans="1:23">
      <c r="A17" s="21" t="s">
        <v>47</v>
      </c>
      <c r="B17" s="21" t="s">
        <v>170</v>
      </c>
      <c r="C17" s="22" t="s">
        <v>171</v>
      </c>
      <c r="D17" s="21" t="s">
        <v>67</v>
      </c>
      <c r="E17" s="21" t="s">
        <v>68</v>
      </c>
      <c r="F17" s="21" t="s">
        <v>172</v>
      </c>
      <c r="G17" s="21" t="s">
        <v>171</v>
      </c>
      <c r="H17" s="134">
        <v>75200</v>
      </c>
      <c r="I17" s="134">
        <v>75200</v>
      </c>
      <c r="J17" s="134"/>
      <c r="K17" s="134"/>
      <c r="L17" s="137">
        <v>75200</v>
      </c>
      <c r="M17" s="123"/>
      <c r="N17" s="123"/>
      <c r="O17" s="123"/>
      <c r="P17" s="123"/>
      <c r="Q17" s="123"/>
      <c r="R17" s="123"/>
      <c r="S17" s="123"/>
      <c r="T17" s="123"/>
      <c r="U17" s="123"/>
      <c r="V17" s="123"/>
      <c r="W17" s="123"/>
    </row>
    <row r="18" ht="21" customHeight="1" spans="1:23">
      <c r="A18" s="21" t="s">
        <v>47</v>
      </c>
      <c r="B18" s="21" t="s">
        <v>173</v>
      </c>
      <c r="C18" s="22" t="s">
        <v>174</v>
      </c>
      <c r="D18" s="21" t="s">
        <v>67</v>
      </c>
      <c r="E18" s="21" t="s">
        <v>68</v>
      </c>
      <c r="F18" s="21" t="s">
        <v>175</v>
      </c>
      <c r="G18" s="21" t="s">
        <v>176</v>
      </c>
      <c r="H18" s="134">
        <v>32900</v>
      </c>
      <c r="I18" s="134">
        <v>32900</v>
      </c>
      <c r="J18" s="134"/>
      <c r="K18" s="134"/>
      <c r="L18" s="137">
        <v>32900</v>
      </c>
      <c r="M18" s="123"/>
      <c r="N18" s="123"/>
      <c r="O18" s="123"/>
      <c r="P18" s="123"/>
      <c r="Q18" s="123"/>
      <c r="R18" s="123"/>
      <c r="S18" s="123"/>
      <c r="T18" s="123"/>
      <c r="U18" s="123"/>
      <c r="V18" s="123"/>
      <c r="W18" s="123"/>
    </row>
    <row r="19" ht="21" customHeight="1" spans="1:23">
      <c r="A19" s="21" t="s">
        <v>47</v>
      </c>
      <c r="B19" s="21" t="s">
        <v>177</v>
      </c>
      <c r="C19" s="22" t="s">
        <v>178</v>
      </c>
      <c r="D19" s="21" t="s">
        <v>81</v>
      </c>
      <c r="E19" s="21" t="s">
        <v>82</v>
      </c>
      <c r="F19" s="21" t="s">
        <v>179</v>
      </c>
      <c r="G19" s="21" t="s">
        <v>180</v>
      </c>
      <c r="H19" s="134">
        <v>10500</v>
      </c>
      <c r="I19" s="134">
        <v>10500</v>
      </c>
      <c r="J19" s="134"/>
      <c r="K19" s="134"/>
      <c r="L19" s="137">
        <v>10500</v>
      </c>
      <c r="M19" s="123"/>
      <c r="N19" s="123"/>
      <c r="O19" s="123"/>
      <c r="P19" s="123"/>
      <c r="Q19" s="123"/>
      <c r="R19" s="123"/>
      <c r="S19" s="123"/>
      <c r="T19" s="123"/>
      <c r="U19" s="123"/>
      <c r="V19" s="123"/>
      <c r="W19" s="123"/>
    </row>
    <row r="20" ht="21" customHeight="1" spans="1:23">
      <c r="A20" s="21" t="s">
        <v>47</v>
      </c>
      <c r="B20" s="21" t="s">
        <v>181</v>
      </c>
      <c r="C20" s="22" t="s">
        <v>182</v>
      </c>
      <c r="D20" s="21" t="s">
        <v>67</v>
      </c>
      <c r="E20" s="21" t="s">
        <v>68</v>
      </c>
      <c r="F20" s="21" t="s">
        <v>162</v>
      </c>
      <c r="G20" s="21" t="s">
        <v>163</v>
      </c>
      <c r="H20" s="134">
        <v>282000</v>
      </c>
      <c r="I20" s="134">
        <v>282000</v>
      </c>
      <c r="J20" s="134"/>
      <c r="K20" s="134"/>
      <c r="L20" s="137">
        <v>282000</v>
      </c>
      <c r="M20" s="123"/>
      <c r="N20" s="123"/>
      <c r="O20" s="123"/>
      <c r="P20" s="123"/>
      <c r="Q20" s="123"/>
      <c r="R20" s="123"/>
      <c r="S20" s="123"/>
      <c r="T20" s="123"/>
      <c r="U20" s="123"/>
      <c r="V20" s="123"/>
      <c r="W20" s="123"/>
    </row>
    <row r="21" ht="21" customHeight="1" spans="1:23">
      <c r="A21" s="21" t="s">
        <v>47</v>
      </c>
      <c r="B21" s="21" t="s">
        <v>181</v>
      </c>
      <c r="C21" s="22" t="s">
        <v>182</v>
      </c>
      <c r="D21" s="21" t="s">
        <v>67</v>
      </c>
      <c r="E21" s="21" t="s">
        <v>68</v>
      </c>
      <c r="F21" s="21" t="s">
        <v>162</v>
      </c>
      <c r="G21" s="21" t="s">
        <v>163</v>
      </c>
      <c r="H21" s="134">
        <v>564000</v>
      </c>
      <c r="I21" s="134">
        <v>564000</v>
      </c>
      <c r="J21" s="134"/>
      <c r="K21" s="134"/>
      <c r="L21" s="137">
        <v>564000</v>
      </c>
      <c r="M21" s="123"/>
      <c r="N21" s="123"/>
      <c r="O21" s="123"/>
      <c r="P21" s="123"/>
      <c r="Q21" s="123"/>
      <c r="R21" s="123"/>
      <c r="S21" s="123"/>
      <c r="T21" s="123"/>
      <c r="U21" s="123"/>
      <c r="V21" s="123"/>
      <c r="W21" s="123"/>
    </row>
    <row r="22" ht="21" customHeight="1" spans="1:23">
      <c r="A22" s="21" t="s">
        <v>47</v>
      </c>
      <c r="B22" s="21" t="s">
        <v>183</v>
      </c>
      <c r="C22" s="22" t="s">
        <v>184</v>
      </c>
      <c r="D22" s="21" t="s">
        <v>83</v>
      </c>
      <c r="E22" s="21" t="s">
        <v>84</v>
      </c>
      <c r="F22" s="21" t="s">
        <v>185</v>
      </c>
      <c r="G22" s="21" t="s">
        <v>186</v>
      </c>
      <c r="H22" s="134">
        <v>1496687.22</v>
      </c>
      <c r="I22" s="134">
        <v>1496687.22</v>
      </c>
      <c r="J22" s="134"/>
      <c r="K22" s="134"/>
      <c r="L22" s="137">
        <v>1496687.22</v>
      </c>
      <c r="M22" s="123"/>
      <c r="N22" s="123"/>
      <c r="O22" s="123"/>
      <c r="P22" s="123"/>
      <c r="Q22" s="123"/>
      <c r="R22" s="123"/>
      <c r="S22" s="123"/>
      <c r="T22" s="123"/>
      <c r="U22" s="123"/>
      <c r="V22" s="123"/>
      <c r="W22" s="123"/>
    </row>
    <row r="23" ht="21" customHeight="1" spans="1:23">
      <c r="A23" s="21" t="s">
        <v>47</v>
      </c>
      <c r="B23" s="21" t="s">
        <v>183</v>
      </c>
      <c r="C23" s="22" t="s">
        <v>184</v>
      </c>
      <c r="D23" s="21" t="s">
        <v>91</v>
      </c>
      <c r="E23" s="21" t="s">
        <v>90</v>
      </c>
      <c r="F23" s="21" t="s">
        <v>187</v>
      </c>
      <c r="G23" s="21" t="s">
        <v>188</v>
      </c>
      <c r="H23" s="134">
        <v>49980.17</v>
      </c>
      <c r="I23" s="134">
        <v>49980.17</v>
      </c>
      <c r="J23" s="134"/>
      <c r="K23" s="134"/>
      <c r="L23" s="137">
        <v>49980.17</v>
      </c>
      <c r="M23" s="123"/>
      <c r="N23" s="123"/>
      <c r="O23" s="123"/>
      <c r="P23" s="123"/>
      <c r="Q23" s="123"/>
      <c r="R23" s="123"/>
      <c r="S23" s="123"/>
      <c r="T23" s="123"/>
      <c r="U23" s="123"/>
      <c r="V23" s="123"/>
      <c r="W23" s="123"/>
    </row>
    <row r="24" ht="21" customHeight="1" spans="1:23">
      <c r="A24" s="21" t="s">
        <v>47</v>
      </c>
      <c r="B24" s="21" t="s">
        <v>183</v>
      </c>
      <c r="C24" s="22" t="s">
        <v>184</v>
      </c>
      <c r="D24" s="21" t="s">
        <v>96</v>
      </c>
      <c r="E24" s="21" t="s">
        <v>97</v>
      </c>
      <c r="F24" s="21" t="s">
        <v>166</v>
      </c>
      <c r="G24" s="21" t="s">
        <v>167</v>
      </c>
      <c r="H24" s="134">
        <v>498895.74</v>
      </c>
      <c r="I24" s="134">
        <v>498895.74</v>
      </c>
      <c r="J24" s="134"/>
      <c r="K24" s="134"/>
      <c r="L24" s="137">
        <v>498895.74</v>
      </c>
      <c r="M24" s="123"/>
      <c r="N24" s="123"/>
      <c r="O24" s="123"/>
      <c r="P24" s="123"/>
      <c r="Q24" s="123"/>
      <c r="R24" s="123"/>
      <c r="S24" s="123"/>
      <c r="T24" s="123"/>
      <c r="U24" s="123"/>
      <c r="V24" s="123"/>
      <c r="W24" s="123"/>
    </row>
    <row r="25" ht="21" customHeight="1" spans="1:23">
      <c r="A25" s="21" t="s">
        <v>47</v>
      </c>
      <c r="B25" s="21" t="s">
        <v>183</v>
      </c>
      <c r="C25" s="22" t="s">
        <v>184</v>
      </c>
      <c r="D25" s="21" t="s">
        <v>96</v>
      </c>
      <c r="E25" s="21" t="s">
        <v>97</v>
      </c>
      <c r="F25" s="21" t="s">
        <v>166</v>
      </c>
      <c r="G25" s="21" t="s">
        <v>167</v>
      </c>
      <c r="H25" s="134">
        <v>14967.04</v>
      </c>
      <c r="I25" s="134">
        <v>14967.04</v>
      </c>
      <c r="J25" s="134"/>
      <c r="K25" s="134"/>
      <c r="L25" s="137">
        <v>14967.04</v>
      </c>
      <c r="M25" s="123"/>
      <c r="N25" s="123"/>
      <c r="O25" s="123"/>
      <c r="P25" s="123"/>
      <c r="Q25" s="123"/>
      <c r="R25" s="123"/>
      <c r="S25" s="123"/>
      <c r="T25" s="123"/>
      <c r="U25" s="123"/>
      <c r="V25" s="123"/>
      <c r="W25" s="123"/>
    </row>
    <row r="26" ht="21" customHeight="1" spans="1:23">
      <c r="A26" s="21" t="s">
        <v>47</v>
      </c>
      <c r="B26" s="21" t="s">
        <v>183</v>
      </c>
      <c r="C26" s="22" t="s">
        <v>184</v>
      </c>
      <c r="D26" s="21" t="s">
        <v>96</v>
      </c>
      <c r="E26" s="21" t="s">
        <v>97</v>
      </c>
      <c r="F26" s="21" t="s">
        <v>166</v>
      </c>
      <c r="G26" s="21" t="s">
        <v>167</v>
      </c>
      <c r="H26" s="134">
        <v>305495.82</v>
      </c>
      <c r="I26" s="134">
        <v>305495.82</v>
      </c>
      <c r="J26" s="134"/>
      <c r="K26" s="134"/>
      <c r="L26" s="137">
        <v>305495.82</v>
      </c>
      <c r="M26" s="123"/>
      <c r="N26" s="123"/>
      <c r="O26" s="123"/>
      <c r="P26" s="123"/>
      <c r="Q26" s="123"/>
      <c r="R26" s="123"/>
      <c r="S26" s="123"/>
      <c r="T26" s="123"/>
      <c r="U26" s="123"/>
      <c r="V26" s="123"/>
      <c r="W26" s="123"/>
    </row>
    <row r="27" ht="21" customHeight="1" spans="1:23">
      <c r="A27" s="21" t="s">
        <v>47</v>
      </c>
      <c r="B27" s="21" t="s">
        <v>183</v>
      </c>
      <c r="C27" s="22" t="s">
        <v>184</v>
      </c>
      <c r="D27" s="21" t="s">
        <v>98</v>
      </c>
      <c r="E27" s="21" t="s">
        <v>99</v>
      </c>
      <c r="F27" s="21" t="s">
        <v>187</v>
      </c>
      <c r="G27" s="21" t="s">
        <v>188</v>
      </c>
      <c r="H27" s="134">
        <v>19955.63</v>
      </c>
      <c r="I27" s="134">
        <v>19955.63</v>
      </c>
      <c r="J27" s="134"/>
      <c r="K27" s="134"/>
      <c r="L27" s="137">
        <v>19955.63</v>
      </c>
      <c r="M27" s="123"/>
      <c r="N27" s="123"/>
      <c r="O27" s="123"/>
      <c r="P27" s="123"/>
      <c r="Q27" s="123"/>
      <c r="R27" s="123"/>
      <c r="S27" s="123"/>
      <c r="T27" s="123"/>
      <c r="U27" s="123"/>
      <c r="V27" s="123"/>
      <c r="W27" s="123"/>
    </row>
    <row r="28" ht="21" customHeight="1" spans="1:23">
      <c r="A28" s="24" t="s">
        <v>32</v>
      </c>
      <c r="B28" s="24"/>
      <c r="C28" s="24"/>
      <c r="D28" s="24"/>
      <c r="E28" s="24"/>
      <c r="F28" s="24"/>
      <c r="G28" s="24"/>
      <c r="H28" s="134">
        <v>9578529.62</v>
      </c>
      <c r="I28" s="134">
        <v>9578529.62</v>
      </c>
      <c r="J28" s="134"/>
      <c r="K28" s="134"/>
      <c r="L28" s="137">
        <v>9578529.62</v>
      </c>
      <c r="M28" s="123"/>
      <c r="N28" s="123"/>
      <c r="O28" s="123"/>
      <c r="P28" s="123"/>
      <c r="Q28" s="123"/>
      <c r="R28" s="123"/>
      <c r="S28" s="123"/>
      <c r="T28" s="123"/>
      <c r="U28" s="123"/>
      <c r="V28" s="123"/>
      <c r="W28" s="123"/>
    </row>
  </sheetData>
  <mergeCells count="30">
    <mergeCell ref="A3:W3"/>
    <mergeCell ref="A4:G4"/>
    <mergeCell ref="H5:W5"/>
    <mergeCell ref="I6:M6"/>
    <mergeCell ref="N6:P6"/>
    <mergeCell ref="R6:W6"/>
    <mergeCell ref="A28:G2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57638888888889" right="0.357638888888889" top="1" bottom="1" header="0.5" footer="0.5"/>
  <pageSetup paperSize="9" scale="5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workbookViewId="0">
      <pane ySplit="7" topLeftCell="A32" activePane="bottomLeft" state="frozen"/>
      <selection/>
      <selection pane="bottomLeft" activeCell="L39" sqref="L39"/>
    </sheetView>
  </sheetViews>
  <sheetFormatPr defaultColWidth="9.10833333333333" defaultRowHeight="14.25" customHeight="1"/>
  <cols>
    <col min="1" max="1" width="12" customWidth="1"/>
    <col min="2" max="2" width="17.25" customWidth="1"/>
    <col min="3" max="3" width="31.3333333333333" customWidth="1"/>
    <col min="4" max="4" width="23.8916666666667" customWidth="1"/>
    <col min="5" max="5" width="8.75" customWidth="1"/>
    <col min="6" max="6" width="19.7833333333333" customWidth="1"/>
    <col min="7" max="7" width="9.125" customWidth="1"/>
    <col min="8" max="8" width="16.625" customWidth="1"/>
    <col min="9" max="11" width="10.75" customWidth="1"/>
    <col min="12"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2"/>
      <c r="W2" s="55" t="s">
        <v>189</v>
      </c>
    </row>
    <row r="3" ht="27.85" customHeight="1" spans="1:23">
      <c r="A3" s="25" t="s">
        <v>190</v>
      </c>
      <c r="B3" s="25"/>
      <c r="C3" s="25"/>
      <c r="D3" s="25"/>
      <c r="E3" s="25"/>
      <c r="F3" s="25"/>
      <c r="G3" s="25"/>
      <c r="H3" s="25"/>
      <c r="I3" s="25"/>
      <c r="J3" s="25"/>
      <c r="K3" s="25"/>
      <c r="L3" s="25"/>
      <c r="M3" s="25"/>
      <c r="N3" s="25"/>
      <c r="O3" s="25"/>
      <c r="P3" s="25"/>
      <c r="Q3" s="25"/>
      <c r="R3" s="25"/>
      <c r="S3" s="25"/>
      <c r="T3" s="25"/>
      <c r="U3" s="25"/>
      <c r="V3" s="25"/>
      <c r="W3" s="25"/>
    </row>
    <row r="4" ht="21" customHeight="1" spans="1:23">
      <c r="A4" s="5" t="str">
        <f>'部门财务收支预算总表01-1'!A4</f>
        <v>单位名称：新平彝族傣族自治县者竜乡小学</v>
      </c>
      <c r="B4" s="117" t="str">
        <f t="shared" ref="B4" si="0">"单位名称："&amp;"绩效评价中心"</f>
        <v>单位名称：绩效评价中心</v>
      </c>
      <c r="C4" s="117"/>
      <c r="D4" s="117"/>
      <c r="E4" s="117"/>
      <c r="F4" s="117"/>
      <c r="G4" s="117"/>
      <c r="H4" s="117"/>
      <c r="I4" s="117"/>
      <c r="J4" s="7"/>
      <c r="K4" s="7"/>
      <c r="L4" s="7"/>
      <c r="M4" s="7"/>
      <c r="N4" s="7"/>
      <c r="O4" s="7"/>
      <c r="P4" s="7"/>
      <c r="Q4" s="7"/>
      <c r="U4" s="132"/>
      <c r="W4" s="105" t="s">
        <v>131</v>
      </c>
    </row>
    <row r="5" ht="21.8" customHeight="1" spans="1:23">
      <c r="A5" s="9" t="s">
        <v>191</v>
      </c>
      <c r="B5" s="9" t="s">
        <v>142</v>
      </c>
      <c r="C5" s="9" t="s">
        <v>143</v>
      </c>
      <c r="D5" s="9" t="s">
        <v>192</v>
      </c>
      <c r="E5" s="10" t="s">
        <v>144</v>
      </c>
      <c r="F5" s="10" t="s">
        <v>145</v>
      </c>
      <c r="G5" s="10" t="s">
        <v>146</v>
      </c>
      <c r="H5" s="10" t="s">
        <v>147</v>
      </c>
      <c r="I5" s="63" t="s">
        <v>32</v>
      </c>
      <c r="J5" s="63" t="s">
        <v>193</v>
      </c>
      <c r="K5" s="63"/>
      <c r="L5" s="63"/>
      <c r="M5" s="63"/>
      <c r="N5" s="126" t="s">
        <v>149</v>
      </c>
      <c r="O5" s="126"/>
      <c r="P5" s="126"/>
      <c r="Q5" s="10" t="s">
        <v>38</v>
      </c>
      <c r="R5" s="11" t="s">
        <v>53</v>
      </c>
      <c r="S5" s="12"/>
      <c r="T5" s="12"/>
      <c r="U5" s="12"/>
      <c r="V5" s="12"/>
      <c r="W5" s="13"/>
    </row>
    <row r="6" ht="21.8" customHeight="1" spans="1:23">
      <c r="A6" s="14"/>
      <c r="B6" s="14"/>
      <c r="C6" s="14"/>
      <c r="D6" s="14"/>
      <c r="E6" s="15"/>
      <c r="F6" s="15"/>
      <c r="G6" s="15"/>
      <c r="H6" s="15"/>
      <c r="I6" s="63"/>
      <c r="J6" s="47" t="s">
        <v>35</v>
      </c>
      <c r="K6" s="47"/>
      <c r="L6" s="47" t="s">
        <v>36</v>
      </c>
      <c r="M6" s="47" t="s">
        <v>37</v>
      </c>
      <c r="N6" s="127" t="s">
        <v>35</v>
      </c>
      <c r="O6" s="127" t="s">
        <v>36</v>
      </c>
      <c r="P6" s="127" t="s">
        <v>37</v>
      </c>
      <c r="Q6" s="15"/>
      <c r="R6" s="10" t="s">
        <v>34</v>
      </c>
      <c r="S6" s="10" t="s">
        <v>45</v>
      </c>
      <c r="T6" s="10" t="s">
        <v>155</v>
      </c>
      <c r="U6" s="10" t="s">
        <v>41</v>
      </c>
      <c r="V6" s="10" t="s">
        <v>42</v>
      </c>
      <c r="W6" s="10" t="s">
        <v>43</v>
      </c>
    </row>
    <row r="7" ht="40.6" customHeight="1" spans="1:23">
      <c r="A7" s="17"/>
      <c r="B7" s="17"/>
      <c r="C7" s="17"/>
      <c r="D7" s="17"/>
      <c r="E7" s="18"/>
      <c r="F7" s="18"/>
      <c r="G7" s="18"/>
      <c r="H7" s="18"/>
      <c r="I7" s="63"/>
      <c r="J7" s="47" t="s">
        <v>34</v>
      </c>
      <c r="K7" s="47" t="s">
        <v>194</v>
      </c>
      <c r="L7" s="47"/>
      <c r="M7" s="47"/>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7" customHeight="1" spans="1:23">
      <c r="A9" s="21"/>
      <c r="B9" s="21"/>
      <c r="C9" s="22" t="s">
        <v>195</v>
      </c>
      <c r="D9" s="21"/>
      <c r="E9" s="21"/>
      <c r="F9" s="21"/>
      <c r="G9" s="21"/>
      <c r="H9" s="21"/>
      <c r="I9" s="23">
        <v>153000</v>
      </c>
      <c r="J9" s="23">
        <v>153000</v>
      </c>
      <c r="K9" s="23">
        <v>153000</v>
      </c>
      <c r="L9" s="23"/>
      <c r="M9" s="23"/>
      <c r="N9" s="23"/>
      <c r="O9" s="23"/>
      <c r="P9" s="23"/>
      <c r="Q9" s="23"/>
      <c r="R9" s="23"/>
      <c r="S9" s="23"/>
      <c r="T9" s="23"/>
      <c r="U9" s="23"/>
      <c r="V9" s="23"/>
      <c r="W9" s="23"/>
    </row>
    <row r="10" ht="27" customHeight="1" spans="1:23">
      <c r="A10" s="118" t="s">
        <v>196</v>
      </c>
      <c r="B10" s="118" t="s">
        <v>197</v>
      </c>
      <c r="C10" s="119" t="s">
        <v>195</v>
      </c>
      <c r="D10" s="118" t="s">
        <v>47</v>
      </c>
      <c r="E10" s="118" t="s">
        <v>75</v>
      </c>
      <c r="F10" s="118" t="s">
        <v>76</v>
      </c>
      <c r="G10" s="118" t="s">
        <v>198</v>
      </c>
      <c r="H10" s="118" t="s">
        <v>199</v>
      </c>
      <c r="I10" s="128">
        <v>153000</v>
      </c>
      <c r="J10" s="128">
        <v>153000</v>
      </c>
      <c r="K10" s="129">
        <v>153000</v>
      </c>
      <c r="L10" s="23"/>
      <c r="M10" s="23"/>
      <c r="N10" s="23"/>
      <c r="O10" s="23"/>
      <c r="P10" s="23"/>
      <c r="Q10" s="23"/>
      <c r="R10" s="23"/>
      <c r="S10" s="23"/>
      <c r="T10" s="23"/>
      <c r="U10" s="23"/>
      <c r="V10" s="23"/>
      <c r="W10" s="23"/>
    </row>
    <row r="11" ht="27" customHeight="1" spans="1:23">
      <c r="A11" s="120"/>
      <c r="B11" s="120"/>
      <c r="C11" s="121" t="s">
        <v>200</v>
      </c>
      <c r="D11" s="120"/>
      <c r="E11" s="120"/>
      <c r="F11" s="120"/>
      <c r="G11" s="120"/>
      <c r="H11" s="120"/>
      <c r="I11" s="130">
        <v>133570</v>
      </c>
      <c r="J11" s="130">
        <v>133570</v>
      </c>
      <c r="K11" s="131">
        <v>133570</v>
      </c>
      <c r="L11" s="23"/>
      <c r="M11" s="23"/>
      <c r="N11" s="23"/>
      <c r="O11" s="23"/>
      <c r="P11" s="108"/>
      <c r="Q11" s="23"/>
      <c r="R11" s="23"/>
      <c r="S11" s="23"/>
      <c r="T11" s="23"/>
      <c r="U11" s="23"/>
      <c r="V11" s="23"/>
      <c r="W11" s="23"/>
    </row>
    <row r="12" ht="27" customHeight="1" spans="1:23">
      <c r="A12" s="122" t="s">
        <v>201</v>
      </c>
      <c r="B12" s="122" t="s">
        <v>202</v>
      </c>
      <c r="C12" s="121" t="s">
        <v>200</v>
      </c>
      <c r="D12" s="122" t="s">
        <v>47</v>
      </c>
      <c r="E12" s="122" t="s">
        <v>87</v>
      </c>
      <c r="F12" s="122" t="s">
        <v>88</v>
      </c>
      <c r="G12" s="122" t="s">
        <v>203</v>
      </c>
      <c r="H12" s="122" t="s">
        <v>204</v>
      </c>
      <c r="I12" s="130">
        <v>68967</v>
      </c>
      <c r="J12" s="130">
        <v>68967</v>
      </c>
      <c r="K12" s="131">
        <v>68967</v>
      </c>
      <c r="L12" s="23"/>
      <c r="M12" s="23"/>
      <c r="N12" s="23"/>
      <c r="O12" s="23"/>
      <c r="P12" s="108"/>
      <c r="Q12" s="23"/>
      <c r="R12" s="23"/>
      <c r="S12" s="23"/>
      <c r="T12" s="23"/>
      <c r="U12" s="23"/>
      <c r="V12" s="23"/>
      <c r="W12" s="23"/>
    </row>
    <row r="13" ht="27" customHeight="1" spans="1:23">
      <c r="A13" s="122" t="s">
        <v>201</v>
      </c>
      <c r="B13" s="122" t="s">
        <v>202</v>
      </c>
      <c r="C13" s="121" t="s">
        <v>200</v>
      </c>
      <c r="D13" s="122" t="s">
        <v>47</v>
      </c>
      <c r="E13" s="122" t="s">
        <v>87</v>
      </c>
      <c r="F13" s="122" t="s">
        <v>88</v>
      </c>
      <c r="G13" s="122" t="s">
        <v>203</v>
      </c>
      <c r="H13" s="122" t="s">
        <v>204</v>
      </c>
      <c r="I13" s="130">
        <v>64603</v>
      </c>
      <c r="J13" s="130">
        <v>64603</v>
      </c>
      <c r="K13" s="131">
        <v>64603</v>
      </c>
      <c r="L13" s="23"/>
      <c r="M13" s="23"/>
      <c r="N13" s="23"/>
      <c r="O13" s="23"/>
      <c r="P13" s="108"/>
      <c r="Q13" s="23"/>
      <c r="R13" s="23"/>
      <c r="S13" s="23"/>
      <c r="T13" s="23"/>
      <c r="U13" s="23"/>
      <c r="V13" s="23"/>
      <c r="W13" s="23"/>
    </row>
    <row r="14" ht="27" customHeight="1" spans="1:23">
      <c r="A14" s="120"/>
      <c r="B14" s="120"/>
      <c r="C14" s="121" t="s">
        <v>205</v>
      </c>
      <c r="D14" s="120"/>
      <c r="E14" s="120"/>
      <c r="F14" s="120"/>
      <c r="G14" s="120"/>
      <c r="H14" s="120"/>
      <c r="I14" s="130">
        <v>76800</v>
      </c>
      <c r="J14" s="130">
        <v>76800</v>
      </c>
      <c r="K14" s="131">
        <v>76800</v>
      </c>
      <c r="L14" s="23"/>
      <c r="M14" s="23"/>
      <c r="N14" s="23"/>
      <c r="O14" s="23"/>
      <c r="P14" s="108"/>
      <c r="Q14" s="23"/>
      <c r="R14" s="23"/>
      <c r="S14" s="23"/>
      <c r="T14" s="23"/>
      <c r="U14" s="23"/>
      <c r="V14" s="23"/>
      <c r="W14" s="23"/>
    </row>
    <row r="15" ht="27" customHeight="1" spans="1:23">
      <c r="A15" s="122" t="s">
        <v>201</v>
      </c>
      <c r="B15" s="122" t="s">
        <v>206</v>
      </c>
      <c r="C15" s="121" t="s">
        <v>205</v>
      </c>
      <c r="D15" s="122" t="s">
        <v>47</v>
      </c>
      <c r="E15" s="122" t="s">
        <v>65</v>
      </c>
      <c r="F15" s="122" t="s">
        <v>66</v>
      </c>
      <c r="G15" s="122" t="s">
        <v>179</v>
      </c>
      <c r="H15" s="122" t="s">
        <v>180</v>
      </c>
      <c r="I15" s="130">
        <v>44800</v>
      </c>
      <c r="J15" s="130">
        <v>44800</v>
      </c>
      <c r="K15" s="131">
        <v>44800</v>
      </c>
      <c r="L15" s="23"/>
      <c r="M15" s="23"/>
      <c r="N15" s="23"/>
      <c r="O15" s="23"/>
      <c r="P15" s="108"/>
      <c r="Q15" s="23"/>
      <c r="R15" s="23"/>
      <c r="S15" s="23"/>
      <c r="T15" s="23"/>
      <c r="U15" s="23"/>
      <c r="V15" s="23"/>
      <c r="W15" s="23"/>
    </row>
    <row r="16" ht="27" customHeight="1" spans="1:23">
      <c r="A16" s="122" t="s">
        <v>201</v>
      </c>
      <c r="B16" s="122" t="s">
        <v>206</v>
      </c>
      <c r="C16" s="121" t="s">
        <v>205</v>
      </c>
      <c r="D16" s="122" t="s">
        <v>47</v>
      </c>
      <c r="E16" s="122" t="s">
        <v>65</v>
      </c>
      <c r="F16" s="122" t="s">
        <v>66</v>
      </c>
      <c r="G16" s="122" t="s">
        <v>207</v>
      </c>
      <c r="H16" s="122" t="s">
        <v>208</v>
      </c>
      <c r="I16" s="130">
        <v>6000</v>
      </c>
      <c r="J16" s="130">
        <v>6000</v>
      </c>
      <c r="K16" s="131">
        <v>6000</v>
      </c>
      <c r="L16" s="23"/>
      <c r="M16" s="23"/>
      <c r="N16" s="23"/>
      <c r="O16" s="23"/>
      <c r="P16" s="108"/>
      <c r="Q16" s="23"/>
      <c r="R16" s="23"/>
      <c r="S16" s="23"/>
      <c r="T16" s="23"/>
      <c r="U16" s="23"/>
      <c r="V16" s="23"/>
      <c r="W16" s="23"/>
    </row>
    <row r="17" ht="27" customHeight="1" spans="1:23">
      <c r="A17" s="122" t="s">
        <v>201</v>
      </c>
      <c r="B17" s="122" t="s">
        <v>206</v>
      </c>
      <c r="C17" s="121" t="s">
        <v>205</v>
      </c>
      <c r="D17" s="122" t="s">
        <v>47</v>
      </c>
      <c r="E17" s="122" t="s">
        <v>65</v>
      </c>
      <c r="F17" s="122" t="s">
        <v>66</v>
      </c>
      <c r="G17" s="122" t="s">
        <v>209</v>
      </c>
      <c r="H17" s="122" t="s">
        <v>210</v>
      </c>
      <c r="I17" s="130">
        <v>16000</v>
      </c>
      <c r="J17" s="130">
        <v>16000</v>
      </c>
      <c r="K17" s="131">
        <v>16000</v>
      </c>
      <c r="L17" s="23"/>
      <c r="M17" s="23"/>
      <c r="N17" s="23"/>
      <c r="O17" s="23"/>
      <c r="P17" s="108"/>
      <c r="Q17" s="23"/>
      <c r="R17" s="23"/>
      <c r="S17" s="23"/>
      <c r="T17" s="23"/>
      <c r="U17" s="23"/>
      <c r="V17" s="23"/>
      <c r="W17" s="23"/>
    </row>
    <row r="18" ht="27" customHeight="1" spans="1:23">
      <c r="A18" s="122" t="s">
        <v>201</v>
      </c>
      <c r="B18" s="122" t="s">
        <v>206</v>
      </c>
      <c r="C18" s="121" t="s">
        <v>205</v>
      </c>
      <c r="D18" s="122" t="s">
        <v>47</v>
      </c>
      <c r="E18" s="122" t="s">
        <v>65</v>
      </c>
      <c r="F18" s="122" t="s">
        <v>66</v>
      </c>
      <c r="G18" s="122" t="s">
        <v>211</v>
      </c>
      <c r="H18" s="122" t="s">
        <v>212</v>
      </c>
      <c r="I18" s="130">
        <v>10000</v>
      </c>
      <c r="J18" s="130">
        <v>10000</v>
      </c>
      <c r="K18" s="131">
        <v>10000</v>
      </c>
      <c r="L18" s="23"/>
      <c r="M18" s="23"/>
      <c r="N18" s="23"/>
      <c r="O18" s="23"/>
      <c r="P18" s="108"/>
      <c r="Q18" s="23"/>
      <c r="R18" s="23"/>
      <c r="S18" s="23"/>
      <c r="T18" s="23"/>
      <c r="U18" s="23"/>
      <c r="V18" s="23"/>
      <c r="W18" s="23"/>
    </row>
    <row r="19" ht="27" customHeight="1" spans="1:23">
      <c r="A19" s="120"/>
      <c r="B19" s="120"/>
      <c r="C19" s="121" t="s">
        <v>213</v>
      </c>
      <c r="D19" s="120"/>
      <c r="E19" s="120"/>
      <c r="F19" s="120"/>
      <c r="G19" s="120"/>
      <c r="H19" s="120"/>
      <c r="I19" s="130">
        <v>430163.71</v>
      </c>
      <c r="J19" s="130">
        <v>430163.71</v>
      </c>
      <c r="K19" s="130">
        <v>430163.71</v>
      </c>
      <c r="L19" s="23"/>
      <c r="M19" s="23"/>
      <c r="N19" s="23"/>
      <c r="O19" s="23"/>
      <c r="P19" s="108"/>
      <c r="Q19" s="23"/>
      <c r="R19" s="23"/>
      <c r="S19" s="23"/>
      <c r="T19" s="23"/>
      <c r="U19" s="23"/>
      <c r="V19" s="23"/>
      <c r="W19" s="23"/>
    </row>
    <row r="20" ht="27" customHeight="1" spans="1:23">
      <c r="A20" s="122" t="s">
        <v>201</v>
      </c>
      <c r="B20" s="122" t="s">
        <v>214</v>
      </c>
      <c r="C20" s="121" t="s">
        <v>213</v>
      </c>
      <c r="D20" s="122" t="s">
        <v>47</v>
      </c>
      <c r="E20" s="122" t="s">
        <v>67</v>
      </c>
      <c r="F20" s="122" t="s">
        <v>68</v>
      </c>
      <c r="G20" s="122" t="s">
        <v>179</v>
      </c>
      <c r="H20" s="122" t="s">
        <v>180</v>
      </c>
      <c r="I20" s="130">
        <v>21671.28</v>
      </c>
      <c r="J20" s="130">
        <v>21671.28</v>
      </c>
      <c r="K20" s="131">
        <v>21671.28</v>
      </c>
      <c r="L20" s="23"/>
      <c r="M20" s="23"/>
      <c r="N20" s="23"/>
      <c r="O20" s="23"/>
      <c r="P20" s="108"/>
      <c r="Q20" s="23"/>
      <c r="R20" s="23"/>
      <c r="S20" s="23"/>
      <c r="T20" s="23"/>
      <c r="U20" s="23"/>
      <c r="V20" s="23"/>
      <c r="W20" s="23"/>
    </row>
    <row r="21" ht="27" customHeight="1" spans="1:23">
      <c r="A21" s="122" t="s">
        <v>201</v>
      </c>
      <c r="B21" s="122" t="s">
        <v>214</v>
      </c>
      <c r="C21" s="121" t="s">
        <v>213</v>
      </c>
      <c r="D21" s="122" t="s">
        <v>47</v>
      </c>
      <c r="E21" s="122" t="s">
        <v>71</v>
      </c>
      <c r="F21" s="122" t="s">
        <v>72</v>
      </c>
      <c r="G21" s="122" t="s">
        <v>179</v>
      </c>
      <c r="H21" s="122" t="s">
        <v>180</v>
      </c>
      <c r="I21" s="130">
        <v>864</v>
      </c>
      <c r="J21" s="130">
        <v>864</v>
      </c>
      <c r="K21" s="131">
        <v>864</v>
      </c>
      <c r="L21" s="23"/>
      <c r="M21" s="23"/>
      <c r="N21" s="23"/>
      <c r="O21" s="23"/>
      <c r="P21" s="108"/>
      <c r="Q21" s="23"/>
      <c r="R21" s="23"/>
      <c r="S21" s="23"/>
      <c r="T21" s="23"/>
      <c r="U21" s="23"/>
      <c r="V21" s="23"/>
      <c r="W21" s="23"/>
    </row>
    <row r="22" ht="27" customHeight="1" spans="1:23">
      <c r="A22" s="122" t="s">
        <v>201</v>
      </c>
      <c r="B22" s="201" t="s">
        <v>214</v>
      </c>
      <c r="C22" s="121" t="s">
        <v>213</v>
      </c>
      <c r="D22" s="122" t="s">
        <v>47</v>
      </c>
      <c r="E22" s="122" t="s">
        <v>71</v>
      </c>
      <c r="F22" s="122" t="s">
        <v>72</v>
      </c>
      <c r="G22" s="122" t="s">
        <v>179</v>
      </c>
      <c r="H22" s="122" t="s">
        <v>180</v>
      </c>
      <c r="I22" s="130">
        <v>19180</v>
      </c>
      <c r="J22" s="130">
        <v>19180</v>
      </c>
      <c r="K22" s="131">
        <v>19180</v>
      </c>
      <c r="L22" s="23"/>
      <c r="M22" s="23"/>
      <c r="N22" s="23"/>
      <c r="O22" s="23"/>
      <c r="P22" s="108"/>
      <c r="Q22" s="23"/>
      <c r="R22" s="23"/>
      <c r="S22" s="23"/>
      <c r="T22" s="23"/>
      <c r="U22" s="23"/>
      <c r="V22" s="23"/>
      <c r="W22" s="23"/>
    </row>
    <row r="23" ht="27" customHeight="1" spans="1:23">
      <c r="A23" s="122" t="s">
        <v>201</v>
      </c>
      <c r="B23" s="201" t="s">
        <v>214</v>
      </c>
      <c r="C23" s="121" t="s">
        <v>213</v>
      </c>
      <c r="D23" s="122" t="s">
        <v>47</v>
      </c>
      <c r="E23" s="122" t="s">
        <v>71</v>
      </c>
      <c r="F23" s="122" t="s">
        <v>72</v>
      </c>
      <c r="G23" s="122" t="s">
        <v>179</v>
      </c>
      <c r="H23" s="122" t="s">
        <v>180</v>
      </c>
      <c r="I23" s="130">
        <v>3360</v>
      </c>
      <c r="J23" s="130">
        <v>3360</v>
      </c>
      <c r="K23" s="131">
        <v>3360</v>
      </c>
      <c r="L23" s="23"/>
      <c r="M23" s="23"/>
      <c r="N23" s="23"/>
      <c r="O23" s="23"/>
      <c r="P23" s="108"/>
      <c r="Q23" s="23"/>
      <c r="R23" s="23"/>
      <c r="S23" s="23"/>
      <c r="T23" s="23"/>
      <c r="U23" s="23"/>
      <c r="V23" s="23"/>
      <c r="W23" s="23"/>
    </row>
    <row r="24" ht="27" customHeight="1" spans="1:23">
      <c r="A24" s="122" t="s">
        <v>201</v>
      </c>
      <c r="B24" s="201" t="s">
        <v>214</v>
      </c>
      <c r="C24" s="121" t="s">
        <v>213</v>
      </c>
      <c r="D24" s="122" t="s">
        <v>47</v>
      </c>
      <c r="E24" s="122" t="s">
        <v>67</v>
      </c>
      <c r="F24" s="122" t="s">
        <v>68</v>
      </c>
      <c r="G24" s="122">
        <v>30299</v>
      </c>
      <c r="H24" s="122" t="s">
        <v>215</v>
      </c>
      <c r="I24" s="130">
        <v>1254.6</v>
      </c>
      <c r="J24" s="130">
        <v>1254.6</v>
      </c>
      <c r="K24" s="131">
        <v>1254.6</v>
      </c>
      <c r="L24" s="23"/>
      <c r="M24" s="23"/>
      <c r="N24" s="23"/>
      <c r="O24" s="23"/>
      <c r="P24" s="108"/>
      <c r="Q24" s="23"/>
      <c r="R24" s="23"/>
      <c r="S24" s="23"/>
      <c r="T24" s="23"/>
      <c r="U24" s="23"/>
      <c r="V24" s="23"/>
      <c r="W24" s="23"/>
    </row>
    <row r="25" ht="27" customHeight="1" spans="1:23">
      <c r="A25" s="122" t="s">
        <v>201</v>
      </c>
      <c r="B25" s="201" t="s">
        <v>214</v>
      </c>
      <c r="C25" s="121" t="s">
        <v>213</v>
      </c>
      <c r="D25" s="122" t="s">
        <v>47</v>
      </c>
      <c r="E25" s="122" t="s">
        <v>67</v>
      </c>
      <c r="F25" s="122" t="s">
        <v>68</v>
      </c>
      <c r="G25" s="122" t="s">
        <v>179</v>
      </c>
      <c r="H25" s="122" t="s">
        <v>180</v>
      </c>
      <c r="I25" s="130">
        <v>6435.68</v>
      </c>
      <c r="J25" s="130">
        <v>6435.68</v>
      </c>
      <c r="K25" s="131">
        <v>6435.68</v>
      </c>
      <c r="L25" s="23"/>
      <c r="M25" s="23"/>
      <c r="N25" s="23"/>
      <c r="O25" s="23"/>
      <c r="P25" s="108"/>
      <c r="Q25" s="23"/>
      <c r="R25" s="23"/>
      <c r="S25" s="23"/>
      <c r="T25" s="23"/>
      <c r="U25" s="23"/>
      <c r="V25" s="23"/>
      <c r="W25" s="23"/>
    </row>
    <row r="26" ht="27" customHeight="1" spans="1:23">
      <c r="A26" s="122" t="s">
        <v>201</v>
      </c>
      <c r="B26" s="201" t="s">
        <v>214</v>
      </c>
      <c r="C26" s="121" t="s">
        <v>213</v>
      </c>
      <c r="D26" s="122" t="s">
        <v>47</v>
      </c>
      <c r="E26" s="122" t="s">
        <v>67</v>
      </c>
      <c r="F26" s="122" t="s">
        <v>68</v>
      </c>
      <c r="G26" s="122">
        <v>30206</v>
      </c>
      <c r="H26" s="122" t="s">
        <v>210</v>
      </c>
      <c r="I26" s="130">
        <v>6357.89</v>
      </c>
      <c r="J26" s="130">
        <v>6357.89</v>
      </c>
      <c r="K26" s="131">
        <v>6357.89</v>
      </c>
      <c r="L26" s="23"/>
      <c r="M26" s="23"/>
      <c r="N26" s="23"/>
      <c r="O26" s="23"/>
      <c r="P26" s="108"/>
      <c r="Q26" s="23"/>
      <c r="R26" s="23"/>
      <c r="S26" s="23"/>
      <c r="T26" s="23"/>
      <c r="U26" s="23"/>
      <c r="V26" s="23"/>
      <c r="W26" s="23"/>
    </row>
    <row r="27" ht="27" customHeight="1" spans="1:23">
      <c r="A27" s="122" t="s">
        <v>201</v>
      </c>
      <c r="B27" s="201" t="s">
        <v>214</v>
      </c>
      <c r="C27" s="121" t="s">
        <v>213</v>
      </c>
      <c r="D27" s="122" t="s">
        <v>47</v>
      </c>
      <c r="E27" s="122" t="s">
        <v>67</v>
      </c>
      <c r="F27" s="122" t="s">
        <v>68</v>
      </c>
      <c r="G27" s="122">
        <v>30205</v>
      </c>
      <c r="H27" s="122" t="s">
        <v>208</v>
      </c>
      <c r="I27" s="130">
        <v>8355.2</v>
      </c>
      <c r="J27" s="130">
        <v>8355.2</v>
      </c>
      <c r="K27" s="131">
        <v>8355.2</v>
      </c>
      <c r="L27" s="23"/>
      <c r="M27" s="23"/>
      <c r="N27" s="23"/>
      <c r="O27" s="23"/>
      <c r="P27" s="108"/>
      <c r="Q27" s="23"/>
      <c r="R27" s="23"/>
      <c r="S27" s="23"/>
      <c r="T27" s="23"/>
      <c r="U27" s="23"/>
      <c r="V27" s="23"/>
      <c r="W27" s="23"/>
    </row>
    <row r="28" ht="27" customHeight="1" spans="1:23">
      <c r="A28" s="122" t="s">
        <v>201</v>
      </c>
      <c r="B28" s="201" t="s">
        <v>214</v>
      </c>
      <c r="C28" s="121" t="s">
        <v>213</v>
      </c>
      <c r="D28" s="122" t="s">
        <v>47</v>
      </c>
      <c r="E28" s="122" t="s">
        <v>67</v>
      </c>
      <c r="F28" s="122" t="s">
        <v>68</v>
      </c>
      <c r="G28" s="122" t="s">
        <v>179</v>
      </c>
      <c r="H28" s="122" t="s">
        <v>180</v>
      </c>
      <c r="I28" s="130">
        <v>2822.24</v>
      </c>
      <c r="J28" s="130">
        <v>2822.24</v>
      </c>
      <c r="K28" s="131">
        <v>2822.24</v>
      </c>
      <c r="L28" s="23"/>
      <c r="M28" s="23"/>
      <c r="N28" s="23"/>
      <c r="O28" s="23"/>
      <c r="P28" s="108"/>
      <c r="Q28" s="23"/>
      <c r="R28" s="23"/>
      <c r="S28" s="23"/>
      <c r="T28" s="23"/>
      <c r="U28" s="23"/>
      <c r="V28" s="23"/>
      <c r="W28" s="23"/>
    </row>
    <row r="29" ht="27" customHeight="1" spans="1:23">
      <c r="A29" s="122" t="s">
        <v>201</v>
      </c>
      <c r="B29" s="201" t="s">
        <v>214</v>
      </c>
      <c r="C29" s="121" t="s">
        <v>213</v>
      </c>
      <c r="D29" s="122" t="s">
        <v>47</v>
      </c>
      <c r="E29" s="122" t="s">
        <v>67</v>
      </c>
      <c r="F29" s="122" t="s">
        <v>68</v>
      </c>
      <c r="G29" s="122" t="s">
        <v>179</v>
      </c>
      <c r="H29" s="122" t="s">
        <v>180</v>
      </c>
      <c r="I29" s="130">
        <v>71956</v>
      </c>
      <c r="J29" s="130">
        <v>71956</v>
      </c>
      <c r="K29" s="131">
        <v>71956</v>
      </c>
      <c r="L29" s="23"/>
      <c r="M29" s="23"/>
      <c r="N29" s="23"/>
      <c r="O29" s="23"/>
      <c r="P29" s="108"/>
      <c r="Q29" s="23"/>
      <c r="R29" s="23"/>
      <c r="S29" s="23"/>
      <c r="T29" s="23"/>
      <c r="U29" s="23"/>
      <c r="V29" s="23"/>
      <c r="W29" s="23"/>
    </row>
    <row r="30" ht="27" customHeight="1" spans="1:23">
      <c r="A30" s="122" t="s">
        <v>201</v>
      </c>
      <c r="B30" s="201" t="s">
        <v>214</v>
      </c>
      <c r="C30" s="121" t="s">
        <v>213</v>
      </c>
      <c r="D30" s="122" t="s">
        <v>47</v>
      </c>
      <c r="E30" s="122" t="s">
        <v>67</v>
      </c>
      <c r="F30" s="122" t="s">
        <v>68</v>
      </c>
      <c r="G30" s="122">
        <v>30211</v>
      </c>
      <c r="H30" s="122" t="s">
        <v>212</v>
      </c>
      <c r="I30" s="130">
        <v>3610</v>
      </c>
      <c r="J30" s="130">
        <v>3610</v>
      </c>
      <c r="K30" s="131">
        <v>3610</v>
      </c>
      <c r="L30" s="23"/>
      <c r="M30" s="23"/>
      <c r="N30" s="23"/>
      <c r="O30" s="23"/>
      <c r="P30" s="108"/>
      <c r="Q30" s="23"/>
      <c r="R30" s="23"/>
      <c r="S30" s="23"/>
      <c r="T30" s="23"/>
      <c r="U30" s="23"/>
      <c r="V30" s="23"/>
      <c r="W30" s="23"/>
    </row>
    <row r="31" ht="27" customHeight="1" spans="1:23">
      <c r="A31" s="122" t="s">
        <v>201</v>
      </c>
      <c r="B31" s="201" t="s">
        <v>214</v>
      </c>
      <c r="C31" s="121" t="s">
        <v>213</v>
      </c>
      <c r="D31" s="122" t="s">
        <v>47</v>
      </c>
      <c r="E31" s="122" t="s">
        <v>67</v>
      </c>
      <c r="F31" s="122" t="s">
        <v>68</v>
      </c>
      <c r="G31" s="122">
        <v>30206</v>
      </c>
      <c r="H31" s="122" t="s">
        <v>210</v>
      </c>
      <c r="I31" s="130">
        <v>2465.82</v>
      </c>
      <c r="J31" s="130">
        <v>2465.82</v>
      </c>
      <c r="K31" s="131">
        <v>2465.82</v>
      </c>
      <c r="L31" s="23"/>
      <c r="M31" s="23"/>
      <c r="N31" s="23"/>
      <c r="O31" s="23"/>
      <c r="P31" s="108"/>
      <c r="Q31" s="23"/>
      <c r="R31" s="23"/>
      <c r="S31" s="23"/>
      <c r="T31" s="23"/>
      <c r="U31" s="23"/>
      <c r="V31" s="23"/>
      <c r="W31" s="23"/>
    </row>
    <row r="32" ht="27" customHeight="1" spans="1:23">
      <c r="A32" s="122" t="s">
        <v>201</v>
      </c>
      <c r="B32" s="201" t="s">
        <v>214</v>
      </c>
      <c r="C32" s="121" t="s">
        <v>213</v>
      </c>
      <c r="D32" s="122" t="s">
        <v>47</v>
      </c>
      <c r="E32" s="122" t="s">
        <v>67</v>
      </c>
      <c r="F32" s="122" t="s">
        <v>68</v>
      </c>
      <c r="G32" s="122">
        <v>30216</v>
      </c>
      <c r="H32" s="122" t="s">
        <v>216</v>
      </c>
      <c r="I32" s="130">
        <v>5000</v>
      </c>
      <c r="J32" s="130">
        <v>5000</v>
      </c>
      <c r="K32" s="131">
        <v>5000</v>
      </c>
      <c r="L32" s="23"/>
      <c r="M32" s="23"/>
      <c r="N32" s="23"/>
      <c r="O32" s="23"/>
      <c r="P32" s="108"/>
      <c r="Q32" s="23"/>
      <c r="R32" s="23"/>
      <c r="S32" s="23"/>
      <c r="T32" s="23"/>
      <c r="U32" s="23"/>
      <c r="V32" s="23"/>
      <c r="W32" s="23"/>
    </row>
    <row r="33" ht="27" customHeight="1" spans="1:23">
      <c r="A33" s="122" t="s">
        <v>201</v>
      </c>
      <c r="B33" s="201" t="s">
        <v>214</v>
      </c>
      <c r="C33" s="121" t="s">
        <v>213</v>
      </c>
      <c r="D33" s="122" t="s">
        <v>47</v>
      </c>
      <c r="E33" s="122" t="s">
        <v>67</v>
      </c>
      <c r="F33" s="122" t="s">
        <v>68</v>
      </c>
      <c r="G33" s="122" t="s">
        <v>179</v>
      </c>
      <c r="H33" s="122" t="s">
        <v>180</v>
      </c>
      <c r="I33" s="130">
        <v>4133</v>
      </c>
      <c r="J33" s="130">
        <v>4133</v>
      </c>
      <c r="K33" s="131">
        <v>4133</v>
      </c>
      <c r="L33" s="23"/>
      <c r="M33" s="23"/>
      <c r="N33" s="23"/>
      <c r="O33" s="23"/>
      <c r="P33" s="108"/>
      <c r="Q33" s="23"/>
      <c r="R33" s="23"/>
      <c r="S33" s="23"/>
      <c r="T33" s="23"/>
      <c r="U33" s="23"/>
      <c r="V33" s="23"/>
      <c r="W33" s="23"/>
    </row>
    <row r="34" ht="27" customHeight="1" spans="1:23">
      <c r="A34" s="122" t="s">
        <v>201</v>
      </c>
      <c r="B34" s="201" t="s">
        <v>214</v>
      </c>
      <c r="C34" s="121" t="s">
        <v>213</v>
      </c>
      <c r="D34" s="122" t="s">
        <v>47</v>
      </c>
      <c r="E34" s="122" t="s">
        <v>67</v>
      </c>
      <c r="F34" s="122" t="s">
        <v>68</v>
      </c>
      <c r="G34" s="122">
        <v>30213</v>
      </c>
      <c r="H34" s="122" t="s">
        <v>217</v>
      </c>
      <c r="I34" s="130">
        <v>140000</v>
      </c>
      <c r="J34" s="130">
        <v>140000</v>
      </c>
      <c r="K34" s="131">
        <v>140000</v>
      </c>
      <c r="L34" s="23"/>
      <c r="M34" s="23"/>
      <c r="N34" s="23"/>
      <c r="O34" s="23"/>
      <c r="P34" s="108"/>
      <c r="Q34" s="23"/>
      <c r="R34" s="23"/>
      <c r="S34" s="23"/>
      <c r="T34" s="23"/>
      <c r="U34" s="23"/>
      <c r="V34" s="23"/>
      <c r="W34" s="23"/>
    </row>
    <row r="35" ht="27" customHeight="1" spans="1:23">
      <c r="A35" s="122" t="s">
        <v>201</v>
      </c>
      <c r="B35" s="201" t="s">
        <v>214</v>
      </c>
      <c r="C35" s="121" t="s">
        <v>213</v>
      </c>
      <c r="D35" s="122" t="s">
        <v>47</v>
      </c>
      <c r="E35" s="122" t="s">
        <v>67</v>
      </c>
      <c r="F35" s="122" t="s">
        <v>68</v>
      </c>
      <c r="G35" s="122">
        <v>30215</v>
      </c>
      <c r="H35" s="122" t="s">
        <v>218</v>
      </c>
      <c r="I35" s="130">
        <v>10000</v>
      </c>
      <c r="J35" s="130">
        <v>10000</v>
      </c>
      <c r="K35" s="131">
        <v>10000</v>
      </c>
      <c r="L35" s="23"/>
      <c r="M35" s="23"/>
      <c r="N35" s="23"/>
      <c r="O35" s="23"/>
      <c r="P35" s="108"/>
      <c r="Q35" s="23"/>
      <c r="R35" s="23"/>
      <c r="S35" s="23"/>
      <c r="T35" s="23"/>
      <c r="U35" s="23"/>
      <c r="V35" s="23"/>
      <c r="W35" s="23"/>
    </row>
    <row r="36" ht="27" customHeight="1" spans="1:23">
      <c r="A36" s="122" t="s">
        <v>201</v>
      </c>
      <c r="B36" s="201" t="s">
        <v>214</v>
      </c>
      <c r="C36" s="121" t="s">
        <v>213</v>
      </c>
      <c r="D36" s="122" t="s">
        <v>47</v>
      </c>
      <c r="E36" s="122" t="s">
        <v>67</v>
      </c>
      <c r="F36" s="122" t="s">
        <v>68</v>
      </c>
      <c r="G36" s="122">
        <v>30216</v>
      </c>
      <c r="H36" s="122" t="s">
        <v>216</v>
      </c>
      <c r="I36" s="130">
        <v>27698</v>
      </c>
      <c r="J36" s="130">
        <v>27698</v>
      </c>
      <c r="K36" s="131">
        <v>27698</v>
      </c>
      <c r="L36" s="23"/>
      <c r="M36" s="23"/>
      <c r="N36" s="23"/>
      <c r="O36" s="23"/>
      <c r="P36" s="108"/>
      <c r="Q36" s="23"/>
      <c r="R36" s="23"/>
      <c r="S36" s="23"/>
      <c r="T36" s="23"/>
      <c r="U36" s="23"/>
      <c r="V36" s="23"/>
      <c r="W36" s="23"/>
    </row>
    <row r="37" ht="27" customHeight="1" spans="1:23">
      <c r="A37" s="122" t="s">
        <v>201</v>
      </c>
      <c r="B37" s="201" t="s">
        <v>214</v>
      </c>
      <c r="C37" s="121" t="s">
        <v>213</v>
      </c>
      <c r="D37" s="122" t="s">
        <v>47</v>
      </c>
      <c r="E37" s="122" t="s">
        <v>67</v>
      </c>
      <c r="F37" s="122" t="s">
        <v>68</v>
      </c>
      <c r="G37" s="122">
        <v>30202</v>
      </c>
      <c r="H37" s="122" t="s">
        <v>219</v>
      </c>
      <c r="I37" s="130">
        <v>45000</v>
      </c>
      <c r="J37" s="130">
        <v>45000</v>
      </c>
      <c r="K37" s="131">
        <v>45000</v>
      </c>
      <c r="L37" s="23"/>
      <c r="M37" s="23"/>
      <c r="N37" s="23"/>
      <c r="O37" s="23"/>
      <c r="P37" s="108"/>
      <c r="Q37" s="23"/>
      <c r="R37" s="23"/>
      <c r="S37" s="23"/>
      <c r="T37" s="23"/>
      <c r="U37" s="23"/>
      <c r="V37" s="23"/>
      <c r="W37" s="23"/>
    </row>
    <row r="38" ht="27" customHeight="1" spans="1:23">
      <c r="A38" s="122" t="s">
        <v>201</v>
      </c>
      <c r="B38" s="201" t="s">
        <v>214</v>
      </c>
      <c r="C38" s="121" t="s">
        <v>213</v>
      </c>
      <c r="D38" s="122" t="s">
        <v>47</v>
      </c>
      <c r="E38" s="122" t="s">
        <v>67</v>
      </c>
      <c r="F38" s="122" t="s">
        <v>68</v>
      </c>
      <c r="G38" s="122">
        <v>31002</v>
      </c>
      <c r="H38" s="122" t="s">
        <v>220</v>
      </c>
      <c r="I38" s="130">
        <v>50000</v>
      </c>
      <c r="J38" s="130">
        <v>50000</v>
      </c>
      <c r="K38" s="131">
        <v>50000</v>
      </c>
      <c r="L38" s="23"/>
      <c r="M38" s="23"/>
      <c r="N38" s="23"/>
      <c r="O38" s="23"/>
      <c r="P38" s="108"/>
      <c r="Q38" s="23"/>
      <c r="R38" s="23"/>
      <c r="S38" s="23"/>
      <c r="T38" s="23"/>
      <c r="U38" s="23"/>
      <c r="V38" s="23"/>
      <c r="W38" s="23"/>
    </row>
    <row r="39" ht="27" customHeight="1" spans="1:23">
      <c r="A39" s="120"/>
      <c r="B39" s="120"/>
      <c r="C39" s="121" t="s">
        <v>221</v>
      </c>
      <c r="D39" s="120"/>
      <c r="E39" s="120"/>
      <c r="F39" s="120"/>
      <c r="G39" s="120"/>
      <c r="H39" s="120"/>
      <c r="I39" s="130">
        <v>113000</v>
      </c>
      <c r="J39" s="130">
        <v>113000</v>
      </c>
      <c r="K39" s="131">
        <v>113000</v>
      </c>
      <c r="L39" s="23"/>
      <c r="M39" s="23"/>
      <c r="N39" s="23"/>
      <c r="O39" s="23"/>
      <c r="P39" s="108"/>
      <c r="Q39" s="23"/>
      <c r="R39" s="23"/>
      <c r="S39" s="23"/>
      <c r="T39" s="23"/>
      <c r="U39" s="23"/>
      <c r="V39" s="23"/>
      <c r="W39" s="23"/>
    </row>
    <row r="40" ht="27" customHeight="1" spans="1:23">
      <c r="A40" s="122" t="s">
        <v>201</v>
      </c>
      <c r="B40" s="122" t="s">
        <v>222</v>
      </c>
      <c r="C40" s="121" t="s">
        <v>221</v>
      </c>
      <c r="D40" s="122" t="s">
        <v>47</v>
      </c>
      <c r="E40" s="122" t="s">
        <v>67</v>
      </c>
      <c r="F40" s="122" t="s">
        <v>68</v>
      </c>
      <c r="G40" s="122" t="s">
        <v>223</v>
      </c>
      <c r="H40" s="122" t="s">
        <v>224</v>
      </c>
      <c r="I40" s="130">
        <v>113000</v>
      </c>
      <c r="J40" s="130">
        <v>113000</v>
      </c>
      <c r="K40" s="131">
        <v>113000</v>
      </c>
      <c r="L40" s="23"/>
      <c r="M40" s="23"/>
      <c r="N40" s="23"/>
      <c r="O40" s="23"/>
      <c r="P40" s="108"/>
      <c r="Q40" s="23"/>
      <c r="R40" s="23"/>
      <c r="S40" s="23"/>
      <c r="T40" s="23"/>
      <c r="U40" s="23"/>
      <c r="V40" s="23"/>
      <c r="W40" s="23"/>
    </row>
    <row r="41" ht="27" customHeight="1" spans="1:23">
      <c r="A41" s="120"/>
      <c r="B41" s="120"/>
      <c r="C41" s="121" t="s">
        <v>225</v>
      </c>
      <c r="D41" s="120"/>
      <c r="E41" s="120"/>
      <c r="F41" s="120"/>
      <c r="G41" s="120"/>
      <c r="H41" s="120"/>
      <c r="I41" s="130">
        <v>544118.75</v>
      </c>
      <c r="J41" s="130">
        <v>544118.75</v>
      </c>
      <c r="K41" s="131">
        <v>544118.75</v>
      </c>
      <c r="L41" s="23"/>
      <c r="M41" s="23"/>
      <c r="N41" s="23"/>
      <c r="O41" s="23"/>
      <c r="P41" s="108"/>
      <c r="Q41" s="23"/>
      <c r="R41" s="23"/>
      <c r="S41" s="23"/>
      <c r="T41" s="23"/>
      <c r="U41" s="23"/>
      <c r="V41" s="23"/>
      <c r="W41" s="23"/>
    </row>
    <row r="42" ht="27" customHeight="1" spans="1:23">
      <c r="A42" s="122" t="s">
        <v>201</v>
      </c>
      <c r="B42" s="122" t="s">
        <v>226</v>
      </c>
      <c r="C42" s="121" t="s">
        <v>225</v>
      </c>
      <c r="D42" s="122" t="s">
        <v>47</v>
      </c>
      <c r="E42" s="122" t="s">
        <v>67</v>
      </c>
      <c r="F42" s="122" t="s">
        <v>68</v>
      </c>
      <c r="G42" s="122" t="s">
        <v>223</v>
      </c>
      <c r="H42" s="122" t="s">
        <v>224</v>
      </c>
      <c r="I42" s="130">
        <v>38418.75</v>
      </c>
      <c r="J42" s="130">
        <v>38418.75</v>
      </c>
      <c r="K42" s="131">
        <v>38418.75</v>
      </c>
      <c r="L42" s="23"/>
      <c r="M42" s="23"/>
      <c r="N42" s="23"/>
      <c r="O42" s="23"/>
      <c r="P42" s="108"/>
      <c r="Q42" s="23"/>
      <c r="R42" s="23"/>
      <c r="S42" s="23"/>
      <c r="T42" s="23"/>
      <c r="U42" s="23"/>
      <c r="V42" s="23"/>
      <c r="W42" s="23"/>
    </row>
    <row r="43" ht="27" customHeight="1" spans="1:23">
      <c r="A43" s="122" t="s">
        <v>201</v>
      </c>
      <c r="B43" s="122" t="s">
        <v>226</v>
      </c>
      <c r="C43" s="121" t="s">
        <v>225</v>
      </c>
      <c r="D43" s="122" t="s">
        <v>47</v>
      </c>
      <c r="E43" s="122" t="s">
        <v>67</v>
      </c>
      <c r="F43" s="122" t="s">
        <v>68</v>
      </c>
      <c r="G43" s="122" t="s">
        <v>223</v>
      </c>
      <c r="H43" s="122" t="s">
        <v>224</v>
      </c>
      <c r="I43" s="130">
        <v>174200</v>
      </c>
      <c r="J43" s="130">
        <v>174200</v>
      </c>
      <c r="K43" s="131">
        <v>174200</v>
      </c>
      <c r="L43" s="23"/>
      <c r="M43" s="23"/>
      <c r="N43" s="23"/>
      <c r="O43" s="23"/>
      <c r="P43" s="108"/>
      <c r="Q43" s="23"/>
      <c r="R43" s="23"/>
      <c r="S43" s="23"/>
      <c r="T43" s="23"/>
      <c r="U43" s="23"/>
      <c r="V43" s="23"/>
      <c r="W43" s="23"/>
    </row>
    <row r="44" ht="27" customHeight="1" spans="1:23">
      <c r="A44" s="122" t="s">
        <v>201</v>
      </c>
      <c r="B44" s="122" t="s">
        <v>226</v>
      </c>
      <c r="C44" s="121" t="s">
        <v>225</v>
      </c>
      <c r="D44" s="122" t="s">
        <v>47</v>
      </c>
      <c r="E44" s="122" t="s">
        <v>67</v>
      </c>
      <c r="F44" s="122" t="s">
        <v>68</v>
      </c>
      <c r="G44" s="122" t="s">
        <v>223</v>
      </c>
      <c r="H44" s="122" t="s">
        <v>224</v>
      </c>
      <c r="I44" s="130">
        <v>214000</v>
      </c>
      <c r="J44" s="130">
        <v>214000</v>
      </c>
      <c r="K44" s="131">
        <v>214000</v>
      </c>
      <c r="L44" s="23"/>
      <c r="M44" s="23"/>
      <c r="N44" s="23"/>
      <c r="O44" s="23"/>
      <c r="P44" s="108"/>
      <c r="Q44" s="23"/>
      <c r="R44" s="23"/>
      <c r="S44" s="23"/>
      <c r="T44" s="23"/>
      <c r="U44" s="23"/>
      <c r="V44" s="23"/>
      <c r="W44" s="23"/>
    </row>
    <row r="45" ht="27" customHeight="1" spans="1:23">
      <c r="A45" s="122" t="s">
        <v>201</v>
      </c>
      <c r="B45" s="122" t="s">
        <v>226</v>
      </c>
      <c r="C45" s="121" t="s">
        <v>225</v>
      </c>
      <c r="D45" s="122" t="s">
        <v>47</v>
      </c>
      <c r="E45" s="122" t="s">
        <v>67</v>
      </c>
      <c r="F45" s="122" t="s">
        <v>68</v>
      </c>
      <c r="G45" s="122" t="s">
        <v>223</v>
      </c>
      <c r="H45" s="122" t="s">
        <v>224</v>
      </c>
      <c r="I45" s="130">
        <v>86800</v>
      </c>
      <c r="J45" s="130">
        <v>86800</v>
      </c>
      <c r="K45" s="131">
        <v>86800</v>
      </c>
      <c r="L45" s="23"/>
      <c r="M45" s="23"/>
      <c r="N45" s="23"/>
      <c r="O45" s="23"/>
      <c r="P45" s="108"/>
      <c r="Q45" s="23"/>
      <c r="R45" s="23"/>
      <c r="S45" s="23"/>
      <c r="T45" s="23"/>
      <c r="U45" s="23"/>
      <c r="V45" s="23"/>
      <c r="W45" s="23"/>
    </row>
    <row r="46" ht="27" customHeight="1" spans="1:23">
      <c r="A46" s="122" t="s">
        <v>201</v>
      </c>
      <c r="B46" s="122" t="s">
        <v>226</v>
      </c>
      <c r="C46" s="121" t="s">
        <v>225</v>
      </c>
      <c r="D46" s="122" t="s">
        <v>47</v>
      </c>
      <c r="E46" s="122" t="s">
        <v>67</v>
      </c>
      <c r="F46" s="122" t="s">
        <v>68</v>
      </c>
      <c r="G46" s="122" t="s">
        <v>223</v>
      </c>
      <c r="H46" s="122" t="s">
        <v>224</v>
      </c>
      <c r="I46" s="130">
        <v>30700</v>
      </c>
      <c r="J46" s="130">
        <v>30700</v>
      </c>
      <c r="K46" s="131">
        <v>30700</v>
      </c>
      <c r="L46" s="23"/>
      <c r="M46" s="23"/>
      <c r="N46" s="23"/>
      <c r="O46" s="23"/>
      <c r="P46" s="108"/>
      <c r="Q46" s="23"/>
      <c r="R46" s="23"/>
      <c r="S46" s="23"/>
      <c r="T46" s="23"/>
      <c r="U46" s="23"/>
      <c r="V46" s="23"/>
      <c r="W46" s="23"/>
    </row>
    <row r="47" ht="27" customHeight="1" spans="1:23">
      <c r="A47" s="122"/>
      <c r="B47" s="123"/>
      <c r="C47" s="121" t="s">
        <v>227</v>
      </c>
      <c r="D47" s="122"/>
      <c r="E47" s="122"/>
      <c r="F47" s="122"/>
      <c r="G47" s="122"/>
      <c r="H47" s="122"/>
      <c r="I47" s="130">
        <v>41100</v>
      </c>
      <c r="J47" s="130">
        <v>41100</v>
      </c>
      <c r="K47" s="131">
        <v>41100</v>
      </c>
      <c r="L47" s="23"/>
      <c r="M47" s="23"/>
      <c r="N47" s="23"/>
      <c r="O47" s="23"/>
      <c r="P47" s="108"/>
      <c r="Q47" s="23"/>
      <c r="R47" s="23"/>
      <c r="S47" s="23"/>
      <c r="T47" s="23"/>
      <c r="U47" s="23"/>
      <c r="V47" s="23"/>
      <c r="W47" s="23"/>
    </row>
    <row r="48" ht="27" customHeight="1" spans="1:23">
      <c r="A48" s="122" t="s">
        <v>201</v>
      </c>
      <c r="B48" s="201" t="s">
        <v>228</v>
      </c>
      <c r="C48" s="124" t="s">
        <v>229</v>
      </c>
      <c r="D48" s="122" t="s">
        <v>47</v>
      </c>
      <c r="E48" s="122" t="s">
        <v>65</v>
      </c>
      <c r="F48" s="122" t="s">
        <v>66</v>
      </c>
      <c r="G48" s="122" t="s">
        <v>223</v>
      </c>
      <c r="H48" s="122" t="s">
        <v>224</v>
      </c>
      <c r="I48" s="130">
        <v>186</v>
      </c>
      <c r="J48" s="130">
        <v>186</v>
      </c>
      <c r="K48" s="131">
        <v>186</v>
      </c>
      <c r="L48" s="23"/>
      <c r="M48" s="23"/>
      <c r="N48" s="23"/>
      <c r="O48" s="23"/>
      <c r="P48" s="108"/>
      <c r="Q48" s="23"/>
      <c r="R48" s="23"/>
      <c r="S48" s="23"/>
      <c r="T48" s="23"/>
      <c r="U48" s="23"/>
      <c r="V48" s="23"/>
      <c r="W48" s="23"/>
    </row>
    <row r="49" ht="27" customHeight="1" spans="1:23">
      <c r="A49" s="122" t="s">
        <v>201</v>
      </c>
      <c r="B49" s="201" t="s">
        <v>228</v>
      </c>
      <c r="C49" s="124" t="s">
        <v>230</v>
      </c>
      <c r="D49" s="122" t="s">
        <v>47</v>
      </c>
      <c r="E49" s="122" t="s">
        <v>67</v>
      </c>
      <c r="F49" s="122" t="s">
        <v>66</v>
      </c>
      <c r="G49" s="122" t="s">
        <v>223</v>
      </c>
      <c r="H49" s="122" t="s">
        <v>224</v>
      </c>
      <c r="I49" s="130">
        <v>1100</v>
      </c>
      <c r="J49" s="130">
        <v>1100</v>
      </c>
      <c r="K49" s="131">
        <v>1100</v>
      </c>
      <c r="L49" s="23"/>
      <c r="M49" s="23"/>
      <c r="N49" s="23"/>
      <c r="O49" s="23"/>
      <c r="P49" s="108"/>
      <c r="Q49" s="23"/>
      <c r="R49" s="23"/>
      <c r="S49" s="23"/>
      <c r="T49" s="23"/>
      <c r="U49" s="23"/>
      <c r="V49" s="23"/>
      <c r="W49" s="23"/>
    </row>
    <row r="50" ht="27" customHeight="1" spans="1:23">
      <c r="A50" s="122" t="s">
        <v>201</v>
      </c>
      <c r="B50" s="201" t="s">
        <v>228</v>
      </c>
      <c r="C50" s="124" t="s">
        <v>231</v>
      </c>
      <c r="D50" s="122" t="s">
        <v>47</v>
      </c>
      <c r="E50" s="122" t="s">
        <v>232</v>
      </c>
      <c r="F50" s="122" t="s">
        <v>66</v>
      </c>
      <c r="G50" s="122">
        <v>30305</v>
      </c>
      <c r="H50" s="122" t="s">
        <v>204</v>
      </c>
      <c r="I50" s="130">
        <v>341</v>
      </c>
      <c r="J50" s="130">
        <v>341</v>
      </c>
      <c r="K50" s="131">
        <v>341</v>
      </c>
      <c r="L50" s="23"/>
      <c r="M50" s="23"/>
      <c r="N50" s="23"/>
      <c r="O50" s="23"/>
      <c r="P50" s="108"/>
      <c r="Q50" s="23"/>
      <c r="R50" s="23"/>
      <c r="S50" s="23"/>
      <c r="T50" s="23"/>
      <c r="U50" s="23"/>
      <c r="V50" s="23"/>
      <c r="W50" s="23"/>
    </row>
    <row r="51" ht="27" customHeight="1" spans="1:23">
      <c r="A51" s="122" t="s">
        <v>201</v>
      </c>
      <c r="B51" s="201" t="s">
        <v>228</v>
      </c>
      <c r="C51" s="124" t="s">
        <v>227</v>
      </c>
      <c r="D51" s="122" t="s">
        <v>47</v>
      </c>
      <c r="E51" s="122" t="s">
        <v>233</v>
      </c>
      <c r="F51" s="122" t="s">
        <v>66</v>
      </c>
      <c r="G51" s="122" t="s">
        <v>223</v>
      </c>
      <c r="H51" s="122" t="s">
        <v>224</v>
      </c>
      <c r="I51" s="130">
        <v>25400</v>
      </c>
      <c r="J51" s="130">
        <v>25400</v>
      </c>
      <c r="K51" s="131">
        <v>25400</v>
      </c>
      <c r="L51" s="23"/>
      <c r="M51" s="23"/>
      <c r="N51" s="23"/>
      <c r="O51" s="23"/>
      <c r="P51" s="108"/>
      <c r="Q51" s="23"/>
      <c r="R51" s="23"/>
      <c r="S51" s="23"/>
      <c r="T51" s="23"/>
      <c r="U51" s="23"/>
      <c r="V51" s="23"/>
      <c r="W51" s="23"/>
    </row>
    <row r="52" ht="27" customHeight="1" spans="1:23">
      <c r="A52" s="122" t="s">
        <v>201</v>
      </c>
      <c r="B52" s="201" t="s">
        <v>228</v>
      </c>
      <c r="C52" s="124" t="s">
        <v>227</v>
      </c>
      <c r="D52" s="122" t="s">
        <v>47</v>
      </c>
      <c r="E52" s="122" t="s">
        <v>234</v>
      </c>
      <c r="F52" s="122" t="s">
        <v>66</v>
      </c>
      <c r="G52" s="122" t="s">
        <v>223</v>
      </c>
      <c r="H52" s="122" t="s">
        <v>224</v>
      </c>
      <c r="I52" s="130">
        <v>4500</v>
      </c>
      <c r="J52" s="130">
        <v>4500</v>
      </c>
      <c r="K52" s="131">
        <v>4500</v>
      </c>
      <c r="L52" s="23"/>
      <c r="M52" s="23"/>
      <c r="N52" s="23"/>
      <c r="O52" s="23"/>
      <c r="P52" s="108"/>
      <c r="Q52" s="23"/>
      <c r="R52" s="23"/>
      <c r="S52" s="23"/>
      <c r="T52" s="23"/>
      <c r="U52" s="23"/>
      <c r="V52" s="23"/>
      <c r="W52" s="23"/>
    </row>
    <row r="53" ht="27" customHeight="1" spans="1:23">
      <c r="A53" s="122" t="s">
        <v>201</v>
      </c>
      <c r="B53" s="201" t="s">
        <v>228</v>
      </c>
      <c r="C53" s="124" t="s">
        <v>227</v>
      </c>
      <c r="D53" s="122" t="s">
        <v>47</v>
      </c>
      <c r="E53" s="122" t="s">
        <v>235</v>
      </c>
      <c r="F53" s="122" t="s">
        <v>66</v>
      </c>
      <c r="G53" s="122" t="s">
        <v>223</v>
      </c>
      <c r="H53" s="122" t="s">
        <v>224</v>
      </c>
      <c r="I53" s="130">
        <v>800</v>
      </c>
      <c r="J53" s="130">
        <v>800</v>
      </c>
      <c r="K53" s="131">
        <v>800</v>
      </c>
      <c r="L53" s="23"/>
      <c r="M53" s="23"/>
      <c r="N53" s="23"/>
      <c r="O53" s="23"/>
      <c r="P53" s="108"/>
      <c r="Q53" s="23"/>
      <c r="R53" s="23"/>
      <c r="S53" s="23"/>
      <c r="T53" s="23"/>
      <c r="U53" s="23"/>
      <c r="V53" s="23"/>
      <c r="W53" s="23"/>
    </row>
    <row r="54" ht="27" customHeight="1" spans="1:23">
      <c r="A54" s="122" t="s">
        <v>201</v>
      </c>
      <c r="B54" s="201" t="s">
        <v>228</v>
      </c>
      <c r="C54" s="124" t="s">
        <v>236</v>
      </c>
      <c r="D54" s="122" t="s">
        <v>47</v>
      </c>
      <c r="E54" s="122" t="s">
        <v>237</v>
      </c>
      <c r="F54" s="122" t="s">
        <v>66</v>
      </c>
      <c r="G54" s="122">
        <v>30305</v>
      </c>
      <c r="H54" s="122" t="s">
        <v>204</v>
      </c>
      <c r="I54" s="130">
        <v>1333</v>
      </c>
      <c r="J54" s="130">
        <v>1333</v>
      </c>
      <c r="K54" s="131">
        <v>1333</v>
      </c>
      <c r="L54" s="23"/>
      <c r="M54" s="23"/>
      <c r="N54" s="23"/>
      <c r="O54" s="23"/>
      <c r="P54" s="108"/>
      <c r="Q54" s="23"/>
      <c r="R54" s="23"/>
      <c r="S54" s="23"/>
      <c r="T54" s="23"/>
      <c r="U54" s="23"/>
      <c r="V54" s="23"/>
      <c r="W54" s="23"/>
    </row>
    <row r="55" ht="27" customHeight="1" spans="1:23">
      <c r="A55" s="122" t="s">
        <v>201</v>
      </c>
      <c r="B55" s="201" t="s">
        <v>228</v>
      </c>
      <c r="C55" s="124" t="s">
        <v>238</v>
      </c>
      <c r="D55" s="122" t="s">
        <v>47</v>
      </c>
      <c r="E55" s="122" t="s">
        <v>239</v>
      </c>
      <c r="F55" s="122" t="s">
        <v>66</v>
      </c>
      <c r="G55" s="122">
        <v>30305</v>
      </c>
      <c r="H55" s="122" t="s">
        <v>204</v>
      </c>
      <c r="I55" s="130">
        <v>7440</v>
      </c>
      <c r="J55" s="130">
        <v>7440</v>
      </c>
      <c r="K55" s="131">
        <v>7440</v>
      </c>
      <c r="L55" s="23"/>
      <c r="M55" s="23"/>
      <c r="N55" s="23"/>
      <c r="O55" s="23"/>
      <c r="P55" s="108"/>
      <c r="Q55" s="23"/>
      <c r="R55" s="23"/>
      <c r="S55" s="23"/>
      <c r="T55" s="23"/>
      <c r="U55" s="23"/>
      <c r="V55" s="23"/>
      <c r="W55" s="23"/>
    </row>
    <row r="56" ht="27" customHeight="1" spans="1:23">
      <c r="A56" s="125" t="s">
        <v>32</v>
      </c>
      <c r="B56" s="125"/>
      <c r="C56" s="125"/>
      <c r="D56" s="125"/>
      <c r="E56" s="125"/>
      <c r="F56" s="125"/>
      <c r="G56" s="125"/>
      <c r="H56" s="125"/>
      <c r="I56" s="130">
        <v>1491752.46</v>
      </c>
      <c r="J56" s="130">
        <v>1491752.46</v>
      </c>
      <c r="K56" s="131">
        <v>1491752.46</v>
      </c>
      <c r="L56" s="23"/>
      <c r="M56" s="23"/>
      <c r="N56" s="23"/>
      <c r="O56" s="23"/>
      <c r="P56" s="23"/>
      <c r="Q56" s="23"/>
      <c r="R56" s="23"/>
      <c r="S56" s="23"/>
      <c r="T56" s="23"/>
      <c r="U56" s="23"/>
      <c r="V56" s="23"/>
      <c r="W56" s="23"/>
    </row>
  </sheetData>
  <mergeCells count="28">
    <mergeCell ref="A3:W3"/>
    <mergeCell ref="A4:I4"/>
    <mergeCell ref="J5:M5"/>
    <mergeCell ref="N5:P5"/>
    <mergeCell ref="R5:W5"/>
    <mergeCell ref="J6:K6"/>
    <mergeCell ref="A56:H5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161111111111111" right="0.161111111111111" top="1" bottom="1" header="0.5" footer="0.5"/>
  <pageSetup paperSize="9" scale="5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workbookViewId="0">
      <pane ySplit="1" topLeftCell="A2" activePane="bottomLeft" state="frozen"/>
      <selection/>
      <selection pane="bottomLeft" activeCell="A8" sqref="A8"/>
    </sheetView>
  </sheetViews>
  <sheetFormatPr defaultColWidth="9.10833333333333" defaultRowHeight="11.95" customHeight="1"/>
  <cols>
    <col min="1" max="1" width="34.2166666666667" customWidth="1"/>
    <col min="2" max="2" width="45.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4" t="s">
        <v>240</v>
      </c>
    </row>
    <row r="3" ht="28.5" customHeight="1" spans="1:10">
      <c r="A3" s="45" t="s">
        <v>241</v>
      </c>
      <c r="B3" s="25"/>
      <c r="C3" s="25"/>
      <c r="D3" s="25"/>
      <c r="E3" s="25"/>
      <c r="F3" s="46"/>
      <c r="G3" s="25"/>
      <c r="H3" s="46"/>
      <c r="I3" s="46"/>
      <c r="J3" s="25"/>
    </row>
    <row r="4" ht="21" customHeight="1" spans="1:1">
      <c r="A4" s="5" t="str">
        <f>'部门财务收支预算总表01-1'!A4</f>
        <v>单位名称：新平彝族傣族自治县者竜乡小学</v>
      </c>
    </row>
    <row r="5" ht="14.25" customHeight="1" spans="1:10">
      <c r="A5" s="47" t="s">
        <v>242</v>
      </c>
      <c r="B5" s="47" t="s">
        <v>243</v>
      </c>
      <c r="C5" s="47" t="s">
        <v>244</v>
      </c>
      <c r="D5" s="47" t="s">
        <v>245</v>
      </c>
      <c r="E5" s="47" t="s">
        <v>246</v>
      </c>
      <c r="F5" s="48" t="s">
        <v>247</v>
      </c>
      <c r="G5" s="47" t="s">
        <v>248</v>
      </c>
      <c r="H5" s="48" t="s">
        <v>249</v>
      </c>
      <c r="I5" s="48" t="s">
        <v>250</v>
      </c>
      <c r="J5" s="47" t="s">
        <v>251</v>
      </c>
    </row>
    <row r="6" ht="14.25" customHeight="1" spans="1:10">
      <c r="A6" s="47">
        <v>1</v>
      </c>
      <c r="B6" s="47">
        <v>2</v>
      </c>
      <c r="C6" s="47">
        <v>3</v>
      </c>
      <c r="D6" s="47">
        <v>4</v>
      </c>
      <c r="E6" s="47">
        <v>5</v>
      </c>
      <c r="F6" s="48">
        <v>6</v>
      </c>
      <c r="G6" s="47">
        <v>7</v>
      </c>
      <c r="H6" s="48">
        <v>8</v>
      </c>
      <c r="I6" s="48">
        <v>9</v>
      </c>
      <c r="J6" s="47">
        <v>10</v>
      </c>
    </row>
    <row r="7" ht="15.05" customHeight="1" spans="1:10">
      <c r="A7" s="108" t="s">
        <v>47</v>
      </c>
      <c r="B7" s="108"/>
      <c r="C7" s="108"/>
      <c r="D7" s="109"/>
      <c r="E7" s="110"/>
      <c r="F7" s="110"/>
      <c r="G7" s="110"/>
      <c r="H7" s="110"/>
      <c r="I7" s="110"/>
      <c r="J7" s="110"/>
    </row>
    <row r="8" ht="318" customHeight="1" spans="1:10">
      <c r="A8" s="111" t="s">
        <v>213</v>
      </c>
      <c r="B8" s="108" t="s">
        <v>252</v>
      </c>
      <c r="C8" s="112"/>
      <c r="D8" s="112"/>
      <c r="E8" s="110"/>
      <c r="F8" s="110"/>
      <c r="G8" s="110"/>
      <c r="H8" s="110"/>
      <c r="I8" s="110"/>
      <c r="J8" s="110"/>
    </row>
    <row r="9" ht="28" customHeight="1" spans="1:10">
      <c r="A9" s="108"/>
      <c r="B9" s="108"/>
      <c r="C9" s="108" t="s">
        <v>253</v>
      </c>
      <c r="D9" s="113" t="s">
        <v>254</v>
      </c>
      <c r="E9" s="114" t="s">
        <v>255</v>
      </c>
      <c r="F9" s="115" t="s">
        <v>256</v>
      </c>
      <c r="G9" s="112" t="s">
        <v>257</v>
      </c>
      <c r="H9" s="115" t="s">
        <v>258</v>
      </c>
      <c r="I9" s="115" t="s">
        <v>259</v>
      </c>
      <c r="J9" s="114" t="s">
        <v>260</v>
      </c>
    </row>
    <row r="10" ht="28" customHeight="1" spans="1:10">
      <c r="A10" s="108"/>
      <c r="B10" s="108"/>
      <c r="C10" s="108" t="s">
        <v>253</v>
      </c>
      <c r="D10" s="113" t="s">
        <v>254</v>
      </c>
      <c r="E10" s="114" t="s">
        <v>261</v>
      </c>
      <c r="F10" s="115" t="s">
        <v>256</v>
      </c>
      <c r="G10" s="112" t="s">
        <v>125</v>
      </c>
      <c r="H10" s="115" t="s">
        <v>258</v>
      </c>
      <c r="I10" s="115" t="s">
        <v>259</v>
      </c>
      <c r="J10" s="114" t="s">
        <v>262</v>
      </c>
    </row>
    <row r="11" ht="28" customHeight="1" spans="1:10">
      <c r="A11" s="108"/>
      <c r="B11" s="108"/>
      <c r="C11" s="108" t="s">
        <v>253</v>
      </c>
      <c r="D11" s="113" t="s">
        <v>263</v>
      </c>
      <c r="E11" s="114" t="s">
        <v>264</v>
      </c>
      <c r="F11" s="115" t="s">
        <v>256</v>
      </c>
      <c r="G11" s="112" t="s">
        <v>265</v>
      </c>
      <c r="H11" s="115" t="s">
        <v>266</v>
      </c>
      <c r="I11" s="115" t="s">
        <v>259</v>
      </c>
      <c r="J11" s="114" t="s">
        <v>267</v>
      </c>
    </row>
    <row r="12" ht="28" customHeight="1" spans="1:10">
      <c r="A12" s="108"/>
      <c r="B12" s="108"/>
      <c r="C12" s="108" t="s">
        <v>253</v>
      </c>
      <c r="D12" s="113" t="s">
        <v>268</v>
      </c>
      <c r="E12" s="114" t="s">
        <v>269</v>
      </c>
      <c r="F12" s="115" t="s">
        <v>256</v>
      </c>
      <c r="G12" s="112" t="s">
        <v>270</v>
      </c>
      <c r="H12" s="115" t="s">
        <v>271</v>
      </c>
      <c r="I12" s="115" t="s">
        <v>259</v>
      </c>
      <c r="J12" s="114" t="s">
        <v>272</v>
      </c>
    </row>
    <row r="13" ht="28" customHeight="1" spans="1:10">
      <c r="A13" s="108"/>
      <c r="B13" s="108"/>
      <c r="C13" s="108" t="s">
        <v>273</v>
      </c>
      <c r="D13" s="113" t="s">
        <v>274</v>
      </c>
      <c r="E13" s="114" t="s">
        <v>275</v>
      </c>
      <c r="F13" s="115" t="s">
        <v>256</v>
      </c>
      <c r="G13" s="112" t="s">
        <v>276</v>
      </c>
      <c r="H13" s="115" t="s">
        <v>277</v>
      </c>
      <c r="I13" s="115" t="s">
        <v>278</v>
      </c>
      <c r="J13" s="114" t="s">
        <v>279</v>
      </c>
    </row>
    <row r="14" ht="28" customHeight="1" spans="1:10">
      <c r="A14" s="108"/>
      <c r="B14" s="108"/>
      <c r="C14" s="108" t="s">
        <v>280</v>
      </c>
      <c r="D14" s="113" t="s">
        <v>281</v>
      </c>
      <c r="E14" s="114" t="s">
        <v>282</v>
      </c>
      <c r="F14" s="115" t="s">
        <v>256</v>
      </c>
      <c r="G14" s="112" t="s">
        <v>283</v>
      </c>
      <c r="H14" s="115" t="s">
        <v>266</v>
      </c>
      <c r="I14" s="115" t="s">
        <v>278</v>
      </c>
      <c r="J14" s="114" t="s">
        <v>284</v>
      </c>
    </row>
    <row r="15" ht="168.75" spans="1:10">
      <c r="A15" s="111" t="s">
        <v>195</v>
      </c>
      <c r="B15" s="108" t="s">
        <v>285</v>
      </c>
      <c r="C15" s="108"/>
      <c r="D15" s="108"/>
      <c r="E15" s="108"/>
      <c r="F15" s="108"/>
      <c r="G15" s="108"/>
      <c r="H15" s="108"/>
      <c r="I15" s="108"/>
      <c r="J15" s="108"/>
    </row>
    <row r="16" ht="21" customHeight="1" spans="1:10">
      <c r="A16" s="108"/>
      <c r="B16" s="108"/>
      <c r="C16" s="108" t="s">
        <v>253</v>
      </c>
      <c r="D16" s="113" t="s">
        <v>254</v>
      </c>
      <c r="E16" s="114" t="s">
        <v>286</v>
      </c>
      <c r="F16" s="115" t="s">
        <v>256</v>
      </c>
      <c r="G16" s="112" t="s">
        <v>123</v>
      </c>
      <c r="H16" s="115" t="s">
        <v>287</v>
      </c>
      <c r="I16" s="115" t="s">
        <v>259</v>
      </c>
      <c r="J16" s="114" t="s">
        <v>288</v>
      </c>
    </row>
    <row r="17" ht="21" customHeight="1" spans="1:10">
      <c r="A17" s="108"/>
      <c r="B17" s="108"/>
      <c r="C17" s="108" t="s">
        <v>253</v>
      </c>
      <c r="D17" s="113" t="s">
        <v>263</v>
      </c>
      <c r="E17" s="114" t="s">
        <v>289</v>
      </c>
      <c r="F17" s="115" t="s">
        <v>290</v>
      </c>
      <c r="G17" s="112" t="s">
        <v>283</v>
      </c>
      <c r="H17" s="115" t="s">
        <v>266</v>
      </c>
      <c r="I17" s="115" t="s">
        <v>259</v>
      </c>
      <c r="J17" s="114" t="s">
        <v>291</v>
      </c>
    </row>
    <row r="18" ht="21" customHeight="1" spans="1:10">
      <c r="A18" s="108"/>
      <c r="B18" s="108"/>
      <c r="C18" s="108" t="s">
        <v>253</v>
      </c>
      <c r="D18" s="113" t="s">
        <v>254</v>
      </c>
      <c r="E18" s="114" t="s">
        <v>292</v>
      </c>
      <c r="F18" s="115" t="s">
        <v>256</v>
      </c>
      <c r="G18" s="112" t="s">
        <v>293</v>
      </c>
      <c r="H18" s="115" t="s">
        <v>294</v>
      </c>
      <c r="I18" s="115" t="s">
        <v>259</v>
      </c>
      <c r="J18" s="114" t="s">
        <v>295</v>
      </c>
    </row>
    <row r="19" ht="21" customHeight="1" spans="1:10">
      <c r="A19" s="108"/>
      <c r="B19" s="108"/>
      <c r="C19" s="108" t="s">
        <v>273</v>
      </c>
      <c r="D19" s="113" t="s">
        <v>274</v>
      </c>
      <c r="E19" s="114" t="s">
        <v>296</v>
      </c>
      <c r="F19" s="115" t="s">
        <v>256</v>
      </c>
      <c r="G19" s="112" t="s">
        <v>297</v>
      </c>
      <c r="H19" s="115" t="s">
        <v>277</v>
      </c>
      <c r="I19" s="115" t="s">
        <v>278</v>
      </c>
      <c r="J19" s="114" t="s">
        <v>298</v>
      </c>
    </row>
    <row r="20" ht="21" customHeight="1" spans="1:10">
      <c r="A20" s="108"/>
      <c r="B20" s="108"/>
      <c r="C20" s="108" t="s">
        <v>280</v>
      </c>
      <c r="D20" s="113" t="s">
        <v>281</v>
      </c>
      <c r="E20" s="114" t="s">
        <v>299</v>
      </c>
      <c r="F20" s="115" t="s">
        <v>290</v>
      </c>
      <c r="G20" s="112" t="s">
        <v>300</v>
      </c>
      <c r="H20" s="115" t="s">
        <v>266</v>
      </c>
      <c r="I20" s="115" t="s">
        <v>259</v>
      </c>
      <c r="J20" s="114" t="s">
        <v>301</v>
      </c>
    </row>
    <row r="21" ht="186" customHeight="1" spans="1:10">
      <c r="A21" s="111" t="s">
        <v>221</v>
      </c>
      <c r="B21" s="116" t="s">
        <v>302</v>
      </c>
      <c r="C21" s="108"/>
      <c r="D21" s="108"/>
      <c r="E21" s="108"/>
      <c r="F21" s="108"/>
      <c r="G21" s="108"/>
      <c r="H21" s="108"/>
      <c r="I21" s="108"/>
      <c r="J21" s="108"/>
    </row>
    <row r="22" ht="25" customHeight="1" spans="1:10">
      <c r="A22" s="108"/>
      <c r="B22" s="108"/>
      <c r="C22" s="108" t="s">
        <v>253</v>
      </c>
      <c r="D22" s="113" t="s">
        <v>254</v>
      </c>
      <c r="E22" s="114" t="s">
        <v>303</v>
      </c>
      <c r="F22" s="115" t="s">
        <v>290</v>
      </c>
      <c r="G22" s="112" t="s">
        <v>257</v>
      </c>
      <c r="H22" s="115" t="s">
        <v>258</v>
      </c>
      <c r="I22" s="115" t="s">
        <v>259</v>
      </c>
      <c r="J22" s="114" t="s">
        <v>304</v>
      </c>
    </row>
    <row r="23" ht="25" customHeight="1" spans="1:10">
      <c r="A23" s="108"/>
      <c r="B23" s="108"/>
      <c r="C23" s="108" t="s">
        <v>253</v>
      </c>
      <c r="D23" s="113" t="s">
        <v>263</v>
      </c>
      <c r="E23" s="114" t="s">
        <v>264</v>
      </c>
      <c r="F23" s="115" t="s">
        <v>256</v>
      </c>
      <c r="G23" s="112" t="s">
        <v>265</v>
      </c>
      <c r="H23" s="115" t="s">
        <v>266</v>
      </c>
      <c r="I23" s="115" t="s">
        <v>259</v>
      </c>
      <c r="J23" s="114" t="s">
        <v>305</v>
      </c>
    </row>
    <row r="24" ht="25" customHeight="1" spans="1:10">
      <c r="A24" s="108"/>
      <c r="B24" s="108"/>
      <c r="C24" s="108" t="s">
        <v>253</v>
      </c>
      <c r="D24" s="113" t="s">
        <v>268</v>
      </c>
      <c r="E24" s="114" t="s">
        <v>269</v>
      </c>
      <c r="F24" s="115" t="s">
        <v>256</v>
      </c>
      <c r="G24" s="112" t="s">
        <v>270</v>
      </c>
      <c r="H24" s="115" t="s">
        <v>271</v>
      </c>
      <c r="I24" s="115" t="s">
        <v>259</v>
      </c>
      <c r="J24" s="114" t="s">
        <v>306</v>
      </c>
    </row>
    <row r="25" ht="25" customHeight="1" spans="1:10">
      <c r="A25" s="108"/>
      <c r="B25" s="108"/>
      <c r="C25" s="108" t="s">
        <v>273</v>
      </c>
      <c r="D25" s="113" t="s">
        <v>274</v>
      </c>
      <c r="E25" s="114" t="s">
        <v>307</v>
      </c>
      <c r="F25" s="115" t="s">
        <v>256</v>
      </c>
      <c r="G25" s="112" t="s">
        <v>308</v>
      </c>
      <c r="H25" s="115" t="s">
        <v>309</v>
      </c>
      <c r="I25" s="115" t="s">
        <v>278</v>
      </c>
      <c r="J25" s="114" t="s">
        <v>307</v>
      </c>
    </row>
    <row r="26" ht="25" customHeight="1" spans="1:10">
      <c r="A26" s="108"/>
      <c r="B26" s="108"/>
      <c r="C26" s="108" t="s">
        <v>273</v>
      </c>
      <c r="D26" s="113" t="s">
        <v>310</v>
      </c>
      <c r="E26" s="114" t="s">
        <v>311</v>
      </c>
      <c r="F26" s="115" t="s">
        <v>256</v>
      </c>
      <c r="G26" s="112" t="s">
        <v>312</v>
      </c>
      <c r="H26" s="115" t="s">
        <v>309</v>
      </c>
      <c r="I26" s="115" t="s">
        <v>259</v>
      </c>
      <c r="J26" s="114" t="s">
        <v>313</v>
      </c>
    </row>
    <row r="27" ht="25" customHeight="1" spans="1:10">
      <c r="A27" s="108"/>
      <c r="B27" s="108"/>
      <c r="C27" s="108" t="s">
        <v>280</v>
      </c>
      <c r="D27" s="113" t="s">
        <v>281</v>
      </c>
      <c r="E27" s="114" t="s">
        <v>314</v>
      </c>
      <c r="F27" s="115" t="s">
        <v>256</v>
      </c>
      <c r="G27" s="112" t="s">
        <v>300</v>
      </c>
      <c r="H27" s="115" t="s">
        <v>266</v>
      </c>
      <c r="I27" s="115" t="s">
        <v>278</v>
      </c>
      <c r="J27" s="114" t="s">
        <v>315</v>
      </c>
    </row>
    <row r="28" ht="146.25" spans="1:10">
      <c r="A28" s="111" t="s">
        <v>205</v>
      </c>
      <c r="B28" s="108" t="s">
        <v>316</v>
      </c>
      <c r="C28" s="108"/>
      <c r="D28" s="108"/>
      <c r="E28" s="108"/>
      <c r="F28" s="108"/>
      <c r="G28" s="108"/>
      <c r="H28" s="108"/>
      <c r="I28" s="108"/>
      <c r="J28" s="108"/>
    </row>
    <row r="29" ht="22.5" spans="1:10">
      <c r="A29" s="108"/>
      <c r="B29" s="108"/>
      <c r="C29" s="108" t="s">
        <v>253</v>
      </c>
      <c r="D29" s="113" t="s">
        <v>254</v>
      </c>
      <c r="E29" s="114" t="s">
        <v>317</v>
      </c>
      <c r="F29" s="115" t="s">
        <v>256</v>
      </c>
      <c r="G29" s="112" t="s">
        <v>318</v>
      </c>
      <c r="H29" s="115" t="s">
        <v>319</v>
      </c>
      <c r="I29" s="115" t="s">
        <v>259</v>
      </c>
      <c r="J29" s="114" t="s">
        <v>320</v>
      </c>
    </row>
    <row r="30" ht="33.75" spans="1:10">
      <c r="A30" s="108"/>
      <c r="B30" s="108"/>
      <c r="C30" s="108" t="s">
        <v>253</v>
      </c>
      <c r="D30" s="113" t="s">
        <v>263</v>
      </c>
      <c r="E30" s="114" t="s">
        <v>321</v>
      </c>
      <c r="F30" s="115" t="s">
        <v>256</v>
      </c>
      <c r="G30" s="112" t="s">
        <v>265</v>
      </c>
      <c r="H30" s="115" t="s">
        <v>266</v>
      </c>
      <c r="I30" s="115" t="s">
        <v>259</v>
      </c>
      <c r="J30" s="114" t="s">
        <v>322</v>
      </c>
    </row>
    <row r="31" ht="22.5" spans="1:10">
      <c r="A31" s="108"/>
      <c r="B31" s="108"/>
      <c r="C31" s="108" t="s">
        <v>253</v>
      </c>
      <c r="D31" s="113" t="s">
        <v>263</v>
      </c>
      <c r="E31" s="114" t="s">
        <v>323</v>
      </c>
      <c r="F31" s="115" t="s">
        <v>290</v>
      </c>
      <c r="G31" s="112" t="s">
        <v>283</v>
      </c>
      <c r="H31" s="115" t="s">
        <v>266</v>
      </c>
      <c r="I31" s="115" t="s">
        <v>259</v>
      </c>
      <c r="J31" s="114" t="s">
        <v>324</v>
      </c>
    </row>
    <row r="32" ht="45" spans="1:10">
      <c r="A32" s="108"/>
      <c r="B32" s="108"/>
      <c r="C32" s="108" t="s">
        <v>253</v>
      </c>
      <c r="D32" s="113" t="s">
        <v>268</v>
      </c>
      <c r="E32" s="114" t="s">
        <v>325</v>
      </c>
      <c r="F32" s="115" t="s">
        <v>256</v>
      </c>
      <c r="G32" s="112" t="s">
        <v>283</v>
      </c>
      <c r="H32" s="115" t="s">
        <v>266</v>
      </c>
      <c r="I32" s="115" t="s">
        <v>259</v>
      </c>
      <c r="J32" s="114" t="s">
        <v>291</v>
      </c>
    </row>
    <row r="33" ht="22.5" spans="1:10">
      <c r="A33" s="108"/>
      <c r="B33" s="108"/>
      <c r="C33" s="108" t="s">
        <v>273</v>
      </c>
      <c r="D33" s="113" t="s">
        <v>274</v>
      </c>
      <c r="E33" s="114" t="s">
        <v>326</v>
      </c>
      <c r="F33" s="115" t="s">
        <v>256</v>
      </c>
      <c r="G33" s="112" t="s">
        <v>327</v>
      </c>
      <c r="H33" s="115" t="s">
        <v>277</v>
      </c>
      <c r="I33" s="115" t="s">
        <v>278</v>
      </c>
      <c r="J33" s="114" t="s">
        <v>298</v>
      </c>
    </row>
    <row r="34" ht="23" customHeight="1" spans="1:10">
      <c r="A34" s="108"/>
      <c r="B34" s="108"/>
      <c r="C34" s="108" t="s">
        <v>280</v>
      </c>
      <c r="D34" s="113" t="s">
        <v>281</v>
      </c>
      <c r="E34" s="114" t="s">
        <v>328</v>
      </c>
      <c r="F34" s="115" t="s">
        <v>290</v>
      </c>
      <c r="G34" s="112" t="s">
        <v>283</v>
      </c>
      <c r="H34" s="115" t="s">
        <v>266</v>
      </c>
      <c r="I34" s="115" t="s">
        <v>259</v>
      </c>
      <c r="J34" s="114" t="s">
        <v>301</v>
      </c>
    </row>
    <row r="35" ht="213.75" spans="1:10">
      <c r="A35" s="111" t="s">
        <v>225</v>
      </c>
      <c r="B35" s="108" t="s">
        <v>329</v>
      </c>
      <c r="C35" s="108"/>
      <c r="D35" s="108"/>
      <c r="E35" s="108"/>
      <c r="F35" s="108"/>
      <c r="G35" s="108"/>
      <c r="H35" s="108"/>
      <c r="I35" s="108"/>
      <c r="J35" s="108"/>
    </row>
    <row r="36" ht="22.5" spans="1:10">
      <c r="A36" s="108"/>
      <c r="B36" s="108"/>
      <c r="C36" s="108" t="s">
        <v>253</v>
      </c>
      <c r="D36" s="113" t="s">
        <v>254</v>
      </c>
      <c r="E36" s="114" t="s">
        <v>330</v>
      </c>
      <c r="F36" s="115" t="s">
        <v>256</v>
      </c>
      <c r="G36" s="112" t="s">
        <v>331</v>
      </c>
      <c r="H36" s="115" t="s">
        <v>258</v>
      </c>
      <c r="I36" s="115" t="s">
        <v>259</v>
      </c>
      <c r="J36" s="114" t="s">
        <v>332</v>
      </c>
    </row>
    <row r="37" ht="22.5" spans="1:10">
      <c r="A37" s="108"/>
      <c r="B37" s="108"/>
      <c r="C37" s="108" t="s">
        <v>253</v>
      </c>
      <c r="D37" s="113" t="s">
        <v>263</v>
      </c>
      <c r="E37" s="114" t="s">
        <v>264</v>
      </c>
      <c r="F37" s="115" t="s">
        <v>256</v>
      </c>
      <c r="G37" s="112" t="s">
        <v>265</v>
      </c>
      <c r="H37" s="115" t="s">
        <v>266</v>
      </c>
      <c r="I37" s="115" t="s">
        <v>259</v>
      </c>
      <c r="J37" s="114" t="s">
        <v>333</v>
      </c>
    </row>
    <row r="38" ht="22.5" spans="1:10">
      <c r="A38" s="108"/>
      <c r="B38" s="108"/>
      <c r="C38" s="108" t="s">
        <v>253</v>
      </c>
      <c r="D38" s="113" t="s">
        <v>268</v>
      </c>
      <c r="E38" s="114" t="s">
        <v>269</v>
      </c>
      <c r="F38" s="115" t="s">
        <v>256</v>
      </c>
      <c r="G38" s="112" t="s">
        <v>270</v>
      </c>
      <c r="H38" s="115" t="s">
        <v>271</v>
      </c>
      <c r="I38" s="115" t="s">
        <v>259</v>
      </c>
      <c r="J38" s="114" t="s">
        <v>333</v>
      </c>
    </row>
    <row r="39" ht="22.5" spans="1:10">
      <c r="A39" s="108"/>
      <c r="B39" s="108"/>
      <c r="C39" s="108" t="s">
        <v>273</v>
      </c>
      <c r="D39" s="113" t="s">
        <v>274</v>
      </c>
      <c r="E39" s="114" t="s">
        <v>334</v>
      </c>
      <c r="F39" s="115" t="s">
        <v>256</v>
      </c>
      <c r="G39" s="112" t="s">
        <v>335</v>
      </c>
      <c r="H39" s="115" t="s">
        <v>309</v>
      </c>
      <c r="I39" s="115" t="s">
        <v>278</v>
      </c>
      <c r="J39" s="114" t="s">
        <v>336</v>
      </c>
    </row>
    <row r="40" ht="22.5" spans="1:10">
      <c r="A40" s="108"/>
      <c r="B40" s="108"/>
      <c r="C40" s="108" t="s">
        <v>280</v>
      </c>
      <c r="D40" s="113" t="s">
        <v>281</v>
      </c>
      <c r="E40" s="114" t="s">
        <v>337</v>
      </c>
      <c r="F40" s="115" t="s">
        <v>290</v>
      </c>
      <c r="G40" s="112" t="s">
        <v>283</v>
      </c>
      <c r="H40" s="115" t="s">
        <v>266</v>
      </c>
      <c r="I40" s="115" t="s">
        <v>259</v>
      </c>
      <c r="J40" s="114" t="s">
        <v>338</v>
      </c>
    </row>
    <row r="41" ht="168.75" spans="1:10">
      <c r="A41" s="111" t="s">
        <v>200</v>
      </c>
      <c r="B41" s="108" t="s">
        <v>339</v>
      </c>
      <c r="C41" s="108"/>
      <c r="D41" s="108"/>
      <c r="E41" s="108"/>
      <c r="F41" s="108"/>
      <c r="G41" s="108"/>
      <c r="H41" s="108"/>
      <c r="I41" s="108"/>
      <c r="J41" s="108"/>
    </row>
    <row r="42" ht="26" customHeight="1" spans="1:10">
      <c r="A42" s="108"/>
      <c r="B42" s="108"/>
      <c r="C42" s="108" t="s">
        <v>253</v>
      </c>
      <c r="D42" s="113" t="s">
        <v>254</v>
      </c>
      <c r="E42" s="114" t="s">
        <v>317</v>
      </c>
      <c r="F42" s="115" t="s">
        <v>256</v>
      </c>
      <c r="G42" s="112" t="s">
        <v>340</v>
      </c>
      <c r="H42" s="115" t="s">
        <v>319</v>
      </c>
      <c r="I42" s="115" t="s">
        <v>259</v>
      </c>
      <c r="J42" s="114" t="s">
        <v>288</v>
      </c>
    </row>
    <row r="43" ht="44" customHeight="1" spans="1:10">
      <c r="A43" s="108"/>
      <c r="B43" s="108"/>
      <c r="C43" s="108" t="s">
        <v>253</v>
      </c>
      <c r="D43" s="113" t="s">
        <v>263</v>
      </c>
      <c r="E43" s="114" t="s">
        <v>321</v>
      </c>
      <c r="F43" s="115" t="s">
        <v>256</v>
      </c>
      <c r="G43" s="112" t="s">
        <v>265</v>
      </c>
      <c r="H43" s="115" t="s">
        <v>266</v>
      </c>
      <c r="I43" s="115" t="s">
        <v>259</v>
      </c>
      <c r="J43" s="114" t="s">
        <v>322</v>
      </c>
    </row>
    <row r="44" ht="21" customHeight="1" spans="1:10">
      <c r="A44" s="108"/>
      <c r="B44" s="108"/>
      <c r="C44" s="108" t="s">
        <v>253</v>
      </c>
      <c r="D44" s="113" t="s">
        <v>268</v>
      </c>
      <c r="E44" s="114" t="s">
        <v>325</v>
      </c>
      <c r="F44" s="115" t="s">
        <v>256</v>
      </c>
      <c r="G44" s="112" t="s">
        <v>265</v>
      </c>
      <c r="H44" s="115" t="s">
        <v>266</v>
      </c>
      <c r="I44" s="115" t="s">
        <v>259</v>
      </c>
      <c r="J44" s="114" t="s">
        <v>291</v>
      </c>
    </row>
    <row r="45" ht="21" customHeight="1" spans="1:10">
      <c r="A45" s="108"/>
      <c r="B45" s="108"/>
      <c r="C45" s="108" t="s">
        <v>273</v>
      </c>
      <c r="D45" s="113" t="s">
        <v>274</v>
      </c>
      <c r="E45" s="114" t="s">
        <v>326</v>
      </c>
      <c r="F45" s="115" t="s">
        <v>256</v>
      </c>
      <c r="G45" s="112" t="s">
        <v>341</v>
      </c>
      <c r="H45" s="115"/>
      <c r="I45" s="115" t="s">
        <v>278</v>
      </c>
      <c r="J45" s="114" t="s">
        <v>298</v>
      </c>
    </row>
    <row r="46" ht="21" customHeight="1" spans="1:10">
      <c r="A46" s="108"/>
      <c r="B46" s="108"/>
      <c r="C46" s="108" t="s">
        <v>280</v>
      </c>
      <c r="D46" s="113" t="s">
        <v>281</v>
      </c>
      <c r="E46" s="114" t="s">
        <v>328</v>
      </c>
      <c r="F46" s="115" t="s">
        <v>290</v>
      </c>
      <c r="G46" s="112" t="s">
        <v>283</v>
      </c>
      <c r="H46" s="115" t="s">
        <v>266</v>
      </c>
      <c r="I46" s="115" t="s">
        <v>259</v>
      </c>
      <c r="J46" s="114" t="s">
        <v>301</v>
      </c>
    </row>
    <row r="47" ht="167" customHeight="1" spans="1:10">
      <c r="A47" s="116" t="s">
        <v>227</v>
      </c>
      <c r="B47" s="116" t="s">
        <v>342</v>
      </c>
      <c r="C47" s="108"/>
      <c r="D47" s="108"/>
      <c r="E47" s="108"/>
      <c r="F47" s="108"/>
      <c r="G47" s="108"/>
      <c r="H47" s="108"/>
      <c r="I47" s="108"/>
      <c r="J47" s="108"/>
    </row>
    <row r="48" ht="25" customHeight="1" spans="1:10">
      <c r="A48" s="108"/>
      <c r="B48" s="108"/>
      <c r="C48" s="108" t="s">
        <v>253</v>
      </c>
      <c r="D48" s="108" t="s">
        <v>254</v>
      </c>
      <c r="E48" s="108" t="s">
        <v>343</v>
      </c>
      <c r="F48" s="108" t="s">
        <v>290</v>
      </c>
      <c r="G48" s="108" t="s">
        <v>344</v>
      </c>
      <c r="H48" s="108" t="s">
        <v>258</v>
      </c>
      <c r="I48" s="108" t="s">
        <v>259</v>
      </c>
      <c r="J48" s="108" t="s">
        <v>345</v>
      </c>
    </row>
    <row r="49" ht="25" customHeight="1" spans="1:10">
      <c r="A49" s="108"/>
      <c r="B49" s="108"/>
      <c r="C49" s="108" t="s">
        <v>253</v>
      </c>
      <c r="D49" s="108" t="s">
        <v>263</v>
      </c>
      <c r="E49" s="108" t="s">
        <v>264</v>
      </c>
      <c r="F49" s="108" t="s">
        <v>256</v>
      </c>
      <c r="G49" s="108" t="s">
        <v>346</v>
      </c>
      <c r="H49" s="108" t="s">
        <v>266</v>
      </c>
      <c r="I49" s="108" t="s">
        <v>259</v>
      </c>
      <c r="J49" s="108" t="s">
        <v>347</v>
      </c>
    </row>
    <row r="50" ht="25" customHeight="1" spans="1:10">
      <c r="A50" s="108"/>
      <c r="B50" s="108"/>
      <c r="C50" s="108" t="s">
        <v>253</v>
      </c>
      <c r="D50" s="108" t="s">
        <v>268</v>
      </c>
      <c r="E50" s="108" t="s">
        <v>269</v>
      </c>
      <c r="F50" s="108" t="s">
        <v>256</v>
      </c>
      <c r="G50" s="108" t="s">
        <v>270</v>
      </c>
      <c r="H50" s="108" t="s">
        <v>271</v>
      </c>
      <c r="I50" s="108" t="s">
        <v>259</v>
      </c>
      <c r="J50" s="108" t="s">
        <v>348</v>
      </c>
    </row>
    <row r="51" ht="25" customHeight="1" spans="1:10">
      <c r="A51" s="108"/>
      <c r="B51" s="108"/>
      <c r="C51" s="108" t="s">
        <v>273</v>
      </c>
      <c r="D51" s="108" t="s">
        <v>349</v>
      </c>
      <c r="E51" s="108" t="s">
        <v>350</v>
      </c>
      <c r="F51" s="108" t="s">
        <v>256</v>
      </c>
      <c r="G51" s="108" t="s">
        <v>351</v>
      </c>
      <c r="H51" s="108" t="s">
        <v>309</v>
      </c>
      <c r="I51" s="108" t="s">
        <v>278</v>
      </c>
      <c r="J51" s="108" t="s">
        <v>350</v>
      </c>
    </row>
    <row r="52" ht="25" customHeight="1" spans="1:10">
      <c r="A52" s="108"/>
      <c r="B52" s="108"/>
      <c r="C52" s="108" t="s">
        <v>280</v>
      </c>
      <c r="D52" s="108" t="s">
        <v>352</v>
      </c>
      <c r="E52" s="108" t="s">
        <v>353</v>
      </c>
      <c r="F52" s="108" t="s">
        <v>290</v>
      </c>
      <c r="G52" s="108" t="s">
        <v>354</v>
      </c>
      <c r="H52" s="108" t="s">
        <v>266</v>
      </c>
      <c r="I52" s="108" t="s">
        <v>259</v>
      </c>
      <c r="J52" s="108" t="s">
        <v>355</v>
      </c>
    </row>
  </sheetData>
  <mergeCells count="2">
    <mergeCell ref="A3:J3"/>
    <mergeCell ref="A4:H4"/>
  </mergeCells>
  <pageMargins left="0.75" right="0.75" top="1" bottom="1" header="0.5" footer="0.5"/>
  <pageSetup paperSize="9" scale="1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J17" sqref="J17"/>
    </sheetView>
  </sheetViews>
  <sheetFormatPr defaultColWidth="9.10833333333333" defaultRowHeight="14.25" customHeight="1" outlineLevelCol="5"/>
  <cols>
    <col min="1" max="1" width="31.5" customWidth="1"/>
    <col min="2" max="6" width="23.375" customWidth="1"/>
  </cols>
  <sheetData>
    <row r="1" customHeight="1" spans="1:6">
      <c r="A1" s="1"/>
      <c r="B1" s="1"/>
      <c r="C1" s="1"/>
      <c r="D1" s="1"/>
      <c r="E1" s="1"/>
      <c r="F1" s="1"/>
    </row>
    <row r="2" ht="15.75" customHeight="1" spans="6:6">
      <c r="F2" s="55" t="s">
        <v>356</v>
      </c>
    </row>
    <row r="3" ht="28.5" customHeight="1" spans="1:6">
      <c r="A3" s="25" t="s">
        <v>357</v>
      </c>
      <c r="B3" s="25"/>
      <c r="C3" s="25"/>
      <c r="D3" s="25"/>
      <c r="E3" s="25"/>
      <c r="F3" s="25"/>
    </row>
    <row r="4" ht="24" customHeight="1" spans="1:6">
      <c r="A4" s="103" t="str">
        <f>'部门财务收支预算总表01-1'!A4</f>
        <v>单位名称：新平彝族傣族自治县者竜乡小学</v>
      </c>
      <c r="B4" s="104"/>
      <c r="C4" s="104"/>
      <c r="D4" s="58"/>
      <c r="E4" s="58"/>
      <c r="F4" s="105" t="s">
        <v>3</v>
      </c>
    </row>
    <row r="5" ht="18.85" customHeight="1" spans="1:6">
      <c r="A5" s="10" t="s">
        <v>141</v>
      </c>
      <c r="B5" s="10" t="s">
        <v>50</v>
      </c>
      <c r="C5" s="10" t="s">
        <v>51</v>
      </c>
      <c r="D5" s="16" t="s">
        <v>358</v>
      </c>
      <c r="E5" s="63"/>
      <c r="F5" s="63"/>
    </row>
    <row r="6" ht="29.95" customHeight="1" spans="1:6">
      <c r="A6" s="19"/>
      <c r="B6" s="19"/>
      <c r="C6" s="19"/>
      <c r="D6" s="16" t="s">
        <v>32</v>
      </c>
      <c r="E6" s="63" t="s">
        <v>59</v>
      </c>
      <c r="F6" s="63" t="s">
        <v>60</v>
      </c>
    </row>
    <row r="7" ht="16.55" customHeight="1" spans="1:6">
      <c r="A7" s="63">
        <v>1</v>
      </c>
      <c r="B7" s="63">
        <v>2</v>
      </c>
      <c r="C7" s="63">
        <v>3</v>
      </c>
      <c r="D7" s="63">
        <v>4</v>
      </c>
      <c r="E7" s="63">
        <v>5</v>
      </c>
      <c r="F7" s="63">
        <v>6</v>
      </c>
    </row>
    <row r="8" ht="20.3" customHeight="1" spans="1:6">
      <c r="A8" s="27"/>
      <c r="B8" s="27"/>
      <c r="C8" s="27"/>
      <c r="D8" s="64"/>
      <c r="E8" s="64"/>
      <c r="F8" s="64"/>
    </row>
    <row r="9" ht="17.2" customHeight="1" spans="1:6">
      <c r="A9" s="106" t="s">
        <v>106</v>
      </c>
      <c r="B9" s="107"/>
      <c r="C9" s="107"/>
      <c r="D9" s="64"/>
      <c r="E9" s="64"/>
      <c r="F9" s="64"/>
    </row>
    <row r="10" customHeight="1" spans="1:1">
      <c r="A10" s="33" t="s">
        <v>138</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P21" sqref="P21"/>
    </sheetView>
  </sheetViews>
  <sheetFormatPr defaultColWidth="9.10833333333333" defaultRowHeight="14.25" customHeight="1"/>
  <cols>
    <col min="1" max="3" width="16.875" customWidth="1"/>
    <col min="4" max="17" width="9.125"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1" t="s">
        <v>359</v>
      </c>
    </row>
    <row r="3" ht="27.85" customHeight="1" spans="1:17">
      <c r="A3" s="56" t="s">
        <v>360</v>
      </c>
      <c r="B3" s="25"/>
      <c r="C3" s="25"/>
      <c r="D3" s="25"/>
      <c r="E3" s="25"/>
      <c r="F3" s="25"/>
      <c r="G3" s="25"/>
      <c r="H3" s="25"/>
      <c r="I3" s="25"/>
      <c r="J3" s="25"/>
      <c r="K3" s="46"/>
      <c r="L3" s="25"/>
      <c r="M3" s="25"/>
      <c r="N3" s="25"/>
      <c r="O3" s="46"/>
      <c r="P3" s="46"/>
      <c r="Q3" s="25"/>
    </row>
    <row r="4" ht="18.85" customHeight="1" spans="1:17">
      <c r="A4" s="95" t="str">
        <f>'部门财务收支预算总表01-1'!A4</f>
        <v>单位名称：新平彝族傣族自治县者竜乡小学</v>
      </c>
      <c r="B4" s="7"/>
      <c r="C4" s="7"/>
      <c r="D4" s="7"/>
      <c r="E4" s="7"/>
      <c r="F4" s="7"/>
      <c r="G4" s="7"/>
      <c r="H4" s="7"/>
      <c r="I4" s="7"/>
      <c r="J4" s="7"/>
      <c r="O4" s="65"/>
      <c r="P4" s="65"/>
      <c r="Q4" s="102" t="s">
        <v>131</v>
      </c>
    </row>
    <row r="5" ht="15.75" customHeight="1" spans="1:17">
      <c r="A5" s="10" t="s">
        <v>361</v>
      </c>
      <c r="B5" s="71" t="s">
        <v>362</v>
      </c>
      <c r="C5" s="71" t="s">
        <v>363</v>
      </c>
      <c r="D5" s="71" t="s">
        <v>364</v>
      </c>
      <c r="E5" s="71" t="s">
        <v>365</v>
      </c>
      <c r="F5" s="71" t="s">
        <v>366</v>
      </c>
      <c r="G5" s="72" t="s">
        <v>148</v>
      </c>
      <c r="H5" s="72"/>
      <c r="I5" s="72"/>
      <c r="J5" s="72"/>
      <c r="K5" s="73"/>
      <c r="L5" s="72"/>
      <c r="M5" s="72"/>
      <c r="N5" s="72"/>
      <c r="O5" s="88"/>
      <c r="P5" s="73"/>
      <c r="Q5" s="89"/>
    </row>
    <row r="6" ht="17.2" customHeight="1" spans="1:17">
      <c r="A6" s="15"/>
      <c r="B6" s="74"/>
      <c r="C6" s="74"/>
      <c r="D6" s="74"/>
      <c r="E6" s="74"/>
      <c r="F6" s="74"/>
      <c r="G6" s="74" t="s">
        <v>32</v>
      </c>
      <c r="H6" s="74" t="s">
        <v>35</v>
      </c>
      <c r="I6" s="74" t="s">
        <v>367</v>
      </c>
      <c r="J6" s="74" t="s">
        <v>368</v>
      </c>
      <c r="K6" s="75" t="s">
        <v>369</v>
      </c>
      <c r="L6" s="90" t="s">
        <v>370</v>
      </c>
      <c r="M6" s="90"/>
      <c r="N6" s="90"/>
      <c r="O6" s="91"/>
      <c r="P6" s="92"/>
      <c r="Q6" s="76"/>
    </row>
    <row r="7" ht="54" customHeight="1" spans="1:17">
      <c r="A7" s="18"/>
      <c r="B7" s="76"/>
      <c r="C7" s="76"/>
      <c r="D7" s="76"/>
      <c r="E7" s="76"/>
      <c r="F7" s="76"/>
      <c r="G7" s="76"/>
      <c r="H7" s="76" t="s">
        <v>34</v>
      </c>
      <c r="I7" s="76"/>
      <c r="J7" s="76"/>
      <c r="K7" s="77"/>
      <c r="L7" s="76" t="s">
        <v>34</v>
      </c>
      <c r="M7" s="76" t="s">
        <v>45</v>
      </c>
      <c r="N7" s="76" t="s">
        <v>155</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78"/>
      <c r="B9" s="79"/>
      <c r="C9" s="79"/>
      <c r="D9" s="79"/>
      <c r="E9" s="98"/>
      <c r="F9" s="64"/>
      <c r="G9" s="64"/>
      <c r="H9" s="64"/>
      <c r="I9" s="64"/>
      <c r="J9" s="64"/>
      <c r="K9" s="64"/>
      <c r="L9" s="64"/>
      <c r="M9" s="64"/>
      <c r="N9" s="64"/>
      <c r="O9" s="64"/>
      <c r="P9" s="64"/>
      <c r="Q9" s="64"/>
    </row>
    <row r="10" ht="20.95" customHeight="1" spans="1:17">
      <c r="A10" s="78"/>
      <c r="B10" s="79"/>
      <c r="C10" s="79"/>
      <c r="D10" s="99"/>
      <c r="E10" s="100"/>
      <c r="F10" s="64"/>
      <c r="G10" s="64"/>
      <c r="H10" s="64"/>
      <c r="I10" s="64"/>
      <c r="J10" s="64"/>
      <c r="K10" s="64"/>
      <c r="L10" s="64"/>
      <c r="M10" s="64"/>
      <c r="N10" s="64"/>
      <c r="O10" s="64"/>
      <c r="P10" s="64"/>
      <c r="Q10" s="64"/>
    </row>
    <row r="11" ht="20.95" customHeight="1" spans="1:17">
      <c r="A11" s="81" t="s">
        <v>106</v>
      </c>
      <c r="B11" s="82"/>
      <c r="C11" s="82"/>
      <c r="D11" s="82"/>
      <c r="E11" s="98"/>
      <c r="F11" s="64"/>
      <c r="G11" s="64"/>
      <c r="H11" s="64"/>
      <c r="I11" s="64"/>
      <c r="J11" s="64"/>
      <c r="K11" s="64"/>
      <c r="L11" s="64"/>
      <c r="M11" s="64"/>
      <c r="N11" s="64"/>
      <c r="O11" s="64"/>
      <c r="P11" s="64"/>
      <c r="Q11" s="64"/>
    </row>
    <row r="12" customHeight="1" spans="1:1">
      <c r="A12" s="33" t="s">
        <v>138</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7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H26" sqref="H26"/>
    </sheetView>
  </sheetViews>
  <sheetFormatPr defaultColWidth="9.10833333333333" defaultRowHeight="14.25" customHeight="1"/>
  <cols>
    <col min="1" max="3" width="18.5" customWidth="1"/>
    <col min="4" max="14" width="12.125"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371</v>
      </c>
    </row>
    <row r="3" ht="27.85" customHeight="1" spans="1:14">
      <c r="A3" s="56" t="s">
        <v>372</v>
      </c>
      <c r="B3" s="69"/>
      <c r="C3" s="69"/>
      <c r="D3" s="69"/>
      <c r="E3" s="69"/>
      <c r="F3" s="69"/>
      <c r="G3" s="69"/>
      <c r="H3" s="70"/>
      <c r="I3" s="69"/>
      <c r="J3" s="69"/>
      <c r="K3" s="69"/>
      <c r="L3" s="46"/>
      <c r="M3" s="70"/>
      <c r="N3" s="69"/>
    </row>
    <row r="4" ht="18.85" customHeight="1" spans="1:14">
      <c r="A4" s="57" t="str">
        <f>'部门财务收支预算总表01-1'!A4</f>
        <v>单位名称：新平彝族傣族自治县者竜乡小学</v>
      </c>
      <c r="B4" s="58"/>
      <c r="C4" s="58"/>
      <c r="D4" s="58"/>
      <c r="E4" s="58"/>
      <c r="F4" s="58"/>
      <c r="G4" s="58"/>
      <c r="H4" s="68"/>
      <c r="I4" s="67"/>
      <c r="J4" s="67"/>
      <c r="K4" s="67"/>
      <c r="L4" s="65"/>
      <c r="M4" s="86"/>
      <c r="N4" s="87" t="s">
        <v>131</v>
      </c>
    </row>
    <row r="5" ht="15.75" customHeight="1" spans="1:14">
      <c r="A5" s="10" t="s">
        <v>361</v>
      </c>
      <c r="B5" s="71" t="s">
        <v>373</v>
      </c>
      <c r="C5" s="71" t="s">
        <v>374</v>
      </c>
      <c r="D5" s="72" t="s">
        <v>148</v>
      </c>
      <c r="E5" s="72"/>
      <c r="F5" s="72"/>
      <c r="G5" s="72"/>
      <c r="H5" s="73"/>
      <c r="I5" s="72"/>
      <c r="J5" s="72"/>
      <c r="K5" s="72"/>
      <c r="L5" s="88"/>
      <c r="M5" s="73"/>
      <c r="N5" s="89"/>
    </row>
    <row r="6" ht="17.2" customHeight="1" spans="1:14">
      <c r="A6" s="15"/>
      <c r="B6" s="74"/>
      <c r="C6" s="74"/>
      <c r="D6" s="74" t="s">
        <v>32</v>
      </c>
      <c r="E6" s="74" t="s">
        <v>35</v>
      </c>
      <c r="F6" s="74" t="s">
        <v>367</v>
      </c>
      <c r="G6" s="74" t="s">
        <v>368</v>
      </c>
      <c r="H6" s="75" t="s">
        <v>369</v>
      </c>
      <c r="I6" s="90" t="s">
        <v>370</v>
      </c>
      <c r="J6" s="90"/>
      <c r="K6" s="90"/>
      <c r="L6" s="91"/>
      <c r="M6" s="92"/>
      <c r="N6" s="76"/>
    </row>
    <row r="7" ht="54" customHeight="1" spans="1:14">
      <c r="A7" s="18"/>
      <c r="B7" s="76"/>
      <c r="C7" s="76"/>
      <c r="D7" s="76"/>
      <c r="E7" s="76"/>
      <c r="F7" s="76"/>
      <c r="G7" s="76"/>
      <c r="H7" s="77"/>
      <c r="I7" s="76" t="s">
        <v>34</v>
      </c>
      <c r="J7" s="76" t="s">
        <v>45</v>
      </c>
      <c r="K7" s="76" t="s">
        <v>155</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106</v>
      </c>
      <c r="B11" s="82"/>
      <c r="C11" s="83"/>
      <c r="D11" s="80"/>
      <c r="E11" s="80"/>
      <c r="F11" s="80"/>
      <c r="G11" s="80"/>
      <c r="H11" s="80"/>
      <c r="I11" s="80"/>
      <c r="J11" s="80"/>
      <c r="K11" s="80"/>
      <c r="L11" s="94"/>
      <c r="M11" s="80"/>
      <c r="N11" s="80"/>
    </row>
    <row r="12" customHeight="1" spans="1:1">
      <c r="A12" s="33" t="s">
        <v>138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H31" sqref="H31"/>
    </sheetView>
  </sheetViews>
  <sheetFormatPr defaultColWidth="9.10833333333333" defaultRowHeight="14.25" customHeight="1"/>
  <cols>
    <col min="1" max="1" width="32" customWidth="1"/>
    <col min="2" max="15" width="11" customWidth="1"/>
    <col min="16" max="16" width="10.375" customWidth="1"/>
  </cols>
  <sheetData>
    <row r="1" customHeight="1" spans="1:16">
      <c r="A1" s="1"/>
      <c r="B1" s="1"/>
      <c r="C1" s="1"/>
      <c r="D1" s="1"/>
      <c r="E1" s="1"/>
      <c r="F1" s="1"/>
      <c r="G1" s="1"/>
      <c r="H1" s="1"/>
      <c r="I1" s="1"/>
      <c r="J1" s="1"/>
      <c r="K1" s="1"/>
      <c r="L1" s="1"/>
      <c r="M1" s="1"/>
      <c r="N1" s="1"/>
      <c r="O1" s="1"/>
      <c r="P1" s="1"/>
    </row>
    <row r="2" ht="13.6" customHeight="1" spans="4:16">
      <c r="D2" s="55"/>
      <c r="P2" s="54" t="s">
        <v>375</v>
      </c>
    </row>
    <row r="3" ht="27.85" customHeight="1" spans="1:16">
      <c r="A3" s="56" t="s">
        <v>376</v>
      </c>
      <c r="B3" s="25"/>
      <c r="C3" s="25"/>
      <c r="D3" s="25"/>
      <c r="E3" s="25"/>
      <c r="F3" s="25"/>
      <c r="G3" s="25"/>
      <c r="H3" s="25"/>
      <c r="I3" s="25"/>
      <c r="J3" s="25"/>
      <c r="K3" s="25"/>
      <c r="L3" s="25"/>
      <c r="M3" s="25"/>
      <c r="N3" s="25"/>
      <c r="O3" s="25"/>
      <c r="P3" s="25"/>
    </row>
    <row r="4" ht="18" customHeight="1" spans="1:16">
      <c r="A4" s="57" t="str">
        <f>'部门财务收支预算总表01-1'!A4</f>
        <v>单位名称：新平彝族傣族自治县者竜乡小学</v>
      </c>
      <c r="B4" s="58"/>
      <c r="C4" s="58"/>
      <c r="D4" s="59"/>
      <c r="P4" s="65" t="s">
        <v>131</v>
      </c>
    </row>
    <row r="5" ht="19.5" customHeight="1" spans="1:16">
      <c r="A5" s="16" t="s">
        <v>377</v>
      </c>
      <c r="B5" s="11" t="s">
        <v>148</v>
      </c>
      <c r="C5" s="12"/>
      <c r="D5" s="12"/>
      <c r="E5" s="60" t="s">
        <v>378</v>
      </c>
      <c r="F5" s="60"/>
      <c r="G5" s="60"/>
      <c r="H5" s="60"/>
      <c r="I5" s="60"/>
      <c r="J5" s="60"/>
      <c r="K5" s="60"/>
      <c r="L5" s="60"/>
      <c r="M5" s="60"/>
      <c r="N5" s="60"/>
      <c r="O5" s="60"/>
      <c r="P5" s="60"/>
    </row>
    <row r="6" ht="40.6" customHeight="1" spans="1:16">
      <c r="A6" s="19"/>
      <c r="B6" s="26" t="s">
        <v>32</v>
      </c>
      <c r="C6" s="10" t="s">
        <v>35</v>
      </c>
      <c r="D6" s="61" t="s">
        <v>379</v>
      </c>
      <c r="E6" s="62" t="s">
        <v>380</v>
      </c>
      <c r="F6" s="62" t="s">
        <v>381</v>
      </c>
      <c r="G6" s="62" t="s">
        <v>382</v>
      </c>
      <c r="H6" s="62" t="s">
        <v>383</v>
      </c>
      <c r="I6" s="62" t="s">
        <v>384</v>
      </c>
      <c r="J6" s="62" t="s">
        <v>385</v>
      </c>
      <c r="K6" s="62" t="s">
        <v>386</v>
      </c>
      <c r="L6" s="62" t="s">
        <v>387</v>
      </c>
      <c r="M6" s="62" t="s">
        <v>388</v>
      </c>
      <c r="N6" s="62" t="s">
        <v>389</v>
      </c>
      <c r="O6" s="62" t="s">
        <v>390</v>
      </c>
      <c r="P6" s="62" t="s">
        <v>391</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ht="29" customHeight="1" spans="1:1">
      <c r="A10" s="33" t="s">
        <v>138</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M27" sqref="M27"/>
    </sheetView>
  </sheetViews>
  <sheetFormatPr defaultColWidth="9.10833333333333" defaultRowHeight="11.95" customHeight="1"/>
  <cols>
    <col min="1" max="1" width="34.2166666666667" customWidth="1"/>
    <col min="2" max="10" width="14" customWidth="1"/>
  </cols>
  <sheetData>
    <row r="1" customHeight="1" spans="1:10">
      <c r="A1" s="1"/>
      <c r="B1" s="1"/>
      <c r="C1" s="1"/>
      <c r="D1" s="1"/>
      <c r="E1" s="1"/>
      <c r="F1" s="1"/>
      <c r="G1" s="1"/>
      <c r="H1" s="1"/>
      <c r="I1" s="1"/>
      <c r="J1" s="1"/>
    </row>
    <row r="2" customHeight="1" spans="10:10">
      <c r="J2" s="54" t="s">
        <v>392</v>
      </c>
    </row>
    <row r="3" ht="28.5" customHeight="1" spans="1:10">
      <c r="A3" s="45" t="s">
        <v>393</v>
      </c>
      <c r="B3" s="25"/>
      <c r="C3" s="25"/>
      <c r="D3" s="25"/>
      <c r="E3" s="25"/>
      <c r="F3" s="46"/>
      <c r="G3" s="25"/>
      <c r="H3" s="46"/>
      <c r="I3" s="46"/>
      <c r="J3" s="25"/>
    </row>
    <row r="4" ht="17.2" customHeight="1" spans="1:1">
      <c r="A4" s="5" t="str">
        <f>'部门财务收支预算总表01-1'!A4</f>
        <v>单位名称：新平彝族傣族自治县者竜乡小学</v>
      </c>
    </row>
    <row r="5" ht="44.2" customHeight="1" spans="1:10">
      <c r="A5" s="47" t="s">
        <v>242</v>
      </c>
      <c r="B5" s="47" t="s">
        <v>243</v>
      </c>
      <c r="C5" s="47" t="s">
        <v>244</v>
      </c>
      <c r="D5" s="47" t="s">
        <v>245</v>
      </c>
      <c r="E5" s="47" t="s">
        <v>246</v>
      </c>
      <c r="F5" s="48" t="s">
        <v>247</v>
      </c>
      <c r="G5" s="47" t="s">
        <v>248</v>
      </c>
      <c r="H5" s="48" t="s">
        <v>249</v>
      </c>
      <c r="I5" s="48" t="s">
        <v>250</v>
      </c>
      <c r="J5" s="47" t="s">
        <v>251</v>
      </c>
    </row>
    <row r="6" ht="14.25"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17" customHeight="1" spans="1:1">
      <c r="A9" s="33" t="s">
        <v>138</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B19" sqref="B19"/>
    </sheetView>
  </sheetViews>
  <sheetFormatPr defaultColWidth="8.89166666666667" defaultRowHeight="15.05" customHeight="1" outlineLevelCol="7"/>
  <cols>
    <col min="1" max="1" width="34.25" customWidth="1"/>
    <col min="2" max="8" width="16.75" customWidth="1"/>
  </cols>
  <sheetData>
    <row r="1" customHeight="1" spans="1:8">
      <c r="A1" s="35"/>
      <c r="B1" s="35"/>
      <c r="C1" s="35"/>
      <c r="D1" s="35"/>
      <c r="E1" s="35"/>
      <c r="F1" s="35"/>
      <c r="G1" s="35"/>
      <c r="H1" s="35"/>
    </row>
    <row r="2" ht="18.85" customHeight="1" spans="1:8">
      <c r="A2" s="36"/>
      <c r="B2" s="36"/>
      <c r="C2" s="36"/>
      <c r="D2" s="36"/>
      <c r="E2" s="36"/>
      <c r="F2" s="36"/>
      <c r="G2" s="36"/>
      <c r="H2" s="37" t="s">
        <v>394</v>
      </c>
    </row>
    <row r="3" ht="30.6" customHeight="1" spans="1:8">
      <c r="A3" s="38" t="s">
        <v>395</v>
      </c>
      <c r="B3" s="38"/>
      <c r="C3" s="38"/>
      <c r="D3" s="38"/>
      <c r="E3" s="38"/>
      <c r="F3" s="38"/>
      <c r="G3" s="38"/>
      <c r="H3" s="38"/>
    </row>
    <row r="4" ht="18.85" customHeight="1" spans="1:8">
      <c r="A4" s="39" t="str">
        <f>'部门财务收支预算总表01-1'!A4</f>
        <v>单位名称：新平彝族傣族自治县者竜乡小学</v>
      </c>
      <c r="B4" s="36"/>
      <c r="C4" s="36"/>
      <c r="D4" s="36"/>
      <c r="E4" s="36"/>
      <c r="F4" s="36"/>
      <c r="G4" s="36"/>
      <c r="H4" s="36"/>
    </row>
    <row r="5" ht="18.85" customHeight="1" spans="1:8">
      <c r="A5" s="40" t="s">
        <v>141</v>
      </c>
      <c r="B5" s="40" t="s">
        <v>396</v>
      </c>
      <c r="C5" s="40" t="s">
        <v>397</v>
      </c>
      <c r="D5" s="40" t="s">
        <v>398</v>
      </c>
      <c r="E5" s="40" t="s">
        <v>399</v>
      </c>
      <c r="F5" s="40" t="s">
        <v>400</v>
      </c>
      <c r="G5" s="40"/>
      <c r="H5" s="40"/>
    </row>
    <row r="6" ht="18.85" customHeight="1" spans="1:8">
      <c r="A6" s="40"/>
      <c r="B6" s="40"/>
      <c r="C6" s="40"/>
      <c r="D6" s="40"/>
      <c r="E6" s="40"/>
      <c r="F6" s="40" t="s">
        <v>365</v>
      </c>
      <c r="G6" s="40" t="s">
        <v>401</v>
      </c>
      <c r="H6" s="40" t="s">
        <v>402</v>
      </c>
    </row>
    <row r="7" ht="18.85" customHeight="1" spans="1:8">
      <c r="A7" s="41" t="s">
        <v>123</v>
      </c>
      <c r="B7" s="41" t="s">
        <v>124</v>
      </c>
      <c r="C7" s="41" t="s">
        <v>125</v>
      </c>
      <c r="D7" s="41" t="s">
        <v>126</v>
      </c>
      <c r="E7" s="41" t="s">
        <v>127</v>
      </c>
      <c r="F7" s="41" t="s">
        <v>128</v>
      </c>
      <c r="G7" s="41" t="s">
        <v>403</v>
      </c>
      <c r="H7" s="41" t="s">
        <v>340</v>
      </c>
    </row>
    <row r="8" ht="29.95" customHeight="1" spans="1:8">
      <c r="A8" s="42"/>
      <c r="B8" s="42"/>
      <c r="C8" s="42"/>
      <c r="D8" s="42"/>
      <c r="E8" s="40"/>
      <c r="F8" s="43"/>
      <c r="G8" s="44"/>
      <c r="H8" s="44"/>
    </row>
    <row r="9" ht="20.15" customHeight="1" spans="1:8">
      <c r="A9" s="40" t="s">
        <v>32</v>
      </c>
      <c r="B9" s="40"/>
      <c r="C9" s="40"/>
      <c r="D9" s="40"/>
      <c r="E9" s="40"/>
      <c r="F9" s="43"/>
      <c r="G9" s="44"/>
      <c r="H9" s="44"/>
    </row>
    <row r="10" customHeight="1" spans="1:1">
      <c r="A10" s="33" t="s">
        <v>138</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K18" sqref="K18"/>
    </sheetView>
  </sheetViews>
  <sheetFormatPr defaultColWidth="9.10833333333333" defaultRowHeight="14.25" customHeight="1"/>
  <cols>
    <col min="1" max="1" width="16.3333333333333" customWidth="1"/>
    <col min="2" max="2" width="29" customWidth="1"/>
    <col min="3" max="9" width="14.25" customWidth="1"/>
    <col min="10" max="11" width="17" customWidth="1"/>
  </cols>
  <sheetData>
    <row r="1" customHeight="1" spans="1:11">
      <c r="A1" s="1"/>
      <c r="B1" s="1"/>
      <c r="C1" s="1"/>
      <c r="D1" s="1"/>
      <c r="E1" s="1"/>
      <c r="F1" s="1"/>
      <c r="G1" s="1"/>
      <c r="H1" s="1"/>
      <c r="I1" s="1"/>
      <c r="J1" s="1"/>
      <c r="K1" s="1"/>
    </row>
    <row r="2" ht="13.6" customHeight="1" spans="4:11">
      <c r="D2" s="2"/>
      <c r="E2" s="2"/>
      <c r="F2" s="2"/>
      <c r="G2" s="2"/>
      <c r="K2" s="3" t="s">
        <v>404</v>
      </c>
    </row>
    <row r="3" ht="27.85" customHeight="1" spans="1:11">
      <c r="A3" s="25" t="s">
        <v>405</v>
      </c>
      <c r="B3" s="25"/>
      <c r="C3" s="25"/>
      <c r="D3" s="25"/>
      <c r="E3" s="25"/>
      <c r="F3" s="25"/>
      <c r="G3" s="25"/>
      <c r="H3" s="25"/>
      <c r="I3" s="25"/>
      <c r="J3" s="25"/>
      <c r="K3" s="25"/>
    </row>
    <row r="4" ht="18" customHeight="1" spans="1:11">
      <c r="A4" s="5" t="str">
        <f>'部门财务收支预算总表01-1'!A4</f>
        <v>单位名称：新平彝族傣族自治县者竜乡小学</v>
      </c>
      <c r="B4" s="6"/>
      <c r="C4" s="6"/>
      <c r="D4" s="6"/>
      <c r="E4" s="6"/>
      <c r="F4" s="6"/>
      <c r="G4" s="6"/>
      <c r="H4" s="7"/>
      <c r="I4" s="7"/>
      <c r="J4" s="7"/>
      <c r="K4" s="8" t="s">
        <v>131</v>
      </c>
    </row>
    <row r="5" ht="21.8" customHeight="1" spans="1:11">
      <c r="A5" s="9" t="s">
        <v>191</v>
      </c>
      <c r="B5" s="9" t="s">
        <v>143</v>
      </c>
      <c r="C5" s="9" t="s">
        <v>192</v>
      </c>
      <c r="D5" s="10" t="s">
        <v>144</v>
      </c>
      <c r="E5" s="10" t="s">
        <v>145</v>
      </c>
      <c r="F5" s="10" t="s">
        <v>146</v>
      </c>
      <c r="G5" s="10" t="s">
        <v>147</v>
      </c>
      <c r="H5" s="16" t="s">
        <v>32</v>
      </c>
      <c r="I5" s="11" t="s">
        <v>406</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18.85" customHeight="1" spans="1:11">
      <c r="A11" s="30" t="s">
        <v>106</v>
      </c>
      <c r="B11" s="31"/>
      <c r="C11" s="31"/>
      <c r="D11" s="31"/>
      <c r="E11" s="31"/>
      <c r="F11" s="31"/>
      <c r="G11" s="32"/>
      <c r="H11" s="29"/>
      <c r="I11" s="29"/>
      <c r="J11" s="29"/>
      <c r="K11" s="29"/>
    </row>
    <row r="12" customHeight="1" spans="2:2">
      <c r="B12" s="33" t="s">
        <v>138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C26" sqref="C26"/>
    </sheetView>
  </sheetViews>
  <sheetFormatPr defaultColWidth="9.10833333333333" defaultRowHeight="14.25" customHeight="1" outlineLevelCol="6"/>
  <cols>
    <col min="1" max="1" width="28.625" customWidth="1"/>
    <col min="2" max="2" width="20.875" customWidth="1"/>
    <col min="3" max="3" width="40.875" customWidth="1"/>
    <col min="4" max="4" width="17" customWidth="1"/>
    <col min="5" max="7" width="21.25" customWidth="1"/>
  </cols>
  <sheetData>
    <row r="1" customHeight="1" spans="1:7">
      <c r="A1" s="1"/>
      <c r="B1" s="1"/>
      <c r="C1" s="1"/>
      <c r="D1" s="1"/>
      <c r="E1" s="1"/>
      <c r="F1" s="1"/>
      <c r="G1" s="1"/>
    </row>
    <row r="2" ht="13.6" customHeight="1" spans="4:7">
      <c r="D2" s="2"/>
      <c r="G2" s="3" t="s">
        <v>407</v>
      </c>
    </row>
    <row r="3" ht="27.85" customHeight="1" spans="1:7">
      <c r="A3" s="4" t="s">
        <v>408</v>
      </c>
      <c r="B3" s="4"/>
      <c r="C3" s="4"/>
      <c r="D3" s="4"/>
      <c r="E3" s="4"/>
      <c r="F3" s="4"/>
      <c r="G3" s="4"/>
    </row>
    <row r="4" ht="20" customHeight="1" spans="1:7">
      <c r="A4" s="5" t="str">
        <f>'部门财务收支预算总表01-1'!A4</f>
        <v>单位名称：新平彝族傣族自治县者竜乡小学</v>
      </c>
      <c r="B4" s="6"/>
      <c r="C4" s="6"/>
      <c r="D4" s="6"/>
      <c r="E4" s="7"/>
      <c r="F4" s="7"/>
      <c r="G4" s="8" t="s">
        <v>131</v>
      </c>
    </row>
    <row r="5" ht="21.8" customHeight="1" spans="1:7">
      <c r="A5" s="9" t="s">
        <v>192</v>
      </c>
      <c r="B5" s="9" t="s">
        <v>191</v>
      </c>
      <c r="C5" s="9" t="s">
        <v>143</v>
      </c>
      <c r="D5" s="10" t="s">
        <v>409</v>
      </c>
      <c r="E5" s="11" t="s">
        <v>35</v>
      </c>
      <c r="F5" s="12"/>
      <c r="G5" s="13"/>
    </row>
    <row r="6" ht="21.8" customHeight="1" spans="1:7">
      <c r="A6" s="14"/>
      <c r="B6" s="14"/>
      <c r="C6" s="14"/>
      <c r="D6" s="15"/>
      <c r="E6" s="16" t="s">
        <v>410</v>
      </c>
      <c r="F6" s="10" t="s">
        <v>411</v>
      </c>
      <c r="G6" s="10" t="s">
        <v>412</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4" customHeight="1" spans="1:7">
      <c r="A9" s="21" t="s">
        <v>47</v>
      </c>
      <c r="B9" s="21" t="s">
        <v>196</v>
      </c>
      <c r="C9" s="22" t="s">
        <v>195</v>
      </c>
      <c r="D9" s="21" t="s">
        <v>413</v>
      </c>
      <c r="E9" s="23">
        <v>153000</v>
      </c>
      <c r="F9" s="23"/>
      <c r="G9" s="23"/>
    </row>
    <row r="10" ht="24" customHeight="1" spans="1:7">
      <c r="A10" s="21" t="s">
        <v>47</v>
      </c>
      <c r="B10" s="21" t="s">
        <v>201</v>
      </c>
      <c r="C10" s="22" t="s">
        <v>200</v>
      </c>
      <c r="D10" s="21" t="s">
        <v>413</v>
      </c>
      <c r="E10" s="23">
        <v>133570</v>
      </c>
      <c r="F10" s="23"/>
      <c r="G10" s="23"/>
    </row>
    <row r="11" ht="24" customHeight="1" spans="1:7">
      <c r="A11" s="21" t="s">
        <v>47</v>
      </c>
      <c r="B11" s="21" t="s">
        <v>201</v>
      </c>
      <c r="C11" s="22" t="s">
        <v>205</v>
      </c>
      <c r="D11" s="21" t="s">
        <v>413</v>
      </c>
      <c r="E11" s="23">
        <v>76800</v>
      </c>
      <c r="F11" s="23"/>
      <c r="G11" s="23"/>
    </row>
    <row r="12" ht="24" customHeight="1" spans="1:7">
      <c r="A12" s="21" t="s">
        <v>47</v>
      </c>
      <c r="B12" s="21" t="s">
        <v>201</v>
      </c>
      <c r="C12" s="22" t="s">
        <v>213</v>
      </c>
      <c r="D12" s="21" t="s">
        <v>413</v>
      </c>
      <c r="E12" s="23">
        <v>22535.28</v>
      </c>
      <c r="F12" s="23"/>
      <c r="G12" s="23"/>
    </row>
    <row r="13" ht="24" customHeight="1" spans="1:7">
      <c r="A13" s="21" t="s">
        <v>47</v>
      </c>
      <c r="B13" s="21" t="s">
        <v>201</v>
      </c>
      <c r="C13" s="22" t="s">
        <v>221</v>
      </c>
      <c r="D13" s="21" t="s">
        <v>413</v>
      </c>
      <c r="E13" s="23">
        <v>113000</v>
      </c>
      <c r="F13" s="23"/>
      <c r="G13" s="23"/>
    </row>
    <row r="14" ht="24" customHeight="1" spans="1:7">
      <c r="A14" s="21" t="s">
        <v>47</v>
      </c>
      <c r="B14" s="21" t="s">
        <v>201</v>
      </c>
      <c r="C14" s="22" t="s">
        <v>225</v>
      </c>
      <c r="D14" s="21" t="s">
        <v>413</v>
      </c>
      <c r="E14" s="23">
        <v>38418.75</v>
      </c>
      <c r="F14" s="23"/>
      <c r="G14" s="23"/>
    </row>
    <row r="15" ht="24" customHeight="1" spans="1:7">
      <c r="A15" s="24" t="s">
        <v>32</v>
      </c>
      <c r="B15" s="24"/>
      <c r="C15" s="24"/>
      <c r="D15" s="24"/>
      <c r="E15" s="23">
        <v>537324.03</v>
      </c>
      <c r="F15" s="23"/>
      <c r="G15" s="23"/>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2025-02-20T06:24:23Z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2052-11.8.2.12300</vt:lpwstr>
  </property>
</Properties>
</file>