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<sst xmlns="http://schemas.openxmlformats.org/spreadsheetml/2006/main" count="1771" uniqueCount="466">
  <si>
    <t>预算01-1表</t>
  </si>
  <si>
    <t>部门财务收支预算总表</t>
  </si>
  <si>
    <t>单位名称：中共新平彝族傣族自治县委员会统战部（新平县民宗局）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</si>
  <si>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</si>
  <si>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</si>
  <si>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</si>
  <si>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</si>
  <si>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</si>
  <si>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</si>
  <si>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</si>
  <si>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</si>
  <si>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</si>
  <si>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</si>
  <si>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</si>
  <si>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</si>
  <si>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</si>
  <si>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</si>
  <si>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</si>
  <si>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</si>
  <si>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</si>
  <si>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</si>
  <si>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</si>
  <si>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</si>
  <si>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</si>
  <si>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</si>
  <si>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</si>
  <si>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</si>
  <si>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</si>
  <si>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</si>
  <si>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</si>
  <si>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</si>
  <si>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</si>
  <si>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</si>
  <si>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</si>
  <si>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</si>
  <si>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</si>
  <si>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</si>
  <si>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</si>
  <si>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</si>
  <si>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</si>
  <si>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</si>
  <si>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</si>
  <si>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</si>
  <si>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</si>
  <si>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</si>
  <si>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</si>
  <si>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</si>
  <si>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</si>
  <si>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</si>
  <si>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</si>
  <si>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</si>
  <si>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</si>
  <si>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</si>
  <si>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</si>
  <si>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</si>
  <si>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</si>
  <si>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</si>
  <si>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</si>
  <si>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</si>
  <si>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</si>
  <si>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</si>
  <si>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</si>
  <si>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</si>
  <si>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</si>
  <si>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</si>
  <si>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</si>
  <si>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</si>
  <si>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</si>
  <si>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</si>
  <si>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中共新平彝族傣族自治县委员会统战部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</si>
  <si>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</si>
  <si>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</si>
  <si>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</si>
  <si>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</si>
  <si>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</si>
  <si>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</si>
  <si>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</si>
  <si>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</si>
  <si>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</si>
  <si>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</si>
  <si>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</si>
  <si>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</si>
  <si>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</si>
  <si>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</si>
  <si>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 xml:space="preserve">    一般公共服务支出</t>
  </si>
  <si>
    <t xml:space="preserve">      民族事务</t>
  </si>
  <si>
    <t>2012304</t>
  </si>
  <si>
    <t xml:space="preserve">        民族工作专项</t>
  </si>
  <si>
    <t xml:space="preserve">      统战事务</t>
  </si>
  <si>
    <t>2013401</t>
  </si>
  <si>
    <t xml:space="preserve">        行政运行</t>
  </si>
  <si>
    <t>2013402</t>
  </si>
  <si>
    <t xml:space="preserve">        一般行政管理事务</t>
  </si>
  <si>
    <t>2013404</t>
  </si>
  <si>
    <t xml:space="preserve">        事务</t>
  </si>
  <si>
    <t xml:space="preserve">      其他共产党事务支出</t>
  </si>
  <si>
    <t>2013699</t>
  </si>
  <si>
    <t xml:space="preserve">        其他共产党事务支出</t>
  </si>
  <si>
    <t xml:space="preserve">    社会保障和就业支出</t>
  </si>
  <si>
    <t xml:space="preserve">      行政事业单位养老支出</t>
  </si>
  <si>
    <t>2080501</t>
  </si>
  <si>
    <t xml:space="preserve">        行政单位离退休</t>
  </si>
  <si>
    <t>2080505</t>
  </si>
  <si>
    <t xml:space="preserve">        机关事业单位基本养老保险缴费支出</t>
  </si>
  <si>
    <t xml:space="preserve">      抚恤</t>
  </si>
  <si>
    <t>2080801</t>
  </si>
  <si>
    <t xml:space="preserve">        死亡抚恤</t>
  </si>
  <si>
    <t xml:space="preserve">    卫生健康支出</t>
  </si>
  <si>
    <t xml:space="preserve">      行政事业单位医疗</t>
  </si>
  <si>
    <t>2101101</t>
  </si>
  <si>
    <t xml:space="preserve">        行政单位医疗</t>
  </si>
  <si>
    <t>2101102</t>
  </si>
  <si>
    <t xml:space="preserve">        事业单位医疗</t>
  </si>
  <si>
    <t>2101103</t>
  </si>
  <si>
    <t xml:space="preserve">        公务员医疗补助</t>
  </si>
  <si>
    <t>2101199</t>
  </si>
  <si>
    <t xml:space="preserve">        其他行政事业单位医疗支出</t>
  </si>
  <si>
    <t xml:space="preserve">    住房保障支出</t>
  </si>
  <si>
    <t xml:space="preserve">      住房改革支出</t>
  </si>
  <si>
    <t>2210201</t>
  </si>
  <si>
    <t xml:space="preserve">    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</si>
  <si>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</si>
  <si>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</si>
  <si>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</si>
  <si>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</si>
  <si>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</si>
  <si>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</si>
  <si>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</si>
  <si>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</si>
  <si>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</si>
  <si>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</si>
  <si>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</si>
  <si>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</si>
  <si>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</si>
  <si>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</si>
  <si>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</si>
  <si>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</si>
  <si>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</si>
  <si>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</si>
  <si>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</si>
  <si>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</si>
  <si>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</si>
  <si>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</si>
  <si>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</si>
  <si>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</si>
  <si>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</si>
  <si>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</si>
  <si>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</si>
  <si>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</si>
  <si>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</si>
  <si>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</si>
  <si>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</si>
  <si>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</si>
  <si>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</si>
  <si>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</si>
  <si>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</si>
  <si>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</si>
  <si>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</si>
  <si>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</si>
  <si>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</si>
  <si>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</si>
  <si>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</si>
  <si>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</si>
  <si>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</si>
  <si>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</si>
  <si>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</si>
  <si>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</si>
  <si>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</si>
  <si>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</si>
  <si>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</si>
  <si>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</si>
  <si>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</si>
  <si>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</si>
  <si>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</si>
  <si>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</si>
  <si>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</si>
  <si>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</si>
  <si>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</si>
  <si>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</si>
  <si>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</si>
  <si>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</si>
  <si>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</si>
  <si>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</si>
  <si>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</si>
  <si>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</si>
  <si>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</si>
  <si>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</si>
  <si>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</si>
  <si>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</si>
  <si>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</si>
  <si>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</si>
  <si>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</si>
  <si>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</si>
  <si>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</si>
  <si>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</si>
  <si>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</si>
  <si>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</si>
  <si>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中共新平彝族傣族自治县委员会统战部（新平县民宗局）</t>
  </si>
  <si>
    <t>530427210000000015855</t>
  </si>
  <si>
    <t>津贴补贴（行政）</t>
  </si>
  <si>
    <t>行政运行</t>
  </si>
  <si>
    <t>津贴补贴</t>
  </si>
  <si>
    <t>基本工资（行政）</t>
  </si>
  <si>
    <t>基本工资</t>
  </si>
  <si>
    <t>530427210000000015863</t>
  </si>
  <si>
    <t>电费</t>
  </si>
  <si>
    <t>差旅费</t>
  </si>
  <si>
    <t>水费</t>
  </si>
  <si>
    <t>办公费</t>
  </si>
  <si>
    <t>邮电费邮电费（行政单位）</t>
  </si>
  <si>
    <t>邮电费</t>
  </si>
  <si>
    <t>福利费（行政单位公用经费  不含政法部门）</t>
  </si>
  <si>
    <t>福利费</t>
  </si>
  <si>
    <t>530427210000000015861</t>
  </si>
  <si>
    <t>公务交通补贴</t>
  </si>
  <si>
    <t>其他交通费用</t>
  </si>
  <si>
    <t>部门临聘人员支出</t>
  </si>
  <si>
    <t>其他工资福利支出</t>
  </si>
  <si>
    <t>530427231100001497512</t>
  </si>
  <si>
    <t>津贴补贴（事业）</t>
  </si>
  <si>
    <t>奖励性绩效工资</t>
  </si>
  <si>
    <t>绩效工资</t>
  </si>
  <si>
    <t>基础性绩效工资</t>
  </si>
  <si>
    <t>基本工资（事业）</t>
  </si>
  <si>
    <t>530427210000000015862</t>
  </si>
  <si>
    <t>工会经费</t>
  </si>
  <si>
    <t>530427210000000015857</t>
  </si>
  <si>
    <t>住房公积金</t>
  </si>
  <si>
    <t>530427221100000348655</t>
  </si>
  <si>
    <t>接待费</t>
  </si>
  <si>
    <t>530427210000000015860</t>
  </si>
  <si>
    <t>公务用车运行维护费</t>
  </si>
  <si>
    <t>530427231100001497526</t>
  </si>
  <si>
    <t>退休干部公用经费</t>
  </si>
  <si>
    <t>行政单位离退休</t>
  </si>
  <si>
    <t>530427210000000015856</t>
  </si>
  <si>
    <t>养老保险机关事业单位基本养老保险</t>
  </si>
  <si>
    <t>机关事业单位基本养老保险缴费支出</t>
  </si>
  <si>
    <t>机关事业单位基本养老保险缴费</t>
  </si>
  <si>
    <t>大病补充保险（事业）</t>
  </si>
  <si>
    <t>事业单位医疗</t>
  </si>
  <si>
    <t>职工基本医疗保险缴费</t>
  </si>
  <si>
    <t>大病补充保险（行政）</t>
  </si>
  <si>
    <t>行政单位医疗</t>
  </si>
  <si>
    <t>工伤保险工伤保险</t>
  </si>
  <si>
    <t>其他行政事业单位医疗支出</t>
  </si>
  <si>
    <t>其他社会保障缴费</t>
  </si>
  <si>
    <t>医疗保险（行政）行政单位基本医疗保险</t>
  </si>
  <si>
    <t>失业保险失业保险</t>
  </si>
  <si>
    <t>公务员医疗补助公务员医疗补助</t>
  </si>
  <si>
    <t>公务员医疗补助</t>
  </si>
  <si>
    <t>公务员医疗补助缴费</t>
  </si>
  <si>
    <t>530427231100001497523</t>
  </si>
  <si>
    <t>基础绩效奖</t>
  </si>
  <si>
    <t>奖金</t>
  </si>
  <si>
    <t>530427210000000015858</t>
  </si>
  <si>
    <t>退休生活补助</t>
  </si>
  <si>
    <t>生活补助</t>
  </si>
  <si>
    <t>530427231100001497511</t>
  </si>
  <si>
    <t>奖励性绩效工资(地方)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</si>
  <si>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</si>
  <si>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</si>
  <si>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</si>
  <si>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</si>
  <si>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</si>
  <si>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</si>
  <si>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</si>
  <si>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统战部退休职工（杨正洪）死亡抚恤资金</t>
  </si>
  <si>
    <t>死亡抚恤</t>
  </si>
  <si>
    <t>抚恤金</t>
  </si>
  <si>
    <t>统战涉密设备采购经费</t>
  </si>
  <si>
    <t>一般行政管理事务</t>
  </si>
  <si>
    <t>2023年县级团体副秘书长生活补助经费</t>
  </si>
  <si>
    <t>事务</t>
  </si>
  <si>
    <t>2023年县级宗教工作经费</t>
  </si>
  <si>
    <t>2023年新平县民族工作经费</t>
  </si>
  <si>
    <t>民族工作专项</t>
  </si>
  <si>
    <t>2023年春节慰问经费</t>
  </si>
  <si>
    <t>2023年党建经费</t>
  </si>
  <si>
    <t xml:space="preserve"> 其他共产党事务支出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</si>
  <si>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</si>
  <si>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</si>
  <si>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</si>
  <si>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</si>
  <si>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</si>
  <si>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</si>
  <si>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</si>
  <si>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</si>
  <si>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</si>
  <si>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</si>
  <si>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</si>
  <si>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</si>
  <si>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中共新平彝族傣族自治县委员会统战部</t>
  </si>
  <si>
    <t xml:space="preserve">    2023年党建经费</t>
  </si>
  <si>
    <t>530427231100001257582</t>
  </si>
  <si>
    <t>该项目主要用于2023年中共县委统战部机关党支部、离退休党支部党建书籍购买、党建活动开展及离退休党支部书记、委员生活补助的发放，以支持中共新平县委统战部党支部2023年各项党的活动得以正常开展，支部活动、党员学习积极性将进一步提高，进一步发挥基层党组织战斗堡垒作用和党员先锋模范作用，为大美新平县和谐发展提供强有力的组治保障。</t>
  </si>
  <si>
    <t>产出指标</t>
  </si>
  <si>
    <t>数量指标</t>
  </si>
  <si>
    <t>购买宣传学习书籍</t>
  </si>
  <si>
    <t>&gt;=</t>
  </si>
  <si>
    <t>50</t>
  </si>
  <si>
    <t>册</t>
  </si>
  <si>
    <t>定性指标</t>
  </si>
  <si>
    <t>开展党建活动</t>
  </si>
  <si>
    <t>次</t>
  </si>
  <si>
    <t>参加活动人数</t>
  </si>
  <si>
    <t>20</t>
  </si>
  <si>
    <t>人</t>
  </si>
  <si>
    <t>质量指标</t>
  </si>
  <si>
    <t>参与活动人员到位率</t>
  </si>
  <si>
    <t>=</t>
  </si>
  <si>
    <t>100</t>
  </si>
  <si>
    <t>%</t>
  </si>
  <si>
    <t>时效指标</t>
  </si>
  <si>
    <t>持续开展党建工作</t>
  </si>
  <si>
    <t>12</t>
  </si>
  <si>
    <t>月</t>
  </si>
  <si>
    <t>效益指标</t>
  </si>
  <si>
    <t>社会效益指标</t>
  </si>
  <si>
    <t>党员的凝聚力提升</t>
  </si>
  <si>
    <t>提高</t>
  </si>
  <si>
    <t>定量指标</t>
  </si>
  <si>
    <t>满意度指标</t>
  </si>
  <si>
    <t>服务对象满意度指标</t>
  </si>
  <si>
    <t>党员对于活动的满意度</t>
  </si>
  <si>
    <t>95</t>
  </si>
  <si>
    <t xml:space="preserve">    2023年县级团体副秘书长生活补助经费</t>
  </si>
  <si>
    <t>530427231100001459751</t>
  </si>
  <si>
    <t>2023年新平县副秘书长以上生活补助15人，6800元/月/15人，6800*12=81600元。</t>
  </si>
  <si>
    <t>获得生活补助人员</t>
  </si>
  <si>
    <t>15</t>
  </si>
  <si>
    <t>补助发放准确率</t>
  </si>
  <si>
    <t>成本指标</t>
  </si>
  <si>
    <t>人均补助标准</t>
  </si>
  <si>
    <t>450</t>
  </si>
  <si>
    <t>元/人*月</t>
  </si>
  <si>
    <t>宗教团体副秘书长以上人员生活</t>
  </si>
  <si>
    <t>改善</t>
  </si>
  <si>
    <t>受益群众满意度</t>
  </si>
  <si>
    <t xml:space="preserve">    2023年县级工作经费</t>
  </si>
  <si>
    <t>530427231100001461519</t>
  </si>
  <si>
    <t>实现我县民族团结、和睦、社会和谐，更加密切联系党和政府关心和支持人士，为中国化方向更进一步。帮助活动场所解决修缮资金困难问题，进一步体现党和政府对活动场所的关心和支持，消除场所所在的安全隐患。</t>
  </si>
  <si>
    <t>县级宗教会议</t>
  </si>
  <si>
    <t>县级会议</t>
  </si>
  <si>
    <t>参会人员到位率</t>
  </si>
  <si>
    <t>县级会议会期</t>
  </si>
  <si>
    <t>天</t>
  </si>
  <si>
    <t>我县和谐情况</t>
  </si>
  <si>
    <t>促进</t>
  </si>
  <si>
    <t>服务对象满意度</t>
  </si>
  <si>
    <t xml:space="preserve">    2023年新平县民族工作经费</t>
  </si>
  <si>
    <t>530427231100001461600</t>
  </si>
  <si>
    <t>2023年民族专项资金是为进一步提升我县中华民族共同体意识，发展我县民族工作积极作用。项目设立数量指标，惠及村（社区）&gt;=2；质量指标，目标完成率=100%；质量指标，项目验收合格率&gt;=95%；成本指标=测算标准0.5元/人；社会效益指标，少数民族地区加快发展=得到提高；服务对象满意度指标，受益群众满意度≧95%。民族专项资金预算13万元。 全县人口0.5元/人进行资金筹拨，充分体现资金统筹使用和优先保障重点支出等要求，采取有效的成本控制措施。</t>
  </si>
  <si>
    <t>惠及村（社区）</t>
  </si>
  <si>
    <t>个</t>
  </si>
  <si>
    <t>目标完成率</t>
  </si>
  <si>
    <t>测算标准</t>
  </si>
  <si>
    <t>0.5</t>
  </si>
  <si>
    <t>元/人</t>
  </si>
  <si>
    <t>经济效益指标</t>
  </si>
  <si>
    <t>少数民族地区加快发展</t>
  </si>
  <si>
    <t xml:space="preserve">    2023年统战人士春节慰问经费</t>
  </si>
  <si>
    <t>530427231100001670605</t>
  </si>
  <si>
    <t>2023年中共新平县委统战部春节慰问项目慰问金500元/人，慰问品120元/人，慰问人数40人，共计需发放慰问金2万元，慰问品0.48万元，共计2.48万元。体现党和政府对统战人士的关心，与他们交流感情、增进友谊，使统战人士过上一个温暖、祥和的春节；帮助各界统战人士解决实际困难，维护他们的合法权益，感谢他们多年来为新平经济社会发展和统一战线所作的贡献；更好的发挥统战人士的作用，积极服务社会发展大局，共同建设和美新平。</t>
  </si>
  <si>
    <t>2023年春节慰问人数</t>
  </si>
  <si>
    <t>40</t>
  </si>
  <si>
    <t>2023年春节慰问完成时间</t>
  </si>
  <si>
    <t>2023-1-31</t>
  </si>
  <si>
    <t>年-月-日</t>
  </si>
  <si>
    <t>慰问金</t>
  </si>
  <si>
    <t>500</t>
  </si>
  <si>
    <t>慰问品</t>
  </si>
  <si>
    <t>120</t>
  </si>
  <si>
    <t>统战人士节日幸福感</t>
  </si>
  <si>
    <t>提升</t>
  </si>
  <si>
    <t>&lt;=</t>
  </si>
  <si>
    <t xml:space="preserve">    统战涉密设备采购经费</t>
  </si>
  <si>
    <t>530427231100001286192</t>
  </si>
  <si>
    <t>统战涉密设备采购经费6万元，用于我县统战涉密专线日常运行维护。</t>
  </si>
  <si>
    <t>涉密设备采购</t>
  </si>
  <si>
    <t>项</t>
  </si>
  <si>
    <t>涉密设备验收</t>
  </si>
  <si>
    <t>设备购买总额</t>
  </si>
  <si>
    <t>万元</t>
  </si>
  <si>
    <t>统战专线工作效率</t>
  </si>
  <si>
    <t xml:space="preserve">    统战部退休职工（杨正洪）死亡抚恤资金</t>
  </si>
  <si>
    <t>530427231100001472541</t>
  </si>
  <si>
    <t>死亡抚恤补助人员</t>
  </si>
  <si>
    <t>死亡抚恤发放</t>
  </si>
  <si>
    <t>死亡抚恤金额</t>
  </si>
  <si>
    <t>221073</t>
  </si>
  <si>
    <t>元</t>
  </si>
  <si>
    <t>退休职工家属情绪</t>
  </si>
  <si>
    <t>平稳</t>
  </si>
  <si>
    <t>预算06表</t>
  </si>
  <si>
    <t>政府性基金预算支出预算表</t>
  </si>
  <si>
    <t>单位名称：国库处</t>
  </si>
  <si>
    <t>单位名称</t>
  </si>
  <si>
    <t>本年政府性基金预算支出</t>
  </si>
  <si>
    <t>备注：本单位2023年无此事项。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</si>
  <si>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</si>
  <si>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</si>
  <si>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</si>
  <si>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</si>
  <si>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</si>
  <si>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</si>
  <si>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</si>
  <si>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</si>
  <si>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</si>
  <si>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</si>
  <si>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</si>
  <si>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一般公用经费</t>
  </si>
  <si>
    <t>办公用纸</t>
  </si>
  <si>
    <t xml:space="preserve">      办公用纸</t>
  </si>
  <si>
    <t>A07100000 纸及纸质品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</si>
  <si>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</si>
  <si>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</si>
  <si>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</si>
  <si>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</si>
  <si>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</si>
  <si>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</si>
  <si>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</si>
  <si>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</si>
  <si>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</si>
  <si>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</si>
  <si>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</si>
  <si>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</si>
  <si>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</si>
  <si>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</si>
  <si>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</si>
  <si>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</si>
  <si>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</si>
  <si>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</si>
  <si>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</si>
  <si>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</si>
  <si>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</si>
  <si>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</si>
  <si>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</si>
  <si>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</si>
  <si>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</si>
  <si>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</si>
  <si>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</si>
  <si>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</si>
  <si>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</si>
  <si>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</si>
  <si>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</si>
  <si>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</si>
  <si>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</si>
  <si>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</si>
  <si>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</si>
  <si>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</si>
  <si>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</si>
  <si>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</si>
  <si>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</si>
  <si>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</si>
  <si>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</si>
  <si>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</si>
  <si>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</si>
  <si>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</si>
  <si>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</si>
  <si>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311 专项业务类</t>
  </si>
  <si>
    <t>2023年统战人士春节慰问经费</t>
  </si>
  <si>
    <t>本级</t>
  </si>
  <si>
    <t>312 民生类</t>
  </si>
  <si>
    <t>313 事业发展类</t>
  </si>
  <si>
    <t>2023年县级工作经费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</si>
</sst>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#,##0.00_);[Red]\-#,##0.00\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sz val="2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23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4" applyNumberFormat="0" applyAlignment="0" applyProtection="0">
      <alignment vertical="center"/>
    </xf>
    <xf numFmtId="0" fontId="33" fillId="5" borderId="25" applyNumberFormat="0" applyAlignment="0" applyProtection="0">
      <alignment vertical="center"/>
    </xf>
    <xf numFmtId="0" fontId="34" fillId="5" borderId="24" applyNumberFormat="0" applyAlignment="0" applyProtection="0">
      <alignment vertical="center"/>
    </xf>
    <xf numFmtId="0" fontId="35" fillId="6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top"/>
      <protection locked="0"/>
    </xf>
  </cellStyleXfs>
  <cellXfs count="31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4" fontId="1" fillId="0" borderId="3" xfId="49" applyNumberFormat="1" applyFont="1" applyFill="1" applyBorder="1" applyAlignment="1" applyProtection="1">
      <alignment horizontal="center" vertical="center" wrapText="1"/>
    </xf>
    <xf numFmtId="49" fontId="2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/>
    <xf numFmtId="0" fontId="5" fillId="0" borderId="0" xfId="49" applyFont="1" applyFill="1" applyBorder="1" applyAlignment="1" applyProtection="1"/>
    <xf numFmtId="0" fontId="5" fillId="0" borderId="1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right" vertical="center" wrapText="1"/>
    </xf>
    <xf numFmtId="0" fontId="6" fillId="0" borderId="8" xfId="49" applyFont="1" applyFill="1" applyBorder="1" applyAlignment="1" applyProtection="1">
      <alignment horizontal="right" vertical="center" wrapText="1"/>
      <protection locked="0"/>
    </xf>
    <xf numFmtId="0" fontId="6" fillId="0" borderId="6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vertical="center" wrapText="1"/>
    </xf>
    <xf numFmtId="0" fontId="4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vertical="center" wrapText="1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right" vertical="center" wrapText="1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8" xfId="49" applyFont="1" applyFill="1" applyBorder="1" applyAlignment="1" applyProtection="1">
      <alignment horizontal="righ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vertical="center"/>
      <protection locked="0"/>
    </xf>
    <xf numFmtId="0" fontId="4" fillId="0" borderId="8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3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10" xfId="49" applyFont="1" applyFill="1" applyBorder="1" applyAlignment="1" applyProtection="1">
      <alignment horizontal="left" vertical="center" wrapText="1"/>
    </xf>
    <xf numFmtId="0" fontId="4" fillId="0" borderId="10" xfId="49" applyFont="1" applyFill="1" applyBorder="1" applyAlignment="1" applyProtection="1">
      <alignment horizontal="right" vertical="center"/>
      <protection locked="0"/>
    </xf>
    <xf numFmtId="0" fontId="4" fillId="0" borderId="10" xfId="49" applyFont="1" applyFill="1" applyBorder="1" applyAlignment="1" applyProtection="1">
      <alignment horizontal="left" vertical="center" wrapText="1"/>
      <protection locked="0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0" xfId="49" applyFont="1" applyFill="1" applyBorder="1" applyAlignment="1" applyProtection="1">
      <alignment horizontal="left" vertical="center"/>
    </xf>
    <xf numFmtId="0" fontId="4" fillId="0" borderId="1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9" fillId="2" borderId="10" xfId="49" applyFont="1" applyFill="1" applyBorder="1" applyAlignment="1" applyProtection="1">
      <alignment horizontal="left" vertical="center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9" fillId="2" borderId="1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8" xfId="49" applyNumberFormat="1" applyFont="1" applyFill="1" applyBorder="1" applyAlignment="1" applyProtection="1">
      <alignment horizontal="center" vertical="center"/>
      <protection locked="0"/>
    </xf>
    <xf numFmtId="176" fontId="4" fillId="0" borderId="8" xfId="49" applyNumberFormat="1" applyFont="1" applyFill="1" applyBorder="1" applyAlignment="1" applyProtection="1">
      <alignment horizontal="right" vertical="center"/>
      <protection locked="0"/>
    </xf>
    <xf numFmtId="176" fontId="4" fillId="0" borderId="8" xfId="49" applyNumberFormat="1" applyFont="1" applyFill="1" applyBorder="1" applyAlignment="1" applyProtection="1">
      <alignment horizontal="right" vertical="center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176" fontId="4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8" xfId="49" applyNumberFormat="1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12" fillId="0" borderId="3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15" xfId="49" applyFont="1" applyFill="1" applyBorder="1" applyAlignment="1" applyProtection="1">
      <alignment horizontal="center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12" fillId="0" borderId="16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  <protection locked="0"/>
    </xf>
    <xf numFmtId="0" fontId="12" fillId="0" borderId="17" xfId="49" applyFont="1" applyFill="1" applyBorder="1" applyAlignment="1" applyProtection="1">
      <alignment horizontal="center" vertical="center" wrapText="1"/>
    </xf>
    <xf numFmtId="0" fontId="6" fillId="0" borderId="17" xfId="49" applyFont="1" applyFill="1" applyBorder="1" applyAlignment="1" applyProtection="1">
      <alignment horizontal="center" vertical="center" wrapText="1"/>
      <protection locked="0"/>
    </xf>
    <xf numFmtId="0" fontId="13" fillId="0" borderId="3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top"/>
      <protection locked="0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4" fillId="0" borderId="3" xfId="49" applyFont="1" applyFill="1" applyBorder="1" applyAlignment="1" applyProtection="1">
      <alignment horizontal="center" vertical="top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4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49" applyNumberFormat="1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center" wrapText="1"/>
      <protection locked="0"/>
    </xf>
    <xf numFmtId="49" fontId="2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18" xfId="49" applyFont="1" applyFill="1" applyBorder="1" applyAlignment="1" applyProtection="1">
      <alignment horizontal="center" vertical="center" wrapText="1"/>
    </xf>
    <xf numFmtId="0" fontId="4" fillId="0" borderId="12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6" xfId="49" applyFont="1" applyFill="1" applyBorder="1" applyAlignment="1" applyProtection="1">
      <alignment horizontal="center" vertical="center" wrapText="1"/>
    </xf>
    <xf numFmtId="0" fontId="6" fillId="0" borderId="19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6" fillId="0" borderId="20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 wrapText="1"/>
    </xf>
    <xf numFmtId="0" fontId="4" fillId="0" borderId="15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  <protection locked="0"/>
    </xf>
    <xf numFmtId="4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4" fontId="4" fillId="0" borderId="3" xfId="49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49" applyNumberFormat="1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49" applyNumberFormat="1" applyFont="1" applyFill="1" applyBorder="1" applyAlignment="1" applyProtection="1">
      <alignment horizontal="center" vertical="center" wrapText="1"/>
    </xf>
    <xf numFmtId="4" fontId="4" fillId="0" borderId="6" xfId="49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49" applyNumberFormat="1" applyFont="1" applyFill="1" applyBorder="1" applyAlignment="1" applyProtection="1">
      <alignment horizontal="center" vertical="center" wrapText="1"/>
    </xf>
    <xf numFmtId="4" fontId="4" fillId="0" borderId="1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4" fontId="9" fillId="0" borderId="8" xfId="49" applyNumberFormat="1" applyFont="1" applyFill="1" applyBorder="1" applyAlignment="1" applyProtection="1">
      <alignment horizontal="center" vertical="center" wrapText="1"/>
    </xf>
    <xf numFmtId="4" fontId="9" fillId="0" borderId="1" xfId="49" applyNumberFormat="1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left" vertical="center" wrapText="1"/>
    </xf>
    <xf numFmtId="0" fontId="15" fillId="0" borderId="8" xfId="49" applyFont="1" applyFill="1" applyBorder="1" applyAlignment="1" applyProtection="1">
      <alignment horizontal="center" vertical="center" wrapText="1"/>
    </xf>
    <xf numFmtId="0" fontId="15" fillId="0" borderId="4" xfId="49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center" vertical="center"/>
    </xf>
    <xf numFmtId="4" fontId="6" fillId="0" borderId="4" xfId="49" applyNumberFormat="1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177" fontId="1" fillId="0" borderId="0" xfId="49" applyNumberFormat="1" applyFont="1" applyFill="1" applyBorder="1" applyAlignment="1" applyProtection="1"/>
    <xf numFmtId="49" fontId="1" fillId="0" borderId="0" xfId="49" applyNumberFormat="1" applyFont="1" applyFill="1" applyBorder="1" applyAlignment="1" applyProtection="1">
      <alignment horizontal="center" vertical="center"/>
    </xf>
    <xf numFmtId="177" fontId="1" fillId="0" borderId="0" xfId="49" applyNumberFormat="1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177" fontId="11" fillId="0" borderId="0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>
      <alignment horizontal="left" vertical="center"/>
    </xf>
    <xf numFmtId="177" fontId="1" fillId="0" borderId="0" xfId="49" applyNumberFormat="1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 applyProtection="1">
      <alignment horizontal="center" vertical="center"/>
      <protection locked="0"/>
    </xf>
    <xf numFmtId="177" fontId="5" fillId="0" borderId="4" xfId="49" applyNumberFormat="1" applyFont="1" applyFill="1" applyBorder="1" applyAlignment="1" applyProtection="1">
      <alignment horizontal="center" vertical="center"/>
      <protection locked="0"/>
    </xf>
    <xf numFmtId="49" fontId="5" fillId="0" borderId="8" xfId="49" applyNumberFormat="1" applyFont="1" applyFill="1" applyBorder="1" applyAlignment="1" applyProtection="1">
      <alignment horizontal="center" vertical="center"/>
    </xf>
    <xf numFmtId="177" fontId="5" fillId="0" borderId="7" xfId="49" applyNumberFormat="1" applyFont="1" applyFill="1" applyBorder="1" applyAlignment="1" applyProtection="1">
      <alignment horizontal="center" vertical="center"/>
    </xf>
    <xf numFmtId="177" fontId="5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0" xfId="49" applyNumberFormat="1" applyFont="1" applyFill="1" applyBorder="1" applyAlignment="1" applyProtection="1">
      <alignment horizontal="center" vertical="center"/>
    </xf>
    <xf numFmtId="177" fontId="4" fillId="0" borderId="8" xfId="49" applyNumberFormat="1" applyFont="1" applyFill="1" applyBorder="1" applyAlignment="1" applyProtection="1">
      <alignment horizontal="center" vertical="center"/>
    </xf>
    <xf numFmtId="0" fontId="9" fillId="2" borderId="10" xfId="49" applyFont="1" applyFill="1" applyBorder="1" applyAlignment="1" applyProtection="1">
      <alignment horizontal="left" vertical="center" wrapText="1"/>
      <protection locked="0"/>
    </xf>
    <xf numFmtId="177" fontId="6" fillId="0" borderId="8" xfId="49" applyNumberFormat="1" applyFont="1" applyFill="1" applyBorder="1" applyAlignment="1" applyProtection="1">
      <alignment horizontal="center" vertical="center" wrapText="1"/>
    </xf>
    <xf numFmtId="0" fontId="14" fillId="0" borderId="8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177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177" fontId="2" fillId="0" borderId="0" xfId="49" applyNumberFormat="1" applyFont="1" applyFill="1" applyBorder="1" applyAlignment="1" applyProtection="1">
      <alignment horizontal="center" vertical="center"/>
    </xf>
    <xf numFmtId="177" fontId="4" fillId="0" borderId="0" xfId="49" applyNumberFormat="1" applyFont="1" applyFill="1" applyBorder="1" applyAlignment="1" applyProtection="1">
      <alignment horizontal="center" vertical="center"/>
    </xf>
    <xf numFmtId="177" fontId="5" fillId="0" borderId="5" xfId="49" applyNumberFormat="1" applyFont="1" applyFill="1" applyBorder="1" applyAlignment="1" applyProtection="1">
      <alignment horizontal="center" vertical="center"/>
    </xf>
    <xf numFmtId="177" fontId="5" fillId="0" borderId="6" xfId="49" applyNumberFormat="1" applyFont="1" applyFill="1" applyBorder="1" applyAlignment="1" applyProtection="1">
      <alignment horizontal="center" vertical="center"/>
    </xf>
    <xf numFmtId="177" fontId="5" fillId="0" borderId="12" xfId="49" applyNumberFormat="1" applyFont="1" applyFill="1" applyBorder="1" applyAlignment="1" applyProtection="1">
      <alignment horizontal="center" vertical="center"/>
    </xf>
    <xf numFmtId="177" fontId="5" fillId="0" borderId="10" xfId="49" applyNumberFormat="1" applyFont="1" applyFill="1" applyBorder="1" applyAlignment="1" applyProtection="1">
      <alignment horizontal="center" vertical="center"/>
    </xf>
    <xf numFmtId="177" fontId="14" fillId="0" borderId="8" xfId="49" applyNumberFormat="1" applyFont="1" applyFill="1" applyBorder="1" applyAlignment="1" applyProtection="1">
      <alignment horizontal="center" vertical="center"/>
    </xf>
    <xf numFmtId="177" fontId="9" fillId="0" borderId="8" xfId="49" applyNumberFormat="1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top" wrapText="1"/>
      <protection locked="0"/>
    </xf>
    <xf numFmtId="0" fontId="18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wrapText="1"/>
    </xf>
    <xf numFmtId="4" fontId="4" fillId="0" borderId="8" xfId="49" applyNumberFormat="1" applyFont="1" applyFill="1" applyBorder="1" applyAlignment="1" applyProtection="1">
      <alignment horizontal="center" vertical="center" wrapText="1"/>
    </xf>
    <xf numFmtId="0" fontId="20" fillId="0" borderId="8" xfId="49" applyFont="1" applyFill="1" applyBorder="1" applyAlignment="1" applyProtection="1">
      <alignment horizontal="center" vertical="center" wrapText="1"/>
    </xf>
    <xf numFmtId="0" fontId="20" fillId="0" borderId="8" xfId="49" applyFont="1" applyFill="1" applyBorder="1" applyAlignment="1" applyProtection="1">
      <alignment horizontal="center" vertical="center" wrapText="1"/>
      <protection locked="0"/>
    </xf>
    <xf numFmtId="4" fontId="20" fillId="0" borderId="8" xfId="49" applyNumberFormat="1" applyFont="1" applyFill="1" applyBorder="1" applyAlignment="1" applyProtection="1">
      <alignment horizontal="center" vertical="center" wrapText="1"/>
    </xf>
    <xf numFmtId="178" fontId="20" fillId="0" borderId="8" xfId="49" applyNumberFormat="1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177" fontId="4" fillId="0" borderId="8" xfId="49" applyNumberFormat="1" applyFont="1" applyFill="1" applyBorder="1" applyAlignment="1" applyProtection="1">
      <alignment horizontal="right" vertical="center" wrapText="1"/>
    </xf>
    <xf numFmtId="0" fontId="9" fillId="0" borderId="10" xfId="49" applyFont="1" applyFill="1" applyBorder="1" applyAlignment="1" applyProtection="1">
      <alignment horizontal="left" vertical="center" wrapText="1"/>
      <protection locked="0"/>
    </xf>
    <xf numFmtId="4" fontId="14" fillId="0" borderId="8" xfId="49" applyNumberFormat="1" applyFont="1" applyFill="1" applyBorder="1" applyAlignment="1" applyProtection="1">
      <alignment horizontal="right" vertical="center" wrapText="1"/>
    </xf>
    <xf numFmtId="4" fontId="6" fillId="0" borderId="8" xfId="49" applyNumberFormat="1" applyFont="1" applyFill="1" applyBorder="1" applyAlignment="1" applyProtection="1">
      <alignment horizontal="right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3" fontId="2" fillId="0" borderId="4" xfId="49" applyNumberFormat="1" applyFont="1" applyFill="1" applyBorder="1" applyAlignment="1" applyProtection="1">
      <alignment horizontal="center" vertical="center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3" fontId="2" fillId="0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10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3" fontId="2" fillId="0" borderId="10" xfId="49" applyNumberFormat="1" applyFont="1" applyFill="1" applyBorder="1" applyAlignment="1" applyProtection="1">
      <alignment horizontal="center" vertical="center"/>
    </xf>
    <xf numFmtId="4" fontId="6" fillId="0" borderId="0" xfId="49" applyNumberFormat="1" applyFont="1" applyFill="1" applyBorder="1" applyAlignment="1" applyProtection="1">
      <alignment vertical="top" wrapText="1"/>
      <protection locked="0"/>
    </xf>
    <xf numFmtId="4" fontId="1" fillId="0" borderId="0" xfId="49" applyNumberFormat="1" applyFont="1" applyFill="1" applyBorder="1" applyAlignment="1" applyProtection="1"/>
    <xf numFmtId="4" fontId="6" fillId="0" borderId="0" xfId="49" applyNumberFormat="1" applyFont="1" applyFill="1" applyBorder="1" applyAlignment="1" applyProtection="1">
      <alignment vertical="top"/>
      <protection locked="0"/>
    </xf>
    <xf numFmtId="4" fontId="22" fillId="0" borderId="0" xfId="49" applyNumberFormat="1" applyFont="1" applyFill="1" applyBorder="1" applyAlignment="1" applyProtection="1">
      <alignment wrapText="1"/>
    </xf>
    <xf numFmtId="4" fontId="2" fillId="0" borderId="0" xfId="49" applyNumberFormat="1" applyFont="1" applyFill="1" applyBorder="1" applyAlignment="1" applyProtection="1">
      <alignment wrapText="1"/>
    </xf>
    <xf numFmtId="4" fontId="4" fillId="0" borderId="0" xfId="49" applyNumberFormat="1" applyFont="1" applyFill="1" applyBorder="1" applyAlignment="1" applyProtection="1">
      <alignment horizontal="right" wrapText="1"/>
    </xf>
    <xf numFmtId="4" fontId="7" fillId="0" borderId="0" xfId="49" applyNumberFormat="1" applyFont="1" applyFill="1" applyBorder="1" applyAlignment="1" applyProtection="1">
      <alignment horizontal="center" vertical="center" wrapText="1"/>
    </xf>
    <xf numFmtId="4" fontId="3" fillId="0" borderId="0" xfId="49" applyNumberFormat="1" applyFont="1" applyFill="1" applyBorder="1" applyAlignment="1" applyProtection="1">
      <alignment horizontal="center" vertical="top" wrapText="1"/>
    </xf>
    <xf numFmtId="4" fontId="4" fillId="0" borderId="0" xfId="49" applyNumberFormat="1" applyFont="1" applyFill="1" applyBorder="1" applyAlignment="1" applyProtection="1">
      <alignment horizontal="left" vertical="center" wrapText="1"/>
    </xf>
    <xf numFmtId="4" fontId="19" fillId="0" borderId="0" xfId="49" applyNumberFormat="1" applyFont="1" applyFill="1" applyBorder="1" applyAlignment="1" applyProtection="1">
      <alignment horizontal="center" vertical="center" wrapText="1"/>
    </xf>
    <xf numFmtId="4" fontId="5" fillId="0" borderId="4" xfId="49" applyNumberFormat="1" applyFont="1" applyFill="1" applyBorder="1" applyAlignment="1" applyProtection="1">
      <alignment horizontal="center" vertical="center" wrapText="1"/>
    </xf>
    <xf numFmtId="4" fontId="5" fillId="0" borderId="6" xfId="49" applyNumberFormat="1" applyFont="1" applyFill="1" applyBorder="1" applyAlignment="1" applyProtection="1">
      <alignment horizontal="center" vertical="center" wrapText="1"/>
    </xf>
    <xf numFmtId="4" fontId="5" fillId="0" borderId="1" xfId="49" applyNumberFormat="1" applyFont="1" applyFill="1" applyBorder="1" applyAlignment="1" applyProtection="1">
      <alignment horizontal="center" vertical="center" wrapText="1"/>
    </xf>
    <xf numFmtId="4" fontId="5" fillId="0" borderId="7" xfId="49" applyNumberFormat="1" applyFont="1" applyFill="1" applyBorder="1" applyAlignment="1" applyProtection="1">
      <alignment horizontal="center" vertical="center" wrapText="1"/>
    </xf>
    <xf numFmtId="4" fontId="4" fillId="0" borderId="8" xfId="49" applyNumberFormat="1" applyFont="1" applyFill="1" applyBorder="1" applyAlignment="1" applyProtection="1">
      <alignment horizontal="left" vertical="center" wrapText="1"/>
    </xf>
    <xf numFmtId="4" fontId="9" fillId="0" borderId="10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8" xfId="49" applyNumberFormat="1" applyFont="1" applyFill="1" applyBorder="1" applyAlignment="1" applyProtection="1">
      <alignment horizontal="right" vertical="center" wrapText="1"/>
    </xf>
    <xf numFmtId="4" fontId="4" fillId="0" borderId="8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8" xfId="49" applyNumberFormat="1" applyFont="1" applyFill="1" applyBorder="1" applyAlignment="1" applyProtection="1">
      <alignment horizontal="left" vertical="center" wrapText="1"/>
      <protection locked="0"/>
    </xf>
    <xf numFmtId="4" fontId="4" fillId="0" borderId="7" xfId="49" applyNumberFormat="1" applyFont="1" applyFill="1" applyBorder="1" applyAlignment="1" applyProtection="1">
      <alignment horizontal="left" vertical="center" wrapText="1"/>
      <protection locked="0"/>
    </xf>
    <xf numFmtId="4" fontId="4" fillId="0" borderId="13" xfId="49" applyNumberFormat="1" applyFont="1" applyFill="1" applyBorder="1" applyAlignment="1" applyProtection="1">
      <alignment horizontal="right" vertical="center" wrapText="1"/>
      <protection locked="0"/>
    </xf>
    <xf numFmtId="4" fontId="20" fillId="0" borderId="8" xfId="49" applyNumberFormat="1" applyFont="1" applyFill="1" applyBorder="1" applyAlignment="1" applyProtection="1">
      <alignment horizontal="right" vertical="center" wrapText="1"/>
    </xf>
    <xf numFmtId="4" fontId="20" fillId="0" borderId="7" xfId="49" applyNumberFormat="1" applyFont="1" applyFill="1" applyBorder="1" applyAlignment="1" applyProtection="1">
      <alignment horizontal="center" vertical="center" wrapText="1"/>
    </xf>
    <xf numFmtId="4" fontId="20" fillId="0" borderId="13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left" vertical="center" wrapText="1"/>
    </xf>
    <xf numFmtId="4" fontId="4" fillId="0" borderId="13" xfId="49" applyNumberFormat="1" applyFont="1" applyFill="1" applyBorder="1" applyAlignment="1" applyProtection="1">
      <alignment horizontal="right" vertical="center" wrapText="1"/>
    </xf>
    <xf numFmtId="4" fontId="20" fillId="0" borderId="7" xfId="49" applyNumberFormat="1" applyFont="1" applyFill="1" applyBorder="1" applyAlignment="1" applyProtection="1">
      <alignment horizontal="center" vertical="center" wrapText="1"/>
      <protection locked="0"/>
    </xf>
    <xf numFmtId="4" fontId="20" fillId="0" borderId="8" xfId="49" applyNumberFormat="1" applyFont="1" applyFill="1" applyBorder="1" applyAlignment="1" applyProtection="1">
      <alignment horizontal="right" vertical="center" wrapText="1"/>
      <protection locked="0"/>
    </xf>
    <xf numFmtId="4" fontId="1" fillId="0" borderId="0" xfId="49" applyNumberFormat="1" applyFont="1" applyFill="1" applyBorder="1" applyAlignment="1" applyProtection="1">
      <alignment wrapText="1"/>
    </xf>
    <xf numFmtId="0" fontId="4" fillId="0" borderId="12" xfId="49" applyFont="1" applyFill="1" applyBorder="1" applyAlignment="1" applyProtection="1" quotePrefix="1">
      <alignment horizontal="center" vertical="center" wrapText="1"/>
    </xf>
    <xf numFmtId="0" fontId="6" fillId="0" borderId="19" xfId="49" applyFont="1" applyFill="1" applyBorder="1" applyAlignment="1" applyProtection="1" quotePrefix="1">
      <alignment horizontal="center" vertical="center" wrapText="1"/>
      <protection locked="0"/>
    </xf>
    <xf numFmtId="0" fontId="6" fillId="0" borderId="20" xfId="49" applyFont="1" applyFill="1" applyBorder="1" applyAlignment="1" applyProtection="1" quotePrefix="1">
      <alignment horizontal="center" vertical="center" wrapText="1"/>
      <protection locked="0"/>
    </xf>
    <xf numFmtId="0" fontId="6" fillId="0" borderId="15" xfId="49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3"/>
  <sheetViews>
    <sheetView tabSelected="1" workbookViewId="0">
      <selection activeCell="I6" sqref="I6"/>
    </sheetView>
  </sheetViews>
  <sheetFormatPr defaultColWidth="8" defaultRowHeight="14.25" customHeight="1" outlineLevelCol="3"/>
  <cols>
    <col min="1" max="4" width="20.7111111111111" style="288" customWidth="1"/>
    <col min="5" max="5" width="8" style="289" customWidth="1"/>
    <col min="6" max="16384" width="8" style="289"/>
  </cols>
  <sheetData>
    <row r="1" s="287" customFormat="1" ht="35" customHeight="1" spans="1:4">
      <c r="A1" s="290"/>
      <c r="B1" s="291"/>
      <c r="C1" s="291"/>
      <c r="D1" s="292" t="s">
        <v>0</v>
      </c>
    </row>
    <row r="2" s="287" customFormat="1" ht="35" customHeight="1" spans="1:4">
      <c r="A2" s="293" t="s">
        <v>1</v>
      </c>
      <c r="B2" s="294"/>
      <c r="C2" s="294"/>
      <c r="D2" s="294"/>
    </row>
    <row r="3" s="287" customFormat="1" ht="35" customHeight="1" spans="1:4">
      <c r="A3" s="295" t="s">
        <v>2</v>
      </c>
      <c r="B3" s="296"/>
      <c r="C3" s="296"/>
      <c r="D3" s="292" t="s">
        <v>3</v>
      </c>
    </row>
    <row r="4" s="287" customFormat="1" ht="35" customHeight="1" spans="1:4">
      <c r="A4" s="297" t="s">
        <v>4</v>
      </c>
      <c r="B4" s="298"/>
      <c r="C4" s="297" t="s">
        <v>5</v>
      </c>
      <c r="D4" s="298"/>
    </row>
    <row r="5" s="287" customFormat="1" ht="35" customHeight="1" spans="1:4">
      <c r="A5" s="299" t="s">
        <v>6</v>
      </c>
      <c r="B5" s="299" t="s">
        <v>7</v>
      </c>
      <c r="C5" s="299" t="s">
        <v>8</v>
      </c>
      <c r="D5" s="299" t="s">
        <v>7</v>
      </c>
    </row>
    <row r="6" s="287" customFormat="1" ht="35" customHeight="1" spans="1:4">
      <c r="A6" s="300"/>
      <c r="B6" s="300"/>
      <c r="C6" s="300"/>
      <c r="D6" s="300"/>
    </row>
    <row r="7" s="287" customFormat="1" ht="35" customHeight="1" spans="1:4">
      <c r="A7" s="301" t="s">
        <v>9</v>
      </c>
      <c r="B7" s="302">
        <v>4488744</v>
      </c>
      <c r="C7" s="301" t="s">
        <v>10</v>
      </c>
      <c r="D7" s="302">
        <v>3157700</v>
      </c>
    </row>
    <row r="8" s="287" customFormat="1" ht="35" customHeight="1" spans="1:4">
      <c r="A8" s="301" t="s">
        <v>11</v>
      </c>
      <c r="B8" s="303"/>
      <c r="C8" s="301" t="s">
        <v>12</v>
      </c>
      <c r="D8" s="303"/>
    </row>
    <row r="9" s="287" customFormat="1" ht="35" customHeight="1" spans="1:4">
      <c r="A9" s="301" t="s">
        <v>13</v>
      </c>
      <c r="B9" s="303"/>
      <c r="C9" s="301" t="s">
        <v>14</v>
      </c>
      <c r="D9" s="303"/>
    </row>
    <row r="10" s="287" customFormat="1" ht="35" customHeight="1" spans="1:4">
      <c r="A10" s="301" t="s">
        <v>15</v>
      </c>
      <c r="B10" s="304"/>
      <c r="C10" s="301" t="s">
        <v>16</v>
      </c>
      <c r="D10" s="303"/>
    </row>
    <row r="11" s="287" customFormat="1" ht="35" customHeight="1" spans="1:4">
      <c r="A11" s="305" t="s">
        <v>17</v>
      </c>
      <c r="B11" s="303"/>
      <c r="C11" s="301" t="s">
        <v>18</v>
      </c>
      <c r="D11" s="303"/>
    </row>
    <row r="12" s="287" customFormat="1" ht="35" customHeight="1" spans="1:4">
      <c r="A12" s="305" t="s">
        <v>19</v>
      </c>
      <c r="B12" s="304"/>
      <c r="C12" s="301" t="s">
        <v>20</v>
      </c>
      <c r="D12" s="303"/>
    </row>
    <row r="13" s="287" customFormat="1" ht="35" customHeight="1" spans="1:4">
      <c r="A13" s="305" t="s">
        <v>21</v>
      </c>
      <c r="B13" s="304"/>
      <c r="C13" s="301" t="s">
        <v>22</v>
      </c>
      <c r="D13" s="303"/>
    </row>
    <row r="14" s="287" customFormat="1" ht="35" customHeight="1" spans="1:4">
      <c r="A14" s="305" t="s">
        <v>23</v>
      </c>
      <c r="B14" s="304"/>
      <c r="C14" s="301" t="s">
        <v>24</v>
      </c>
      <c r="D14" s="302">
        <v>700473</v>
      </c>
    </row>
    <row r="15" s="287" customFormat="1" ht="35" customHeight="1" spans="1:4">
      <c r="A15" s="306" t="s">
        <v>25</v>
      </c>
      <c r="B15" s="304"/>
      <c r="C15" s="301" t="s">
        <v>26</v>
      </c>
      <c r="D15" s="302">
        <v>331783</v>
      </c>
    </row>
    <row r="16" s="287" customFormat="1" ht="35" customHeight="1" spans="1:4">
      <c r="A16" s="306" t="s">
        <v>27</v>
      </c>
      <c r="B16" s="307"/>
      <c r="C16" s="301" t="s">
        <v>28</v>
      </c>
      <c r="D16" s="308"/>
    </row>
    <row r="17" s="287" customFormat="1" ht="35" customHeight="1" spans="1:4">
      <c r="A17" s="306" t="s">
        <v>29</v>
      </c>
      <c r="B17" s="307"/>
      <c r="C17" s="301" t="s">
        <v>30</v>
      </c>
      <c r="D17" s="308"/>
    </row>
    <row r="18" s="287" customFormat="1" ht="35" customHeight="1" spans="1:4">
      <c r="A18" s="306"/>
      <c r="B18" s="307"/>
      <c r="C18" s="301" t="s">
        <v>31</v>
      </c>
      <c r="D18" s="308"/>
    </row>
    <row r="19" s="287" customFormat="1" ht="35" customHeight="1" spans="1:4">
      <c r="A19" s="306"/>
      <c r="B19" s="307"/>
      <c r="C19" s="301" t="s">
        <v>32</v>
      </c>
      <c r="D19" s="308"/>
    </row>
    <row r="20" s="287" customFormat="1" ht="35" customHeight="1" spans="1:4">
      <c r="A20" s="306"/>
      <c r="B20" s="307"/>
      <c r="C20" s="301" t="s">
        <v>33</v>
      </c>
      <c r="D20" s="308"/>
    </row>
    <row r="21" s="287" customFormat="1" ht="35" customHeight="1" spans="1:4">
      <c r="A21" s="306"/>
      <c r="B21" s="307"/>
      <c r="C21" s="301" t="s">
        <v>34</v>
      </c>
      <c r="D21" s="308"/>
    </row>
    <row r="22" s="287" customFormat="1" ht="35" customHeight="1" spans="1:4">
      <c r="A22" s="306"/>
      <c r="B22" s="307"/>
      <c r="C22" s="301" t="s">
        <v>35</v>
      </c>
      <c r="D22" s="308"/>
    </row>
    <row r="23" s="287" customFormat="1" ht="35" customHeight="1" spans="1:4">
      <c r="A23" s="306"/>
      <c r="B23" s="307"/>
      <c r="C23" s="301" t="s">
        <v>36</v>
      </c>
      <c r="D23" s="308"/>
    </row>
    <row r="24" s="287" customFormat="1" ht="35" customHeight="1" spans="1:4">
      <c r="A24" s="306"/>
      <c r="B24" s="307"/>
      <c r="C24" s="301" t="s">
        <v>37</v>
      </c>
      <c r="D24" s="308"/>
    </row>
    <row r="25" s="287" customFormat="1" ht="35" customHeight="1" spans="1:4">
      <c r="A25" s="306"/>
      <c r="B25" s="307"/>
      <c r="C25" s="301" t="s">
        <v>38</v>
      </c>
      <c r="D25" s="302">
        <v>298788</v>
      </c>
    </row>
    <row r="26" s="287" customFormat="1" ht="35" customHeight="1" spans="1:4">
      <c r="A26" s="306"/>
      <c r="B26" s="307"/>
      <c r="C26" s="301" t="s">
        <v>39</v>
      </c>
      <c r="D26" s="308"/>
    </row>
    <row r="27" s="287" customFormat="1" ht="35" customHeight="1" spans="1:4">
      <c r="A27" s="306"/>
      <c r="B27" s="307"/>
      <c r="C27" s="301" t="s">
        <v>40</v>
      </c>
      <c r="D27" s="308"/>
    </row>
    <row r="28" s="287" customFormat="1" ht="35" customHeight="1" spans="1:4">
      <c r="A28" s="306"/>
      <c r="B28" s="307"/>
      <c r="C28" s="301" t="s">
        <v>41</v>
      </c>
      <c r="D28" s="308"/>
    </row>
    <row r="29" s="287" customFormat="1" ht="35" customHeight="1" spans="1:4">
      <c r="A29" s="306"/>
      <c r="B29" s="307"/>
      <c r="C29" s="301" t="s">
        <v>42</v>
      </c>
      <c r="D29" s="308"/>
    </row>
    <row r="30" s="287" customFormat="1" ht="35" customHeight="1" spans="1:4">
      <c r="A30" s="309" t="s">
        <v>43</v>
      </c>
      <c r="B30" s="310">
        <f>SUM(B7:B29)</f>
        <v>4488744</v>
      </c>
      <c r="C30" s="243" t="s">
        <v>44</v>
      </c>
      <c r="D30" s="308">
        <f>SUM(D7:D29)</f>
        <v>4488744</v>
      </c>
    </row>
    <row r="31" s="287" customFormat="1" ht="35" customHeight="1" spans="1:4">
      <c r="A31" s="311" t="s">
        <v>45</v>
      </c>
      <c r="B31" s="312"/>
      <c r="C31" s="301" t="s">
        <v>46</v>
      </c>
      <c r="D31" s="303" t="s">
        <v>47</v>
      </c>
    </row>
    <row r="32" s="287" customFormat="1" ht="35" customHeight="1" spans="1:4">
      <c r="A32" s="313" t="s">
        <v>48</v>
      </c>
      <c r="B32" s="310">
        <f>B30</f>
        <v>4488744</v>
      </c>
      <c r="C32" s="243" t="s">
        <v>49</v>
      </c>
      <c r="D32" s="314">
        <f>D30</f>
        <v>4488744</v>
      </c>
    </row>
    <row r="33" s="287" customFormat="1" ht="35" customHeight="1" spans="1:4">
      <c r="A33" s="315"/>
      <c r="B33" s="315"/>
      <c r="C33" s="315"/>
      <c r="D33" s="315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9.14444444444444" defaultRowHeight="14.25" customHeight="1" outlineLevelCol="5"/>
  <cols>
    <col min="1" max="1" width="20.7111111111111" style="2" customWidth="1"/>
    <col min="2" max="2" width="20.7111111111111" style="119" customWidth="1"/>
    <col min="3" max="6" width="20.7111111111111" style="2" customWidth="1"/>
    <col min="7" max="7" width="9.14444444444444" style="2" customWidth="1"/>
    <col min="8" max="16384" width="9.14444444444444" style="2"/>
  </cols>
  <sheetData>
    <row r="1" ht="35" customHeight="1" spans="1:6">
      <c r="A1" s="120">
        <v>1</v>
      </c>
      <c r="B1" s="121">
        <v>0</v>
      </c>
      <c r="C1" s="120">
        <v>1</v>
      </c>
      <c r="D1" s="122"/>
      <c r="E1" s="122"/>
      <c r="F1" s="118" t="s">
        <v>394</v>
      </c>
    </row>
    <row r="2" ht="35" customHeight="1" spans="1:6">
      <c r="A2" s="123" t="s">
        <v>395</v>
      </c>
      <c r="B2" s="123" t="s">
        <v>395</v>
      </c>
      <c r="C2" s="124"/>
      <c r="D2" s="125"/>
      <c r="E2" s="125"/>
      <c r="F2" s="125"/>
    </row>
    <row r="3" ht="35" customHeight="1" spans="1:6">
      <c r="A3" s="23" t="s">
        <v>2</v>
      </c>
      <c r="B3" s="23" t="s">
        <v>396</v>
      </c>
      <c r="C3" s="120"/>
      <c r="D3" s="122"/>
      <c r="E3" s="122"/>
      <c r="F3" s="118" t="s">
        <v>3</v>
      </c>
    </row>
    <row r="4" ht="35" customHeight="1" spans="1:6">
      <c r="A4" s="126" t="s">
        <v>397</v>
      </c>
      <c r="B4" s="127" t="s">
        <v>73</v>
      </c>
      <c r="C4" s="126" t="s">
        <v>74</v>
      </c>
      <c r="D4" s="42" t="s">
        <v>398</v>
      </c>
      <c r="E4" s="43"/>
      <c r="F4" s="44"/>
    </row>
    <row r="5" ht="35" customHeight="1" spans="1:6">
      <c r="A5" s="128"/>
      <c r="B5" s="129"/>
      <c r="C5" s="128"/>
      <c r="D5" s="34" t="s">
        <v>55</v>
      </c>
      <c r="E5" s="42" t="s">
        <v>76</v>
      </c>
      <c r="F5" s="34" t="s">
        <v>77</v>
      </c>
    </row>
    <row r="6" ht="35" customHeight="1" spans="1:6">
      <c r="A6" s="63">
        <v>1</v>
      </c>
      <c r="B6" s="130" t="s">
        <v>162</v>
      </c>
      <c r="C6" s="63">
        <v>3</v>
      </c>
      <c r="D6" s="73">
        <v>4</v>
      </c>
      <c r="E6" s="73">
        <v>5</v>
      </c>
      <c r="F6" s="73">
        <v>6</v>
      </c>
    </row>
    <row r="7" ht="35" customHeight="1" spans="1:6">
      <c r="A7" s="29" t="s">
        <v>70</v>
      </c>
      <c r="B7" s="29"/>
      <c r="C7" s="29"/>
      <c r="D7" s="131" t="s">
        <v>70</v>
      </c>
      <c r="E7" s="135" t="s">
        <v>70</v>
      </c>
      <c r="F7" s="135" t="s">
        <v>70</v>
      </c>
    </row>
    <row r="8" ht="35" customHeight="1" spans="1:6">
      <c r="A8" s="29"/>
      <c r="B8" s="29" t="s">
        <v>70</v>
      </c>
      <c r="C8" s="29" t="s">
        <v>70</v>
      </c>
      <c r="D8" s="132" t="s">
        <v>70</v>
      </c>
      <c r="E8" s="136" t="s">
        <v>70</v>
      </c>
      <c r="F8" s="136" t="s">
        <v>70</v>
      </c>
    </row>
    <row r="9" ht="35" customHeight="1" spans="1:6">
      <c r="A9" s="133" t="s">
        <v>121</v>
      </c>
      <c r="B9" s="133" t="s">
        <v>121</v>
      </c>
      <c r="C9" s="134" t="s">
        <v>121</v>
      </c>
      <c r="D9" s="132" t="s">
        <v>70</v>
      </c>
      <c r="E9" s="136" t="s">
        <v>70</v>
      </c>
      <c r="F9" s="136" t="s">
        <v>70</v>
      </c>
    </row>
    <row r="10" ht="35" customHeight="1" spans="1:1">
      <c r="A10" s="2" t="s">
        <v>399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0"/>
  <sheetViews>
    <sheetView workbookViewId="0">
      <selection activeCell="A3" sqref="A3:F3"/>
    </sheetView>
  </sheetViews>
  <sheetFormatPr defaultColWidth="9.14444444444444" defaultRowHeight="14.25" customHeight="1"/>
  <cols>
    <col min="1" max="10" width="20.7111111111111" style="2" customWidth="1"/>
    <col min="11" max="11" width="20.7111111111111" style="47" customWidth="1"/>
    <col min="12" max="14" width="20.7111111111111" style="2" customWidth="1"/>
    <col min="15" max="17" width="20.7111111111111" style="47" customWidth="1"/>
    <col min="18" max="18" width="20.7111111111111" style="2" customWidth="1"/>
    <col min="19" max="19" width="9.14444444444444" style="47" customWidth="1"/>
    <col min="20" max="16384" width="9.14444444444444" style="47"/>
  </cols>
  <sheetData>
    <row r="1" ht="35" customHeight="1" spans="1:18">
      <c r="A1" s="32"/>
      <c r="B1" s="32"/>
      <c r="C1" s="32"/>
      <c r="D1" s="32"/>
      <c r="E1" s="32"/>
      <c r="F1" s="32"/>
      <c r="G1" s="32"/>
      <c r="H1" s="32"/>
      <c r="I1" s="32"/>
      <c r="J1" s="32"/>
      <c r="O1" s="67"/>
      <c r="P1" s="67"/>
      <c r="Q1" s="67"/>
      <c r="R1" s="54" t="s">
        <v>400</v>
      </c>
    </row>
    <row r="2" ht="35" customHeight="1" spans="1:18">
      <c r="A2" s="48" t="s">
        <v>401</v>
      </c>
      <c r="B2" s="22"/>
      <c r="C2" s="22"/>
      <c r="D2" s="22"/>
      <c r="E2" s="22"/>
      <c r="F2" s="22"/>
      <c r="G2" s="22"/>
      <c r="H2" s="22"/>
      <c r="I2" s="22"/>
      <c r="J2" s="22"/>
      <c r="K2" s="60"/>
      <c r="L2" s="22"/>
      <c r="M2" s="22"/>
      <c r="N2" s="22"/>
      <c r="O2" s="60"/>
      <c r="P2" s="60"/>
      <c r="Q2" s="60"/>
      <c r="R2" s="22"/>
    </row>
    <row r="3" ht="35" customHeight="1" spans="1:18">
      <c r="A3" s="49" t="s">
        <v>2</v>
      </c>
      <c r="B3" s="33"/>
      <c r="C3" s="33"/>
      <c r="D3" s="33"/>
      <c r="E3" s="33"/>
      <c r="F3" s="33"/>
      <c r="G3" s="33"/>
      <c r="H3" s="33"/>
      <c r="I3" s="33"/>
      <c r="J3" s="33"/>
      <c r="O3" s="81"/>
      <c r="P3" s="81"/>
      <c r="Q3" s="81"/>
      <c r="R3" s="118" t="s">
        <v>170</v>
      </c>
    </row>
    <row r="4" ht="35" customHeight="1" spans="1:18">
      <c r="A4" s="8" t="s">
        <v>402</v>
      </c>
      <c r="B4" s="88" t="s">
        <v>403</v>
      </c>
      <c r="C4" s="88" t="s">
        <v>404</v>
      </c>
      <c r="D4" s="88" t="s">
        <v>405</v>
      </c>
      <c r="E4" s="88" t="s">
        <v>406</v>
      </c>
      <c r="F4" s="88" t="s">
        <v>407</v>
      </c>
      <c r="G4" s="17" t="s">
        <v>186</v>
      </c>
      <c r="H4" s="17"/>
      <c r="I4" s="17"/>
      <c r="J4" s="17"/>
      <c r="K4" s="105"/>
      <c r="L4" s="17"/>
      <c r="M4" s="17"/>
      <c r="N4" s="17"/>
      <c r="O4" s="109"/>
      <c r="P4" s="105"/>
      <c r="Q4" s="109"/>
      <c r="R4" s="18"/>
    </row>
    <row r="5" ht="35" customHeight="1" spans="1:18">
      <c r="A5" s="10"/>
      <c r="B5" s="90"/>
      <c r="C5" s="90"/>
      <c r="D5" s="90"/>
      <c r="E5" s="90"/>
      <c r="F5" s="90"/>
      <c r="G5" s="90" t="s">
        <v>55</v>
      </c>
      <c r="H5" s="90" t="s">
        <v>58</v>
      </c>
      <c r="I5" s="90" t="s">
        <v>408</v>
      </c>
      <c r="J5" s="90" t="s">
        <v>409</v>
      </c>
      <c r="K5" s="91" t="s">
        <v>410</v>
      </c>
      <c r="L5" s="106" t="s">
        <v>62</v>
      </c>
      <c r="M5" s="106"/>
      <c r="N5" s="106"/>
      <c r="O5" s="110"/>
      <c r="P5" s="111"/>
      <c r="Q5" s="110"/>
      <c r="R5" s="92"/>
    </row>
    <row r="6" ht="35" customHeight="1" spans="1:18">
      <c r="A6" s="26"/>
      <c r="B6" s="92"/>
      <c r="C6" s="92"/>
      <c r="D6" s="92"/>
      <c r="E6" s="92"/>
      <c r="F6" s="92"/>
      <c r="G6" s="92"/>
      <c r="H6" s="92" t="s">
        <v>57</v>
      </c>
      <c r="I6" s="92"/>
      <c r="J6" s="92"/>
      <c r="K6" s="93"/>
      <c r="L6" s="92" t="s">
        <v>57</v>
      </c>
      <c r="M6" s="92" t="s">
        <v>63</v>
      </c>
      <c r="N6" s="92" t="s">
        <v>194</v>
      </c>
      <c r="O6" s="112" t="s">
        <v>65</v>
      </c>
      <c r="P6" s="93" t="s">
        <v>66</v>
      </c>
      <c r="Q6" s="93" t="s">
        <v>67</v>
      </c>
      <c r="R6" s="92" t="s">
        <v>68</v>
      </c>
    </row>
    <row r="7" ht="35" customHeight="1" spans="1:18">
      <c r="A7" s="36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35" customHeight="1" spans="1:18">
      <c r="A8" s="95" t="s">
        <v>70</v>
      </c>
      <c r="B8" s="96"/>
      <c r="C8" s="96"/>
      <c r="D8" s="96"/>
      <c r="E8" s="102"/>
      <c r="F8" s="97" t="s">
        <v>70</v>
      </c>
      <c r="G8" s="97" t="s">
        <v>70</v>
      </c>
      <c r="H8" s="97" t="s">
        <v>70</v>
      </c>
      <c r="I8" s="97" t="s">
        <v>70</v>
      </c>
      <c r="J8" s="97" t="s">
        <v>70</v>
      </c>
      <c r="K8" s="97" t="s">
        <v>70</v>
      </c>
      <c r="L8" s="97" t="s">
        <v>70</v>
      </c>
      <c r="M8" s="97" t="s">
        <v>70</v>
      </c>
      <c r="N8" s="97" t="s">
        <v>70</v>
      </c>
      <c r="O8" s="58" t="s">
        <v>70</v>
      </c>
      <c r="P8" s="97" t="s">
        <v>70</v>
      </c>
      <c r="Q8" s="97" t="s">
        <v>70</v>
      </c>
      <c r="R8" s="97" t="s">
        <v>70</v>
      </c>
    </row>
    <row r="9" ht="35" customHeight="1" spans="1:18">
      <c r="A9" s="95" t="s">
        <v>411</v>
      </c>
      <c r="B9" s="96" t="s">
        <v>412</v>
      </c>
      <c r="C9" s="115" t="s">
        <v>413</v>
      </c>
      <c r="D9" s="115" t="s">
        <v>414</v>
      </c>
      <c r="E9" s="117" t="s">
        <v>365</v>
      </c>
      <c r="F9" s="102" t="s">
        <v>70</v>
      </c>
      <c r="G9" s="102">
        <v>4000</v>
      </c>
      <c r="H9" s="102">
        <v>4000</v>
      </c>
      <c r="I9" s="102" t="s">
        <v>70</v>
      </c>
      <c r="J9" s="102" t="s">
        <v>70</v>
      </c>
      <c r="K9" s="97" t="s">
        <v>70</v>
      </c>
      <c r="L9" s="102" t="s">
        <v>70</v>
      </c>
      <c r="M9" s="102" t="s">
        <v>70</v>
      </c>
      <c r="N9" s="102" t="s">
        <v>70</v>
      </c>
      <c r="O9" s="58" t="s">
        <v>70</v>
      </c>
      <c r="P9" s="97" t="s">
        <v>70</v>
      </c>
      <c r="Q9" s="97" t="s">
        <v>70</v>
      </c>
      <c r="R9" s="102" t="s">
        <v>70</v>
      </c>
    </row>
    <row r="10" ht="35" customHeight="1" spans="1:18">
      <c r="A10" s="99" t="s">
        <v>121</v>
      </c>
      <c r="B10" s="100"/>
      <c r="C10" s="100"/>
      <c r="D10" s="100"/>
      <c r="E10" s="102"/>
      <c r="F10" s="97" t="s">
        <v>70</v>
      </c>
      <c r="G10" s="97">
        <v>4000</v>
      </c>
      <c r="H10" s="97">
        <v>4000</v>
      </c>
      <c r="I10" s="97" t="s">
        <v>70</v>
      </c>
      <c r="J10" s="97" t="s">
        <v>70</v>
      </c>
      <c r="K10" s="97" t="s">
        <v>70</v>
      </c>
      <c r="L10" s="97" t="s">
        <v>70</v>
      </c>
      <c r="M10" s="97" t="s">
        <v>70</v>
      </c>
      <c r="N10" s="97" t="s">
        <v>70</v>
      </c>
      <c r="O10" s="58" t="s">
        <v>70</v>
      </c>
      <c r="P10" s="97" t="s">
        <v>70</v>
      </c>
      <c r="Q10" s="97" t="s">
        <v>70</v>
      </c>
      <c r="R10" s="97" t="s">
        <v>70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6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A3" sqref="A3:C3"/>
    </sheetView>
  </sheetViews>
  <sheetFormatPr defaultColWidth="9.14444444444444" defaultRowHeight="14.25" customHeight="1"/>
  <cols>
    <col min="1" max="3" width="20.7111111111111" style="2" customWidth="1"/>
    <col min="4" max="6" width="20.7111111111111" style="47" customWidth="1"/>
    <col min="7" max="10" width="20.7111111111111" style="2" customWidth="1"/>
    <col min="11" max="11" width="20.7111111111111" style="47" customWidth="1"/>
    <col min="12" max="14" width="20.7111111111111" style="2" customWidth="1"/>
    <col min="15" max="17" width="20.7111111111111" style="47" customWidth="1"/>
    <col min="18" max="18" width="20.7111111111111" style="2" customWidth="1"/>
    <col min="19" max="19" width="9.14444444444444" style="47" customWidth="1"/>
    <col min="20" max="16384" width="9.14444444444444" style="47"/>
  </cols>
  <sheetData>
    <row r="1" ht="35" customHeight="1" spans="1:18">
      <c r="A1" s="85"/>
      <c r="B1" s="85"/>
      <c r="C1" s="85"/>
      <c r="D1" s="86"/>
      <c r="E1" s="86"/>
      <c r="F1" s="86"/>
      <c r="G1" s="85"/>
      <c r="H1" s="85"/>
      <c r="I1" s="85"/>
      <c r="J1" s="85"/>
      <c r="K1" s="103"/>
      <c r="L1" s="77"/>
      <c r="M1" s="77"/>
      <c r="N1" s="77"/>
      <c r="O1" s="67"/>
      <c r="P1" s="107"/>
      <c r="Q1" s="67"/>
      <c r="R1" s="113" t="s">
        <v>415</v>
      </c>
    </row>
    <row r="2" ht="35" customHeight="1" spans="1:18">
      <c r="A2" s="48" t="s">
        <v>416</v>
      </c>
      <c r="B2" s="4"/>
      <c r="C2" s="4"/>
      <c r="D2" s="60"/>
      <c r="E2" s="60"/>
      <c r="F2" s="60"/>
      <c r="G2" s="4"/>
      <c r="H2" s="4"/>
      <c r="I2" s="4"/>
      <c r="J2" s="4"/>
      <c r="K2" s="104"/>
      <c r="L2" s="4"/>
      <c r="M2" s="4"/>
      <c r="N2" s="4"/>
      <c r="O2" s="60"/>
      <c r="P2" s="104"/>
      <c r="Q2" s="60"/>
      <c r="R2" s="4"/>
    </row>
    <row r="3" ht="35" customHeight="1" spans="1:18">
      <c r="A3" s="69" t="s">
        <v>2</v>
      </c>
      <c r="B3" s="70"/>
      <c r="C3" s="70"/>
      <c r="D3" s="87"/>
      <c r="E3" s="87"/>
      <c r="F3" s="87"/>
      <c r="G3" s="70"/>
      <c r="H3" s="70"/>
      <c r="I3" s="70"/>
      <c r="J3" s="70"/>
      <c r="K3" s="103"/>
      <c r="L3" s="77"/>
      <c r="M3" s="77"/>
      <c r="N3" s="77"/>
      <c r="O3" s="81"/>
      <c r="P3" s="108"/>
      <c r="Q3" s="81"/>
      <c r="R3" s="114" t="s">
        <v>170</v>
      </c>
    </row>
    <row r="4" ht="35" customHeight="1" spans="1:18">
      <c r="A4" s="8" t="s">
        <v>402</v>
      </c>
      <c r="B4" s="88" t="s">
        <v>417</v>
      </c>
      <c r="C4" s="88" t="s">
        <v>418</v>
      </c>
      <c r="D4" s="89" t="s">
        <v>419</v>
      </c>
      <c r="E4" s="89" t="s">
        <v>420</v>
      </c>
      <c r="F4" s="89" t="s">
        <v>421</v>
      </c>
      <c r="G4" s="17" t="s">
        <v>186</v>
      </c>
      <c r="H4" s="17"/>
      <c r="I4" s="17"/>
      <c r="J4" s="17"/>
      <c r="K4" s="105"/>
      <c r="L4" s="17"/>
      <c r="M4" s="17"/>
      <c r="N4" s="17"/>
      <c r="O4" s="109"/>
      <c r="P4" s="105"/>
      <c r="Q4" s="109"/>
      <c r="R4" s="18"/>
    </row>
    <row r="5" ht="35" customHeight="1" spans="1:18">
      <c r="A5" s="10"/>
      <c r="B5" s="90"/>
      <c r="C5" s="90"/>
      <c r="D5" s="91"/>
      <c r="E5" s="91"/>
      <c r="F5" s="91"/>
      <c r="G5" s="90" t="s">
        <v>55</v>
      </c>
      <c r="H5" s="90" t="s">
        <v>58</v>
      </c>
      <c r="I5" s="90" t="s">
        <v>408</v>
      </c>
      <c r="J5" s="90" t="s">
        <v>409</v>
      </c>
      <c r="K5" s="91" t="s">
        <v>410</v>
      </c>
      <c r="L5" s="106" t="s">
        <v>422</v>
      </c>
      <c r="M5" s="106"/>
      <c r="N5" s="106"/>
      <c r="O5" s="110"/>
      <c r="P5" s="111"/>
      <c r="Q5" s="110"/>
      <c r="R5" s="92"/>
    </row>
    <row r="6" ht="35" customHeight="1" spans="1:18">
      <c r="A6" s="26"/>
      <c r="B6" s="92"/>
      <c r="C6" s="92"/>
      <c r="D6" s="93"/>
      <c r="E6" s="93"/>
      <c r="F6" s="93"/>
      <c r="G6" s="92"/>
      <c r="H6" s="92" t="s">
        <v>57</v>
      </c>
      <c r="I6" s="92"/>
      <c r="J6" s="92"/>
      <c r="K6" s="93"/>
      <c r="L6" s="92" t="s">
        <v>57</v>
      </c>
      <c r="M6" s="92" t="s">
        <v>63</v>
      </c>
      <c r="N6" s="92" t="s">
        <v>194</v>
      </c>
      <c r="O6" s="112" t="s">
        <v>65</v>
      </c>
      <c r="P6" s="93" t="s">
        <v>66</v>
      </c>
      <c r="Q6" s="93" t="s">
        <v>67</v>
      </c>
      <c r="R6" s="92" t="s">
        <v>68</v>
      </c>
    </row>
    <row r="7" ht="35" customHeight="1" spans="1:18">
      <c r="A7" s="36">
        <v>1</v>
      </c>
      <c r="B7" s="94">
        <v>2</v>
      </c>
      <c r="C7" s="94">
        <v>3</v>
      </c>
      <c r="D7" s="36">
        <v>4</v>
      </c>
      <c r="E7" s="94">
        <v>5</v>
      </c>
      <c r="F7" s="94">
        <v>6</v>
      </c>
      <c r="G7" s="36">
        <v>7</v>
      </c>
      <c r="H7" s="94">
        <v>8</v>
      </c>
      <c r="I7" s="94">
        <v>9</v>
      </c>
      <c r="J7" s="36">
        <v>10</v>
      </c>
      <c r="K7" s="94">
        <v>11</v>
      </c>
      <c r="L7" s="94">
        <v>12</v>
      </c>
      <c r="M7" s="36">
        <v>13</v>
      </c>
      <c r="N7" s="94">
        <v>14</v>
      </c>
      <c r="O7" s="94">
        <v>15</v>
      </c>
      <c r="P7" s="36">
        <v>16</v>
      </c>
      <c r="Q7" s="94">
        <v>17</v>
      </c>
      <c r="R7" s="94">
        <v>18</v>
      </c>
    </row>
    <row r="8" ht="35" customHeight="1" spans="1:18">
      <c r="A8" s="95" t="s">
        <v>70</v>
      </c>
      <c r="B8" s="96"/>
      <c r="C8" s="96"/>
      <c r="D8" s="97"/>
      <c r="E8" s="97"/>
      <c r="F8" s="97"/>
      <c r="G8" s="97" t="s">
        <v>70</v>
      </c>
      <c r="H8" s="97" t="s">
        <v>70</v>
      </c>
      <c r="I8" s="97" t="s">
        <v>70</v>
      </c>
      <c r="J8" s="97" t="s">
        <v>70</v>
      </c>
      <c r="K8" s="97" t="s">
        <v>70</v>
      </c>
      <c r="L8" s="97" t="s">
        <v>70</v>
      </c>
      <c r="M8" s="97" t="s">
        <v>70</v>
      </c>
      <c r="N8" s="97" t="s">
        <v>70</v>
      </c>
      <c r="O8" s="58" t="s">
        <v>70</v>
      </c>
      <c r="P8" s="97" t="s">
        <v>70</v>
      </c>
      <c r="Q8" s="97" t="s">
        <v>70</v>
      </c>
      <c r="R8" s="97" t="s">
        <v>70</v>
      </c>
    </row>
    <row r="9" ht="35" customHeight="1" spans="1:18">
      <c r="A9" s="95" t="s">
        <v>70</v>
      </c>
      <c r="B9" s="96" t="s">
        <v>70</v>
      </c>
      <c r="C9" s="96" t="s">
        <v>70</v>
      </c>
      <c r="D9" s="98" t="s">
        <v>70</v>
      </c>
      <c r="E9" s="98" t="s">
        <v>70</v>
      </c>
      <c r="F9" s="98" t="s">
        <v>70</v>
      </c>
      <c r="G9" s="102" t="s">
        <v>70</v>
      </c>
      <c r="H9" s="102" t="s">
        <v>70</v>
      </c>
      <c r="I9" s="102" t="s">
        <v>70</v>
      </c>
      <c r="J9" s="102" t="s">
        <v>70</v>
      </c>
      <c r="K9" s="97" t="s">
        <v>70</v>
      </c>
      <c r="L9" s="102" t="s">
        <v>70</v>
      </c>
      <c r="M9" s="102" t="s">
        <v>70</v>
      </c>
      <c r="N9" s="102" t="s">
        <v>70</v>
      </c>
      <c r="O9" s="58" t="s">
        <v>70</v>
      </c>
      <c r="P9" s="97" t="s">
        <v>70</v>
      </c>
      <c r="Q9" s="97" t="s">
        <v>70</v>
      </c>
      <c r="R9" s="102" t="s">
        <v>70</v>
      </c>
    </row>
    <row r="10" ht="35" customHeight="1" spans="1:18">
      <c r="A10" s="99" t="s">
        <v>121</v>
      </c>
      <c r="B10" s="100"/>
      <c r="C10" s="101"/>
      <c r="D10" s="97"/>
      <c r="E10" s="97"/>
      <c r="F10" s="97"/>
      <c r="G10" s="97" t="s">
        <v>70</v>
      </c>
      <c r="H10" s="97" t="s">
        <v>70</v>
      </c>
      <c r="I10" s="97" t="s">
        <v>70</v>
      </c>
      <c r="J10" s="97" t="s">
        <v>70</v>
      </c>
      <c r="K10" s="97" t="s">
        <v>70</v>
      </c>
      <c r="L10" s="97" t="s">
        <v>70</v>
      </c>
      <c r="M10" s="97" t="s">
        <v>70</v>
      </c>
      <c r="N10" s="97" t="s">
        <v>70</v>
      </c>
      <c r="O10" s="58" t="s">
        <v>70</v>
      </c>
      <c r="P10" s="97" t="s">
        <v>70</v>
      </c>
      <c r="Q10" s="97" t="s">
        <v>70</v>
      </c>
      <c r="R10" s="97" t="s">
        <v>70</v>
      </c>
    </row>
    <row r="11" ht="35" customHeight="1" spans="1:1">
      <c r="A11" s="2" t="s">
        <v>399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workbookViewId="0">
      <selection activeCell="A3" sqref="A3:I3"/>
    </sheetView>
  </sheetViews>
  <sheetFormatPr defaultColWidth="9.14444444444444" defaultRowHeight="14.25" customHeight="1"/>
  <cols>
    <col min="1" max="16" width="20.7111111111111" style="2" customWidth="1"/>
    <col min="17" max="17" width="9.14444444444444" style="47" customWidth="1"/>
    <col min="18" max="16384" width="9.14444444444444" style="47"/>
  </cols>
  <sheetData>
    <row r="1" ht="35" customHeight="1" spans="1:16">
      <c r="A1" s="32"/>
      <c r="B1" s="32"/>
      <c r="C1" s="32"/>
      <c r="D1" s="68"/>
      <c r="P1" s="67" t="s">
        <v>423</v>
      </c>
    </row>
    <row r="2" ht="35" customHeight="1" spans="1:16">
      <c r="A2" s="48" t="s">
        <v>424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ht="35" customHeight="1" spans="1:16">
      <c r="A3" s="69" t="s">
        <v>2</v>
      </c>
      <c r="B3" s="70"/>
      <c r="C3" s="70"/>
      <c r="D3" s="71"/>
      <c r="E3" s="77"/>
      <c r="F3" s="77"/>
      <c r="G3" s="77"/>
      <c r="H3" s="77"/>
      <c r="I3" s="77"/>
      <c r="P3" s="81" t="s">
        <v>170</v>
      </c>
    </row>
    <row r="4" ht="35" customHeight="1" spans="1:16">
      <c r="A4" s="34" t="s">
        <v>425</v>
      </c>
      <c r="B4" s="42" t="s">
        <v>186</v>
      </c>
      <c r="C4" s="43"/>
      <c r="D4" s="43"/>
      <c r="E4" s="78" t="s">
        <v>426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ht="35" customHeight="1" spans="1:16">
      <c r="A5" s="36"/>
      <c r="B5" s="35" t="s">
        <v>55</v>
      </c>
      <c r="C5" s="8" t="s">
        <v>58</v>
      </c>
      <c r="D5" s="72" t="s">
        <v>427</v>
      </c>
      <c r="E5" s="79" t="s">
        <v>428</v>
      </c>
      <c r="F5" s="80" t="s">
        <v>429</v>
      </c>
      <c r="G5" s="80" t="s">
        <v>430</v>
      </c>
      <c r="H5" s="80" t="s">
        <v>431</v>
      </c>
      <c r="I5" s="80" t="s">
        <v>432</v>
      </c>
      <c r="J5" s="80" t="s">
        <v>433</v>
      </c>
      <c r="K5" s="80" t="s">
        <v>434</v>
      </c>
      <c r="L5" s="80" t="s">
        <v>435</v>
      </c>
      <c r="M5" s="80" t="s">
        <v>436</v>
      </c>
      <c r="N5" s="80" t="s">
        <v>437</v>
      </c>
      <c r="O5" s="80" t="s">
        <v>438</v>
      </c>
      <c r="P5" s="82" t="s">
        <v>439</v>
      </c>
    </row>
    <row r="6" ht="35" customHeight="1" spans="1:16">
      <c r="A6" s="73">
        <v>1</v>
      </c>
      <c r="B6" s="73">
        <v>2</v>
      </c>
      <c r="C6" s="73">
        <v>3</v>
      </c>
      <c r="D6" s="74">
        <v>4</v>
      </c>
      <c r="E6" s="73">
        <v>5</v>
      </c>
      <c r="F6" s="73">
        <v>6</v>
      </c>
      <c r="G6" s="73">
        <v>7</v>
      </c>
      <c r="H6" s="74">
        <v>8</v>
      </c>
      <c r="I6" s="73">
        <v>9</v>
      </c>
      <c r="J6" s="73">
        <v>10</v>
      </c>
      <c r="K6" s="73">
        <v>11</v>
      </c>
      <c r="L6" s="74">
        <v>12</v>
      </c>
      <c r="M6" s="73">
        <v>13</v>
      </c>
      <c r="N6" s="73">
        <v>14</v>
      </c>
      <c r="O6" s="42">
        <v>15</v>
      </c>
      <c r="P6" s="83">
        <v>16</v>
      </c>
    </row>
    <row r="7" ht="35" customHeight="1" spans="1:16">
      <c r="A7" s="28" t="s">
        <v>70</v>
      </c>
      <c r="B7" s="58" t="s">
        <v>70</v>
      </c>
      <c r="C7" s="58" t="s">
        <v>70</v>
      </c>
      <c r="D7" s="75" t="s">
        <v>70</v>
      </c>
      <c r="E7" s="58" t="s">
        <v>70</v>
      </c>
      <c r="F7" s="58" t="s">
        <v>70</v>
      </c>
      <c r="G7" s="58" t="s">
        <v>70</v>
      </c>
      <c r="H7" s="58" t="s">
        <v>70</v>
      </c>
      <c r="I7" s="58" t="s">
        <v>70</v>
      </c>
      <c r="J7" s="58" t="s">
        <v>70</v>
      </c>
      <c r="K7" s="58" t="s">
        <v>70</v>
      </c>
      <c r="L7" s="58" t="s">
        <v>70</v>
      </c>
      <c r="M7" s="58" t="s">
        <v>70</v>
      </c>
      <c r="N7" s="58" t="s">
        <v>70</v>
      </c>
      <c r="O7" s="58" t="s">
        <v>70</v>
      </c>
      <c r="P7" s="84" t="s">
        <v>70</v>
      </c>
    </row>
    <row r="8" ht="35" customHeight="1" spans="1:16">
      <c r="A8" s="51" t="s">
        <v>70</v>
      </c>
      <c r="B8" s="58" t="s">
        <v>70</v>
      </c>
      <c r="C8" s="58" t="s">
        <v>70</v>
      </c>
      <c r="D8" s="75" t="s">
        <v>70</v>
      </c>
      <c r="E8" s="58" t="s">
        <v>70</v>
      </c>
      <c r="F8" s="58" t="s">
        <v>70</v>
      </c>
      <c r="G8" s="58" t="s">
        <v>70</v>
      </c>
      <c r="H8" s="58" t="s">
        <v>70</v>
      </c>
      <c r="I8" s="58" t="s">
        <v>70</v>
      </c>
      <c r="J8" s="58" t="s">
        <v>70</v>
      </c>
      <c r="K8" s="58" t="s">
        <v>70</v>
      </c>
      <c r="L8" s="58" t="s">
        <v>70</v>
      </c>
      <c r="M8" s="58" t="s">
        <v>70</v>
      </c>
      <c r="N8" s="58" t="s">
        <v>70</v>
      </c>
      <c r="O8" s="58" t="s">
        <v>70</v>
      </c>
      <c r="P8" s="58" t="s">
        <v>70</v>
      </c>
    </row>
    <row r="9" ht="35" customHeight="1" spans="1:16">
      <c r="A9" s="76" t="s">
        <v>55</v>
      </c>
      <c r="B9" s="58" t="s">
        <v>70</v>
      </c>
      <c r="C9" s="58" t="s">
        <v>70</v>
      </c>
      <c r="D9" s="75" t="s">
        <v>70</v>
      </c>
      <c r="E9" s="58" t="s">
        <v>70</v>
      </c>
      <c r="F9" s="58" t="s">
        <v>70</v>
      </c>
      <c r="G9" s="58" t="s">
        <v>70</v>
      </c>
      <c r="H9" s="58" t="s">
        <v>70</v>
      </c>
      <c r="I9" s="58" t="s">
        <v>70</v>
      </c>
      <c r="J9" s="58" t="s">
        <v>70</v>
      </c>
      <c r="K9" s="58" t="s">
        <v>70</v>
      </c>
      <c r="L9" s="58" t="s">
        <v>70</v>
      </c>
      <c r="M9" s="58" t="s">
        <v>70</v>
      </c>
      <c r="N9" s="58" t="s">
        <v>70</v>
      </c>
      <c r="O9" s="58" t="s">
        <v>70</v>
      </c>
      <c r="P9" s="58" t="s">
        <v>70</v>
      </c>
    </row>
    <row r="10" ht="35" customHeight="1" spans="1:1">
      <c r="A10" s="2" t="s">
        <v>399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9.14444444444444" defaultRowHeight="12" customHeight="1" outlineLevelRow="7"/>
  <cols>
    <col min="1" max="1" width="20.7111111111111" style="46" customWidth="1"/>
    <col min="2" max="2" width="20.7111111111111" style="47" customWidth="1"/>
    <col min="3" max="6" width="20.7111111111111" style="46" customWidth="1"/>
    <col min="7" max="7" width="20.7111111111111" style="47" customWidth="1"/>
    <col min="8" max="8" width="20.7111111111111" style="46" customWidth="1"/>
    <col min="9" max="10" width="20.7111111111111" style="47" customWidth="1"/>
    <col min="11" max="11" width="20.7111111111111" style="46" customWidth="1"/>
    <col min="12" max="12" width="9.14444444444444" style="47" customWidth="1"/>
    <col min="13" max="16384" width="9.14444444444444" style="47"/>
  </cols>
  <sheetData>
    <row r="1" ht="35" customHeight="1" spans="11:11">
      <c r="K1" s="67" t="s">
        <v>440</v>
      </c>
    </row>
    <row r="2" ht="35" customHeight="1" spans="1:11">
      <c r="A2" s="59" t="s">
        <v>441</v>
      </c>
      <c r="B2" s="60"/>
      <c r="C2" s="22"/>
      <c r="D2" s="22"/>
      <c r="E2" s="22"/>
      <c r="F2" s="22"/>
      <c r="G2" s="60"/>
      <c r="H2" s="22"/>
      <c r="I2" s="60"/>
      <c r="J2" s="60"/>
      <c r="K2" s="22"/>
    </row>
    <row r="3" ht="35" customHeight="1" spans="1:2">
      <c r="A3" s="61" t="s">
        <v>2</v>
      </c>
      <c r="B3" s="62"/>
    </row>
    <row r="4" ht="35" customHeight="1" spans="1:11">
      <c r="A4" s="50" t="s">
        <v>282</v>
      </c>
      <c r="B4" s="63" t="s">
        <v>180</v>
      </c>
      <c r="C4" s="50" t="s">
        <v>283</v>
      </c>
      <c r="D4" s="50" t="s">
        <v>284</v>
      </c>
      <c r="E4" s="50" t="s">
        <v>285</v>
      </c>
      <c r="F4" s="50" t="s">
        <v>286</v>
      </c>
      <c r="G4" s="63" t="s">
        <v>287</v>
      </c>
      <c r="H4" s="50" t="s">
        <v>288</v>
      </c>
      <c r="I4" s="63" t="s">
        <v>289</v>
      </c>
      <c r="J4" s="63" t="s">
        <v>290</v>
      </c>
      <c r="K4" s="50" t="s">
        <v>291</v>
      </c>
    </row>
    <row r="5" ht="35" customHeight="1" spans="1:11">
      <c r="A5" s="50">
        <v>1</v>
      </c>
      <c r="B5" s="63">
        <v>2</v>
      </c>
      <c r="C5" s="50">
        <v>3</v>
      </c>
      <c r="D5" s="50">
        <v>4</v>
      </c>
      <c r="E5" s="50">
        <v>5</v>
      </c>
      <c r="F5" s="50">
        <v>6</v>
      </c>
      <c r="G5" s="63">
        <v>7</v>
      </c>
      <c r="H5" s="50">
        <v>8</v>
      </c>
      <c r="I5" s="63">
        <v>9</v>
      </c>
      <c r="J5" s="63">
        <v>10</v>
      </c>
      <c r="K5" s="50">
        <v>11</v>
      </c>
    </row>
    <row r="6" ht="35" customHeight="1" spans="1:11">
      <c r="A6" s="28" t="s">
        <v>70</v>
      </c>
      <c r="B6" s="64"/>
      <c r="C6" s="51"/>
      <c r="D6" s="51"/>
      <c r="E6" s="51"/>
      <c r="F6" s="65"/>
      <c r="G6" s="66"/>
      <c r="H6" s="65"/>
      <c r="I6" s="66"/>
      <c r="J6" s="66"/>
      <c r="K6" s="65"/>
    </row>
    <row r="7" ht="35" customHeight="1" spans="1:11">
      <c r="A7" s="29" t="s">
        <v>70</v>
      </c>
      <c r="B7" s="29" t="s">
        <v>70</v>
      </c>
      <c r="C7" s="29" t="s">
        <v>70</v>
      </c>
      <c r="D7" s="29" t="s">
        <v>70</v>
      </c>
      <c r="E7" s="29" t="s">
        <v>70</v>
      </c>
      <c r="F7" s="28" t="s">
        <v>70</v>
      </c>
      <c r="G7" s="29" t="s">
        <v>70</v>
      </c>
      <c r="H7" s="28" t="s">
        <v>70</v>
      </c>
      <c r="I7" s="29" t="s">
        <v>70</v>
      </c>
      <c r="J7" s="29" t="s">
        <v>70</v>
      </c>
      <c r="K7" s="28" t="s">
        <v>70</v>
      </c>
    </row>
    <row r="8" ht="35" customHeight="1" spans="1:1">
      <c r="A8" s="46" t="s">
        <v>399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A3" sqref="A3:C3"/>
    </sheetView>
  </sheetViews>
  <sheetFormatPr defaultColWidth="9.14444444444444" defaultRowHeight="12" customHeight="1" outlineLevelCol="7"/>
  <cols>
    <col min="1" max="8" width="20.7111111111111" style="46" customWidth="1"/>
    <col min="9" max="9" width="9.14444444444444" style="47" customWidth="1"/>
    <col min="10" max="16384" width="9.14444444444444" style="47"/>
  </cols>
  <sheetData>
    <row r="1" ht="35" customHeight="1" spans="8:8">
      <c r="H1" s="54" t="s">
        <v>442</v>
      </c>
    </row>
    <row r="2" ht="35" customHeight="1" spans="1:8">
      <c r="A2" s="48" t="s">
        <v>443</v>
      </c>
      <c r="B2" s="22"/>
      <c r="C2" s="22"/>
      <c r="D2" s="22"/>
      <c r="E2" s="22"/>
      <c r="F2" s="22"/>
      <c r="G2" s="22"/>
      <c r="H2" s="22"/>
    </row>
    <row r="3" ht="35" customHeight="1" spans="1:2">
      <c r="A3" s="49" t="s">
        <v>2</v>
      </c>
      <c r="B3" s="24"/>
    </row>
    <row r="4" ht="35" customHeight="1" spans="1:8">
      <c r="A4" s="8" t="s">
        <v>397</v>
      </c>
      <c r="B4" s="8" t="s">
        <v>444</v>
      </c>
      <c r="C4" s="8" t="s">
        <v>445</v>
      </c>
      <c r="D4" s="8" t="s">
        <v>446</v>
      </c>
      <c r="E4" s="8" t="s">
        <v>447</v>
      </c>
      <c r="F4" s="16" t="s">
        <v>448</v>
      </c>
      <c r="G4" s="17"/>
      <c r="H4" s="18"/>
    </row>
    <row r="5" ht="35" customHeight="1" spans="1:8">
      <c r="A5" s="26"/>
      <c r="B5" s="26"/>
      <c r="C5" s="26"/>
      <c r="D5" s="26"/>
      <c r="E5" s="26"/>
      <c r="F5" s="50" t="s">
        <v>406</v>
      </c>
      <c r="G5" s="50" t="s">
        <v>449</v>
      </c>
      <c r="H5" s="50" t="s">
        <v>450</v>
      </c>
    </row>
    <row r="6" ht="35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5" customHeight="1" spans="1:8">
      <c r="A7" s="51" t="s">
        <v>70</v>
      </c>
      <c r="B7" s="51" t="s">
        <v>70</v>
      </c>
      <c r="C7" s="51" t="s">
        <v>70</v>
      </c>
      <c r="D7" s="51" t="s">
        <v>70</v>
      </c>
      <c r="E7" s="51" t="s">
        <v>70</v>
      </c>
      <c r="F7" s="55" t="s">
        <v>70</v>
      </c>
      <c r="G7" s="56" t="s">
        <v>70</v>
      </c>
      <c r="H7" s="56" t="s">
        <v>70</v>
      </c>
    </row>
    <row r="8" ht="35" customHeight="1" spans="1:8">
      <c r="A8" s="52" t="s">
        <v>55</v>
      </c>
      <c r="B8" s="53"/>
      <c r="C8" s="53"/>
      <c r="D8" s="53"/>
      <c r="E8" s="53"/>
      <c r="F8" s="57" t="s">
        <v>70</v>
      </c>
      <c r="G8" s="58"/>
      <c r="H8" s="58" t="s">
        <v>70</v>
      </c>
    </row>
    <row r="9" ht="35" customHeight="1" spans="1:1">
      <c r="A9" s="46" t="s">
        <v>399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3" sqref="A3:G3"/>
    </sheetView>
  </sheetViews>
  <sheetFormatPr defaultColWidth="9.14444444444444" defaultRowHeight="14.25" customHeight="1"/>
  <cols>
    <col min="1" max="11" width="20.7111111111111" style="2" customWidth="1"/>
    <col min="12" max="12" width="9.14444444444444" style="2" customWidth="1"/>
    <col min="13" max="16384" width="9.14444444444444" style="2"/>
  </cols>
  <sheetData>
    <row r="1" ht="35" customHeight="1" spans="4:11">
      <c r="D1" s="21"/>
      <c r="E1" s="21"/>
      <c r="F1" s="21"/>
      <c r="G1" s="21"/>
      <c r="H1" s="32"/>
      <c r="I1" s="32"/>
      <c r="J1" s="32"/>
      <c r="K1" s="40" t="s">
        <v>451</v>
      </c>
    </row>
    <row r="2" ht="35" customHeight="1" spans="1:11">
      <c r="A2" s="22" t="s">
        <v>452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35" customHeight="1" spans="1:11">
      <c r="A3" s="23" t="s">
        <v>2</v>
      </c>
      <c r="B3" s="24"/>
      <c r="C3" s="24"/>
      <c r="D3" s="24"/>
      <c r="E3" s="24"/>
      <c r="F3" s="24"/>
      <c r="G3" s="24"/>
      <c r="H3" s="33"/>
      <c r="I3" s="33"/>
      <c r="J3" s="33"/>
      <c r="K3" s="41" t="s">
        <v>170</v>
      </c>
    </row>
    <row r="4" ht="35" customHeight="1" spans="1:11">
      <c r="A4" s="7" t="s">
        <v>262</v>
      </c>
      <c r="B4" s="7" t="s">
        <v>181</v>
      </c>
      <c r="C4" s="7" t="s">
        <v>179</v>
      </c>
      <c r="D4" s="8" t="s">
        <v>182</v>
      </c>
      <c r="E4" s="8" t="s">
        <v>183</v>
      </c>
      <c r="F4" s="8" t="s">
        <v>263</v>
      </c>
      <c r="G4" s="8" t="s">
        <v>264</v>
      </c>
      <c r="H4" s="34" t="s">
        <v>55</v>
      </c>
      <c r="I4" s="42" t="s">
        <v>453</v>
      </c>
      <c r="J4" s="43"/>
      <c r="K4" s="44"/>
    </row>
    <row r="5" ht="35" customHeight="1" spans="1:11">
      <c r="A5" s="9"/>
      <c r="B5" s="9"/>
      <c r="C5" s="9"/>
      <c r="D5" s="10"/>
      <c r="E5" s="10"/>
      <c r="F5" s="10"/>
      <c r="G5" s="10"/>
      <c r="H5" s="35"/>
      <c r="I5" s="8" t="s">
        <v>58</v>
      </c>
      <c r="J5" s="8" t="s">
        <v>59</v>
      </c>
      <c r="K5" s="8" t="s">
        <v>60</v>
      </c>
    </row>
    <row r="6" ht="35" customHeight="1" spans="1:11">
      <c r="A6" s="25"/>
      <c r="B6" s="25"/>
      <c r="C6" s="25"/>
      <c r="D6" s="26"/>
      <c r="E6" s="26"/>
      <c r="F6" s="26"/>
      <c r="G6" s="26"/>
      <c r="H6" s="36"/>
      <c r="I6" s="26" t="s">
        <v>57</v>
      </c>
      <c r="J6" s="26"/>
      <c r="K6" s="26"/>
    </row>
    <row r="7" ht="35" customHeight="1" spans="1:1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45">
        <v>10</v>
      </c>
      <c r="K7" s="45">
        <v>11</v>
      </c>
    </row>
    <row r="8" ht="35" customHeight="1" spans="1:11">
      <c r="A8" s="28"/>
      <c r="B8" s="29" t="s">
        <v>70</v>
      </c>
      <c r="C8" s="28"/>
      <c r="D8" s="28"/>
      <c r="E8" s="28"/>
      <c r="F8" s="28"/>
      <c r="G8" s="28"/>
      <c r="H8" s="37" t="s">
        <v>70</v>
      </c>
      <c r="I8" s="37" t="s">
        <v>70</v>
      </c>
      <c r="J8" s="37" t="s">
        <v>70</v>
      </c>
      <c r="K8" s="37"/>
    </row>
    <row r="9" ht="35" customHeight="1" spans="1:11">
      <c r="A9" s="29" t="s">
        <v>70</v>
      </c>
      <c r="B9" s="29" t="s">
        <v>70</v>
      </c>
      <c r="C9" s="29" t="s">
        <v>70</v>
      </c>
      <c r="D9" s="29" t="s">
        <v>70</v>
      </c>
      <c r="E9" s="29" t="s">
        <v>70</v>
      </c>
      <c r="F9" s="29" t="s">
        <v>70</v>
      </c>
      <c r="G9" s="29" t="s">
        <v>70</v>
      </c>
      <c r="H9" s="38" t="s">
        <v>70</v>
      </c>
      <c r="I9" s="38" t="s">
        <v>70</v>
      </c>
      <c r="J9" s="38" t="s">
        <v>70</v>
      </c>
      <c r="K9" s="38"/>
    </row>
    <row r="10" ht="35" customHeight="1" spans="1:11">
      <c r="A10" s="30" t="s">
        <v>121</v>
      </c>
      <c r="B10" s="31"/>
      <c r="C10" s="31"/>
      <c r="D10" s="31"/>
      <c r="E10" s="31"/>
      <c r="F10" s="31"/>
      <c r="G10" s="39"/>
      <c r="H10" s="38" t="s">
        <v>70</v>
      </c>
      <c r="I10" s="38" t="s">
        <v>70</v>
      </c>
      <c r="J10" s="38" t="s">
        <v>70</v>
      </c>
      <c r="K10" s="38"/>
    </row>
    <row r="11" ht="35" customHeight="1" spans="1:1">
      <c r="A11" s="2" t="s">
        <v>399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4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6"/>
  <sheetViews>
    <sheetView workbookViewId="0">
      <selection activeCell="C12" sqref="C12"/>
    </sheetView>
  </sheetViews>
  <sheetFormatPr defaultColWidth="9.14444444444444" defaultRowHeight="14.25" customHeight="1" outlineLevelCol="6"/>
  <cols>
    <col min="1" max="7" width="20.7111111111111" style="2" customWidth="1"/>
    <col min="8" max="8" width="9.14444444444444" style="2" customWidth="1"/>
    <col min="9" max="16384" width="9.14444444444444" style="2"/>
  </cols>
  <sheetData>
    <row r="1" s="1" customFormat="1" ht="35" customHeight="1" spans="4:7">
      <c r="D1" s="3"/>
      <c r="E1" s="13"/>
      <c r="F1" s="13"/>
      <c r="G1" s="14" t="s">
        <v>454</v>
      </c>
    </row>
    <row r="2" s="1" customFormat="1" ht="35" customHeight="1" spans="1:7">
      <c r="A2" s="4" t="s">
        <v>455</v>
      </c>
      <c r="B2" s="4"/>
      <c r="C2" s="4"/>
      <c r="D2" s="4"/>
      <c r="E2" s="4"/>
      <c r="F2" s="4"/>
      <c r="G2" s="4"/>
    </row>
    <row r="3" s="1" customFormat="1" ht="35" customHeight="1" spans="1:7">
      <c r="A3" s="5" t="s">
        <v>2</v>
      </c>
      <c r="B3" s="6"/>
      <c r="C3" s="6"/>
      <c r="D3" s="6"/>
      <c r="E3" s="15"/>
      <c r="F3" s="15"/>
      <c r="G3" s="14" t="s">
        <v>170</v>
      </c>
    </row>
    <row r="4" s="1" customFormat="1" ht="35" customHeight="1" spans="1:7">
      <c r="A4" s="7" t="s">
        <v>179</v>
      </c>
      <c r="B4" s="7" t="s">
        <v>262</v>
      </c>
      <c r="C4" s="7" t="s">
        <v>181</v>
      </c>
      <c r="D4" s="8" t="s">
        <v>456</v>
      </c>
      <c r="E4" s="16" t="s">
        <v>58</v>
      </c>
      <c r="F4" s="17"/>
      <c r="G4" s="18"/>
    </row>
    <row r="5" s="1" customFormat="1" ht="35" customHeight="1" spans="1:7">
      <c r="A5" s="9"/>
      <c r="B5" s="9"/>
      <c r="C5" s="9"/>
      <c r="D5" s="10"/>
      <c r="E5" s="8" t="s">
        <v>457</v>
      </c>
      <c r="F5" s="8" t="s">
        <v>458</v>
      </c>
      <c r="G5" s="8" t="s">
        <v>459</v>
      </c>
    </row>
    <row r="6" s="1" customFormat="1" ht="35" customHeight="1" spans="1:7">
      <c r="A6" s="9"/>
      <c r="B6" s="9"/>
      <c r="C6" s="9"/>
      <c r="D6" s="10"/>
      <c r="E6" s="10"/>
      <c r="F6" s="10" t="s">
        <v>57</v>
      </c>
      <c r="G6" s="10"/>
    </row>
    <row r="7" s="1" customFormat="1" ht="3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9">
        <v>10</v>
      </c>
    </row>
    <row r="8" s="1" customFormat="1" ht="35" customHeight="1" spans="1:7">
      <c r="A8" s="12" t="s">
        <v>69</v>
      </c>
      <c r="B8" s="12"/>
      <c r="C8" s="12"/>
      <c r="D8" s="12"/>
      <c r="E8" s="20">
        <f>E9</f>
        <v>659073</v>
      </c>
      <c r="F8" s="20">
        <f>F9</f>
        <v>659073</v>
      </c>
      <c r="G8" s="20">
        <f>G9</f>
        <v>659073</v>
      </c>
    </row>
    <row r="9" s="1" customFormat="1" ht="35" customHeight="1" spans="1:7">
      <c r="A9" s="12" t="s">
        <v>292</v>
      </c>
      <c r="B9" s="12"/>
      <c r="C9" s="12"/>
      <c r="D9" s="12"/>
      <c r="E9" s="20">
        <f>SUM(E10:E16)</f>
        <v>659073</v>
      </c>
      <c r="F9" s="20">
        <f>SUM(F10:F16)</f>
        <v>659073</v>
      </c>
      <c r="G9" s="20">
        <f>SUM(G10:G16)</f>
        <v>659073</v>
      </c>
    </row>
    <row r="10" s="1" customFormat="1" ht="35" customHeight="1" spans="1:7">
      <c r="A10" s="12"/>
      <c r="B10" s="12" t="s">
        <v>460</v>
      </c>
      <c r="C10" s="12" t="s">
        <v>461</v>
      </c>
      <c r="D10" s="12" t="s">
        <v>462</v>
      </c>
      <c r="E10" s="20">
        <v>24800</v>
      </c>
      <c r="F10" s="20">
        <v>24800</v>
      </c>
      <c r="G10" s="20">
        <v>24800</v>
      </c>
    </row>
    <row r="11" s="1" customFormat="1" ht="35" customHeight="1" spans="1:7">
      <c r="A11" s="12"/>
      <c r="B11" s="12" t="s">
        <v>460</v>
      </c>
      <c r="C11" s="12" t="s">
        <v>272</v>
      </c>
      <c r="D11" s="12" t="s">
        <v>462</v>
      </c>
      <c r="E11" s="20">
        <v>82000</v>
      </c>
      <c r="F11" s="20">
        <v>82000</v>
      </c>
      <c r="G11" s="20">
        <v>82000</v>
      </c>
    </row>
    <row r="12" s="1" customFormat="1" ht="35" customHeight="1" spans="1:7">
      <c r="A12" s="12"/>
      <c r="B12" s="12" t="s">
        <v>460</v>
      </c>
      <c r="C12" s="12" t="s">
        <v>275</v>
      </c>
      <c r="D12" s="12" t="s">
        <v>462</v>
      </c>
      <c r="E12" s="20">
        <v>130000</v>
      </c>
      <c r="F12" s="20">
        <v>130000</v>
      </c>
      <c r="G12" s="20">
        <v>130000</v>
      </c>
    </row>
    <row r="13" s="1" customFormat="1" ht="35" customHeight="1" spans="1:7">
      <c r="A13" s="12"/>
      <c r="B13" s="12" t="s">
        <v>463</v>
      </c>
      <c r="C13" s="12" t="s">
        <v>267</v>
      </c>
      <c r="D13" s="12" t="s">
        <v>462</v>
      </c>
      <c r="E13" s="20">
        <v>221073</v>
      </c>
      <c r="F13" s="20">
        <v>221073</v>
      </c>
      <c r="G13" s="20">
        <v>221073</v>
      </c>
    </row>
    <row r="14" s="1" customFormat="1" ht="35" customHeight="1" spans="1:7">
      <c r="A14" s="12"/>
      <c r="B14" s="12" t="s">
        <v>464</v>
      </c>
      <c r="C14" s="12" t="s">
        <v>278</v>
      </c>
      <c r="D14" s="12" t="s">
        <v>462</v>
      </c>
      <c r="E14" s="20">
        <v>11200</v>
      </c>
      <c r="F14" s="20">
        <v>11200</v>
      </c>
      <c r="G14" s="20">
        <v>11200</v>
      </c>
    </row>
    <row r="15" s="1" customFormat="1" ht="35" customHeight="1" spans="1:7">
      <c r="A15" s="12"/>
      <c r="B15" s="12" t="s">
        <v>464</v>
      </c>
      <c r="C15" s="12" t="s">
        <v>270</v>
      </c>
      <c r="D15" s="12" t="s">
        <v>462</v>
      </c>
      <c r="E15" s="20">
        <v>60000</v>
      </c>
      <c r="F15" s="20">
        <v>60000</v>
      </c>
      <c r="G15" s="20">
        <v>60000</v>
      </c>
    </row>
    <row r="16" s="1" customFormat="1" ht="35" customHeight="1" spans="1:7">
      <c r="A16" s="12"/>
      <c r="B16" s="12" t="s">
        <v>464</v>
      </c>
      <c r="C16" s="12" t="s">
        <v>465</v>
      </c>
      <c r="D16" s="12" t="s">
        <v>462</v>
      </c>
      <c r="E16" s="20">
        <v>130000</v>
      </c>
      <c r="F16" s="20">
        <v>130000</v>
      </c>
      <c r="G16" s="20">
        <v>130000</v>
      </c>
    </row>
  </sheetData>
  <mergeCells count="10">
    <mergeCell ref="A2:G2"/>
    <mergeCell ref="A3:D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10"/>
  <sheetViews>
    <sheetView workbookViewId="0">
      <selection activeCell="A3" sqref="A3:D3"/>
    </sheetView>
  </sheetViews>
  <sheetFormatPr defaultColWidth="8" defaultRowHeight="14.25" customHeight="1"/>
  <cols>
    <col min="1" max="8" width="20.7111111111111" style="2" customWidth="1"/>
    <col min="9" max="9" width="20.7111111111111" style="47" customWidth="1"/>
    <col min="10" max="13" width="20.7111111111111" style="2" customWidth="1"/>
    <col min="14" max="14" width="20.7111111111111" style="47" customWidth="1"/>
    <col min="15" max="15" width="20.7111111111111" style="2" customWidth="1"/>
    <col min="16" max="19" width="20.7111111111111" style="47" customWidth="1"/>
    <col min="20" max="21" width="20.7111111111111" style="2" customWidth="1"/>
    <col min="22" max="22" width="8" style="47" customWidth="1"/>
    <col min="23" max="16384" width="8" style="47"/>
  </cols>
  <sheetData>
    <row r="1" ht="35" customHeight="1" spans="1:21">
      <c r="A1" s="32"/>
      <c r="B1" s="32"/>
      <c r="C1" s="32"/>
      <c r="D1" s="32"/>
      <c r="E1" s="32"/>
      <c r="F1" s="32"/>
      <c r="G1" s="32"/>
      <c r="H1" s="32"/>
      <c r="I1" s="86"/>
      <c r="J1" s="32"/>
      <c r="K1" s="32"/>
      <c r="L1" s="32"/>
      <c r="M1" s="32"/>
      <c r="N1" s="86"/>
      <c r="O1" s="32"/>
      <c r="P1" s="86"/>
      <c r="Q1" s="86"/>
      <c r="R1" s="86"/>
      <c r="S1" s="86"/>
      <c r="T1" s="108" t="s">
        <v>50</v>
      </c>
      <c r="U1" s="40" t="s">
        <v>50</v>
      </c>
    </row>
    <row r="2" ht="35" customHeight="1" spans="1:21">
      <c r="A2" s="258" t="s">
        <v>51</v>
      </c>
      <c r="B2" s="22"/>
      <c r="C2" s="22"/>
      <c r="D2" s="22"/>
      <c r="E2" s="22"/>
      <c r="F2" s="22"/>
      <c r="G2" s="22"/>
      <c r="H2" s="22"/>
      <c r="I2" s="60"/>
      <c r="J2" s="22"/>
      <c r="K2" s="22"/>
      <c r="L2" s="22"/>
      <c r="M2" s="22"/>
      <c r="N2" s="60"/>
      <c r="O2" s="22"/>
      <c r="P2" s="60"/>
      <c r="Q2" s="60"/>
      <c r="R2" s="60"/>
      <c r="S2" s="60"/>
      <c r="T2" s="22"/>
      <c r="U2" s="60"/>
    </row>
    <row r="3" ht="35" customHeight="1" spans="1:21">
      <c r="A3" s="49" t="s">
        <v>2</v>
      </c>
      <c r="B3" s="33"/>
      <c r="C3" s="33"/>
      <c r="D3" s="33"/>
      <c r="E3" s="33"/>
      <c r="F3" s="33"/>
      <c r="G3" s="33"/>
      <c r="H3" s="33"/>
      <c r="I3" s="87"/>
      <c r="J3" s="33"/>
      <c r="K3" s="33"/>
      <c r="L3" s="33"/>
      <c r="M3" s="33"/>
      <c r="N3" s="87"/>
      <c r="O3" s="33"/>
      <c r="P3" s="87"/>
      <c r="Q3" s="87"/>
      <c r="R3" s="87"/>
      <c r="S3" s="87"/>
      <c r="T3" s="108" t="s">
        <v>3</v>
      </c>
      <c r="U3" s="41" t="s">
        <v>52</v>
      </c>
    </row>
    <row r="4" ht="35" customHeight="1" spans="1:21">
      <c r="A4" s="259" t="s">
        <v>53</v>
      </c>
      <c r="B4" s="260" t="s">
        <v>54</v>
      </c>
      <c r="C4" s="260" t="s">
        <v>55</v>
      </c>
      <c r="D4" s="261" t="s">
        <v>56</v>
      </c>
      <c r="E4" s="270"/>
      <c r="F4" s="270"/>
      <c r="G4" s="270"/>
      <c r="H4" s="270"/>
      <c r="I4" s="133"/>
      <c r="J4" s="270"/>
      <c r="K4" s="270"/>
      <c r="L4" s="270"/>
      <c r="M4" s="270"/>
      <c r="N4" s="133"/>
      <c r="O4" s="277"/>
      <c r="P4" s="261" t="s">
        <v>45</v>
      </c>
      <c r="Q4" s="261"/>
      <c r="R4" s="261"/>
      <c r="S4" s="261"/>
      <c r="T4" s="270"/>
      <c r="U4" s="285"/>
    </row>
    <row r="5" ht="35" customHeight="1" spans="1:21">
      <c r="A5" s="262"/>
      <c r="B5" s="263"/>
      <c r="C5" s="263"/>
      <c r="D5" s="263" t="s">
        <v>57</v>
      </c>
      <c r="E5" s="263" t="s">
        <v>58</v>
      </c>
      <c r="F5" s="263" t="s">
        <v>59</v>
      </c>
      <c r="G5" s="263" t="s">
        <v>60</v>
      </c>
      <c r="H5" s="263" t="s">
        <v>61</v>
      </c>
      <c r="I5" s="274" t="s">
        <v>62</v>
      </c>
      <c r="J5" s="275"/>
      <c r="K5" s="275"/>
      <c r="L5" s="275"/>
      <c r="M5" s="275"/>
      <c r="N5" s="274"/>
      <c r="O5" s="254"/>
      <c r="P5" s="278" t="s">
        <v>57</v>
      </c>
      <c r="Q5" s="278" t="s">
        <v>58</v>
      </c>
      <c r="R5" s="259" t="s">
        <v>59</v>
      </c>
      <c r="S5" s="260" t="s">
        <v>60</v>
      </c>
      <c r="T5" s="281" t="s">
        <v>61</v>
      </c>
      <c r="U5" s="260" t="s">
        <v>62</v>
      </c>
    </row>
    <row r="6" ht="35" customHeight="1" spans="1:21">
      <c r="A6" s="264"/>
      <c r="B6" s="265"/>
      <c r="C6" s="265"/>
      <c r="D6" s="265"/>
      <c r="E6" s="265"/>
      <c r="F6" s="265"/>
      <c r="G6" s="265"/>
      <c r="H6" s="265"/>
      <c r="I6" s="45" t="s">
        <v>57</v>
      </c>
      <c r="J6" s="276" t="s">
        <v>63</v>
      </c>
      <c r="K6" s="276" t="s">
        <v>64</v>
      </c>
      <c r="L6" s="276" t="s">
        <v>65</v>
      </c>
      <c r="M6" s="276" t="s">
        <v>66</v>
      </c>
      <c r="N6" s="276" t="s">
        <v>67</v>
      </c>
      <c r="O6" s="276" t="s">
        <v>68</v>
      </c>
      <c r="P6" s="279"/>
      <c r="Q6" s="279"/>
      <c r="R6" s="282"/>
      <c r="S6" s="279"/>
      <c r="T6" s="265"/>
      <c r="U6" s="265"/>
    </row>
    <row r="7" ht="35" customHeight="1" spans="1:21">
      <c r="A7" s="266">
        <v>1</v>
      </c>
      <c r="B7" s="27">
        <v>2</v>
      </c>
      <c r="C7" s="27">
        <v>3</v>
      </c>
      <c r="D7" s="27">
        <v>4</v>
      </c>
      <c r="E7" s="271">
        <v>5</v>
      </c>
      <c r="F7" s="272">
        <v>6</v>
      </c>
      <c r="G7" s="272">
        <v>7</v>
      </c>
      <c r="H7" s="271">
        <v>8</v>
      </c>
      <c r="I7" s="271">
        <v>9</v>
      </c>
      <c r="J7" s="272">
        <v>10</v>
      </c>
      <c r="K7" s="272">
        <v>11</v>
      </c>
      <c r="L7" s="271">
        <v>12</v>
      </c>
      <c r="M7" s="271">
        <v>13</v>
      </c>
      <c r="N7" s="45">
        <v>14</v>
      </c>
      <c r="O7" s="27">
        <v>15</v>
      </c>
      <c r="P7" s="280">
        <v>16</v>
      </c>
      <c r="Q7" s="283">
        <v>17</v>
      </c>
      <c r="R7" s="284">
        <v>18</v>
      </c>
      <c r="S7" s="284">
        <v>19</v>
      </c>
      <c r="T7" s="284">
        <v>20</v>
      </c>
      <c r="U7" s="286">
        <v>0.02</v>
      </c>
    </row>
    <row r="8" ht="35" customHeight="1" spans="1:21">
      <c r="A8" s="28">
        <v>190001</v>
      </c>
      <c r="B8" s="28" t="s">
        <v>69</v>
      </c>
      <c r="C8" s="267">
        <v>4488744</v>
      </c>
      <c r="D8" s="267">
        <v>4488744</v>
      </c>
      <c r="E8" s="273">
        <v>4488744</v>
      </c>
      <c r="F8" s="58" t="s">
        <v>70</v>
      </c>
      <c r="G8" s="58" t="s">
        <v>70</v>
      </c>
      <c r="H8" s="58" t="s">
        <v>70</v>
      </c>
      <c r="I8" s="58" t="s">
        <v>70</v>
      </c>
      <c r="J8" s="58" t="s">
        <v>70</v>
      </c>
      <c r="K8" s="58" t="s">
        <v>70</v>
      </c>
      <c r="L8" s="58" t="s">
        <v>70</v>
      </c>
      <c r="M8" s="58" t="s">
        <v>70</v>
      </c>
      <c r="N8" s="58" t="s">
        <v>70</v>
      </c>
      <c r="O8" s="58" t="s">
        <v>70</v>
      </c>
      <c r="P8" s="58" t="s">
        <v>70</v>
      </c>
      <c r="Q8" s="58" t="s">
        <v>70</v>
      </c>
      <c r="R8" s="84" t="s">
        <v>70</v>
      </c>
      <c r="S8" s="97"/>
      <c r="T8" s="102"/>
      <c r="U8" s="97"/>
    </row>
    <row r="9" ht="35" customHeight="1" spans="1:21">
      <c r="A9" s="268" t="s">
        <v>55</v>
      </c>
      <c r="B9" s="269"/>
      <c r="C9" s="58" t="s">
        <v>70</v>
      </c>
      <c r="D9" s="58" t="s">
        <v>70</v>
      </c>
      <c r="E9" s="58" t="s">
        <v>70</v>
      </c>
      <c r="F9" s="58" t="s">
        <v>70</v>
      </c>
      <c r="G9" s="58" t="s">
        <v>70</v>
      </c>
      <c r="H9" s="58" t="s">
        <v>70</v>
      </c>
      <c r="I9" s="58" t="s">
        <v>70</v>
      </c>
      <c r="J9" s="58" t="s">
        <v>70</v>
      </c>
      <c r="K9" s="58" t="s">
        <v>70</v>
      </c>
      <c r="L9" s="58" t="s">
        <v>70</v>
      </c>
      <c r="M9" s="58" t="s">
        <v>70</v>
      </c>
      <c r="N9" s="58" t="s">
        <v>70</v>
      </c>
      <c r="O9" s="58" t="s">
        <v>70</v>
      </c>
      <c r="P9" s="58" t="s">
        <v>70</v>
      </c>
      <c r="Q9" s="58" t="s">
        <v>70</v>
      </c>
      <c r="R9" s="84" t="s">
        <v>70</v>
      </c>
      <c r="S9" s="97"/>
      <c r="T9" s="97"/>
      <c r="U9" s="97"/>
    </row>
    <row r="10" ht="35" customHeight="1"/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5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32"/>
  <sheetViews>
    <sheetView zoomScale="80" zoomScaleNormal="80" workbookViewId="0">
      <pane ySplit="5" topLeftCell="A12" activePane="bottomLeft" state="frozen"/>
      <selection/>
      <selection pane="bottomLeft" activeCell="B15" sqref="B15"/>
    </sheetView>
  </sheetViews>
  <sheetFormatPr defaultColWidth="9.14444444444444" defaultRowHeight="14.25" customHeight="1"/>
  <cols>
    <col min="1" max="1" width="20.7111111111111" style="2" customWidth="1"/>
    <col min="2" max="2" width="20.7111111111111" style="77" customWidth="1"/>
    <col min="3" max="16" width="20.7111111111111" style="2" customWidth="1"/>
    <col min="17" max="17" width="9.14444444444444" style="2" customWidth="1"/>
    <col min="18" max="16384" width="9.14444444444444" style="2"/>
  </cols>
  <sheetData>
    <row r="1" s="77" customFormat="1" ht="35" customHeight="1" spans="1:16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113"/>
      <c r="P1" s="113" t="s">
        <v>71</v>
      </c>
    </row>
    <row r="2" s="77" customFormat="1" ht="35" customHeight="1" spans="1:16">
      <c r="A2" s="245" t="s">
        <v>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77" customFormat="1" ht="35" customHeight="1" spans="1:16">
      <c r="A3" s="5" t="s">
        <v>2</v>
      </c>
      <c r="B3" s="6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113"/>
      <c r="P3" s="113" t="s">
        <v>3</v>
      </c>
    </row>
    <row r="4" s="77" customFormat="1" ht="35" customHeight="1" spans="1:16">
      <c r="A4" s="246" t="s">
        <v>73</v>
      </c>
      <c r="B4" s="246" t="s">
        <v>74</v>
      </c>
      <c r="C4" s="246" t="s">
        <v>55</v>
      </c>
      <c r="D4" s="247" t="s">
        <v>58</v>
      </c>
      <c r="E4" s="255"/>
      <c r="F4" s="256"/>
      <c r="G4" s="257" t="s">
        <v>59</v>
      </c>
      <c r="H4" s="257" t="s">
        <v>60</v>
      </c>
      <c r="I4" s="246" t="s">
        <v>75</v>
      </c>
      <c r="J4" s="247" t="s">
        <v>62</v>
      </c>
      <c r="K4" s="255"/>
      <c r="L4" s="255"/>
      <c r="M4" s="255"/>
      <c r="N4" s="255"/>
      <c r="O4" s="255"/>
      <c r="P4" s="256"/>
    </row>
    <row r="5" s="77" customFormat="1" ht="35" customHeight="1" spans="1:16">
      <c r="A5" s="248"/>
      <c r="B5" s="248"/>
      <c r="C5" s="248"/>
      <c r="D5" s="248" t="s">
        <v>57</v>
      </c>
      <c r="E5" s="159" t="s">
        <v>76</v>
      </c>
      <c r="F5" s="159" t="s">
        <v>77</v>
      </c>
      <c r="G5" s="248"/>
      <c r="H5" s="248"/>
      <c r="I5" s="248"/>
      <c r="J5" s="154" t="s">
        <v>57</v>
      </c>
      <c r="K5" s="159" t="s">
        <v>78</v>
      </c>
      <c r="L5" s="159" t="s">
        <v>79</v>
      </c>
      <c r="M5" s="159" t="s">
        <v>80</v>
      </c>
      <c r="N5" s="159" t="s">
        <v>81</v>
      </c>
      <c r="O5" s="154" t="s">
        <v>82</v>
      </c>
      <c r="P5" s="159" t="s">
        <v>83</v>
      </c>
    </row>
    <row r="6" s="77" customFormat="1" ht="35" customHeight="1" spans="1:16">
      <c r="A6" s="8">
        <v>1</v>
      </c>
      <c r="B6" s="8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  <c r="K6" s="50">
        <v>11</v>
      </c>
      <c r="L6" s="50">
        <v>12</v>
      </c>
      <c r="M6" s="50">
        <v>13</v>
      </c>
      <c r="N6" s="50">
        <v>14</v>
      </c>
      <c r="O6" s="50">
        <v>15</v>
      </c>
      <c r="P6" s="50">
        <v>16</v>
      </c>
    </row>
    <row r="7" s="77" customFormat="1" ht="35" customHeight="1" spans="1:16">
      <c r="A7" s="169">
        <v>201</v>
      </c>
      <c r="B7" s="168" t="s">
        <v>84</v>
      </c>
      <c r="C7" s="249">
        <f>C8+C10+C14</f>
        <v>3157700</v>
      </c>
      <c r="D7" s="249">
        <f>SUM(E7:F7)</f>
        <v>3157700</v>
      </c>
      <c r="E7" s="249">
        <f>E8+E10+E14</f>
        <v>2719700</v>
      </c>
      <c r="F7" s="249">
        <f>F8+F10+F14</f>
        <v>438000</v>
      </c>
      <c r="G7" s="50"/>
      <c r="H7" s="50"/>
      <c r="I7" s="50"/>
      <c r="J7" s="50"/>
      <c r="K7" s="50"/>
      <c r="L7" s="50"/>
      <c r="M7" s="50"/>
      <c r="N7" s="50"/>
      <c r="O7" s="50"/>
      <c r="P7" s="50"/>
    </row>
    <row r="8" s="77" customFormat="1" ht="35" customHeight="1" spans="1:16">
      <c r="A8" s="169">
        <v>20123</v>
      </c>
      <c r="B8" s="250" t="s">
        <v>85</v>
      </c>
      <c r="C8" s="251">
        <f>D8</f>
        <v>130000</v>
      </c>
      <c r="D8" s="252">
        <f>E8+F8</f>
        <v>130000</v>
      </c>
      <c r="E8" s="251">
        <v>0</v>
      </c>
      <c r="F8" s="251">
        <v>130000</v>
      </c>
      <c r="G8" s="50"/>
      <c r="H8" s="50"/>
      <c r="I8" s="50"/>
      <c r="J8" s="50"/>
      <c r="K8" s="50"/>
      <c r="L8" s="50"/>
      <c r="M8" s="50"/>
      <c r="N8" s="50"/>
      <c r="O8" s="50"/>
      <c r="P8" s="50"/>
    </row>
    <row r="9" s="77" customFormat="1" ht="35" customHeight="1" spans="1:16">
      <c r="A9" s="224" t="s">
        <v>86</v>
      </c>
      <c r="B9" s="224" t="s">
        <v>87</v>
      </c>
      <c r="C9" s="251">
        <f t="shared" ref="C9:C14" si="0">D9</f>
        <v>130000</v>
      </c>
      <c r="D9" s="252">
        <f t="shared" ref="D9:D14" si="1">E9+F9</f>
        <v>130000</v>
      </c>
      <c r="E9" s="251">
        <v>0</v>
      </c>
      <c r="F9" s="251">
        <v>130000</v>
      </c>
      <c r="G9" s="57"/>
      <c r="H9" s="55"/>
      <c r="I9" s="55"/>
      <c r="J9" s="55"/>
      <c r="K9" s="55"/>
      <c r="L9" s="55"/>
      <c r="M9" s="55"/>
      <c r="N9" s="55"/>
      <c r="O9" s="55"/>
      <c r="P9" s="55"/>
    </row>
    <row r="10" s="77" customFormat="1" ht="35" customHeight="1" spans="1:16">
      <c r="A10" s="224">
        <v>20134</v>
      </c>
      <c r="B10" s="250" t="s">
        <v>88</v>
      </c>
      <c r="C10" s="251">
        <f>SUM(C11:C13)</f>
        <v>3016500</v>
      </c>
      <c r="D10" s="252">
        <f>SUM(E10:F10)</f>
        <v>3016500</v>
      </c>
      <c r="E10" s="251">
        <f>SUM(E11:E13)</f>
        <v>2719700</v>
      </c>
      <c r="F10" s="251">
        <f>SUM(F11:F13)</f>
        <v>296800</v>
      </c>
      <c r="G10" s="57"/>
      <c r="H10" s="55"/>
      <c r="I10" s="55"/>
      <c r="J10" s="55"/>
      <c r="K10" s="55"/>
      <c r="L10" s="55"/>
      <c r="M10" s="55"/>
      <c r="N10" s="55"/>
      <c r="O10" s="55"/>
      <c r="P10" s="55"/>
    </row>
    <row r="11" s="77" customFormat="1" ht="35" customHeight="1" spans="1:16">
      <c r="A11" s="224" t="s">
        <v>89</v>
      </c>
      <c r="B11" s="224" t="s">
        <v>90</v>
      </c>
      <c r="C11" s="251">
        <f t="shared" si="0"/>
        <v>2719700</v>
      </c>
      <c r="D11" s="252">
        <f t="shared" si="1"/>
        <v>2719700</v>
      </c>
      <c r="E11" s="251">
        <v>2719700</v>
      </c>
      <c r="F11" s="251">
        <v>0</v>
      </c>
      <c r="G11" s="57"/>
      <c r="H11" s="55"/>
      <c r="I11" s="55"/>
      <c r="J11" s="55"/>
      <c r="K11" s="55"/>
      <c r="L11" s="55"/>
      <c r="M11" s="55"/>
      <c r="N11" s="55"/>
      <c r="O11" s="55"/>
      <c r="P11" s="55"/>
    </row>
    <row r="12" s="77" customFormat="1" ht="35" customHeight="1" spans="1:16">
      <c r="A12" s="224" t="s">
        <v>91</v>
      </c>
      <c r="B12" s="224" t="s">
        <v>92</v>
      </c>
      <c r="C12" s="251">
        <f t="shared" si="0"/>
        <v>84800</v>
      </c>
      <c r="D12" s="252">
        <f t="shared" si="1"/>
        <v>84800</v>
      </c>
      <c r="E12" s="251">
        <v>0</v>
      </c>
      <c r="F12" s="251">
        <v>84800</v>
      </c>
      <c r="G12" s="57"/>
      <c r="H12" s="55"/>
      <c r="I12" s="55"/>
      <c r="J12" s="55"/>
      <c r="K12" s="55"/>
      <c r="L12" s="55"/>
      <c r="M12" s="55"/>
      <c r="N12" s="55"/>
      <c r="O12" s="55"/>
      <c r="P12" s="55"/>
    </row>
    <row r="13" s="77" customFormat="1" ht="35" customHeight="1" spans="1:16">
      <c r="A13" s="224" t="s">
        <v>93</v>
      </c>
      <c r="B13" s="224" t="s">
        <v>94</v>
      </c>
      <c r="C13" s="251">
        <f t="shared" si="0"/>
        <v>212000</v>
      </c>
      <c r="D13" s="252">
        <f t="shared" si="1"/>
        <v>212000</v>
      </c>
      <c r="E13" s="251">
        <v>0</v>
      </c>
      <c r="F13" s="251">
        <v>212000</v>
      </c>
      <c r="G13" s="57"/>
      <c r="H13" s="55"/>
      <c r="I13" s="55"/>
      <c r="J13" s="55"/>
      <c r="K13" s="55"/>
      <c r="L13" s="55"/>
      <c r="M13" s="55"/>
      <c r="N13" s="55"/>
      <c r="O13" s="55"/>
      <c r="P13" s="55"/>
    </row>
    <row r="14" s="77" customFormat="1" ht="35" customHeight="1" spans="1:16">
      <c r="A14" s="224">
        <v>20136</v>
      </c>
      <c r="B14" s="168" t="s">
        <v>95</v>
      </c>
      <c r="C14" s="251">
        <f t="shared" si="0"/>
        <v>11200</v>
      </c>
      <c r="D14" s="252">
        <f t="shared" si="1"/>
        <v>11200</v>
      </c>
      <c r="E14" s="251">
        <v>0</v>
      </c>
      <c r="F14" s="251">
        <v>11200</v>
      </c>
      <c r="G14" s="57"/>
      <c r="H14" s="55"/>
      <c r="I14" s="55"/>
      <c r="J14" s="55"/>
      <c r="K14" s="55"/>
      <c r="L14" s="55"/>
      <c r="M14" s="55"/>
      <c r="N14" s="55"/>
      <c r="O14" s="55"/>
      <c r="P14" s="55"/>
    </row>
    <row r="15" s="77" customFormat="1" ht="35" customHeight="1" spans="1:16">
      <c r="A15" s="224" t="s">
        <v>96</v>
      </c>
      <c r="B15" s="224" t="s">
        <v>97</v>
      </c>
      <c r="C15" s="251">
        <f t="shared" ref="C15:C21" si="2">D15</f>
        <v>11200</v>
      </c>
      <c r="D15" s="252">
        <f t="shared" ref="D15:D21" si="3">E15+F15</f>
        <v>11200</v>
      </c>
      <c r="E15" s="251">
        <v>0</v>
      </c>
      <c r="F15" s="251">
        <v>11200</v>
      </c>
      <c r="G15" s="57"/>
      <c r="H15" s="55"/>
      <c r="I15" s="55"/>
      <c r="J15" s="55"/>
      <c r="K15" s="55"/>
      <c r="L15" s="55"/>
      <c r="M15" s="55"/>
      <c r="N15" s="55"/>
      <c r="O15" s="55"/>
      <c r="P15" s="55"/>
    </row>
    <row r="16" s="77" customFormat="1" ht="35" customHeight="1" spans="1:16">
      <c r="A16" s="224">
        <v>208</v>
      </c>
      <c r="B16" s="168" t="s">
        <v>98</v>
      </c>
      <c r="C16" s="251">
        <f>SUM(C17+C20)</f>
        <v>700473</v>
      </c>
      <c r="D16" s="251">
        <f>SUM(D17+D20)</f>
        <v>700473</v>
      </c>
      <c r="E16" s="251">
        <f>SUM(E17+E20)</f>
        <v>479400</v>
      </c>
      <c r="F16" s="251">
        <f>SUM(F17+F20)</f>
        <v>221073</v>
      </c>
      <c r="G16" s="57"/>
      <c r="H16" s="55"/>
      <c r="I16" s="55"/>
      <c r="J16" s="55"/>
      <c r="K16" s="55"/>
      <c r="L16" s="55"/>
      <c r="M16" s="55"/>
      <c r="N16" s="55"/>
      <c r="O16" s="55"/>
      <c r="P16" s="55"/>
    </row>
    <row r="17" s="77" customFormat="1" ht="35" customHeight="1" spans="1:16">
      <c r="A17" s="224">
        <v>20805</v>
      </c>
      <c r="B17" s="168" t="s">
        <v>99</v>
      </c>
      <c r="C17" s="251">
        <f>SUM(C18:C19)</f>
        <v>479400</v>
      </c>
      <c r="D17" s="252">
        <f>SUM(E17:F17)</f>
        <v>479400</v>
      </c>
      <c r="E17" s="251">
        <f>SUM(E18:E19)</f>
        <v>479400</v>
      </c>
      <c r="F17" s="251">
        <f>SUM(F18:F19)</f>
        <v>0</v>
      </c>
      <c r="G17" s="57"/>
      <c r="H17" s="55"/>
      <c r="I17" s="55"/>
      <c r="J17" s="55"/>
      <c r="K17" s="55"/>
      <c r="L17" s="55"/>
      <c r="M17" s="55"/>
      <c r="N17" s="55"/>
      <c r="O17" s="55"/>
      <c r="P17" s="55"/>
    </row>
    <row r="18" s="77" customFormat="1" ht="35" customHeight="1" spans="1:16">
      <c r="A18" s="224" t="s">
        <v>100</v>
      </c>
      <c r="B18" s="224" t="s">
        <v>101</v>
      </c>
      <c r="C18" s="251">
        <f t="shared" si="2"/>
        <v>161400</v>
      </c>
      <c r="D18" s="252">
        <f t="shared" si="3"/>
        <v>161400</v>
      </c>
      <c r="E18" s="251">
        <v>161400</v>
      </c>
      <c r="F18" s="251">
        <v>0</v>
      </c>
      <c r="G18" s="57"/>
      <c r="H18" s="55"/>
      <c r="I18" s="55"/>
      <c r="J18" s="55"/>
      <c r="K18" s="55"/>
      <c r="L18" s="55"/>
      <c r="M18" s="55"/>
      <c r="N18" s="55"/>
      <c r="O18" s="55"/>
      <c r="P18" s="55"/>
    </row>
    <row r="19" s="77" customFormat="1" ht="35" customHeight="1" spans="1:16">
      <c r="A19" s="224" t="s">
        <v>102</v>
      </c>
      <c r="B19" s="224" t="s">
        <v>103</v>
      </c>
      <c r="C19" s="251">
        <f t="shared" si="2"/>
        <v>318000</v>
      </c>
      <c r="D19" s="252">
        <f t="shared" si="3"/>
        <v>318000</v>
      </c>
      <c r="E19" s="251">
        <v>318000</v>
      </c>
      <c r="F19" s="251">
        <v>0</v>
      </c>
      <c r="G19" s="57"/>
      <c r="H19" s="55"/>
      <c r="I19" s="55"/>
      <c r="J19" s="55"/>
      <c r="K19" s="55"/>
      <c r="L19" s="55"/>
      <c r="M19" s="55"/>
      <c r="N19" s="55"/>
      <c r="O19" s="55"/>
      <c r="P19" s="55"/>
    </row>
    <row r="20" s="77" customFormat="1" ht="35" customHeight="1" spans="1:16">
      <c r="A20" s="224">
        <v>20808</v>
      </c>
      <c r="B20" s="250" t="s">
        <v>104</v>
      </c>
      <c r="C20" s="251">
        <f t="shared" si="2"/>
        <v>221073</v>
      </c>
      <c r="D20" s="252">
        <f t="shared" si="3"/>
        <v>221073</v>
      </c>
      <c r="E20" s="251">
        <v>0</v>
      </c>
      <c r="F20" s="251">
        <v>221073</v>
      </c>
      <c r="G20" s="57"/>
      <c r="H20" s="55"/>
      <c r="I20" s="55"/>
      <c r="J20" s="55"/>
      <c r="K20" s="55"/>
      <c r="L20" s="55"/>
      <c r="M20" s="55"/>
      <c r="N20" s="55"/>
      <c r="O20" s="55"/>
      <c r="P20" s="55"/>
    </row>
    <row r="21" s="77" customFormat="1" ht="35" customHeight="1" spans="1:16">
      <c r="A21" s="224" t="s">
        <v>105</v>
      </c>
      <c r="B21" s="224" t="s">
        <v>106</v>
      </c>
      <c r="C21" s="251">
        <f t="shared" si="2"/>
        <v>221073</v>
      </c>
      <c r="D21" s="252">
        <f t="shared" si="3"/>
        <v>221073</v>
      </c>
      <c r="E21" s="251">
        <v>0</v>
      </c>
      <c r="F21" s="251">
        <v>221073</v>
      </c>
      <c r="G21" s="57"/>
      <c r="H21" s="55"/>
      <c r="I21" s="55"/>
      <c r="J21" s="55"/>
      <c r="K21" s="55"/>
      <c r="L21" s="55"/>
      <c r="M21" s="55"/>
      <c r="N21" s="55"/>
      <c r="O21" s="55"/>
      <c r="P21" s="55"/>
    </row>
    <row r="22" s="77" customFormat="1" ht="35" customHeight="1" spans="1:16">
      <c r="A22" s="224">
        <v>210</v>
      </c>
      <c r="B22" s="168" t="s">
        <v>107</v>
      </c>
      <c r="C22" s="251">
        <f>SUM(C23)</f>
        <v>331783</v>
      </c>
      <c r="D22" s="251">
        <f>SUM(D23)</f>
        <v>331783</v>
      </c>
      <c r="E22" s="251">
        <f>SUM(E23)</f>
        <v>331783</v>
      </c>
      <c r="F22" s="251">
        <f>SUM(F23)</f>
        <v>0</v>
      </c>
      <c r="G22" s="57"/>
      <c r="H22" s="55"/>
      <c r="I22" s="55"/>
      <c r="J22" s="55"/>
      <c r="K22" s="55"/>
      <c r="L22" s="55"/>
      <c r="M22" s="55"/>
      <c r="N22" s="55"/>
      <c r="O22" s="55"/>
      <c r="P22" s="55"/>
    </row>
    <row r="23" s="77" customFormat="1" ht="35" customHeight="1" spans="1:16">
      <c r="A23" s="224">
        <v>21011</v>
      </c>
      <c r="B23" s="168" t="s">
        <v>108</v>
      </c>
      <c r="C23" s="251">
        <f>SUM(C24:C27)</f>
        <v>331783</v>
      </c>
      <c r="D23" s="252">
        <f>SUM(D24:D27)</f>
        <v>331783</v>
      </c>
      <c r="E23" s="251">
        <f>SUM(E24:E27)</f>
        <v>331783</v>
      </c>
      <c r="F23" s="251">
        <f>SUM(F24:F27)</f>
        <v>0</v>
      </c>
      <c r="G23" s="57"/>
      <c r="H23" s="55"/>
      <c r="I23" s="55"/>
      <c r="J23" s="55"/>
      <c r="K23" s="55"/>
      <c r="L23" s="55"/>
      <c r="M23" s="55"/>
      <c r="N23" s="55"/>
      <c r="O23" s="55"/>
      <c r="P23" s="55"/>
    </row>
    <row r="24" s="77" customFormat="1" ht="35" customHeight="1" spans="1:16">
      <c r="A24" s="224" t="s">
        <v>109</v>
      </c>
      <c r="B24" s="224" t="s">
        <v>110</v>
      </c>
      <c r="C24" s="251">
        <f t="shared" ref="C24:C30" si="4">D24</f>
        <v>188175</v>
      </c>
      <c r="D24" s="252">
        <f t="shared" ref="D24:D30" si="5">E24+F24</f>
        <v>188175</v>
      </c>
      <c r="E24" s="251">
        <v>188175</v>
      </c>
      <c r="F24" s="251">
        <v>0</v>
      </c>
      <c r="G24" s="57"/>
      <c r="H24" s="55"/>
      <c r="I24" s="55"/>
      <c r="J24" s="55"/>
      <c r="K24" s="55"/>
      <c r="L24" s="55"/>
      <c r="M24" s="55"/>
      <c r="N24" s="55"/>
      <c r="O24" s="55"/>
      <c r="P24" s="55"/>
    </row>
    <row r="25" s="77" customFormat="1" ht="35" customHeight="1" spans="1:16">
      <c r="A25" s="224" t="s">
        <v>111</v>
      </c>
      <c r="B25" s="224" t="s">
        <v>112</v>
      </c>
      <c r="C25" s="251">
        <f t="shared" si="4"/>
        <v>1308</v>
      </c>
      <c r="D25" s="252">
        <f t="shared" si="5"/>
        <v>1308</v>
      </c>
      <c r="E25" s="251">
        <v>1308</v>
      </c>
      <c r="F25" s="251">
        <v>0</v>
      </c>
      <c r="G25" s="57"/>
      <c r="H25" s="55"/>
      <c r="I25" s="55"/>
      <c r="J25" s="55"/>
      <c r="K25" s="55"/>
      <c r="L25" s="55"/>
      <c r="M25" s="55"/>
      <c r="N25" s="55"/>
      <c r="O25" s="55"/>
      <c r="P25" s="55"/>
    </row>
    <row r="26" s="77" customFormat="1" ht="35" customHeight="1" spans="1:16">
      <c r="A26" s="224" t="s">
        <v>113</v>
      </c>
      <c r="B26" s="224" t="s">
        <v>114</v>
      </c>
      <c r="C26" s="251">
        <f t="shared" si="4"/>
        <v>135000</v>
      </c>
      <c r="D26" s="252">
        <f t="shared" si="5"/>
        <v>135000</v>
      </c>
      <c r="E26" s="251">
        <v>135000</v>
      </c>
      <c r="F26" s="251">
        <v>0</v>
      </c>
      <c r="G26" s="57"/>
      <c r="H26" s="55"/>
      <c r="I26" s="55"/>
      <c r="J26" s="55"/>
      <c r="K26" s="55"/>
      <c r="L26" s="55"/>
      <c r="M26" s="55"/>
      <c r="N26" s="55"/>
      <c r="O26" s="55"/>
      <c r="P26" s="55"/>
    </row>
    <row r="27" s="77" customFormat="1" ht="35" customHeight="1" spans="1:16">
      <c r="A27" s="224" t="s">
        <v>115</v>
      </c>
      <c r="B27" s="224" t="s">
        <v>116</v>
      </c>
      <c r="C27" s="251">
        <f t="shared" si="4"/>
        <v>7300</v>
      </c>
      <c r="D27" s="252">
        <f t="shared" si="5"/>
        <v>7300</v>
      </c>
      <c r="E27" s="251">
        <v>7300</v>
      </c>
      <c r="F27" s="251">
        <v>0</v>
      </c>
      <c r="G27" s="57"/>
      <c r="H27" s="55"/>
      <c r="I27" s="55"/>
      <c r="J27" s="55"/>
      <c r="K27" s="55"/>
      <c r="L27" s="55"/>
      <c r="M27" s="55"/>
      <c r="N27" s="55"/>
      <c r="O27" s="55"/>
      <c r="P27" s="55"/>
    </row>
    <row r="28" s="77" customFormat="1" ht="35" customHeight="1" spans="1:16">
      <c r="A28" s="224">
        <v>221</v>
      </c>
      <c r="B28" s="168" t="s">
        <v>117</v>
      </c>
      <c r="C28" s="251">
        <f t="shared" si="4"/>
        <v>298788</v>
      </c>
      <c r="D28" s="252">
        <f t="shared" si="5"/>
        <v>298788</v>
      </c>
      <c r="E28" s="251">
        <v>298788</v>
      </c>
      <c r="F28" s="251">
        <v>0</v>
      </c>
      <c r="G28" s="57"/>
      <c r="H28" s="55"/>
      <c r="I28" s="55"/>
      <c r="J28" s="55"/>
      <c r="K28" s="55"/>
      <c r="L28" s="55"/>
      <c r="M28" s="55"/>
      <c r="N28" s="55"/>
      <c r="O28" s="55"/>
      <c r="P28" s="55"/>
    </row>
    <row r="29" s="77" customFormat="1" ht="35" customHeight="1" spans="1:16">
      <c r="A29" s="224">
        <v>22102</v>
      </c>
      <c r="B29" s="168" t="s">
        <v>118</v>
      </c>
      <c r="C29" s="251">
        <f t="shared" si="4"/>
        <v>298788</v>
      </c>
      <c r="D29" s="252">
        <f t="shared" si="5"/>
        <v>298788</v>
      </c>
      <c r="E29" s="251">
        <v>298788</v>
      </c>
      <c r="F29" s="251">
        <v>0</v>
      </c>
      <c r="G29" s="57"/>
      <c r="H29" s="55"/>
      <c r="I29" s="55"/>
      <c r="J29" s="55"/>
      <c r="K29" s="55"/>
      <c r="L29" s="55"/>
      <c r="M29" s="55"/>
      <c r="N29" s="55"/>
      <c r="O29" s="55"/>
      <c r="P29" s="55"/>
    </row>
    <row r="30" s="77" customFormat="1" ht="35" customHeight="1" spans="1:16">
      <c r="A30" s="224" t="s">
        <v>119</v>
      </c>
      <c r="B30" s="224" t="s">
        <v>120</v>
      </c>
      <c r="C30" s="251">
        <f t="shared" si="4"/>
        <v>298788</v>
      </c>
      <c r="D30" s="252">
        <f t="shared" si="5"/>
        <v>298788</v>
      </c>
      <c r="E30" s="251">
        <v>298788</v>
      </c>
      <c r="F30" s="251">
        <v>0</v>
      </c>
      <c r="G30" s="57"/>
      <c r="H30" s="55"/>
      <c r="I30" s="55"/>
      <c r="J30" s="55"/>
      <c r="K30" s="55"/>
      <c r="L30" s="55"/>
      <c r="M30" s="55"/>
      <c r="N30" s="55"/>
      <c r="O30" s="55"/>
      <c r="P30" s="55"/>
    </row>
    <row r="31" s="77" customFormat="1" ht="35" customHeight="1" spans="1:16">
      <c r="A31" s="253" t="s">
        <v>121</v>
      </c>
      <c r="B31" s="254" t="s">
        <v>121</v>
      </c>
      <c r="C31" s="252">
        <f>SUM(C28+C22+C16+C7)</f>
        <v>4488744</v>
      </c>
      <c r="D31" s="252">
        <f>SUM(E31:F31)</f>
        <v>4488744</v>
      </c>
      <c r="E31" s="252">
        <f>SUM(E28+E22+E16+E7)</f>
        <v>3829671</v>
      </c>
      <c r="F31" s="252">
        <f>SUM(F28+F22+F16+F7)</f>
        <v>659073</v>
      </c>
      <c r="G31" s="57" t="s">
        <v>70</v>
      </c>
      <c r="H31" s="55" t="s">
        <v>70</v>
      </c>
      <c r="I31" s="55" t="s">
        <v>70</v>
      </c>
      <c r="J31" s="55" t="s">
        <v>70</v>
      </c>
      <c r="K31" s="55" t="s">
        <v>70</v>
      </c>
      <c r="L31" s="55" t="s">
        <v>70</v>
      </c>
      <c r="M31" s="55" t="s">
        <v>70</v>
      </c>
      <c r="N31" s="55" t="s">
        <v>70</v>
      </c>
      <c r="O31" s="55" t="s">
        <v>70</v>
      </c>
      <c r="P31" s="55" t="s">
        <v>70</v>
      </c>
    </row>
    <row r="32" s="77" customFormat="1" ht="35" customHeight="1"/>
  </sheetData>
  <mergeCells count="11">
    <mergeCell ref="A2:P2"/>
    <mergeCell ref="A3:L3"/>
    <mergeCell ref="D4:F4"/>
    <mergeCell ref="J4:P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9.14444444444444" defaultRowHeight="14.25" customHeight="1" outlineLevelCol="3"/>
  <cols>
    <col min="1" max="4" width="20.7111111111111" style="46" customWidth="1"/>
    <col min="5" max="5" width="9.14444444444444" style="47" customWidth="1"/>
    <col min="6" max="16384" width="9.14444444444444" style="47"/>
  </cols>
  <sheetData>
    <row r="1" s="236" customFormat="1" ht="35" customHeight="1" spans="1:4">
      <c r="A1" s="13"/>
      <c r="B1" s="13"/>
      <c r="C1" s="13"/>
      <c r="D1" s="162" t="s">
        <v>122</v>
      </c>
    </row>
    <row r="2" s="236" customFormat="1" ht="35" customHeight="1" spans="1:4">
      <c r="A2" s="48" t="s">
        <v>123</v>
      </c>
      <c r="B2" s="237"/>
      <c r="C2" s="237"/>
      <c r="D2" s="237"/>
    </row>
    <row r="3" s="236" customFormat="1" ht="35" customHeight="1" spans="1:4">
      <c r="A3" s="153" t="s">
        <v>2</v>
      </c>
      <c r="B3" s="238"/>
      <c r="C3" s="238"/>
      <c r="D3" s="239" t="s">
        <v>3</v>
      </c>
    </row>
    <row r="4" s="236" customFormat="1" ht="35" customHeight="1" spans="1:4">
      <c r="A4" s="16" t="s">
        <v>4</v>
      </c>
      <c r="B4" s="18"/>
      <c r="C4" s="16" t="s">
        <v>5</v>
      </c>
      <c r="D4" s="18"/>
    </row>
    <row r="5" s="236" customFormat="1" ht="35" customHeight="1" spans="1:4">
      <c r="A5" s="8" t="s">
        <v>6</v>
      </c>
      <c r="B5" s="7" t="s">
        <v>7</v>
      </c>
      <c r="C5" s="8" t="s">
        <v>124</v>
      </c>
      <c r="D5" s="7" t="s">
        <v>7</v>
      </c>
    </row>
    <row r="6" s="236" customFormat="1" ht="35" customHeight="1" spans="1:4">
      <c r="A6" s="26"/>
      <c r="B6" s="26"/>
      <c r="C6" s="26"/>
      <c r="D6" s="26"/>
    </row>
    <row r="7" s="236" customFormat="1" ht="35" customHeight="1" spans="1:4">
      <c r="A7" s="65" t="s">
        <v>125</v>
      </c>
      <c r="B7" s="240">
        <v>4488744</v>
      </c>
      <c r="C7" s="52" t="s">
        <v>126</v>
      </c>
      <c r="D7" s="187">
        <v>4488744</v>
      </c>
    </row>
    <row r="8" s="236" customFormat="1" ht="35" customHeight="1" spans="1:4">
      <c r="A8" s="52" t="s">
        <v>127</v>
      </c>
      <c r="B8" s="240">
        <v>4488744</v>
      </c>
      <c r="C8" s="52" t="s">
        <v>128</v>
      </c>
      <c r="D8" s="187">
        <v>3157700</v>
      </c>
    </row>
    <row r="9" s="236" customFormat="1" ht="35" customHeight="1" spans="1:4">
      <c r="A9" s="52" t="s">
        <v>129</v>
      </c>
      <c r="B9" s="240"/>
      <c r="C9" s="52" t="s">
        <v>130</v>
      </c>
      <c r="D9" s="187"/>
    </row>
    <row r="10" s="236" customFormat="1" ht="35" customHeight="1" spans="1:4">
      <c r="A10" s="52" t="s">
        <v>131</v>
      </c>
      <c r="B10" s="240"/>
      <c r="C10" s="52" t="s">
        <v>132</v>
      </c>
      <c r="D10" s="187"/>
    </row>
    <row r="11" s="236" customFormat="1" ht="35" customHeight="1" spans="1:4">
      <c r="A11" s="52" t="s">
        <v>133</v>
      </c>
      <c r="B11" s="240"/>
      <c r="C11" s="52" t="s">
        <v>134</v>
      </c>
      <c r="D11" s="187"/>
    </row>
    <row r="12" s="236" customFormat="1" ht="35" customHeight="1" spans="1:4">
      <c r="A12" s="52" t="s">
        <v>127</v>
      </c>
      <c r="B12" s="240"/>
      <c r="C12" s="52" t="s">
        <v>135</v>
      </c>
      <c r="D12" s="187"/>
    </row>
    <row r="13" s="236" customFormat="1" ht="35" customHeight="1" spans="1:4">
      <c r="A13" s="65" t="s">
        <v>129</v>
      </c>
      <c r="B13" s="240"/>
      <c r="C13" s="52" t="s">
        <v>136</v>
      </c>
      <c r="D13" s="187"/>
    </row>
    <row r="14" s="236" customFormat="1" ht="35" customHeight="1" spans="1:4">
      <c r="A14" s="65" t="s">
        <v>131</v>
      </c>
      <c r="B14" s="240"/>
      <c r="C14" s="52" t="s">
        <v>137</v>
      </c>
      <c r="D14" s="187"/>
    </row>
    <row r="15" s="236" customFormat="1" ht="35" customHeight="1" spans="1:4">
      <c r="A15" s="65"/>
      <c r="B15" s="240"/>
      <c r="C15" s="52" t="s">
        <v>138</v>
      </c>
      <c r="D15" s="187">
        <v>700473</v>
      </c>
    </row>
    <row r="16" s="236" customFormat="1" ht="35" customHeight="1" spans="1:4">
      <c r="A16" s="65"/>
      <c r="B16" s="240"/>
      <c r="C16" s="52" t="s">
        <v>139</v>
      </c>
      <c r="D16" s="187">
        <v>331783</v>
      </c>
    </row>
    <row r="17" s="236" customFormat="1" ht="35" customHeight="1" spans="1:4">
      <c r="A17" s="65"/>
      <c r="B17" s="240"/>
      <c r="C17" s="52" t="s">
        <v>140</v>
      </c>
      <c r="D17" s="187"/>
    </row>
    <row r="18" s="236" customFormat="1" ht="35" customHeight="1" spans="1:4">
      <c r="A18" s="65"/>
      <c r="B18" s="240"/>
      <c r="C18" s="52" t="s">
        <v>141</v>
      </c>
      <c r="D18" s="187"/>
    </row>
    <row r="19" s="236" customFormat="1" ht="35" customHeight="1" spans="1:4">
      <c r="A19" s="65"/>
      <c r="B19" s="240"/>
      <c r="C19" s="52" t="s">
        <v>142</v>
      </c>
      <c r="D19" s="187"/>
    </row>
    <row r="20" s="236" customFormat="1" ht="35" customHeight="1" spans="1:4">
      <c r="A20" s="65"/>
      <c r="B20" s="240"/>
      <c r="C20" s="52" t="s">
        <v>143</v>
      </c>
      <c r="D20" s="187"/>
    </row>
    <row r="21" s="236" customFormat="1" ht="35" customHeight="1" spans="1:4">
      <c r="A21" s="65"/>
      <c r="B21" s="240"/>
      <c r="C21" s="52" t="s">
        <v>144</v>
      </c>
      <c r="D21" s="187"/>
    </row>
    <row r="22" s="236" customFormat="1" ht="35" customHeight="1" spans="1:4">
      <c r="A22" s="65"/>
      <c r="B22" s="240"/>
      <c r="C22" s="52" t="s">
        <v>145</v>
      </c>
      <c r="D22" s="187"/>
    </row>
    <row r="23" s="236" customFormat="1" ht="35" customHeight="1" spans="1:4">
      <c r="A23" s="65"/>
      <c r="B23" s="240"/>
      <c r="C23" s="52" t="s">
        <v>146</v>
      </c>
      <c r="D23" s="187"/>
    </row>
    <row r="24" s="236" customFormat="1" ht="35" customHeight="1" spans="1:4">
      <c r="A24" s="65"/>
      <c r="B24" s="240"/>
      <c r="C24" s="52" t="s">
        <v>147</v>
      </c>
      <c r="D24" s="187"/>
    </row>
    <row r="25" s="236" customFormat="1" ht="35" customHeight="1" spans="1:4">
      <c r="A25" s="65"/>
      <c r="B25" s="240"/>
      <c r="C25" s="52" t="s">
        <v>148</v>
      </c>
      <c r="D25" s="187"/>
    </row>
    <row r="26" s="236" customFormat="1" ht="35" customHeight="1" spans="1:4">
      <c r="A26" s="65"/>
      <c r="B26" s="240"/>
      <c r="C26" s="52" t="s">
        <v>149</v>
      </c>
      <c r="D26" s="187">
        <v>298788</v>
      </c>
    </row>
    <row r="27" s="236" customFormat="1" ht="35" customHeight="1" spans="1:4">
      <c r="A27" s="65"/>
      <c r="B27" s="240"/>
      <c r="C27" s="52" t="s">
        <v>150</v>
      </c>
      <c r="D27" s="187"/>
    </row>
    <row r="28" s="236" customFormat="1" ht="35" customHeight="1" spans="1:4">
      <c r="A28" s="65"/>
      <c r="B28" s="240"/>
      <c r="C28" s="52" t="s">
        <v>151</v>
      </c>
      <c r="D28" s="187"/>
    </row>
    <row r="29" s="236" customFormat="1" ht="35" customHeight="1" spans="1:4">
      <c r="A29" s="52"/>
      <c r="B29" s="240"/>
      <c r="C29" s="52" t="s">
        <v>152</v>
      </c>
      <c r="D29" s="187" t="s">
        <v>70</v>
      </c>
    </row>
    <row r="30" s="236" customFormat="1" ht="35" customHeight="1" spans="1:4">
      <c r="A30" s="52"/>
      <c r="B30" s="187"/>
      <c r="C30" s="65" t="s">
        <v>153</v>
      </c>
      <c r="D30" s="240"/>
    </row>
    <row r="31" s="236" customFormat="1" ht="35" customHeight="1" spans="1:4">
      <c r="A31" s="241"/>
      <c r="B31" s="241"/>
      <c r="C31" s="65" t="s">
        <v>154</v>
      </c>
      <c r="D31" s="241"/>
    </row>
    <row r="32" s="236" customFormat="1" ht="35" customHeight="1" spans="1:4">
      <c r="A32" s="242" t="s">
        <v>155</v>
      </c>
      <c r="B32" s="243">
        <f>B7</f>
        <v>4488744</v>
      </c>
      <c r="C32" s="241" t="s">
        <v>49</v>
      </c>
      <c r="D32" s="244">
        <f>D7</f>
        <v>4488744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1"/>
  <sheetViews>
    <sheetView workbookViewId="0">
      <pane ySplit="6" topLeftCell="A22" activePane="bottomLeft" state="frozen"/>
      <selection/>
      <selection pane="bottomLeft" activeCell="A3" sqref="A3:E3"/>
    </sheetView>
  </sheetViews>
  <sheetFormatPr defaultColWidth="9.14444444444444" defaultRowHeight="14.25" customHeight="1" outlineLevelCol="6"/>
  <cols>
    <col min="1" max="2" width="20.7111111111111" style="119" customWidth="1"/>
    <col min="3" max="7" width="20.7111111111111" style="205" customWidth="1"/>
    <col min="8" max="8" width="9.14444444444444" style="2" customWidth="1"/>
    <col min="9" max="16384" width="9.14444444444444" style="2"/>
  </cols>
  <sheetData>
    <row r="1" s="138" customFormat="1" ht="35" customHeight="1" spans="1:7">
      <c r="A1" s="206"/>
      <c r="B1" s="206"/>
      <c r="C1" s="207"/>
      <c r="D1" s="207"/>
      <c r="E1" s="207"/>
      <c r="F1" s="228"/>
      <c r="G1" s="229" t="s">
        <v>156</v>
      </c>
    </row>
    <row r="2" s="138" customFormat="1" ht="35" customHeight="1" spans="1:7">
      <c r="A2" s="208" t="s">
        <v>157</v>
      </c>
      <c r="B2" s="125"/>
      <c r="C2" s="209"/>
      <c r="D2" s="209"/>
      <c r="E2" s="209"/>
      <c r="F2" s="209"/>
      <c r="G2" s="209"/>
    </row>
    <row r="3" s="138" customFormat="1" ht="35" customHeight="1" spans="1:7">
      <c r="A3" s="23" t="s">
        <v>2</v>
      </c>
      <c r="B3" s="210"/>
      <c r="C3" s="211"/>
      <c r="D3" s="211"/>
      <c r="E3" s="211"/>
      <c r="F3" s="228"/>
      <c r="G3" s="229" t="s">
        <v>3</v>
      </c>
    </row>
    <row r="4" s="138" customFormat="1" ht="35" customHeight="1" spans="1:7">
      <c r="A4" s="212" t="s">
        <v>158</v>
      </c>
      <c r="B4" s="213"/>
      <c r="C4" s="214" t="s">
        <v>55</v>
      </c>
      <c r="D4" s="215" t="s">
        <v>76</v>
      </c>
      <c r="E4" s="230"/>
      <c r="F4" s="231"/>
      <c r="G4" s="232" t="s">
        <v>77</v>
      </c>
    </row>
    <row r="5" s="138" customFormat="1" ht="35" customHeight="1" spans="1:7">
      <c r="A5" s="216" t="s">
        <v>73</v>
      </c>
      <c r="B5" s="216" t="s">
        <v>74</v>
      </c>
      <c r="C5" s="217"/>
      <c r="D5" s="218" t="s">
        <v>57</v>
      </c>
      <c r="E5" s="218" t="s">
        <v>159</v>
      </c>
      <c r="F5" s="218" t="s">
        <v>160</v>
      </c>
      <c r="G5" s="233"/>
    </row>
    <row r="6" s="138" customFormat="1" ht="35" customHeight="1" spans="1:7">
      <c r="A6" s="216" t="s">
        <v>161</v>
      </c>
      <c r="B6" s="216" t="s">
        <v>162</v>
      </c>
      <c r="C6" s="218" t="s">
        <v>163</v>
      </c>
      <c r="D6" s="218"/>
      <c r="E6" s="218" t="s">
        <v>164</v>
      </c>
      <c r="F6" s="218" t="s">
        <v>165</v>
      </c>
      <c r="G6" s="218" t="s">
        <v>166</v>
      </c>
    </row>
    <row r="7" s="138" customFormat="1" ht="35" customHeight="1" spans="1:7">
      <c r="A7" s="219" t="s">
        <v>167</v>
      </c>
      <c r="B7" s="220" t="s">
        <v>84</v>
      </c>
      <c r="C7" s="202">
        <v>3157700</v>
      </c>
      <c r="D7" s="221">
        <v>2719700</v>
      </c>
      <c r="E7" s="221">
        <v>2304090</v>
      </c>
      <c r="F7" s="221">
        <v>415610</v>
      </c>
      <c r="G7" s="221">
        <v>438000</v>
      </c>
    </row>
    <row r="8" s="138" customFormat="1" ht="35" customHeight="1" spans="1:7">
      <c r="A8" s="169">
        <v>20123</v>
      </c>
      <c r="B8" s="222" t="s">
        <v>85</v>
      </c>
      <c r="C8" s="223">
        <f>SUM(D8+G8)</f>
        <v>130000</v>
      </c>
      <c r="D8" s="223">
        <f t="shared" ref="D8:D13" si="0">SUM(E8:F8)</f>
        <v>0</v>
      </c>
      <c r="E8" s="234">
        <v>0</v>
      </c>
      <c r="F8" s="223">
        <v>0</v>
      </c>
      <c r="G8" s="234">
        <v>130000</v>
      </c>
    </row>
    <row r="9" s="138" customFormat="1" ht="35" customHeight="1" spans="1:7">
      <c r="A9" s="224" t="s">
        <v>86</v>
      </c>
      <c r="B9" s="224" t="s">
        <v>87</v>
      </c>
      <c r="C9" s="223">
        <f>SUM(D9+G9)</f>
        <v>130000</v>
      </c>
      <c r="D9" s="223">
        <f t="shared" si="0"/>
        <v>0</v>
      </c>
      <c r="E9" s="234">
        <v>0</v>
      </c>
      <c r="F9" s="223">
        <v>0</v>
      </c>
      <c r="G9" s="234">
        <v>130000</v>
      </c>
    </row>
    <row r="10" s="138" customFormat="1" ht="35" customHeight="1" spans="1:7">
      <c r="A10" s="224">
        <v>20134</v>
      </c>
      <c r="B10" s="222" t="s">
        <v>88</v>
      </c>
      <c r="C10" s="223">
        <f>SUM(C11:C13)</f>
        <v>3016500</v>
      </c>
      <c r="D10" s="223">
        <f t="shared" si="0"/>
        <v>2719700</v>
      </c>
      <c r="E10" s="234">
        <f>SUM(E11:E13)</f>
        <v>2304090</v>
      </c>
      <c r="F10" s="234">
        <f>SUM(F11:F13)</f>
        <v>415610</v>
      </c>
      <c r="G10" s="234">
        <f>SUM(G11:G13)</f>
        <v>296800</v>
      </c>
    </row>
    <row r="11" s="138" customFormat="1" ht="35" customHeight="1" spans="1:7">
      <c r="A11" s="224" t="s">
        <v>89</v>
      </c>
      <c r="B11" s="224" t="s">
        <v>90</v>
      </c>
      <c r="C11" s="223">
        <f>SUM(D11+G11)</f>
        <v>2719700</v>
      </c>
      <c r="D11" s="223">
        <f t="shared" si="0"/>
        <v>2719700</v>
      </c>
      <c r="E11" s="234">
        <v>2304090</v>
      </c>
      <c r="F11" s="235">
        <v>415610</v>
      </c>
      <c r="G11" s="234">
        <v>0</v>
      </c>
    </row>
    <row r="12" s="138" customFormat="1" ht="35" customHeight="1" spans="1:7">
      <c r="A12" s="224" t="s">
        <v>91</v>
      </c>
      <c r="B12" s="224" t="s">
        <v>92</v>
      </c>
      <c r="C12" s="223">
        <f>SUM(D12+G12)</f>
        <v>84800</v>
      </c>
      <c r="D12" s="223">
        <f t="shared" si="0"/>
        <v>0</v>
      </c>
      <c r="E12" s="234">
        <v>0</v>
      </c>
      <c r="F12" s="227">
        <v>0</v>
      </c>
      <c r="G12" s="234">
        <v>84800</v>
      </c>
    </row>
    <row r="13" s="138" customFormat="1" ht="35" customHeight="1" spans="1:7">
      <c r="A13" s="224" t="s">
        <v>93</v>
      </c>
      <c r="B13" s="224" t="s">
        <v>94</v>
      </c>
      <c r="C13" s="223">
        <f>SUM(D13+G13)</f>
        <v>212000</v>
      </c>
      <c r="D13" s="223">
        <f t="shared" si="0"/>
        <v>0</v>
      </c>
      <c r="E13" s="234">
        <v>0</v>
      </c>
      <c r="F13" s="227">
        <v>0</v>
      </c>
      <c r="G13" s="234">
        <v>212000</v>
      </c>
    </row>
    <row r="14" s="138" customFormat="1" ht="35" customHeight="1" spans="1:7">
      <c r="A14" s="224">
        <v>20136</v>
      </c>
      <c r="B14" s="168" t="s">
        <v>95</v>
      </c>
      <c r="C14" s="223">
        <f>SUM(C15)</f>
        <v>11200</v>
      </c>
      <c r="D14" s="223">
        <f>SUM(E15:F15)</f>
        <v>0</v>
      </c>
      <c r="E14" s="234">
        <f>SUM(E15)</f>
        <v>0</v>
      </c>
      <c r="F14" s="234">
        <f>SUM(F15)</f>
        <v>0</v>
      </c>
      <c r="G14" s="234">
        <f>SUM(G15)</f>
        <v>11200</v>
      </c>
    </row>
    <row r="15" s="138" customFormat="1" ht="35" customHeight="1" spans="1:7">
      <c r="A15" s="224" t="s">
        <v>96</v>
      </c>
      <c r="B15" s="224" t="s">
        <v>97</v>
      </c>
      <c r="C15" s="223">
        <f>SUM(D15+G15)</f>
        <v>11200</v>
      </c>
      <c r="D15" s="223">
        <f>SUM(E15:F15)</f>
        <v>0</v>
      </c>
      <c r="E15" s="234">
        <v>0</v>
      </c>
      <c r="F15" s="227">
        <v>0</v>
      </c>
      <c r="G15" s="234">
        <v>11200</v>
      </c>
    </row>
    <row r="16" s="138" customFormat="1" ht="35" customHeight="1" spans="1:7">
      <c r="A16" s="224">
        <v>208</v>
      </c>
      <c r="B16" s="168" t="s">
        <v>98</v>
      </c>
      <c r="C16" s="223">
        <f>SUM(C17+C20)</f>
        <v>700473</v>
      </c>
      <c r="D16" s="223">
        <f>SUM(D17+D20)</f>
        <v>479400</v>
      </c>
      <c r="E16" s="223">
        <f>SUM(E17+E20)</f>
        <v>479400</v>
      </c>
      <c r="F16" s="223">
        <f>SUM(F17+F20)</f>
        <v>0</v>
      </c>
      <c r="G16" s="223">
        <f>SUM(G17+G20)</f>
        <v>221073</v>
      </c>
    </row>
    <row r="17" s="138" customFormat="1" ht="35" customHeight="1" spans="1:7">
      <c r="A17" s="224">
        <v>20805</v>
      </c>
      <c r="B17" s="168" t="s">
        <v>99</v>
      </c>
      <c r="C17" s="223">
        <f>SUM(C18:C19)</f>
        <v>479400</v>
      </c>
      <c r="D17" s="223">
        <f>SUM(E17:F17)</f>
        <v>479400</v>
      </c>
      <c r="E17" s="234">
        <f>SUM(E18:E19)</f>
        <v>479400</v>
      </c>
      <c r="F17" s="227">
        <f>SUM(F18:F19)</f>
        <v>0</v>
      </c>
      <c r="G17" s="227">
        <f>SUM(G18:G19)</f>
        <v>0</v>
      </c>
    </row>
    <row r="18" s="138" customFormat="1" ht="35" customHeight="1" spans="1:7">
      <c r="A18" s="224" t="s">
        <v>100</v>
      </c>
      <c r="B18" s="224" t="s">
        <v>101</v>
      </c>
      <c r="C18" s="223">
        <f>SUM(D18+G18)</f>
        <v>161400</v>
      </c>
      <c r="D18" s="223">
        <f>SUM(E18:F18)</f>
        <v>161400</v>
      </c>
      <c r="E18" s="234">
        <v>161400</v>
      </c>
      <c r="F18" s="227">
        <v>0</v>
      </c>
      <c r="G18" s="234">
        <v>0</v>
      </c>
    </row>
    <row r="19" s="138" customFormat="1" ht="35" customHeight="1" spans="1:7">
      <c r="A19" s="224" t="s">
        <v>102</v>
      </c>
      <c r="B19" s="224" t="s">
        <v>103</v>
      </c>
      <c r="C19" s="223">
        <f>SUM(D19+G19)</f>
        <v>318000</v>
      </c>
      <c r="D19" s="223">
        <f>SUM(E19:F19)</f>
        <v>318000</v>
      </c>
      <c r="E19" s="234">
        <v>318000</v>
      </c>
      <c r="F19" s="227">
        <v>0</v>
      </c>
      <c r="G19" s="234">
        <v>0</v>
      </c>
    </row>
    <row r="20" s="138" customFormat="1" ht="35" customHeight="1" spans="1:7">
      <c r="A20" s="224">
        <v>20808</v>
      </c>
      <c r="B20" s="222" t="s">
        <v>104</v>
      </c>
      <c r="C20" s="223">
        <f>SUM(C21)</f>
        <v>221073</v>
      </c>
      <c r="D20" s="223">
        <f>SUM(D21)</f>
        <v>0</v>
      </c>
      <c r="E20" s="223">
        <f>SUM(E21)</f>
        <v>0</v>
      </c>
      <c r="F20" s="223">
        <f>SUM(F21)</f>
        <v>0</v>
      </c>
      <c r="G20" s="223">
        <f>SUM(G21)</f>
        <v>221073</v>
      </c>
    </row>
    <row r="21" s="138" customFormat="1" ht="35" customHeight="1" spans="1:7">
      <c r="A21" s="224" t="s">
        <v>105</v>
      </c>
      <c r="B21" s="224" t="s">
        <v>106</v>
      </c>
      <c r="C21" s="223">
        <f>SUM(D21+G21)</f>
        <v>221073</v>
      </c>
      <c r="D21" s="223">
        <f>SUM(E21:F21)</f>
        <v>0</v>
      </c>
      <c r="E21" s="234">
        <v>0</v>
      </c>
      <c r="F21" s="227">
        <v>0</v>
      </c>
      <c r="G21" s="234">
        <v>221073</v>
      </c>
    </row>
    <row r="22" s="138" customFormat="1" ht="35" customHeight="1" spans="1:7">
      <c r="A22" s="224">
        <v>210</v>
      </c>
      <c r="B22" s="168" t="s">
        <v>107</v>
      </c>
      <c r="C22" s="223">
        <f>SUM(C23)</f>
        <v>331783</v>
      </c>
      <c r="D22" s="223">
        <f>SUM(D23)</f>
        <v>331783</v>
      </c>
      <c r="E22" s="223">
        <f>SUM(E23)</f>
        <v>331783</v>
      </c>
      <c r="F22" s="223">
        <f>SUM(F23)</f>
        <v>0</v>
      </c>
      <c r="G22" s="223">
        <f>SUM(G23)</f>
        <v>0</v>
      </c>
    </row>
    <row r="23" s="138" customFormat="1" ht="35" customHeight="1" spans="1:7">
      <c r="A23" s="224">
        <v>21011</v>
      </c>
      <c r="B23" s="168" t="s">
        <v>108</v>
      </c>
      <c r="C23" s="223">
        <f>SUM(C24:C27)</f>
        <v>331783</v>
      </c>
      <c r="D23" s="223">
        <f>SUM(E24:F27)</f>
        <v>331783</v>
      </c>
      <c r="E23" s="234">
        <f>SUM(E24:E27)</f>
        <v>331783</v>
      </c>
      <c r="F23" s="234">
        <f>SUM(F24:F27)</f>
        <v>0</v>
      </c>
      <c r="G23" s="234">
        <f>SUM(G24:G27)</f>
        <v>0</v>
      </c>
    </row>
    <row r="24" s="138" customFormat="1" ht="35" customHeight="1" spans="1:7">
      <c r="A24" s="224" t="s">
        <v>109</v>
      </c>
      <c r="B24" s="224" t="s">
        <v>110</v>
      </c>
      <c r="C24" s="223">
        <f>SUM(D24+G24)</f>
        <v>188175</v>
      </c>
      <c r="D24" s="223">
        <f>SUM(E24:F24)</f>
        <v>188175</v>
      </c>
      <c r="E24" s="234">
        <v>188175</v>
      </c>
      <c r="F24" s="227">
        <v>0</v>
      </c>
      <c r="G24" s="234">
        <v>0</v>
      </c>
    </row>
    <row r="25" s="138" customFormat="1" ht="35" customHeight="1" spans="1:7">
      <c r="A25" s="224" t="s">
        <v>111</v>
      </c>
      <c r="B25" s="224" t="s">
        <v>112</v>
      </c>
      <c r="C25" s="223">
        <f>SUM(D25+G25)</f>
        <v>1308</v>
      </c>
      <c r="D25" s="223">
        <f>SUM(E25:F25)</f>
        <v>1308</v>
      </c>
      <c r="E25" s="234">
        <v>1308</v>
      </c>
      <c r="F25" s="227">
        <v>0</v>
      </c>
      <c r="G25" s="234">
        <v>0</v>
      </c>
    </row>
    <row r="26" s="138" customFormat="1" ht="35" customHeight="1" spans="1:7">
      <c r="A26" s="224" t="s">
        <v>113</v>
      </c>
      <c r="B26" s="224" t="s">
        <v>114</v>
      </c>
      <c r="C26" s="223">
        <f>SUM(D26+G26)</f>
        <v>135000</v>
      </c>
      <c r="D26" s="223">
        <f>SUM(E26:F26)</f>
        <v>135000</v>
      </c>
      <c r="E26" s="234">
        <v>135000</v>
      </c>
      <c r="F26" s="227">
        <v>0</v>
      </c>
      <c r="G26" s="234">
        <v>0</v>
      </c>
    </row>
    <row r="27" s="138" customFormat="1" ht="35" customHeight="1" spans="1:7">
      <c r="A27" s="224" t="s">
        <v>115</v>
      </c>
      <c r="B27" s="224" t="s">
        <v>116</v>
      </c>
      <c r="C27" s="223">
        <f>SUM(D27+G27)</f>
        <v>7300</v>
      </c>
      <c r="D27" s="223">
        <f>SUM(E27:F27)</f>
        <v>7300</v>
      </c>
      <c r="E27" s="234">
        <v>7300</v>
      </c>
      <c r="F27" s="227">
        <v>0</v>
      </c>
      <c r="G27" s="234">
        <v>0</v>
      </c>
    </row>
    <row r="28" s="138" customFormat="1" ht="35" customHeight="1" spans="1:7">
      <c r="A28" s="224">
        <v>221</v>
      </c>
      <c r="B28" s="168" t="s">
        <v>117</v>
      </c>
      <c r="C28" s="223">
        <f>SUM(C29)</f>
        <v>298788</v>
      </c>
      <c r="D28" s="223">
        <f>SUM(D29)</f>
        <v>298788</v>
      </c>
      <c r="E28" s="223">
        <f>SUM(E29)</f>
        <v>298788</v>
      </c>
      <c r="F28" s="223">
        <f>SUM(F29)</f>
        <v>0</v>
      </c>
      <c r="G28" s="223">
        <f>SUM(G29)</f>
        <v>0</v>
      </c>
    </row>
    <row r="29" s="138" customFormat="1" ht="35" customHeight="1" spans="1:7">
      <c r="A29" s="224">
        <v>22102</v>
      </c>
      <c r="B29" s="168" t="s">
        <v>118</v>
      </c>
      <c r="C29" s="223">
        <f>SUM(C30)</f>
        <v>298788</v>
      </c>
      <c r="D29" s="223">
        <f>SUM(D30)</f>
        <v>298788</v>
      </c>
      <c r="E29" s="223">
        <f>SUM(E30)</f>
        <v>298788</v>
      </c>
      <c r="F29" s="223">
        <f>SUM(F30)</f>
        <v>0</v>
      </c>
      <c r="G29" s="223">
        <f>SUM(G30)</f>
        <v>0</v>
      </c>
    </row>
    <row r="30" s="138" customFormat="1" ht="35" customHeight="1" spans="1:7">
      <c r="A30" s="224" t="s">
        <v>119</v>
      </c>
      <c r="B30" s="224" t="s">
        <v>120</v>
      </c>
      <c r="C30" s="223">
        <f>SUM(D30+G30)</f>
        <v>298788</v>
      </c>
      <c r="D30" s="223">
        <f>SUM(E30:F30)</f>
        <v>298788</v>
      </c>
      <c r="E30" s="234">
        <v>298788</v>
      </c>
      <c r="F30" s="227">
        <v>0</v>
      </c>
      <c r="G30" s="234">
        <v>0</v>
      </c>
    </row>
    <row r="31" s="138" customFormat="1" ht="35" customHeight="1" spans="1:7">
      <c r="A31" s="225" t="s">
        <v>121</v>
      </c>
      <c r="B31" s="226" t="s">
        <v>121</v>
      </c>
      <c r="C31" s="227">
        <f>SUM(C28+C22+C16+C7)</f>
        <v>4488744</v>
      </c>
      <c r="D31" s="227">
        <f>SUM(D28+D22+D16+D7)</f>
        <v>3829671</v>
      </c>
      <c r="E31" s="227">
        <f>SUM(E28+E22+E16+E7)</f>
        <v>3414061</v>
      </c>
      <c r="F31" s="227">
        <f>SUM(F28+F22+F16+F7)</f>
        <v>415610</v>
      </c>
      <c r="G31" s="227">
        <f>SUM(G28+G22+G16+G7)</f>
        <v>659073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7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4444444444444" defaultRowHeight="14.25" customHeight="1" outlineLevelRow="6" outlineLevelCol="5"/>
  <cols>
    <col min="1" max="3" width="20.7111111111111" style="197" customWidth="1"/>
    <col min="4" max="6" width="20.7111111111111" style="196" customWidth="1"/>
    <col min="7" max="7" width="9.14444444444444" style="138" customWidth="1"/>
    <col min="8" max="16384" width="9.14444444444444" style="138"/>
  </cols>
  <sheetData>
    <row r="1" s="138" customFormat="1" ht="35" customHeight="1" spans="1:6">
      <c r="A1" s="1"/>
      <c r="B1" s="1"/>
      <c r="C1" s="1"/>
      <c r="F1" s="204" t="s">
        <v>168</v>
      </c>
    </row>
    <row r="2" s="138" customFormat="1" ht="35" customHeight="1" spans="1:6">
      <c r="A2" s="198" t="s">
        <v>169</v>
      </c>
      <c r="B2" s="198"/>
      <c r="C2" s="198"/>
      <c r="D2" s="198"/>
      <c r="E2" s="198"/>
      <c r="F2" s="198"/>
    </row>
    <row r="3" s="138" customFormat="1" ht="35" customHeight="1" spans="1:6">
      <c r="A3" s="23" t="s">
        <v>2</v>
      </c>
      <c r="B3" s="199"/>
      <c r="C3" s="199"/>
      <c r="D3" s="140"/>
      <c r="F3" s="204" t="s">
        <v>170</v>
      </c>
    </row>
    <row r="4" s="196" customFormat="1" ht="35" customHeight="1" spans="1:6">
      <c r="A4" s="8" t="s">
        <v>171</v>
      </c>
      <c r="B4" s="34" t="s">
        <v>172</v>
      </c>
      <c r="C4" s="42" t="s">
        <v>173</v>
      </c>
      <c r="D4" s="43"/>
      <c r="E4" s="44"/>
      <c r="F4" s="34" t="s">
        <v>174</v>
      </c>
    </row>
    <row r="5" s="196" customFormat="1" ht="35" customHeight="1" spans="1:6">
      <c r="A5" s="26"/>
      <c r="B5" s="36"/>
      <c r="C5" s="73" t="s">
        <v>57</v>
      </c>
      <c r="D5" s="73" t="s">
        <v>175</v>
      </c>
      <c r="E5" s="73" t="s">
        <v>176</v>
      </c>
      <c r="F5" s="36"/>
    </row>
    <row r="6" s="196" customFormat="1" ht="35" customHeight="1" spans="1:6">
      <c r="A6" s="200">
        <v>1</v>
      </c>
      <c r="B6" s="200">
        <v>2</v>
      </c>
      <c r="C6" s="201">
        <v>3</v>
      </c>
      <c r="D6" s="200">
        <v>4</v>
      </c>
      <c r="E6" s="200">
        <v>5</v>
      </c>
      <c r="F6" s="200">
        <v>6</v>
      </c>
    </row>
    <row r="7" s="138" customFormat="1" ht="35" customHeight="1" spans="1:6">
      <c r="A7" s="202">
        <f>C7+F7</f>
        <v>78000</v>
      </c>
      <c r="B7" s="202">
        <v>0</v>
      </c>
      <c r="C7" s="203">
        <f>SUM(D7:E7)</f>
        <v>58000</v>
      </c>
      <c r="D7" s="202">
        <v>0</v>
      </c>
      <c r="E7" s="202">
        <v>58000</v>
      </c>
      <c r="F7" s="202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8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9.14444444444444" defaultRowHeight="14.25" customHeight="1"/>
  <cols>
    <col min="1" max="25" width="20.7111111111111" style="2" customWidth="1"/>
    <col min="26" max="26" width="9.14444444444444" style="2" customWidth="1"/>
    <col min="27" max="16384" width="9.14444444444444" style="2"/>
  </cols>
  <sheetData>
    <row r="1" s="1" customFormat="1" ht="35" customHeight="1" spans="2:25">
      <c r="B1" s="163"/>
      <c r="D1" s="164"/>
      <c r="E1" s="164"/>
      <c r="F1" s="164"/>
      <c r="G1" s="164"/>
      <c r="H1" s="14"/>
      <c r="I1" s="14"/>
      <c r="J1" s="13"/>
      <c r="K1" s="14"/>
      <c r="L1" s="14"/>
      <c r="M1" s="14"/>
      <c r="N1" s="14"/>
      <c r="O1" s="13"/>
      <c r="P1" s="13"/>
      <c r="Q1" s="13"/>
      <c r="R1" s="14"/>
      <c r="V1" s="163"/>
      <c r="X1" s="162"/>
      <c r="Y1" s="153" t="s">
        <v>177</v>
      </c>
    </row>
    <row r="2" s="1" customFormat="1" ht="35" customHeight="1" spans="1:25">
      <c r="A2" s="104" t="s">
        <v>178</v>
      </c>
      <c r="B2" s="104"/>
      <c r="C2" s="104"/>
      <c r="D2" s="104"/>
      <c r="E2" s="104"/>
      <c r="F2" s="104"/>
      <c r="G2" s="104"/>
      <c r="H2" s="104"/>
      <c r="I2" s="104"/>
      <c r="J2" s="4"/>
      <c r="K2" s="104"/>
      <c r="L2" s="104"/>
      <c r="M2" s="104"/>
      <c r="N2" s="104"/>
      <c r="O2" s="4"/>
      <c r="P2" s="4"/>
      <c r="Q2" s="4"/>
      <c r="R2" s="104"/>
      <c r="S2" s="104"/>
      <c r="T2" s="104"/>
      <c r="U2" s="104"/>
      <c r="V2" s="104"/>
      <c r="W2" s="104"/>
      <c r="X2" s="4"/>
      <c r="Y2" s="104"/>
    </row>
    <row r="3" s="1" customFormat="1" ht="35" customHeight="1" spans="1:25">
      <c r="A3" s="5" t="s">
        <v>2</v>
      </c>
      <c r="B3" s="165"/>
      <c r="C3" s="165"/>
      <c r="D3" s="165"/>
      <c r="E3" s="165"/>
      <c r="F3" s="165"/>
      <c r="G3" s="165"/>
      <c r="H3" s="180"/>
      <c r="I3" s="180"/>
      <c r="J3" s="15"/>
      <c r="K3" s="180"/>
      <c r="L3" s="180"/>
      <c r="M3" s="180"/>
      <c r="N3" s="180"/>
      <c r="O3" s="15"/>
      <c r="P3" s="15"/>
      <c r="Q3" s="15"/>
      <c r="R3" s="180"/>
      <c r="V3" s="163"/>
      <c r="X3" s="162"/>
      <c r="Y3" s="153" t="s">
        <v>170</v>
      </c>
    </row>
    <row r="4" s="1" customFormat="1" ht="35" customHeight="1" spans="1:25">
      <c r="A4" s="7" t="s">
        <v>179</v>
      </c>
      <c r="B4" s="7" t="s">
        <v>180</v>
      </c>
      <c r="C4" s="7" t="s">
        <v>181</v>
      </c>
      <c r="D4" s="7" t="s">
        <v>182</v>
      </c>
      <c r="E4" s="7" t="s">
        <v>183</v>
      </c>
      <c r="F4" s="7" t="s">
        <v>184</v>
      </c>
      <c r="G4" s="7" t="s">
        <v>185</v>
      </c>
      <c r="H4" s="181" t="s">
        <v>186</v>
      </c>
      <c r="I4" s="105" t="s">
        <v>186</v>
      </c>
      <c r="J4" s="17"/>
      <c r="K4" s="105"/>
      <c r="L4" s="105"/>
      <c r="M4" s="105"/>
      <c r="N4" s="105"/>
      <c r="O4" s="17"/>
      <c r="P4" s="17"/>
      <c r="Q4" s="17"/>
      <c r="R4" s="105" t="s">
        <v>61</v>
      </c>
      <c r="S4" s="105" t="s">
        <v>62</v>
      </c>
      <c r="T4" s="105"/>
      <c r="U4" s="105"/>
      <c r="V4" s="105"/>
      <c r="W4" s="105"/>
      <c r="X4" s="17"/>
      <c r="Y4" s="192"/>
    </row>
    <row r="5" s="1" customFormat="1" ht="35" customHeight="1" spans="1:25">
      <c r="A5" s="9"/>
      <c r="B5" s="9"/>
      <c r="C5" s="9"/>
      <c r="D5" s="9"/>
      <c r="E5" s="9"/>
      <c r="F5" s="9"/>
      <c r="G5" s="9"/>
      <c r="H5" s="7" t="s">
        <v>187</v>
      </c>
      <c r="I5" s="181" t="s">
        <v>58</v>
      </c>
      <c r="J5" s="17"/>
      <c r="K5" s="105"/>
      <c r="L5" s="105"/>
      <c r="M5" s="105"/>
      <c r="N5" s="192"/>
      <c r="O5" s="16" t="s">
        <v>188</v>
      </c>
      <c r="P5" s="17"/>
      <c r="Q5" s="18"/>
      <c r="R5" s="7" t="s">
        <v>61</v>
      </c>
      <c r="S5" s="181" t="s">
        <v>62</v>
      </c>
      <c r="T5" s="105" t="s">
        <v>63</v>
      </c>
      <c r="U5" s="105" t="s">
        <v>62</v>
      </c>
      <c r="V5" s="105" t="s">
        <v>65</v>
      </c>
      <c r="W5" s="105" t="s">
        <v>66</v>
      </c>
      <c r="X5" s="17"/>
      <c r="Y5" s="192" t="s">
        <v>68</v>
      </c>
    </row>
    <row r="6" s="1" customFormat="1" ht="35" customHeight="1" spans="1:25">
      <c r="A6" s="10"/>
      <c r="B6" s="10"/>
      <c r="C6" s="10"/>
      <c r="D6" s="10"/>
      <c r="E6" s="10"/>
      <c r="F6" s="10"/>
      <c r="G6" s="10"/>
      <c r="H6" s="10"/>
      <c r="I6" s="181" t="s">
        <v>189</v>
      </c>
      <c r="J6" s="18"/>
      <c r="K6" s="7" t="s">
        <v>190</v>
      </c>
      <c r="L6" s="7" t="s">
        <v>191</v>
      </c>
      <c r="M6" s="7" t="s">
        <v>192</v>
      </c>
      <c r="N6" s="7" t="s">
        <v>193</v>
      </c>
      <c r="O6" s="7" t="s">
        <v>58</v>
      </c>
      <c r="P6" s="7" t="s">
        <v>59</v>
      </c>
      <c r="Q6" s="7" t="s">
        <v>60</v>
      </c>
      <c r="R6" s="10"/>
      <c r="S6" s="7" t="s">
        <v>57</v>
      </c>
      <c r="T6" s="7" t="s">
        <v>63</v>
      </c>
      <c r="U6" s="7" t="s">
        <v>194</v>
      </c>
      <c r="V6" s="7" t="s">
        <v>65</v>
      </c>
      <c r="W6" s="7" t="s">
        <v>66</v>
      </c>
      <c r="X6" s="8" t="s">
        <v>67</v>
      </c>
      <c r="Y6" s="7" t="s">
        <v>68</v>
      </c>
    </row>
    <row r="7" s="1" customFormat="1" ht="35" customHeight="1" spans="1:25">
      <c r="A7" s="25"/>
      <c r="B7" s="25"/>
      <c r="C7" s="25"/>
      <c r="D7" s="25"/>
      <c r="E7" s="25"/>
      <c r="F7" s="25"/>
      <c r="G7" s="25"/>
      <c r="H7" s="25"/>
      <c r="I7" s="25" t="s">
        <v>57</v>
      </c>
      <c r="J7" s="26" t="s">
        <v>195</v>
      </c>
      <c r="K7" s="25" t="s">
        <v>196</v>
      </c>
      <c r="L7" s="25" t="s">
        <v>191</v>
      </c>
      <c r="M7" s="25" t="s">
        <v>192</v>
      </c>
      <c r="N7" s="25" t="s">
        <v>193</v>
      </c>
      <c r="O7" s="25" t="s">
        <v>191</v>
      </c>
      <c r="P7" s="25" t="s">
        <v>192</v>
      </c>
      <c r="Q7" s="25" t="s">
        <v>193</v>
      </c>
      <c r="R7" s="25" t="s">
        <v>61</v>
      </c>
      <c r="S7" s="25" t="s">
        <v>57</v>
      </c>
      <c r="T7" s="25" t="s">
        <v>63</v>
      </c>
      <c r="U7" s="25" t="s">
        <v>194</v>
      </c>
      <c r="V7" s="25" t="s">
        <v>65</v>
      </c>
      <c r="W7" s="25" t="s">
        <v>66</v>
      </c>
      <c r="X7" s="26"/>
      <c r="Y7" s="25" t="s">
        <v>68</v>
      </c>
    </row>
    <row r="8" s="1" customFormat="1" ht="35" customHeight="1" spans="1:25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  <c r="Y8" s="159">
        <v>25</v>
      </c>
    </row>
    <row r="9" s="1" customFormat="1" ht="35" customHeight="1" spans="1:25">
      <c r="A9" s="166" t="s">
        <v>197</v>
      </c>
      <c r="B9" s="316" t="s">
        <v>198</v>
      </c>
      <c r="C9" s="168" t="s">
        <v>199</v>
      </c>
      <c r="D9" s="169">
        <v>2013401</v>
      </c>
      <c r="E9" s="169" t="s">
        <v>200</v>
      </c>
      <c r="F9" s="182">
        <v>30102</v>
      </c>
      <c r="G9" s="169" t="s">
        <v>201</v>
      </c>
      <c r="H9" s="183">
        <f>I9</f>
        <v>918768</v>
      </c>
      <c r="I9" s="183">
        <f>M9</f>
        <v>918768</v>
      </c>
      <c r="J9" s="186">
        <v>0</v>
      </c>
      <c r="K9" s="187" t="s">
        <v>70</v>
      </c>
      <c r="L9" s="187" t="s">
        <v>70</v>
      </c>
      <c r="M9" s="193">
        <v>918768</v>
      </c>
      <c r="N9" s="52"/>
      <c r="O9" s="52" t="s">
        <v>70</v>
      </c>
      <c r="P9" s="52" t="s">
        <v>70</v>
      </c>
      <c r="Q9" s="52" t="s">
        <v>70</v>
      </c>
      <c r="R9" s="52" t="s">
        <v>70</v>
      </c>
      <c r="S9" s="52" t="s">
        <v>70</v>
      </c>
      <c r="T9" s="52" t="s">
        <v>70</v>
      </c>
      <c r="U9" s="52" t="s">
        <v>70</v>
      </c>
      <c r="V9" s="52" t="s">
        <v>70</v>
      </c>
      <c r="W9" s="52" t="s">
        <v>70</v>
      </c>
      <c r="X9" s="65" t="s">
        <v>70</v>
      </c>
      <c r="Y9" s="52" t="s">
        <v>70</v>
      </c>
    </row>
    <row r="10" s="1" customFormat="1" ht="35" customHeight="1" spans="1:25">
      <c r="A10" s="170"/>
      <c r="B10" s="317" t="s">
        <v>198</v>
      </c>
      <c r="C10" s="168" t="s">
        <v>202</v>
      </c>
      <c r="D10" s="169">
        <v>2013401</v>
      </c>
      <c r="E10" s="179" t="s">
        <v>200</v>
      </c>
      <c r="F10" s="182">
        <v>30101</v>
      </c>
      <c r="G10" s="179" t="s">
        <v>203</v>
      </c>
      <c r="H10" s="183">
        <f t="shared" ref="H10:H38" si="0">I10</f>
        <v>711096</v>
      </c>
      <c r="I10" s="183">
        <f t="shared" ref="I10:I38" si="1">M10</f>
        <v>711096</v>
      </c>
      <c r="J10" s="188">
        <v>0</v>
      </c>
      <c r="K10" s="189" t="s">
        <v>70</v>
      </c>
      <c r="L10" s="187" t="s">
        <v>70</v>
      </c>
      <c r="M10" s="193">
        <v>711096</v>
      </c>
      <c r="N10" s="52" t="s">
        <v>70</v>
      </c>
      <c r="O10" s="52" t="s">
        <v>70</v>
      </c>
      <c r="P10" s="52" t="s">
        <v>70</v>
      </c>
      <c r="Q10" s="52" t="s">
        <v>70</v>
      </c>
      <c r="R10" s="52" t="s">
        <v>70</v>
      </c>
      <c r="S10" s="52" t="s">
        <v>70</v>
      </c>
      <c r="T10" s="52" t="s">
        <v>70</v>
      </c>
      <c r="U10" s="52" t="s">
        <v>70</v>
      </c>
      <c r="V10" s="52" t="s">
        <v>70</v>
      </c>
      <c r="W10" s="52" t="s">
        <v>70</v>
      </c>
      <c r="X10" s="65" t="s">
        <v>70</v>
      </c>
      <c r="Y10" s="52" t="s">
        <v>70</v>
      </c>
    </row>
    <row r="11" s="1" customFormat="1" ht="35" customHeight="1" spans="1:25">
      <c r="A11" s="170"/>
      <c r="B11" s="317" t="s">
        <v>204</v>
      </c>
      <c r="C11" s="168" t="s">
        <v>205</v>
      </c>
      <c r="D11" s="169">
        <v>2013401</v>
      </c>
      <c r="E11" s="179" t="s">
        <v>200</v>
      </c>
      <c r="F11" s="182">
        <v>30206</v>
      </c>
      <c r="G11" s="179" t="s">
        <v>205</v>
      </c>
      <c r="H11" s="183">
        <f t="shared" si="0"/>
        <v>5500</v>
      </c>
      <c r="I11" s="183">
        <f t="shared" si="1"/>
        <v>5500</v>
      </c>
      <c r="J11" s="188">
        <v>5500</v>
      </c>
      <c r="K11" s="189"/>
      <c r="L11" s="187"/>
      <c r="M11" s="193">
        <v>5500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65"/>
      <c r="Y11" s="52"/>
    </row>
    <row r="12" s="1" customFormat="1" ht="35" customHeight="1" spans="1:25">
      <c r="A12" s="170"/>
      <c r="B12" s="317" t="s">
        <v>204</v>
      </c>
      <c r="C12" s="168" t="s">
        <v>206</v>
      </c>
      <c r="D12" s="169">
        <v>2013401</v>
      </c>
      <c r="E12" s="179" t="s">
        <v>200</v>
      </c>
      <c r="F12" s="182">
        <v>30211</v>
      </c>
      <c r="G12" s="179" t="s">
        <v>206</v>
      </c>
      <c r="H12" s="183">
        <f t="shared" si="0"/>
        <v>20000</v>
      </c>
      <c r="I12" s="183">
        <f t="shared" si="1"/>
        <v>20000</v>
      </c>
      <c r="J12" s="188">
        <v>20000</v>
      </c>
      <c r="K12" s="189"/>
      <c r="L12" s="187"/>
      <c r="M12" s="193">
        <v>20000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65"/>
      <c r="Y12" s="52"/>
    </row>
    <row r="13" s="1" customFormat="1" ht="35" customHeight="1" spans="1:25">
      <c r="A13" s="170"/>
      <c r="B13" s="317" t="s">
        <v>204</v>
      </c>
      <c r="C13" s="168" t="s">
        <v>207</v>
      </c>
      <c r="D13" s="169">
        <v>2013401</v>
      </c>
      <c r="E13" s="179" t="s">
        <v>200</v>
      </c>
      <c r="F13" s="182">
        <v>30205</v>
      </c>
      <c r="G13" s="179" t="s">
        <v>207</v>
      </c>
      <c r="H13" s="183">
        <f t="shared" si="0"/>
        <v>5500</v>
      </c>
      <c r="I13" s="183">
        <f t="shared" si="1"/>
        <v>5500</v>
      </c>
      <c r="J13" s="188">
        <v>5500</v>
      </c>
      <c r="K13" s="189"/>
      <c r="L13" s="187"/>
      <c r="M13" s="193">
        <v>5500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65"/>
      <c r="Y13" s="52"/>
    </row>
    <row r="14" s="1" customFormat="1" ht="35" customHeight="1" spans="1:25">
      <c r="A14" s="170"/>
      <c r="B14" s="317" t="s">
        <v>204</v>
      </c>
      <c r="C14" s="168" t="s">
        <v>208</v>
      </c>
      <c r="D14" s="169">
        <v>2013401</v>
      </c>
      <c r="E14" s="179" t="s">
        <v>200</v>
      </c>
      <c r="F14" s="182">
        <v>30201</v>
      </c>
      <c r="G14" s="179" t="s">
        <v>208</v>
      </c>
      <c r="H14" s="183">
        <f t="shared" si="0"/>
        <v>30000</v>
      </c>
      <c r="I14" s="183">
        <f t="shared" si="1"/>
        <v>30000</v>
      </c>
      <c r="J14" s="188">
        <v>30000</v>
      </c>
      <c r="K14" s="189"/>
      <c r="L14" s="187"/>
      <c r="M14" s="193">
        <v>30000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65"/>
      <c r="Y14" s="52"/>
    </row>
    <row r="15" s="1" customFormat="1" ht="35" customHeight="1" spans="1:25">
      <c r="A15" s="170"/>
      <c r="B15" s="317" t="s">
        <v>204</v>
      </c>
      <c r="C15" s="168" t="s">
        <v>209</v>
      </c>
      <c r="D15" s="169">
        <v>2013401</v>
      </c>
      <c r="E15" s="179" t="s">
        <v>200</v>
      </c>
      <c r="F15" s="182">
        <v>30207</v>
      </c>
      <c r="G15" s="179" t="s">
        <v>210</v>
      </c>
      <c r="H15" s="183">
        <f t="shared" si="0"/>
        <v>6000</v>
      </c>
      <c r="I15" s="183">
        <f t="shared" si="1"/>
        <v>6000</v>
      </c>
      <c r="J15" s="188">
        <v>6000</v>
      </c>
      <c r="K15" s="189"/>
      <c r="L15" s="187"/>
      <c r="M15" s="193">
        <v>6000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65"/>
      <c r="Y15" s="52"/>
    </row>
    <row r="16" s="1" customFormat="1" ht="35" customHeight="1" spans="1:25">
      <c r="A16" s="170"/>
      <c r="B16" s="317" t="s">
        <v>204</v>
      </c>
      <c r="C16" s="168" t="s">
        <v>211</v>
      </c>
      <c r="D16" s="169">
        <v>2013401</v>
      </c>
      <c r="E16" s="179" t="s">
        <v>200</v>
      </c>
      <c r="F16" s="182">
        <v>30229</v>
      </c>
      <c r="G16" s="179" t="s">
        <v>212</v>
      </c>
      <c r="H16" s="183">
        <f t="shared" si="0"/>
        <v>18000</v>
      </c>
      <c r="I16" s="183">
        <f t="shared" si="1"/>
        <v>18000</v>
      </c>
      <c r="J16" s="188">
        <v>18000</v>
      </c>
      <c r="K16" s="189"/>
      <c r="L16" s="187"/>
      <c r="M16" s="193">
        <v>18000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5"/>
      <c r="Y16" s="52"/>
    </row>
    <row r="17" s="1" customFormat="1" ht="35" customHeight="1" spans="1:25">
      <c r="A17" s="170"/>
      <c r="B17" s="317" t="s">
        <v>213</v>
      </c>
      <c r="C17" s="168" t="s">
        <v>214</v>
      </c>
      <c r="D17" s="169">
        <v>2013401</v>
      </c>
      <c r="E17" s="179" t="s">
        <v>200</v>
      </c>
      <c r="F17" s="182">
        <v>30239</v>
      </c>
      <c r="G17" s="179" t="s">
        <v>215</v>
      </c>
      <c r="H17" s="183">
        <f t="shared" si="0"/>
        <v>129000</v>
      </c>
      <c r="I17" s="183">
        <f t="shared" si="1"/>
        <v>129000</v>
      </c>
      <c r="J17" s="188">
        <v>129000</v>
      </c>
      <c r="K17" s="189"/>
      <c r="L17" s="187"/>
      <c r="M17" s="193">
        <v>129000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65"/>
      <c r="Y17" s="52"/>
    </row>
    <row r="18" s="1" customFormat="1" ht="35" customHeight="1" spans="1:25">
      <c r="A18" s="170"/>
      <c r="B18" s="317" t="s">
        <v>198</v>
      </c>
      <c r="C18" s="168" t="s">
        <v>216</v>
      </c>
      <c r="D18" s="169">
        <v>2013401</v>
      </c>
      <c r="E18" s="179" t="s">
        <v>200</v>
      </c>
      <c r="F18" s="182">
        <v>30199</v>
      </c>
      <c r="G18" s="179" t="s">
        <v>217</v>
      </c>
      <c r="H18" s="183">
        <f t="shared" si="0"/>
        <v>91800</v>
      </c>
      <c r="I18" s="183">
        <f t="shared" si="1"/>
        <v>91800</v>
      </c>
      <c r="J18" s="188">
        <v>91800</v>
      </c>
      <c r="K18" s="189"/>
      <c r="L18" s="187"/>
      <c r="M18" s="193">
        <v>91800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65"/>
      <c r="Y18" s="52"/>
    </row>
    <row r="19" s="1" customFormat="1" ht="35" customHeight="1" spans="1:25">
      <c r="A19" s="170"/>
      <c r="B19" s="317" t="s">
        <v>218</v>
      </c>
      <c r="C19" s="168" t="s">
        <v>219</v>
      </c>
      <c r="D19" s="169">
        <v>2013401</v>
      </c>
      <c r="E19" s="179" t="s">
        <v>200</v>
      </c>
      <c r="F19" s="182">
        <v>30102</v>
      </c>
      <c r="G19" s="179" t="s">
        <v>201</v>
      </c>
      <c r="H19" s="183">
        <f t="shared" si="0"/>
        <v>16080</v>
      </c>
      <c r="I19" s="183">
        <f t="shared" si="1"/>
        <v>16080</v>
      </c>
      <c r="J19" s="188">
        <v>0</v>
      </c>
      <c r="K19" s="189"/>
      <c r="L19" s="187"/>
      <c r="M19" s="193">
        <v>16080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65"/>
      <c r="Y19" s="52"/>
    </row>
    <row r="20" s="1" customFormat="1" ht="35" customHeight="1" spans="1:25">
      <c r="A20" s="170"/>
      <c r="B20" s="317" t="s">
        <v>218</v>
      </c>
      <c r="C20" s="168" t="s">
        <v>220</v>
      </c>
      <c r="D20" s="169">
        <v>2013401</v>
      </c>
      <c r="E20" s="179" t="s">
        <v>200</v>
      </c>
      <c r="F20" s="182">
        <v>30107</v>
      </c>
      <c r="G20" s="179" t="s">
        <v>221</v>
      </c>
      <c r="H20" s="183">
        <f t="shared" si="0"/>
        <v>120000</v>
      </c>
      <c r="I20" s="183">
        <f t="shared" si="1"/>
        <v>120000</v>
      </c>
      <c r="J20" s="188">
        <v>0</v>
      </c>
      <c r="K20" s="189"/>
      <c r="L20" s="187"/>
      <c r="M20" s="193">
        <v>120000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65"/>
      <c r="Y20" s="52"/>
    </row>
    <row r="21" s="1" customFormat="1" ht="35" customHeight="1" spans="1:25">
      <c r="A21" s="170"/>
      <c r="B21" s="317" t="s">
        <v>218</v>
      </c>
      <c r="C21" s="168" t="s">
        <v>222</v>
      </c>
      <c r="D21" s="169">
        <v>2013401</v>
      </c>
      <c r="E21" s="179" t="s">
        <v>200</v>
      </c>
      <c r="F21" s="182">
        <v>30107</v>
      </c>
      <c r="G21" s="179" t="s">
        <v>221</v>
      </c>
      <c r="H21" s="183">
        <f t="shared" si="0"/>
        <v>61680</v>
      </c>
      <c r="I21" s="183">
        <f t="shared" si="1"/>
        <v>61680</v>
      </c>
      <c r="J21" s="188">
        <v>0</v>
      </c>
      <c r="K21" s="189"/>
      <c r="L21" s="187"/>
      <c r="M21" s="193">
        <v>61680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65"/>
      <c r="Y21" s="52"/>
    </row>
    <row r="22" s="1" customFormat="1" ht="35" customHeight="1" spans="1:25">
      <c r="A22" s="170"/>
      <c r="B22" s="317" t="s">
        <v>218</v>
      </c>
      <c r="C22" s="168" t="s">
        <v>223</v>
      </c>
      <c r="D22" s="169">
        <v>2013401</v>
      </c>
      <c r="E22" s="179" t="s">
        <v>200</v>
      </c>
      <c r="F22" s="182">
        <v>30101</v>
      </c>
      <c r="G22" s="179" t="s">
        <v>203</v>
      </c>
      <c r="H22" s="183">
        <f t="shared" si="0"/>
        <v>130344</v>
      </c>
      <c r="I22" s="183">
        <f t="shared" si="1"/>
        <v>130344</v>
      </c>
      <c r="J22" s="188">
        <v>0</v>
      </c>
      <c r="K22" s="189"/>
      <c r="L22" s="187"/>
      <c r="M22" s="193">
        <v>130344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65"/>
      <c r="Y22" s="52"/>
    </row>
    <row r="23" s="1" customFormat="1" ht="35" customHeight="1" spans="1:25">
      <c r="A23" s="170"/>
      <c r="B23" s="317" t="s">
        <v>224</v>
      </c>
      <c r="C23" s="168" t="s">
        <v>225</v>
      </c>
      <c r="D23" s="169">
        <v>2013401</v>
      </c>
      <c r="E23" s="179" t="s">
        <v>200</v>
      </c>
      <c r="F23" s="182">
        <v>30228</v>
      </c>
      <c r="G23" s="179" t="s">
        <v>225</v>
      </c>
      <c r="H23" s="183">
        <f t="shared" si="0"/>
        <v>28800</v>
      </c>
      <c r="I23" s="183">
        <f t="shared" si="1"/>
        <v>28800</v>
      </c>
      <c r="J23" s="188">
        <v>28800</v>
      </c>
      <c r="K23" s="189"/>
      <c r="L23" s="187"/>
      <c r="M23" s="193">
        <v>28800</v>
      </c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65"/>
      <c r="Y23" s="52"/>
    </row>
    <row r="24" s="1" customFormat="1" ht="35" customHeight="1" spans="1:25">
      <c r="A24" s="170"/>
      <c r="B24" s="317" t="s">
        <v>226</v>
      </c>
      <c r="C24" s="168" t="s">
        <v>227</v>
      </c>
      <c r="D24" s="168">
        <v>2210201</v>
      </c>
      <c r="E24" s="179" t="s">
        <v>227</v>
      </c>
      <c r="F24" s="182">
        <v>30113</v>
      </c>
      <c r="G24" s="179" t="s">
        <v>227</v>
      </c>
      <c r="H24" s="183">
        <f t="shared" si="0"/>
        <v>298788</v>
      </c>
      <c r="I24" s="183">
        <f t="shared" si="1"/>
        <v>298788</v>
      </c>
      <c r="J24" s="188">
        <v>0</v>
      </c>
      <c r="K24" s="189"/>
      <c r="L24" s="187"/>
      <c r="M24" s="193">
        <v>298788</v>
      </c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65"/>
      <c r="Y24" s="52"/>
    </row>
    <row r="25" s="1" customFormat="1" ht="35" customHeight="1" spans="1:25">
      <c r="A25" s="170"/>
      <c r="B25" s="317" t="s">
        <v>228</v>
      </c>
      <c r="C25" s="168" t="s">
        <v>229</v>
      </c>
      <c r="D25" s="169">
        <v>2013401</v>
      </c>
      <c r="E25" s="179" t="s">
        <v>200</v>
      </c>
      <c r="F25" s="182">
        <v>30217</v>
      </c>
      <c r="G25" s="179" t="s">
        <v>174</v>
      </c>
      <c r="H25" s="183">
        <f t="shared" si="0"/>
        <v>20000</v>
      </c>
      <c r="I25" s="183">
        <f t="shared" si="1"/>
        <v>20000</v>
      </c>
      <c r="J25" s="188">
        <v>20000</v>
      </c>
      <c r="K25" s="189"/>
      <c r="L25" s="187"/>
      <c r="M25" s="193">
        <v>20000</v>
      </c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65"/>
      <c r="Y25" s="52"/>
    </row>
    <row r="26" s="1" customFormat="1" ht="35" customHeight="1" spans="1:25">
      <c r="A26" s="170"/>
      <c r="B26" s="317" t="s">
        <v>230</v>
      </c>
      <c r="C26" s="168" t="s">
        <v>231</v>
      </c>
      <c r="D26" s="169">
        <v>2013401</v>
      </c>
      <c r="E26" s="179" t="s">
        <v>200</v>
      </c>
      <c r="F26" s="182">
        <v>30231</v>
      </c>
      <c r="G26" s="179" t="s">
        <v>231</v>
      </c>
      <c r="H26" s="183">
        <f t="shared" si="0"/>
        <v>58000</v>
      </c>
      <c r="I26" s="183">
        <f t="shared" si="1"/>
        <v>58000</v>
      </c>
      <c r="J26" s="188">
        <v>58000</v>
      </c>
      <c r="K26" s="189"/>
      <c r="L26" s="187"/>
      <c r="M26" s="193">
        <v>58000</v>
      </c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65"/>
      <c r="Y26" s="52"/>
    </row>
    <row r="27" s="1" customFormat="1" ht="35" customHeight="1" spans="1:25">
      <c r="A27" s="170"/>
      <c r="B27" s="317" t="s">
        <v>232</v>
      </c>
      <c r="C27" s="168" t="s">
        <v>233</v>
      </c>
      <c r="D27" s="168">
        <v>2080501</v>
      </c>
      <c r="E27" s="179" t="s">
        <v>234</v>
      </c>
      <c r="F27" s="182">
        <v>30201</v>
      </c>
      <c r="G27" s="179" t="s">
        <v>208</v>
      </c>
      <c r="H27" s="183">
        <f t="shared" si="0"/>
        <v>3000</v>
      </c>
      <c r="I27" s="183">
        <f t="shared" si="1"/>
        <v>3000</v>
      </c>
      <c r="J27" s="188">
        <v>3000</v>
      </c>
      <c r="K27" s="189"/>
      <c r="L27" s="187"/>
      <c r="M27" s="193">
        <v>3000</v>
      </c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65"/>
      <c r="Y27" s="52"/>
    </row>
    <row r="28" s="1" customFormat="1" ht="35" customHeight="1" spans="1:25">
      <c r="A28" s="170"/>
      <c r="B28" s="317" t="s">
        <v>235</v>
      </c>
      <c r="C28" s="168" t="s">
        <v>236</v>
      </c>
      <c r="D28" s="168">
        <v>2080505</v>
      </c>
      <c r="E28" s="179" t="s">
        <v>237</v>
      </c>
      <c r="F28" s="182">
        <v>30108</v>
      </c>
      <c r="G28" s="179" t="s">
        <v>238</v>
      </c>
      <c r="H28" s="183">
        <f t="shared" si="0"/>
        <v>318000</v>
      </c>
      <c r="I28" s="183">
        <f t="shared" si="1"/>
        <v>318000</v>
      </c>
      <c r="J28" s="188">
        <v>0</v>
      </c>
      <c r="K28" s="189"/>
      <c r="L28" s="187"/>
      <c r="M28" s="193">
        <v>318000</v>
      </c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65"/>
      <c r="Y28" s="52"/>
    </row>
    <row r="29" s="1" customFormat="1" ht="35" customHeight="1" spans="1:25">
      <c r="A29" s="170"/>
      <c r="B29" s="317" t="s">
        <v>235</v>
      </c>
      <c r="C29" s="168" t="s">
        <v>239</v>
      </c>
      <c r="D29" s="168">
        <v>2101102</v>
      </c>
      <c r="E29" s="179" t="s">
        <v>240</v>
      </c>
      <c r="F29" s="182">
        <v>30110</v>
      </c>
      <c r="G29" s="179" t="s">
        <v>241</v>
      </c>
      <c r="H29" s="183">
        <f t="shared" si="0"/>
        <v>1308</v>
      </c>
      <c r="I29" s="183">
        <f t="shared" si="1"/>
        <v>1308</v>
      </c>
      <c r="J29" s="188">
        <v>0</v>
      </c>
      <c r="K29" s="189"/>
      <c r="L29" s="187"/>
      <c r="M29" s="193">
        <v>1308</v>
      </c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65"/>
      <c r="Y29" s="52"/>
    </row>
    <row r="30" s="1" customFormat="1" ht="35" customHeight="1" spans="1:25">
      <c r="A30" s="170"/>
      <c r="B30" s="317" t="s">
        <v>235</v>
      </c>
      <c r="C30" s="168" t="s">
        <v>242</v>
      </c>
      <c r="D30" s="168">
        <v>2101101</v>
      </c>
      <c r="E30" s="179" t="s">
        <v>243</v>
      </c>
      <c r="F30" s="182">
        <v>30110</v>
      </c>
      <c r="G30" s="179" t="s">
        <v>241</v>
      </c>
      <c r="H30" s="183">
        <f t="shared" si="0"/>
        <v>8175</v>
      </c>
      <c r="I30" s="183">
        <f t="shared" si="1"/>
        <v>8175</v>
      </c>
      <c r="J30" s="188">
        <v>0</v>
      </c>
      <c r="K30" s="189"/>
      <c r="L30" s="187"/>
      <c r="M30" s="193">
        <v>8175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65"/>
      <c r="Y30" s="52"/>
    </row>
    <row r="31" s="1" customFormat="1" ht="35" customHeight="1" spans="1:25">
      <c r="A31" s="170"/>
      <c r="B31" s="317" t="s">
        <v>235</v>
      </c>
      <c r="C31" s="168" t="s">
        <v>244</v>
      </c>
      <c r="D31" s="168">
        <v>2101199</v>
      </c>
      <c r="E31" s="179" t="s">
        <v>245</v>
      </c>
      <c r="F31" s="182">
        <v>30112</v>
      </c>
      <c r="G31" s="179" t="s">
        <v>246</v>
      </c>
      <c r="H31" s="183">
        <f t="shared" si="0"/>
        <v>7300</v>
      </c>
      <c r="I31" s="183">
        <f t="shared" si="1"/>
        <v>7300</v>
      </c>
      <c r="J31" s="188">
        <v>0</v>
      </c>
      <c r="K31" s="189"/>
      <c r="L31" s="187"/>
      <c r="M31" s="193">
        <v>7300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65"/>
      <c r="Y31" s="52"/>
    </row>
    <row r="32" s="1" customFormat="1" ht="35" customHeight="1" spans="1:25">
      <c r="A32" s="170"/>
      <c r="B32" s="317" t="s">
        <v>235</v>
      </c>
      <c r="C32" s="168" t="s">
        <v>247</v>
      </c>
      <c r="D32" s="168">
        <v>2101101</v>
      </c>
      <c r="E32" s="179" t="s">
        <v>243</v>
      </c>
      <c r="F32" s="182">
        <v>30110</v>
      </c>
      <c r="G32" s="179" t="s">
        <v>241</v>
      </c>
      <c r="H32" s="183">
        <f t="shared" si="0"/>
        <v>180000</v>
      </c>
      <c r="I32" s="183">
        <f t="shared" si="1"/>
        <v>180000</v>
      </c>
      <c r="J32" s="188">
        <v>0</v>
      </c>
      <c r="K32" s="189"/>
      <c r="L32" s="187"/>
      <c r="M32" s="193">
        <v>180000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65"/>
      <c r="Y32" s="52"/>
    </row>
    <row r="33" s="1" customFormat="1" ht="35" customHeight="1" spans="1:25">
      <c r="A33" s="170"/>
      <c r="B33" s="317" t="s">
        <v>235</v>
      </c>
      <c r="C33" s="168" t="s">
        <v>248</v>
      </c>
      <c r="D33" s="169">
        <v>2013401</v>
      </c>
      <c r="E33" s="179" t="s">
        <v>200</v>
      </c>
      <c r="F33" s="182">
        <v>30112</v>
      </c>
      <c r="G33" s="179" t="s">
        <v>246</v>
      </c>
      <c r="H33" s="183">
        <f t="shared" si="0"/>
        <v>3700</v>
      </c>
      <c r="I33" s="183">
        <f t="shared" si="1"/>
        <v>3700</v>
      </c>
      <c r="J33" s="188">
        <v>0</v>
      </c>
      <c r="K33" s="189"/>
      <c r="L33" s="187"/>
      <c r="M33" s="193">
        <v>3700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65"/>
      <c r="Y33" s="52"/>
    </row>
    <row r="34" s="1" customFormat="1" ht="35" customHeight="1" spans="1:25">
      <c r="A34" s="170"/>
      <c r="B34" s="317" t="s">
        <v>235</v>
      </c>
      <c r="C34" s="172" t="s">
        <v>249</v>
      </c>
      <c r="D34" s="172">
        <v>2101103</v>
      </c>
      <c r="E34" s="144" t="s">
        <v>250</v>
      </c>
      <c r="F34" s="182">
        <v>30111</v>
      </c>
      <c r="G34" s="179" t="s">
        <v>251</v>
      </c>
      <c r="H34" s="183">
        <f t="shared" si="0"/>
        <v>135000</v>
      </c>
      <c r="I34" s="183">
        <f t="shared" si="1"/>
        <v>135000</v>
      </c>
      <c r="J34" s="188">
        <v>0</v>
      </c>
      <c r="K34" s="189"/>
      <c r="L34" s="187"/>
      <c r="M34" s="193">
        <v>135000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65"/>
      <c r="Y34" s="52"/>
    </row>
    <row r="35" s="1" customFormat="1" ht="35" customHeight="1" spans="1:25">
      <c r="A35" s="170"/>
      <c r="B35" s="317" t="s">
        <v>252</v>
      </c>
      <c r="C35" s="173" t="s">
        <v>253</v>
      </c>
      <c r="D35" s="174">
        <v>2013401</v>
      </c>
      <c r="E35" s="179" t="s">
        <v>200</v>
      </c>
      <c r="F35" s="182">
        <v>30103</v>
      </c>
      <c r="G35" s="179" t="s">
        <v>254</v>
      </c>
      <c r="H35" s="183">
        <f t="shared" si="0"/>
        <v>273432</v>
      </c>
      <c r="I35" s="183">
        <f t="shared" si="1"/>
        <v>273432</v>
      </c>
      <c r="J35" s="188">
        <v>0</v>
      </c>
      <c r="K35" s="189"/>
      <c r="L35" s="187"/>
      <c r="M35" s="193">
        <v>273432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65"/>
      <c r="Y35" s="52"/>
    </row>
    <row r="36" s="1" customFormat="1" ht="35" customHeight="1" spans="1:25">
      <c r="A36" s="170"/>
      <c r="B36" s="317" t="s">
        <v>255</v>
      </c>
      <c r="C36" s="173" t="s">
        <v>256</v>
      </c>
      <c r="D36" s="173">
        <v>2080501</v>
      </c>
      <c r="E36" s="179" t="s">
        <v>234</v>
      </c>
      <c r="F36" s="182">
        <v>30305</v>
      </c>
      <c r="G36" s="179" t="s">
        <v>257</v>
      </c>
      <c r="H36" s="183">
        <f t="shared" si="0"/>
        <v>158400</v>
      </c>
      <c r="I36" s="183">
        <f t="shared" si="1"/>
        <v>158400</v>
      </c>
      <c r="J36" s="188">
        <v>0</v>
      </c>
      <c r="K36" s="189"/>
      <c r="L36" s="187"/>
      <c r="M36" s="193">
        <v>158400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65"/>
      <c r="Y36" s="52"/>
    </row>
    <row r="37" s="1" customFormat="1" ht="35" customHeight="1" spans="1:25">
      <c r="A37" s="170"/>
      <c r="B37" s="318" t="s">
        <v>258</v>
      </c>
      <c r="C37" s="176" t="s">
        <v>259</v>
      </c>
      <c r="D37" s="177">
        <v>2013401</v>
      </c>
      <c r="E37" s="144" t="s">
        <v>200</v>
      </c>
      <c r="F37" s="184">
        <v>30107</v>
      </c>
      <c r="G37" s="144" t="s">
        <v>221</v>
      </c>
      <c r="H37" s="183">
        <f t="shared" si="0"/>
        <v>72000</v>
      </c>
      <c r="I37" s="183">
        <f t="shared" si="1"/>
        <v>72000</v>
      </c>
      <c r="J37" s="190">
        <v>0</v>
      </c>
      <c r="K37" s="191"/>
      <c r="L37" s="183"/>
      <c r="M37" s="194">
        <v>72000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65"/>
      <c r="Y37" s="52"/>
    </row>
    <row r="38" s="1" customFormat="1" ht="35" customHeight="1" spans="1:25">
      <c r="A38" s="178" t="s">
        <v>121</v>
      </c>
      <c r="B38" s="179"/>
      <c r="C38" s="179"/>
      <c r="D38" s="179"/>
      <c r="E38" s="179"/>
      <c r="F38" s="179"/>
      <c r="G38" s="179"/>
      <c r="H38" s="185">
        <f t="shared" si="0"/>
        <v>3829671</v>
      </c>
      <c r="I38" s="185">
        <f t="shared" si="1"/>
        <v>3829671</v>
      </c>
      <c r="J38" s="188">
        <f>SUM(J8:J37)</f>
        <v>415610</v>
      </c>
      <c r="K38" s="185" t="s">
        <v>70</v>
      </c>
      <c r="L38" s="185" t="s">
        <v>70</v>
      </c>
      <c r="M38" s="185">
        <f>SUM(M9:M37)</f>
        <v>3829671</v>
      </c>
      <c r="N38" s="195" t="s">
        <v>70</v>
      </c>
      <c r="O38" s="52" t="s">
        <v>70</v>
      </c>
      <c r="P38" s="52" t="s">
        <v>70</v>
      </c>
      <c r="Q38" s="52" t="s">
        <v>70</v>
      </c>
      <c r="R38" s="52" t="s">
        <v>70</v>
      </c>
      <c r="S38" s="52" t="s">
        <v>70</v>
      </c>
      <c r="T38" s="52" t="s">
        <v>70</v>
      </c>
      <c r="U38" s="52" t="s">
        <v>70</v>
      </c>
      <c r="V38" s="52" t="s">
        <v>70</v>
      </c>
      <c r="W38" s="52" t="s">
        <v>70</v>
      </c>
      <c r="X38" s="65" t="s">
        <v>70</v>
      </c>
      <c r="Y38" s="52" t="s">
        <v>70</v>
      </c>
    </row>
  </sheetData>
  <mergeCells count="32">
    <mergeCell ref="A2:Y2"/>
    <mergeCell ref="A3:G3"/>
    <mergeCell ref="H4:Y4"/>
    <mergeCell ref="I5:N5"/>
    <mergeCell ref="O5:Q5"/>
    <mergeCell ref="S5:Y5"/>
    <mergeCell ref="I6:J6"/>
    <mergeCell ref="A38:G38"/>
    <mergeCell ref="A4:A7"/>
    <mergeCell ref="A9:A3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5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6"/>
  <sheetViews>
    <sheetView topLeftCell="A3" workbookViewId="0">
      <selection activeCell="D15" sqref="D15"/>
    </sheetView>
  </sheetViews>
  <sheetFormatPr defaultColWidth="9.14444444444444" defaultRowHeight="14.25" customHeight="1"/>
  <cols>
    <col min="1" max="24" width="20.7111111111111" style="2" customWidth="1"/>
    <col min="25" max="25" width="9.14444444444444" style="2" customWidth="1"/>
    <col min="26" max="16384" width="9.14444444444444" style="2"/>
  </cols>
  <sheetData>
    <row r="1" s="1" customFormat="1" ht="35" customHeight="1" spans="5:24">
      <c r="E1" s="3"/>
      <c r="F1" s="3"/>
      <c r="G1" s="3"/>
      <c r="H1" s="3"/>
      <c r="I1" s="13"/>
      <c r="J1" s="13"/>
      <c r="K1" s="13"/>
      <c r="L1" s="13"/>
      <c r="M1" s="13"/>
      <c r="N1" s="13"/>
      <c r="O1" s="13"/>
      <c r="P1" s="13"/>
      <c r="Q1" s="13"/>
      <c r="W1" s="162"/>
      <c r="X1" s="162" t="s">
        <v>260</v>
      </c>
    </row>
    <row r="2" s="1" customFormat="1" ht="35" customHeight="1" spans="1:24">
      <c r="A2" s="4" t="s">
        <v>261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ht="35" customHeight="1" spans="1:24">
      <c r="A3" s="5" t="s">
        <v>2</v>
      </c>
      <c r="B3" s="6"/>
      <c r="C3" s="6"/>
      <c r="D3" s="6"/>
      <c r="E3" s="6"/>
      <c r="F3" s="6"/>
      <c r="G3" s="6"/>
      <c r="H3" s="6"/>
      <c r="I3" s="15"/>
      <c r="J3" s="15"/>
      <c r="K3" s="15"/>
      <c r="L3" s="15"/>
      <c r="M3" s="15"/>
      <c r="N3" s="15"/>
      <c r="O3" s="15"/>
      <c r="P3" s="15"/>
      <c r="Q3" s="15"/>
      <c r="W3" s="162"/>
      <c r="X3" s="162" t="s">
        <v>170</v>
      </c>
    </row>
    <row r="4" s="1" customFormat="1" ht="35" customHeight="1" spans="1:24">
      <c r="A4" s="7" t="s">
        <v>262</v>
      </c>
      <c r="B4" s="8" t="s">
        <v>180</v>
      </c>
      <c r="C4" s="7" t="s">
        <v>181</v>
      </c>
      <c r="D4" s="7" t="s">
        <v>179</v>
      </c>
      <c r="E4" s="8" t="s">
        <v>182</v>
      </c>
      <c r="F4" s="8" t="s">
        <v>183</v>
      </c>
      <c r="G4" s="8" t="s">
        <v>263</v>
      </c>
      <c r="H4" s="8" t="s">
        <v>264</v>
      </c>
      <c r="I4" s="8" t="s">
        <v>55</v>
      </c>
      <c r="J4" s="16" t="s">
        <v>265</v>
      </c>
      <c r="K4" s="17"/>
      <c r="L4" s="17"/>
      <c r="M4" s="18"/>
      <c r="N4" s="16" t="s">
        <v>188</v>
      </c>
      <c r="O4" s="17"/>
      <c r="P4" s="18"/>
      <c r="Q4" s="8" t="s">
        <v>61</v>
      </c>
      <c r="R4" s="16" t="s">
        <v>62</v>
      </c>
      <c r="S4" s="17"/>
      <c r="T4" s="17"/>
      <c r="U4" s="17"/>
      <c r="V4" s="17"/>
      <c r="W4" s="17"/>
      <c r="X4" s="18"/>
    </row>
    <row r="5" s="1" customFormat="1" ht="35" customHeight="1" spans="1:24">
      <c r="A5" s="9"/>
      <c r="B5" s="10"/>
      <c r="C5" s="9"/>
      <c r="D5" s="9"/>
      <c r="E5" s="10"/>
      <c r="F5" s="10"/>
      <c r="G5" s="10"/>
      <c r="H5" s="10"/>
      <c r="I5" s="10"/>
      <c r="J5" s="72" t="s">
        <v>58</v>
      </c>
      <c r="K5" s="88"/>
      <c r="L5" s="8" t="s">
        <v>59</v>
      </c>
      <c r="M5" s="8" t="s">
        <v>60</v>
      </c>
      <c r="N5" s="8" t="s">
        <v>58</v>
      </c>
      <c r="O5" s="8" t="s">
        <v>59</v>
      </c>
      <c r="P5" s="8" t="s">
        <v>60</v>
      </c>
      <c r="Q5" s="10"/>
      <c r="R5" s="8" t="s">
        <v>57</v>
      </c>
      <c r="S5" s="8" t="s">
        <v>63</v>
      </c>
      <c r="T5" s="8" t="s">
        <v>194</v>
      </c>
      <c r="U5" s="8" t="s">
        <v>65</v>
      </c>
      <c r="V5" s="8" t="s">
        <v>66</v>
      </c>
      <c r="W5" s="8" t="s">
        <v>67</v>
      </c>
      <c r="X5" s="8" t="s">
        <v>68</v>
      </c>
    </row>
    <row r="6" s="1" customFormat="1" ht="35" customHeight="1" spans="1:24">
      <c r="A6" s="10"/>
      <c r="B6" s="10"/>
      <c r="C6" s="10"/>
      <c r="D6" s="10"/>
      <c r="E6" s="10"/>
      <c r="F6" s="10"/>
      <c r="G6" s="10"/>
      <c r="H6" s="10"/>
      <c r="I6" s="10"/>
      <c r="J6" s="158" t="s">
        <v>57</v>
      </c>
      <c r="K6" s="9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="1" customFormat="1" ht="35" customHeight="1" spans="1:24">
      <c r="A7" s="25"/>
      <c r="B7" s="26"/>
      <c r="C7" s="25"/>
      <c r="D7" s="25"/>
      <c r="E7" s="26"/>
      <c r="F7" s="26"/>
      <c r="G7" s="26"/>
      <c r="H7" s="26"/>
      <c r="I7" s="26"/>
      <c r="J7" s="50" t="s">
        <v>57</v>
      </c>
      <c r="K7" s="50" t="s">
        <v>266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="1" customFormat="1" ht="35" customHeight="1" spans="1:24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4">
        <v>21</v>
      </c>
      <c r="V8" s="154">
        <v>22</v>
      </c>
      <c r="W8" s="159">
        <v>23</v>
      </c>
      <c r="X8" s="154">
        <v>24</v>
      </c>
    </row>
    <row r="9" s="1" customFormat="1" ht="35" customHeight="1" spans="1:24">
      <c r="A9" s="76"/>
      <c r="B9" s="76"/>
      <c r="C9" s="76" t="s">
        <v>267</v>
      </c>
      <c r="D9" s="76" t="s">
        <v>197</v>
      </c>
      <c r="E9" s="76">
        <v>2080801</v>
      </c>
      <c r="F9" s="76" t="s">
        <v>268</v>
      </c>
      <c r="G9" s="76">
        <v>30304</v>
      </c>
      <c r="H9" s="76" t="s">
        <v>269</v>
      </c>
      <c r="I9" s="160">
        <v>221073</v>
      </c>
      <c r="J9" s="160">
        <v>221073</v>
      </c>
      <c r="K9" s="160">
        <v>221073</v>
      </c>
      <c r="L9" s="76" t="s">
        <v>70</v>
      </c>
      <c r="M9" s="76" t="s">
        <v>70</v>
      </c>
      <c r="N9" s="52" t="s">
        <v>70</v>
      </c>
      <c r="O9" s="52" t="s">
        <v>70</v>
      </c>
      <c r="P9" s="76"/>
      <c r="Q9" s="76" t="s">
        <v>70</v>
      </c>
      <c r="R9" s="76" t="s">
        <v>70</v>
      </c>
      <c r="S9" s="76" t="s">
        <v>70</v>
      </c>
      <c r="T9" s="76" t="s">
        <v>70</v>
      </c>
      <c r="U9" s="52" t="s">
        <v>70</v>
      </c>
      <c r="V9" s="76" t="s">
        <v>70</v>
      </c>
      <c r="W9" s="65" t="s">
        <v>70</v>
      </c>
      <c r="X9" s="76" t="s">
        <v>70</v>
      </c>
    </row>
    <row r="10" s="1" customFormat="1" ht="35" customHeight="1" spans="1:24">
      <c r="A10" s="155"/>
      <c r="B10" s="155"/>
      <c r="C10" s="65" t="s">
        <v>270</v>
      </c>
      <c r="D10" s="76" t="s">
        <v>197</v>
      </c>
      <c r="E10" s="155">
        <v>2013402</v>
      </c>
      <c r="F10" s="155" t="s">
        <v>271</v>
      </c>
      <c r="G10" s="155">
        <v>30201</v>
      </c>
      <c r="H10" s="155" t="s">
        <v>208</v>
      </c>
      <c r="I10" s="161">
        <v>60000</v>
      </c>
      <c r="J10" s="161">
        <v>60000</v>
      </c>
      <c r="K10" s="161">
        <v>60000</v>
      </c>
      <c r="L10" s="155"/>
      <c r="M10" s="155"/>
      <c r="N10" s="65"/>
      <c r="O10" s="65"/>
      <c r="P10" s="155"/>
      <c r="Q10" s="155"/>
      <c r="R10" s="155"/>
      <c r="S10" s="155"/>
      <c r="T10" s="155"/>
      <c r="U10" s="65"/>
      <c r="V10" s="155"/>
      <c r="W10" s="65"/>
      <c r="X10" s="155"/>
    </row>
    <row r="11" s="1" customFormat="1" ht="35" customHeight="1" spans="1:24">
      <c r="A11" s="155"/>
      <c r="B11" s="155"/>
      <c r="C11" s="65" t="s">
        <v>272</v>
      </c>
      <c r="D11" s="76" t="s">
        <v>197</v>
      </c>
      <c r="E11" s="155">
        <v>2013404</v>
      </c>
      <c r="F11" s="155" t="s">
        <v>273</v>
      </c>
      <c r="G11" s="155">
        <v>30305</v>
      </c>
      <c r="H11" s="155" t="s">
        <v>257</v>
      </c>
      <c r="I11" s="161">
        <v>82000</v>
      </c>
      <c r="J11" s="161">
        <v>82000</v>
      </c>
      <c r="K11" s="161">
        <v>82000</v>
      </c>
      <c r="L11" s="155"/>
      <c r="M11" s="155"/>
      <c r="N11" s="65"/>
      <c r="O11" s="65"/>
      <c r="P11" s="155"/>
      <c r="Q11" s="155"/>
      <c r="R11" s="155"/>
      <c r="S11" s="155"/>
      <c r="T11" s="155"/>
      <c r="U11" s="65"/>
      <c r="V11" s="155"/>
      <c r="W11" s="65"/>
      <c r="X11" s="155"/>
    </row>
    <row r="12" s="1" customFormat="1" ht="35" customHeight="1" spans="1:24">
      <c r="A12" s="155"/>
      <c r="B12" s="155"/>
      <c r="C12" s="65" t="s">
        <v>274</v>
      </c>
      <c r="D12" s="76" t="s">
        <v>197</v>
      </c>
      <c r="E12" s="155">
        <v>2013404</v>
      </c>
      <c r="F12" s="155" t="s">
        <v>273</v>
      </c>
      <c r="G12" s="155">
        <v>30201</v>
      </c>
      <c r="H12" s="155" t="s">
        <v>208</v>
      </c>
      <c r="I12" s="161">
        <v>130000</v>
      </c>
      <c r="J12" s="161">
        <v>130000</v>
      </c>
      <c r="K12" s="161">
        <v>130000</v>
      </c>
      <c r="L12" s="155"/>
      <c r="M12" s="155"/>
      <c r="N12" s="65"/>
      <c r="O12" s="65"/>
      <c r="P12" s="155"/>
      <c r="Q12" s="155"/>
      <c r="R12" s="155"/>
      <c r="S12" s="155"/>
      <c r="T12" s="155"/>
      <c r="U12" s="65"/>
      <c r="V12" s="155"/>
      <c r="W12" s="65"/>
      <c r="X12" s="155"/>
    </row>
    <row r="13" s="1" customFormat="1" ht="35" customHeight="1" spans="1:24">
      <c r="A13" s="155"/>
      <c r="B13" s="155"/>
      <c r="C13" s="65" t="s">
        <v>275</v>
      </c>
      <c r="D13" s="76" t="s">
        <v>197</v>
      </c>
      <c r="E13" s="155">
        <v>2012304</v>
      </c>
      <c r="F13" s="155" t="s">
        <v>276</v>
      </c>
      <c r="G13" s="155">
        <v>30201</v>
      </c>
      <c r="H13" s="155" t="s">
        <v>208</v>
      </c>
      <c r="I13" s="161">
        <v>130000</v>
      </c>
      <c r="J13" s="161">
        <v>130000</v>
      </c>
      <c r="K13" s="161">
        <v>130000</v>
      </c>
      <c r="L13" s="155"/>
      <c r="M13" s="155"/>
      <c r="N13" s="65"/>
      <c r="O13" s="65"/>
      <c r="P13" s="155"/>
      <c r="Q13" s="155"/>
      <c r="R13" s="155"/>
      <c r="S13" s="155"/>
      <c r="T13" s="155"/>
      <c r="U13" s="65"/>
      <c r="V13" s="155"/>
      <c r="W13" s="65"/>
      <c r="X13" s="155"/>
    </row>
    <row r="14" s="1" customFormat="1" ht="35" customHeight="1" spans="1:24">
      <c r="A14" s="155"/>
      <c r="B14" s="155"/>
      <c r="C14" s="65" t="s">
        <v>277</v>
      </c>
      <c r="D14" s="76" t="s">
        <v>197</v>
      </c>
      <c r="E14" s="155">
        <v>2013402</v>
      </c>
      <c r="F14" s="155" t="s">
        <v>271</v>
      </c>
      <c r="G14" s="155">
        <v>30305</v>
      </c>
      <c r="H14" s="155" t="s">
        <v>257</v>
      </c>
      <c r="I14" s="161">
        <v>24800</v>
      </c>
      <c r="J14" s="161">
        <v>24800</v>
      </c>
      <c r="K14" s="161">
        <v>24800</v>
      </c>
      <c r="L14" s="155"/>
      <c r="M14" s="155"/>
      <c r="N14" s="65"/>
      <c r="O14" s="65"/>
      <c r="P14" s="155"/>
      <c r="Q14" s="155"/>
      <c r="R14" s="155"/>
      <c r="S14" s="155"/>
      <c r="T14" s="155"/>
      <c r="U14" s="65"/>
      <c r="V14" s="155"/>
      <c r="W14" s="65"/>
      <c r="X14" s="155"/>
    </row>
    <row r="15" s="1" customFormat="1" ht="35" customHeight="1" spans="1:24">
      <c r="A15" s="155" t="s">
        <v>70</v>
      </c>
      <c r="B15" s="155" t="s">
        <v>70</v>
      </c>
      <c r="C15" s="65" t="s">
        <v>278</v>
      </c>
      <c r="D15" s="76" t="s">
        <v>197</v>
      </c>
      <c r="E15" s="155">
        <v>2013699</v>
      </c>
      <c r="F15" s="155" t="s">
        <v>279</v>
      </c>
      <c r="G15" s="155">
        <v>30201</v>
      </c>
      <c r="H15" s="155" t="s">
        <v>208</v>
      </c>
      <c r="I15" s="161">
        <v>11200</v>
      </c>
      <c r="J15" s="161">
        <v>11200</v>
      </c>
      <c r="K15" s="161">
        <v>11200</v>
      </c>
      <c r="L15" s="155" t="s">
        <v>70</v>
      </c>
      <c r="M15" s="155" t="s">
        <v>70</v>
      </c>
      <c r="N15" s="65" t="s">
        <v>70</v>
      </c>
      <c r="O15" s="65" t="s">
        <v>70</v>
      </c>
      <c r="P15" s="155"/>
      <c r="Q15" s="155" t="s">
        <v>70</v>
      </c>
      <c r="R15" s="155" t="s">
        <v>70</v>
      </c>
      <c r="S15" s="155" t="s">
        <v>70</v>
      </c>
      <c r="T15" s="155" t="s">
        <v>70</v>
      </c>
      <c r="U15" s="65" t="s">
        <v>70</v>
      </c>
      <c r="V15" s="155" t="s">
        <v>70</v>
      </c>
      <c r="W15" s="65" t="s">
        <v>70</v>
      </c>
      <c r="X15" s="155" t="s">
        <v>70</v>
      </c>
    </row>
    <row r="16" s="1" customFormat="1" ht="35" customHeight="1" spans="1:24">
      <c r="A16" s="30" t="s">
        <v>121</v>
      </c>
      <c r="B16" s="156"/>
      <c r="C16" s="156"/>
      <c r="D16" s="156"/>
      <c r="E16" s="156"/>
      <c r="F16" s="156"/>
      <c r="G16" s="156"/>
      <c r="H16" s="157"/>
      <c r="I16" s="160">
        <f>SUM(I9:I15)</f>
        <v>659073</v>
      </c>
      <c r="J16" s="160">
        <f>SUM(J9:J15)</f>
        <v>659073</v>
      </c>
      <c r="K16" s="161">
        <f>SUM(K9:K15)</f>
        <v>659073</v>
      </c>
      <c r="L16" s="76" t="s">
        <v>70</v>
      </c>
      <c r="M16" s="76" t="s">
        <v>70</v>
      </c>
      <c r="N16" s="76" t="s">
        <v>70</v>
      </c>
      <c r="O16" s="76" t="s">
        <v>70</v>
      </c>
      <c r="P16" s="76"/>
      <c r="Q16" s="76" t="s">
        <v>70</v>
      </c>
      <c r="R16" s="76" t="s">
        <v>70</v>
      </c>
      <c r="S16" s="76" t="s">
        <v>70</v>
      </c>
      <c r="T16" s="76" t="s">
        <v>70</v>
      </c>
      <c r="U16" s="65" t="s">
        <v>70</v>
      </c>
      <c r="V16" s="76" t="s">
        <v>70</v>
      </c>
      <c r="W16" s="65" t="s">
        <v>70</v>
      </c>
      <c r="X16" s="76" t="s">
        <v>70</v>
      </c>
    </row>
  </sheetData>
  <mergeCells count="29">
    <mergeCell ref="A2:X2"/>
    <mergeCell ref="A3:H3"/>
    <mergeCell ref="J4:M4"/>
    <mergeCell ref="N4:P4"/>
    <mergeCell ref="R4:X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08"/>
  <sheetViews>
    <sheetView topLeftCell="A40" workbookViewId="0">
      <selection activeCell="K40" sqref="K40"/>
    </sheetView>
  </sheetViews>
  <sheetFormatPr defaultColWidth="9.14444444444444" defaultRowHeight="12" customHeight="1"/>
  <cols>
    <col min="1" max="1" width="20.7111111111111" style="46" customWidth="1"/>
    <col min="2" max="2" width="20.7111111111111" style="47" customWidth="1"/>
    <col min="3" max="6" width="20.7111111111111" style="46" customWidth="1"/>
    <col min="7" max="7" width="20.7111111111111" style="47" customWidth="1"/>
    <col min="8" max="8" width="20.7111111111111" style="46" customWidth="1"/>
    <col min="9" max="10" width="20.7111111111111" style="47" customWidth="1"/>
    <col min="11" max="11" width="20.7111111111111" style="46" customWidth="1"/>
    <col min="12" max="12" width="9.14444444444444" style="47" customWidth="1"/>
    <col min="13" max="16384" width="9.14444444444444" style="47"/>
  </cols>
  <sheetData>
    <row r="1" s="137" customFormat="1" ht="35" customHeight="1" spans="1:11">
      <c r="A1" s="138"/>
      <c r="C1" s="138"/>
      <c r="D1" s="138"/>
      <c r="E1" s="138"/>
      <c r="F1" s="138"/>
      <c r="H1" s="138"/>
      <c r="K1" s="153" t="s">
        <v>280</v>
      </c>
    </row>
    <row r="2" s="137" customFormat="1" ht="35" customHeight="1" spans="1:11">
      <c r="A2" s="59" t="s">
        <v>281</v>
      </c>
      <c r="B2" s="60"/>
      <c r="C2" s="22"/>
      <c r="D2" s="22"/>
      <c r="E2" s="22"/>
      <c r="F2" s="22"/>
      <c r="G2" s="60"/>
      <c r="H2" s="22"/>
      <c r="I2" s="60"/>
      <c r="J2" s="60"/>
      <c r="K2" s="22"/>
    </row>
    <row r="3" s="137" customFormat="1" ht="35" customHeight="1" spans="1:11">
      <c r="A3" s="61" t="s">
        <v>2</v>
      </c>
      <c r="B3" s="139"/>
      <c r="C3" s="140"/>
      <c r="D3" s="140"/>
      <c r="E3" s="140"/>
      <c r="F3" s="140"/>
      <c r="G3" s="150"/>
      <c r="H3" s="140"/>
      <c r="I3" s="150"/>
      <c r="K3" s="138"/>
    </row>
    <row r="4" s="137" customFormat="1" ht="35" customHeight="1" spans="1:11">
      <c r="A4" s="50" t="s">
        <v>282</v>
      </c>
      <c r="B4" s="63" t="s">
        <v>180</v>
      </c>
      <c r="C4" s="50" t="s">
        <v>283</v>
      </c>
      <c r="D4" s="50" t="s">
        <v>284</v>
      </c>
      <c r="E4" s="50" t="s">
        <v>285</v>
      </c>
      <c r="F4" s="50" t="s">
        <v>286</v>
      </c>
      <c r="G4" s="63" t="s">
        <v>287</v>
      </c>
      <c r="H4" s="50" t="s">
        <v>288</v>
      </c>
      <c r="I4" s="63" t="s">
        <v>289</v>
      </c>
      <c r="J4" s="63" t="s">
        <v>290</v>
      </c>
      <c r="K4" s="50" t="s">
        <v>291</v>
      </c>
    </row>
    <row r="5" s="137" customFormat="1" ht="35" customHeight="1" spans="1:11">
      <c r="A5" s="8">
        <v>1</v>
      </c>
      <c r="B5" s="126">
        <v>2</v>
      </c>
      <c r="C5" s="8">
        <v>3</v>
      </c>
      <c r="D5" s="8">
        <v>4</v>
      </c>
      <c r="E5" s="8">
        <v>5</v>
      </c>
      <c r="F5" s="8">
        <v>6</v>
      </c>
      <c r="G5" s="126">
        <v>7</v>
      </c>
      <c r="H5" s="8">
        <v>8</v>
      </c>
      <c r="I5" s="126">
        <v>9</v>
      </c>
      <c r="J5" s="126">
        <v>10</v>
      </c>
      <c r="K5" s="8">
        <v>11</v>
      </c>
    </row>
    <row r="6" s="137" customFormat="1" ht="35" customHeight="1" spans="1:11">
      <c r="A6" s="141" t="s">
        <v>292</v>
      </c>
      <c r="B6" s="142"/>
      <c r="C6" s="141" t="s">
        <v>70</v>
      </c>
      <c r="D6" s="141"/>
      <c r="E6" s="141"/>
      <c r="F6" s="141"/>
      <c r="G6" s="151"/>
      <c r="H6" s="141"/>
      <c r="I6" s="151"/>
      <c r="J6" s="151"/>
      <c r="K6" s="141"/>
    </row>
    <row r="7" s="137" customFormat="1" ht="35" customHeight="1" spans="1:11">
      <c r="A7" s="143" t="s">
        <v>293</v>
      </c>
      <c r="B7" s="319" t="s">
        <v>294</v>
      </c>
      <c r="C7" s="143" t="s">
        <v>295</v>
      </c>
      <c r="D7" s="141" t="s">
        <v>70</v>
      </c>
      <c r="E7" s="141"/>
      <c r="F7" s="141" t="s">
        <v>70</v>
      </c>
      <c r="G7" s="151" t="s">
        <v>70</v>
      </c>
      <c r="H7" s="141" t="s">
        <v>70</v>
      </c>
      <c r="I7" s="151" t="s">
        <v>70</v>
      </c>
      <c r="J7" s="151" t="s">
        <v>70</v>
      </c>
      <c r="K7" s="141" t="s">
        <v>70</v>
      </c>
    </row>
    <row r="8" s="137" customFormat="1" ht="35" customHeight="1" spans="1:11">
      <c r="A8" s="145"/>
      <c r="B8" s="146"/>
      <c r="C8" s="145"/>
      <c r="D8" s="141" t="s">
        <v>296</v>
      </c>
      <c r="E8" s="141" t="s">
        <v>70</v>
      </c>
      <c r="F8" s="141" t="s">
        <v>70</v>
      </c>
      <c r="G8" s="151" t="s">
        <v>70</v>
      </c>
      <c r="H8" s="141" t="s">
        <v>70</v>
      </c>
      <c r="I8" s="151" t="s">
        <v>70</v>
      </c>
      <c r="J8" s="151" t="s">
        <v>70</v>
      </c>
      <c r="K8" s="141" t="s">
        <v>70</v>
      </c>
    </row>
    <row r="9" s="137" customFormat="1" ht="35" customHeight="1" spans="1:11">
      <c r="A9" s="145"/>
      <c r="B9" s="146"/>
      <c r="C9" s="145"/>
      <c r="D9" s="141" t="s">
        <v>70</v>
      </c>
      <c r="E9" s="141" t="s">
        <v>297</v>
      </c>
      <c r="F9" s="141" t="s">
        <v>70</v>
      </c>
      <c r="G9" s="151" t="s">
        <v>70</v>
      </c>
      <c r="H9" s="141" t="s">
        <v>70</v>
      </c>
      <c r="I9" s="151" t="s">
        <v>70</v>
      </c>
      <c r="J9" s="151" t="s">
        <v>70</v>
      </c>
      <c r="K9" s="141" t="s">
        <v>70</v>
      </c>
    </row>
    <row r="10" s="137" customFormat="1" ht="35" customHeight="1" spans="1:11">
      <c r="A10" s="145"/>
      <c r="B10" s="146"/>
      <c r="C10" s="145"/>
      <c r="D10" s="141" t="s">
        <v>70</v>
      </c>
      <c r="E10" s="141" t="s">
        <v>70</v>
      </c>
      <c r="F10" s="141" t="s">
        <v>298</v>
      </c>
      <c r="G10" s="151" t="s">
        <v>299</v>
      </c>
      <c r="H10" s="141" t="s">
        <v>300</v>
      </c>
      <c r="I10" s="151" t="s">
        <v>301</v>
      </c>
      <c r="J10" s="151" t="s">
        <v>302</v>
      </c>
      <c r="K10" s="141" t="s">
        <v>298</v>
      </c>
    </row>
    <row r="11" s="137" customFormat="1" ht="35" customHeight="1" spans="1:11">
      <c r="A11" s="145"/>
      <c r="B11" s="146"/>
      <c r="C11" s="145"/>
      <c r="D11" s="141" t="s">
        <v>70</v>
      </c>
      <c r="E11" s="141" t="s">
        <v>70</v>
      </c>
      <c r="F11" s="141" t="s">
        <v>303</v>
      </c>
      <c r="G11" s="151" t="s">
        <v>299</v>
      </c>
      <c r="H11" s="141" t="s">
        <v>164</v>
      </c>
      <c r="I11" s="151" t="s">
        <v>304</v>
      </c>
      <c r="J11" s="151" t="s">
        <v>302</v>
      </c>
      <c r="K11" s="141" t="s">
        <v>303</v>
      </c>
    </row>
    <row r="12" s="137" customFormat="1" ht="35" customHeight="1" spans="1:11">
      <c r="A12" s="145"/>
      <c r="B12" s="146"/>
      <c r="C12" s="145"/>
      <c r="D12" s="141" t="s">
        <v>70</v>
      </c>
      <c r="E12" s="141" t="s">
        <v>70</v>
      </c>
      <c r="F12" s="141" t="s">
        <v>305</v>
      </c>
      <c r="G12" s="151" t="s">
        <v>299</v>
      </c>
      <c r="H12" s="141" t="s">
        <v>306</v>
      </c>
      <c r="I12" s="151" t="s">
        <v>307</v>
      </c>
      <c r="J12" s="151" t="s">
        <v>302</v>
      </c>
      <c r="K12" s="141" t="s">
        <v>305</v>
      </c>
    </row>
    <row r="13" s="137" customFormat="1" ht="35" customHeight="1" spans="1:11">
      <c r="A13" s="145"/>
      <c r="B13" s="146"/>
      <c r="C13" s="145"/>
      <c r="D13" s="141" t="s">
        <v>70</v>
      </c>
      <c r="E13" s="141" t="s">
        <v>308</v>
      </c>
      <c r="F13" s="141" t="s">
        <v>70</v>
      </c>
      <c r="G13" s="151" t="s">
        <v>70</v>
      </c>
      <c r="H13" s="141" t="s">
        <v>70</v>
      </c>
      <c r="I13" s="151" t="s">
        <v>70</v>
      </c>
      <c r="J13" s="151" t="s">
        <v>70</v>
      </c>
      <c r="K13" s="141" t="s">
        <v>70</v>
      </c>
    </row>
    <row r="14" s="137" customFormat="1" ht="35" customHeight="1" spans="1:11">
      <c r="A14" s="145"/>
      <c r="B14" s="146"/>
      <c r="C14" s="145"/>
      <c r="D14" s="141" t="s">
        <v>70</v>
      </c>
      <c r="E14" s="141" t="s">
        <v>70</v>
      </c>
      <c r="F14" s="141" t="s">
        <v>309</v>
      </c>
      <c r="G14" s="151" t="s">
        <v>310</v>
      </c>
      <c r="H14" s="141" t="s">
        <v>311</v>
      </c>
      <c r="I14" s="151" t="s">
        <v>312</v>
      </c>
      <c r="J14" s="151" t="s">
        <v>302</v>
      </c>
      <c r="K14" s="141" t="s">
        <v>309</v>
      </c>
    </row>
    <row r="15" s="137" customFormat="1" ht="35" customHeight="1" spans="1:11">
      <c r="A15" s="145"/>
      <c r="B15" s="146"/>
      <c r="C15" s="145"/>
      <c r="D15" s="141" t="s">
        <v>70</v>
      </c>
      <c r="E15" s="141" t="s">
        <v>313</v>
      </c>
      <c r="F15" s="141" t="s">
        <v>70</v>
      </c>
      <c r="G15" s="151" t="s">
        <v>70</v>
      </c>
      <c r="H15" s="141" t="s">
        <v>70</v>
      </c>
      <c r="I15" s="151" t="s">
        <v>70</v>
      </c>
      <c r="J15" s="151" t="s">
        <v>70</v>
      </c>
      <c r="K15" s="141" t="s">
        <v>70</v>
      </c>
    </row>
    <row r="16" s="137" customFormat="1" ht="35" customHeight="1" spans="1:11">
      <c r="A16" s="145"/>
      <c r="B16" s="146"/>
      <c r="C16" s="145"/>
      <c r="D16" s="141" t="s">
        <v>70</v>
      </c>
      <c r="E16" s="141" t="s">
        <v>70</v>
      </c>
      <c r="F16" s="141" t="s">
        <v>314</v>
      </c>
      <c r="G16" s="151" t="s">
        <v>310</v>
      </c>
      <c r="H16" s="141" t="s">
        <v>315</v>
      </c>
      <c r="I16" s="151" t="s">
        <v>316</v>
      </c>
      <c r="J16" s="151" t="s">
        <v>302</v>
      </c>
      <c r="K16" s="141" t="s">
        <v>314</v>
      </c>
    </row>
    <row r="17" s="137" customFormat="1" ht="35" customHeight="1" spans="1:11">
      <c r="A17" s="145"/>
      <c r="B17" s="146"/>
      <c r="C17" s="145"/>
      <c r="D17" s="141" t="s">
        <v>317</v>
      </c>
      <c r="E17" s="141" t="s">
        <v>70</v>
      </c>
      <c r="F17" s="141" t="s">
        <v>70</v>
      </c>
      <c r="G17" s="151" t="s">
        <v>70</v>
      </c>
      <c r="H17" s="141" t="s">
        <v>70</v>
      </c>
      <c r="I17" s="151" t="s">
        <v>70</v>
      </c>
      <c r="J17" s="151" t="s">
        <v>70</v>
      </c>
      <c r="K17" s="141" t="s">
        <v>70</v>
      </c>
    </row>
    <row r="18" s="137" customFormat="1" ht="35" customHeight="1" spans="1:11">
      <c r="A18" s="145"/>
      <c r="B18" s="146"/>
      <c r="C18" s="145"/>
      <c r="D18" s="141" t="s">
        <v>70</v>
      </c>
      <c r="E18" s="141" t="s">
        <v>318</v>
      </c>
      <c r="F18" s="141" t="s">
        <v>70</v>
      </c>
      <c r="G18" s="151" t="s">
        <v>70</v>
      </c>
      <c r="H18" s="141" t="s">
        <v>70</v>
      </c>
      <c r="I18" s="151" t="s">
        <v>70</v>
      </c>
      <c r="J18" s="151" t="s">
        <v>70</v>
      </c>
      <c r="K18" s="141" t="s">
        <v>70</v>
      </c>
    </row>
    <row r="19" s="137" customFormat="1" ht="35" customHeight="1" spans="1:11">
      <c r="A19" s="145"/>
      <c r="B19" s="146"/>
      <c r="C19" s="145"/>
      <c r="D19" s="141" t="s">
        <v>70</v>
      </c>
      <c r="E19" s="141" t="s">
        <v>70</v>
      </c>
      <c r="F19" s="141" t="s">
        <v>319</v>
      </c>
      <c r="G19" s="151" t="s">
        <v>310</v>
      </c>
      <c r="H19" s="141" t="s">
        <v>320</v>
      </c>
      <c r="I19" s="151" t="s">
        <v>312</v>
      </c>
      <c r="J19" s="151" t="s">
        <v>321</v>
      </c>
      <c r="K19" s="141" t="s">
        <v>319</v>
      </c>
    </row>
    <row r="20" s="137" customFormat="1" ht="35" customHeight="1" spans="1:11">
      <c r="A20" s="145"/>
      <c r="B20" s="146"/>
      <c r="C20" s="145"/>
      <c r="D20" s="141" t="s">
        <v>322</v>
      </c>
      <c r="E20" s="141" t="s">
        <v>70</v>
      </c>
      <c r="F20" s="141" t="s">
        <v>70</v>
      </c>
      <c r="G20" s="151" t="s">
        <v>70</v>
      </c>
      <c r="H20" s="141" t="s">
        <v>70</v>
      </c>
      <c r="I20" s="151" t="s">
        <v>70</v>
      </c>
      <c r="J20" s="151" t="s">
        <v>70</v>
      </c>
      <c r="K20" s="141" t="s">
        <v>70</v>
      </c>
    </row>
    <row r="21" s="137" customFormat="1" ht="35" customHeight="1" spans="1:11">
      <c r="A21" s="145"/>
      <c r="B21" s="146"/>
      <c r="C21" s="145"/>
      <c r="D21" s="141" t="s">
        <v>70</v>
      </c>
      <c r="E21" s="141" t="s">
        <v>323</v>
      </c>
      <c r="F21" s="141" t="s">
        <v>70</v>
      </c>
      <c r="G21" s="151" t="s">
        <v>70</v>
      </c>
      <c r="H21" s="141" t="s">
        <v>70</v>
      </c>
      <c r="I21" s="151" t="s">
        <v>70</v>
      </c>
      <c r="J21" s="151" t="s">
        <v>70</v>
      </c>
      <c r="K21" s="141" t="s">
        <v>70</v>
      </c>
    </row>
    <row r="22" s="137" customFormat="1" ht="35" customHeight="1" spans="1:11">
      <c r="A22" s="147"/>
      <c r="B22" s="148"/>
      <c r="C22" s="147"/>
      <c r="D22" s="141" t="s">
        <v>70</v>
      </c>
      <c r="E22" s="141" t="s">
        <v>70</v>
      </c>
      <c r="F22" s="141" t="s">
        <v>324</v>
      </c>
      <c r="G22" s="151" t="s">
        <v>299</v>
      </c>
      <c r="H22" s="141" t="s">
        <v>325</v>
      </c>
      <c r="I22" s="151" t="s">
        <v>312</v>
      </c>
      <c r="J22" s="151" t="s">
        <v>302</v>
      </c>
      <c r="K22" s="141" t="s">
        <v>324</v>
      </c>
    </row>
    <row r="23" s="137" customFormat="1" ht="35" customHeight="1" spans="1:11">
      <c r="A23" s="143" t="s">
        <v>326</v>
      </c>
      <c r="B23" s="319" t="s">
        <v>327</v>
      </c>
      <c r="C23" s="143" t="s">
        <v>328</v>
      </c>
      <c r="D23" s="149"/>
      <c r="E23" s="149"/>
      <c r="F23" s="149"/>
      <c r="G23" s="152"/>
      <c r="H23" s="149"/>
      <c r="I23" s="152"/>
      <c r="J23" s="152"/>
      <c r="K23" s="149"/>
    </row>
    <row r="24" s="137" customFormat="1" ht="35" customHeight="1" spans="1:11">
      <c r="A24" s="145"/>
      <c r="B24" s="146"/>
      <c r="C24" s="145"/>
      <c r="D24" s="141" t="s">
        <v>296</v>
      </c>
      <c r="E24" s="141" t="s">
        <v>70</v>
      </c>
      <c r="F24" s="141" t="s">
        <v>70</v>
      </c>
      <c r="G24" s="151" t="s">
        <v>70</v>
      </c>
      <c r="H24" s="141" t="s">
        <v>70</v>
      </c>
      <c r="I24" s="151" t="s">
        <v>70</v>
      </c>
      <c r="J24" s="151" t="s">
        <v>70</v>
      </c>
      <c r="K24" s="141" t="s">
        <v>70</v>
      </c>
    </row>
    <row r="25" s="137" customFormat="1" ht="35" customHeight="1" spans="1:11">
      <c r="A25" s="145"/>
      <c r="B25" s="146"/>
      <c r="C25" s="145"/>
      <c r="D25" s="141" t="s">
        <v>70</v>
      </c>
      <c r="E25" s="141" t="s">
        <v>297</v>
      </c>
      <c r="F25" s="141" t="s">
        <v>70</v>
      </c>
      <c r="G25" s="151" t="s">
        <v>70</v>
      </c>
      <c r="H25" s="141" t="s">
        <v>70</v>
      </c>
      <c r="I25" s="151" t="s">
        <v>70</v>
      </c>
      <c r="J25" s="151" t="s">
        <v>70</v>
      </c>
      <c r="K25" s="141" t="s">
        <v>70</v>
      </c>
    </row>
    <row r="26" s="137" customFormat="1" ht="35" customHeight="1" spans="1:11">
      <c r="A26" s="145"/>
      <c r="B26" s="146"/>
      <c r="C26" s="145"/>
      <c r="D26" s="141" t="s">
        <v>70</v>
      </c>
      <c r="E26" s="141" t="s">
        <v>70</v>
      </c>
      <c r="F26" s="141" t="s">
        <v>329</v>
      </c>
      <c r="G26" s="151" t="s">
        <v>310</v>
      </c>
      <c r="H26" s="141" t="s">
        <v>330</v>
      </c>
      <c r="I26" s="151" t="s">
        <v>307</v>
      </c>
      <c r="J26" s="151" t="s">
        <v>302</v>
      </c>
      <c r="K26" s="141" t="s">
        <v>329</v>
      </c>
    </row>
    <row r="27" s="137" customFormat="1" ht="35" customHeight="1" spans="1:11">
      <c r="A27" s="145"/>
      <c r="B27" s="146"/>
      <c r="C27" s="145"/>
      <c r="D27" s="141" t="s">
        <v>70</v>
      </c>
      <c r="E27" s="141" t="s">
        <v>308</v>
      </c>
      <c r="F27" s="141" t="s">
        <v>70</v>
      </c>
      <c r="G27" s="151" t="s">
        <v>70</v>
      </c>
      <c r="H27" s="141" t="s">
        <v>70</v>
      </c>
      <c r="I27" s="151" t="s">
        <v>70</v>
      </c>
      <c r="J27" s="151" t="s">
        <v>70</v>
      </c>
      <c r="K27" s="141" t="s">
        <v>70</v>
      </c>
    </row>
    <row r="28" s="137" customFormat="1" ht="35" customHeight="1" spans="1:11">
      <c r="A28" s="145"/>
      <c r="B28" s="146"/>
      <c r="C28" s="145"/>
      <c r="D28" s="141" t="s">
        <v>70</v>
      </c>
      <c r="E28" s="141" t="s">
        <v>70</v>
      </c>
      <c r="F28" s="141" t="s">
        <v>331</v>
      </c>
      <c r="G28" s="151" t="s">
        <v>310</v>
      </c>
      <c r="H28" s="141" t="s">
        <v>311</v>
      </c>
      <c r="I28" s="151" t="s">
        <v>312</v>
      </c>
      <c r="J28" s="151" t="s">
        <v>302</v>
      </c>
      <c r="K28" s="141" t="s">
        <v>331</v>
      </c>
    </row>
    <row r="29" s="137" customFormat="1" ht="35" customHeight="1" spans="1:11">
      <c r="A29" s="145"/>
      <c r="B29" s="146"/>
      <c r="C29" s="145"/>
      <c r="D29" s="141" t="s">
        <v>70</v>
      </c>
      <c r="E29" s="141" t="s">
        <v>332</v>
      </c>
      <c r="F29" s="141" t="s">
        <v>70</v>
      </c>
      <c r="G29" s="151" t="s">
        <v>70</v>
      </c>
      <c r="H29" s="141" t="s">
        <v>70</v>
      </c>
      <c r="I29" s="151" t="s">
        <v>70</v>
      </c>
      <c r="J29" s="151" t="s">
        <v>70</v>
      </c>
      <c r="K29" s="141" t="s">
        <v>70</v>
      </c>
    </row>
    <row r="30" s="137" customFormat="1" ht="35" customHeight="1" spans="1:11">
      <c r="A30" s="145"/>
      <c r="B30" s="146"/>
      <c r="C30" s="145"/>
      <c r="D30" s="141" t="s">
        <v>70</v>
      </c>
      <c r="E30" s="141" t="s">
        <v>70</v>
      </c>
      <c r="F30" s="141" t="s">
        <v>333</v>
      </c>
      <c r="G30" s="151" t="s">
        <v>299</v>
      </c>
      <c r="H30" s="141" t="s">
        <v>334</v>
      </c>
      <c r="I30" s="151" t="s">
        <v>335</v>
      </c>
      <c r="J30" s="151" t="s">
        <v>302</v>
      </c>
      <c r="K30" s="141" t="s">
        <v>333</v>
      </c>
    </row>
    <row r="31" s="137" customFormat="1" ht="35" customHeight="1" spans="1:11">
      <c r="A31" s="145"/>
      <c r="B31" s="146"/>
      <c r="C31" s="145"/>
      <c r="D31" s="141" t="s">
        <v>317</v>
      </c>
      <c r="E31" s="141" t="s">
        <v>70</v>
      </c>
      <c r="F31" s="141" t="s">
        <v>70</v>
      </c>
      <c r="G31" s="151" t="s">
        <v>70</v>
      </c>
      <c r="H31" s="141" t="s">
        <v>70</v>
      </c>
      <c r="I31" s="151" t="s">
        <v>70</v>
      </c>
      <c r="J31" s="151" t="s">
        <v>70</v>
      </c>
      <c r="K31" s="141" t="s">
        <v>70</v>
      </c>
    </row>
    <row r="32" s="137" customFormat="1" ht="35" customHeight="1" spans="1:11">
      <c r="A32" s="145"/>
      <c r="B32" s="146"/>
      <c r="C32" s="145"/>
      <c r="D32" s="141" t="s">
        <v>70</v>
      </c>
      <c r="E32" s="141" t="s">
        <v>318</v>
      </c>
      <c r="F32" s="141" t="s">
        <v>70</v>
      </c>
      <c r="G32" s="151" t="s">
        <v>70</v>
      </c>
      <c r="H32" s="141" t="s">
        <v>70</v>
      </c>
      <c r="I32" s="151" t="s">
        <v>70</v>
      </c>
      <c r="J32" s="151" t="s">
        <v>70</v>
      </c>
      <c r="K32" s="141" t="s">
        <v>70</v>
      </c>
    </row>
    <row r="33" s="137" customFormat="1" ht="35" customHeight="1" spans="1:11">
      <c r="A33" s="145"/>
      <c r="B33" s="146"/>
      <c r="C33" s="145"/>
      <c r="D33" s="141" t="s">
        <v>70</v>
      </c>
      <c r="E33" s="141" t="s">
        <v>70</v>
      </c>
      <c r="F33" s="141" t="s">
        <v>336</v>
      </c>
      <c r="G33" s="151" t="s">
        <v>310</v>
      </c>
      <c r="H33" s="141" t="s">
        <v>337</v>
      </c>
      <c r="I33" s="151" t="s">
        <v>312</v>
      </c>
      <c r="J33" s="151" t="s">
        <v>321</v>
      </c>
      <c r="K33" s="141" t="s">
        <v>336</v>
      </c>
    </row>
    <row r="34" s="137" customFormat="1" ht="35" customHeight="1" spans="1:11">
      <c r="A34" s="145"/>
      <c r="B34" s="146"/>
      <c r="C34" s="145"/>
      <c r="D34" s="141" t="s">
        <v>322</v>
      </c>
      <c r="E34" s="141" t="s">
        <v>70</v>
      </c>
      <c r="F34" s="141" t="s">
        <v>70</v>
      </c>
      <c r="G34" s="151" t="s">
        <v>70</v>
      </c>
      <c r="H34" s="141" t="s">
        <v>70</v>
      </c>
      <c r="I34" s="151" t="s">
        <v>70</v>
      </c>
      <c r="J34" s="151" t="s">
        <v>70</v>
      </c>
      <c r="K34" s="141" t="s">
        <v>70</v>
      </c>
    </row>
    <row r="35" s="137" customFormat="1" ht="35" customHeight="1" spans="1:11">
      <c r="A35" s="145"/>
      <c r="B35" s="146"/>
      <c r="C35" s="145"/>
      <c r="D35" s="141" t="s">
        <v>70</v>
      </c>
      <c r="E35" s="141" t="s">
        <v>323</v>
      </c>
      <c r="F35" s="141" t="s">
        <v>70</v>
      </c>
      <c r="G35" s="151" t="s">
        <v>70</v>
      </c>
      <c r="H35" s="141" t="s">
        <v>70</v>
      </c>
      <c r="I35" s="151" t="s">
        <v>70</v>
      </c>
      <c r="J35" s="151" t="s">
        <v>70</v>
      </c>
      <c r="K35" s="141" t="s">
        <v>70</v>
      </c>
    </row>
    <row r="36" s="137" customFormat="1" ht="35" customHeight="1" spans="1:11">
      <c r="A36" s="147"/>
      <c r="B36" s="148"/>
      <c r="C36" s="147"/>
      <c r="D36" s="141" t="s">
        <v>70</v>
      </c>
      <c r="E36" s="141" t="s">
        <v>70</v>
      </c>
      <c r="F36" s="141" t="s">
        <v>338</v>
      </c>
      <c r="G36" s="151" t="s">
        <v>299</v>
      </c>
      <c r="H36" s="141" t="s">
        <v>325</v>
      </c>
      <c r="I36" s="151" t="s">
        <v>312</v>
      </c>
      <c r="J36" s="151" t="s">
        <v>302</v>
      </c>
      <c r="K36" s="141" t="s">
        <v>338</v>
      </c>
    </row>
    <row r="37" s="137" customFormat="1" ht="35" customHeight="1" spans="1:11">
      <c r="A37" s="143" t="s">
        <v>339</v>
      </c>
      <c r="B37" s="319" t="s">
        <v>340</v>
      </c>
      <c r="C37" s="143" t="s">
        <v>341</v>
      </c>
      <c r="D37" s="149"/>
      <c r="E37" s="149"/>
      <c r="F37" s="149"/>
      <c r="G37" s="152"/>
      <c r="H37" s="149"/>
      <c r="I37" s="152"/>
      <c r="J37" s="152"/>
      <c r="K37" s="149"/>
    </row>
    <row r="38" s="137" customFormat="1" ht="35" customHeight="1" spans="1:11">
      <c r="A38" s="145"/>
      <c r="B38" s="146"/>
      <c r="C38" s="145"/>
      <c r="D38" s="141" t="s">
        <v>296</v>
      </c>
      <c r="E38" s="141" t="s">
        <v>70</v>
      </c>
      <c r="F38" s="141" t="s">
        <v>70</v>
      </c>
      <c r="G38" s="151" t="s">
        <v>70</v>
      </c>
      <c r="H38" s="141" t="s">
        <v>70</v>
      </c>
      <c r="I38" s="151" t="s">
        <v>70</v>
      </c>
      <c r="J38" s="151" t="s">
        <v>70</v>
      </c>
      <c r="K38" s="141" t="s">
        <v>70</v>
      </c>
    </row>
    <row r="39" s="137" customFormat="1" ht="35" customHeight="1" spans="1:11">
      <c r="A39" s="145"/>
      <c r="B39" s="146"/>
      <c r="C39" s="145"/>
      <c r="D39" s="141" t="s">
        <v>70</v>
      </c>
      <c r="E39" s="141" t="s">
        <v>297</v>
      </c>
      <c r="F39" s="141" t="s">
        <v>70</v>
      </c>
      <c r="G39" s="151" t="s">
        <v>70</v>
      </c>
      <c r="H39" s="141" t="s">
        <v>70</v>
      </c>
      <c r="I39" s="151" t="s">
        <v>70</v>
      </c>
      <c r="J39" s="151" t="s">
        <v>70</v>
      </c>
      <c r="K39" s="141" t="s">
        <v>70</v>
      </c>
    </row>
    <row r="40" s="137" customFormat="1" ht="35" customHeight="1" spans="1:11">
      <c r="A40" s="145"/>
      <c r="B40" s="146"/>
      <c r="C40" s="145"/>
      <c r="D40" s="141" t="s">
        <v>70</v>
      </c>
      <c r="E40" s="141" t="s">
        <v>70</v>
      </c>
      <c r="F40" s="141" t="s">
        <v>342</v>
      </c>
      <c r="G40" s="151" t="s">
        <v>299</v>
      </c>
      <c r="H40" s="141" t="s">
        <v>162</v>
      </c>
      <c r="I40" s="151" t="s">
        <v>304</v>
      </c>
      <c r="J40" s="151" t="s">
        <v>302</v>
      </c>
      <c r="K40" s="141" t="s">
        <v>343</v>
      </c>
    </row>
    <row r="41" s="137" customFormat="1" ht="35" customHeight="1" spans="1:11">
      <c r="A41" s="145"/>
      <c r="B41" s="146"/>
      <c r="C41" s="145"/>
      <c r="D41" s="141" t="s">
        <v>70</v>
      </c>
      <c r="E41" s="141" t="s">
        <v>308</v>
      </c>
      <c r="F41" s="141" t="s">
        <v>70</v>
      </c>
      <c r="G41" s="151" t="s">
        <v>70</v>
      </c>
      <c r="H41" s="141" t="s">
        <v>70</v>
      </c>
      <c r="I41" s="151" t="s">
        <v>70</v>
      </c>
      <c r="J41" s="151" t="s">
        <v>70</v>
      </c>
      <c r="K41" s="141" t="s">
        <v>70</v>
      </c>
    </row>
    <row r="42" s="137" customFormat="1" ht="35" customHeight="1" spans="1:11">
      <c r="A42" s="145"/>
      <c r="B42" s="146"/>
      <c r="C42" s="145"/>
      <c r="D42" s="141" t="s">
        <v>70</v>
      </c>
      <c r="E42" s="141" t="s">
        <v>70</v>
      </c>
      <c r="F42" s="141" t="s">
        <v>344</v>
      </c>
      <c r="G42" s="151" t="s">
        <v>310</v>
      </c>
      <c r="H42" s="141" t="s">
        <v>311</v>
      </c>
      <c r="I42" s="151" t="s">
        <v>312</v>
      </c>
      <c r="J42" s="151" t="s">
        <v>302</v>
      </c>
      <c r="K42" s="141" t="s">
        <v>344</v>
      </c>
    </row>
    <row r="43" s="137" customFormat="1" ht="35" customHeight="1" spans="1:11">
      <c r="A43" s="145"/>
      <c r="B43" s="146"/>
      <c r="C43" s="145"/>
      <c r="D43" s="141" t="s">
        <v>70</v>
      </c>
      <c r="E43" s="141" t="s">
        <v>313</v>
      </c>
      <c r="F43" s="141" t="s">
        <v>70</v>
      </c>
      <c r="G43" s="151" t="s">
        <v>70</v>
      </c>
      <c r="H43" s="141" t="s">
        <v>70</v>
      </c>
      <c r="I43" s="151" t="s">
        <v>70</v>
      </c>
      <c r="J43" s="151" t="s">
        <v>70</v>
      </c>
      <c r="K43" s="141" t="s">
        <v>70</v>
      </c>
    </row>
    <row r="44" s="137" customFormat="1" ht="35" customHeight="1" spans="1:11">
      <c r="A44" s="145"/>
      <c r="B44" s="146"/>
      <c r="C44" s="145"/>
      <c r="D44" s="141" t="s">
        <v>70</v>
      </c>
      <c r="E44" s="141" t="s">
        <v>70</v>
      </c>
      <c r="F44" s="141" t="s">
        <v>345</v>
      </c>
      <c r="G44" s="151" t="s">
        <v>299</v>
      </c>
      <c r="H44" s="141" t="s">
        <v>161</v>
      </c>
      <c r="I44" s="151" t="s">
        <v>346</v>
      </c>
      <c r="J44" s="151" t="s">
        <v>302</v>
      </c>
      <c r="K44" s="141" t="s">
        <v>345</v>
      </c>
    </row>
    <row r="45" s="137" customFormat="1" ht="35" customHeight="1" spans="1:11">
      <c r="A45" s="145"/>
      <c r="B45" s="146"/>
      <c r="C45" s="145"/>
      <c r="D45" s="141" t="s">
        <v>317</v>
      </c>
      <c r="E45" s="141" t="s">
        <v>70</v>
      </c>
      <c r="F45" s="141" t="s">
        <v>70</v>
      </c>
      <c r="G45" s="151" t="s">
        <v>70</v>
      </c>
      <c r="H45" s="141" t="s">
        <v>70</v>
      </c>
      <c r="I45" s="151" t="s">
        <v>70</v>
      </c>
      <c r="J45" s="151" t="s">
        <v>70</v>
      </c>
      <c r="K45" s="141" t="s">
        <v>70</v>
      </c>
    </row>
    <row r="46" s="137" customFormat="1" ht="35" customHeight="1" spans="1:11">
      <c r="A46" s="145"/>
      <c r="B46" s="146"/>
      <c r="C46" s="145"/>
      <c r="D46" s="141" t="s">
        <v>70</v>
      </c>
      <c r="E46" s="141" t="s">
        <v>318</v>
      </c>
      <c r="F46" s="141" t="s">
        <v>70</v>
      </c>
      <c r="G46" s="151" t="s">
        <v>70</v>
      </c>
      <c r="H46" s="141" t="s">
        <v>70</v>
      </c>
      <c r="I46" s="151" t="s">
        <v>70</v>
      </c>
      <c r="J46" s="151" t="s">
        <v>70</v>
      </c>
      <c r="K46" s="141" t="s">
        <v>70</v>
      </c>
    </row>
    <row r="47" s="137" customFormat="1" ht="35" customHeight="1" spans="1:11">
      <c r="A47" s="145"/>
      <c r="B47" s="146"/>
      <c r="C47" s="145"/>
      <c r="D47" s="141" t="s">
        <v>70</v>
      </c>
      <c r="E47" s="141" t="s">
        <v>70</v>
      </c>
      <c r="F47" s="141" t="s">
        <v>347</v>
      </c>
      <c r="G47" s="151" t="s">
        <v>310</v>
      </c>
      <c r="H47" s="141" t="s">
        <v>348</v>
      </c>
      <c r="I47" s="151" t="s">
        <v>312</v>
      </c>
      <c r="J47" s="151" t="s">
        <v>321</v>
      </c>
      <c r="K47" s="141" t="s">
        <v>347</v>
      </c>
    </row>
    <row r="48" s="137" customFormat="1" ht="35" customHeight="1" spans="1:11">
      <c r="A48" s="145"/>
      <c r="B48" s="146"/>
      <c r="C48" s="145"/>
      <c r="D48" s="141" t="s">
        <v>322</v>
      </c>
      <c r="E48" s="141" t="s">
        <v>70</v>
      </c>
      <c r="F48" s="141" t="s">
        <v>70</v>
      </c>
      <c r="G48" s="151" t="s">
        <v>70</v>
      </c>
      <c r="H48" s="141" t="s">
        <v>70</v>
      </c>
      <c r="I48" s="151" t="s">
        <v>70</v>
      </c>
      <c r="J48" s="151" t="s">
        <v>70</v>
      </c>
      <c r="K48" s="141" t="s">
        <v>70</v>
      </c>
    </row>
    <row r="49" s="137" customFormat="1" ht="35" customHeight="1" spans="1:11">
      <c r="A49" s="145"/>
      <c r="B49" s="146"/>
      <c r="C49" s="145"/>
      <c r="D49" s="141" t="s">
        <v>70</v>
      </c>
      <c r="E49" s="141" t="s">
        <v>323</v>
      </c>
      <c r="F49" s="141" t="s">
        <v>70</v>
      </c>
      <c r="G49" s="151" t="s">
        <v>70</v>
      </c>
      <c r="H49" s="141" t="s">
        <v>70</v>
      </c>
      <c r="I49" s="151" t="s">
        <v>70</v>
      </c>
      <c r="J49" s="151" t="s">
        <v>70</v>
      </c>
      <c r="K49" s="141" t="s">
        <v>70</v>
      </c>
    </row>
    <row r="50" s="137" customFormat="1" ht="35" customHeight="1" spans="1:11">
      <c r="A50" s="147"/>
      <c r="B50" s="148"/>
      <c r="C50" s="147"/>
      <c r="D50" s="141" t="s">
        <v>70</v>
      </c>
      <c r="E50" s="141" t="s">
        <v>70</v>
      </c>
      <c r="F50" s="141" t="s">
        <v>349</v>
      </c>
      <c r="G50" s="151" t="s">
        <v>299</v>
      </c>
      <c r="H50" s="141" t="s">
        <v>325</v>
      </c>
      <c r="I50" s="151" t="s">
        <v>312</v>
      </c>
      <c r="J50" s="151" t="s">
        <v>302</v>
      </c>
      <c r="K50" s="141" t="s">
        <v>349</v>
      </c>
    </row>
    <row r="51" s="137" customFormat="1" ht="35" customHeight="1" spans="1:11">
      <c r="A51" s="143" t="s">
        <v>350</v>
      </c>
      <c r="B51" s="319" t="s">
        <v>351</v>
      </c>
      <c r="C51" s="143" t="s">
        <v>352</v>
      </c>
      <c r="D51" s="149"/>
      <c r="E51" s="149"/>
      <c r="F51" s="149"/>
      <c r="G51" s="152"/>
      <c r="H51" s="149"/>
      <c r="I51" s="152"/>
      <c r="J51" s="152"/>
      <c r="K51" s="149"/>
    </row>
    <row r="52" s="137" customFormat="1" ht="35" customHeight="1" spans="1:11">
      <c r="A52" s="145"/>
      <c r="B52" s="146"/>
      <c r="C52" s="145"/>
      <c r="D52" s="141" t="s">
        <v>296</v>
      </c>
      <c r="E52" s="141" t="s">
        <v>70</v>
      </c>
      <c r="F52" s="141" t="s">
        <v>70</v>
      </c>
      <c r="G52" s="151" t="s">
        <v>70</v>
      </c>
      <c r="H52" s="141" t="s">
        <v>70</v>
      </c>
      <c r="I52" s="151" t="s">
        <v>70</v>
      </c>
      <c r="J52" s="151" t="s">
        <v>70</v>
      </c>
      <c r="K52" s="141" t="s">
        <v>70</v>
      </c>
    </row>
    <row r="53" s="137" customFormat="1" ht="35" customHeight="1" spans="1:11">
      <c r="A53" s="145"/>
      <c r="B53" s="146"/>
      <c r="C53" s="145"/>
      <c r="D53" s="141" t="s">
        <v>70</v>
      </c>
      <c r="E53" s="141" t="s">
        <v>297</v>
      </c>
      <c r="F53" s="141" t="s">
        <v>70</v>
      </c>
      <c r="G53" s="151" t="s">
        <v>70</v>
      </c>
      <c r="H53" s="141" t="s">
        <v>70</v>
      </c>
      <c r="I53" s="151" t="s">
        <v>70</v>
      </c>
      <c r="J53" s="151" t="s">
        <v>70</v>
      </c>
      <c r="K53" s="141" t="s">
        <v>70</v>
      </c>
    </row>
    <row r="54" s="137" customFormat="1" ht="35" customHeight="1" spans="1:11">
      <c r="A54" s="145"/>
      <c r="B54" s="146"/>
      <c r="C54" s="145"/>
      <c r="D54" s="141" t="s">
        <v>70</v>
      </c>
      <c r="E54" s="141" t="s">
        <v>70</v>
      </c>
      <c r="F54" s="141" t="s">
        <v>353</v>
      </c>
      <c r="G54" s="151" t="s">
        <v>299</v>
      </c>
      <c r="H54" s="141" t="s">
        <v>162</v>
      </c>
      <c r="I54" s="151" t="s">
        <v>354</v>
      </c>
      <c r="J54" s="151" t="s">
        <v>302</v>
      </c>
      <c r="K54" s="141" t="s">
        <v>353</v>
      </c>
    </row>
    <row r="55" s="137" customFormat="1" ht="35" customHeight="1" spans="1:11">
      <c r="A55" s="145"/>
      <c r="B55" s="146"/>
      <c r="C55" s="145"/>
      <c r="D55" s="141" t="s">
        <v>70</v>
      </c>
      <c r="E55" s="141" t="s">
        <v>308</v>
      </c>
      <c r="F55" s="141" t="s">
        <v>70</v>
      </c>
      <c r="G55" s="151" t="s">
        <v>70</v>
      </c>
      <c r="H55" s="141" t="s">
        <v>70</v>
      </c>
      <c r="I55" s="151" t="s">
        <v>70</v>
      </c>
      <c r="J55" s="151" t="s">
        <v>70</v>
      </c>
      <c r="K55" s="141" t="s">
        <v>70</v>
      </c>
    </row>
    <row r="56" s="137" customFormat="1" ht="35" customHeight="1" spans="1:11">
      <c r="A56" s="145"/>
      <c r="B56" s="146"/>
      <c r="C56" s="145"/>
      <c r="D56" s="141" t="s">
        <v>70</v>
      </c>
      <c r="E56" s="141" t="s">
        <v>70</v>
      </c>
      <c r="F56" s="141" t="s">
        <v>355</v>
      </c>
      <c r="G56" s="151" t="s">
        <v>299</v>
      </c>
      <c r="H56" s="141" t="s">
        <v>325</v>
      </c>
      <c r="I56" s="151" t="s">
        <v>312</v>
      </c>
      <c r="J56" s="151" t="s">
        <v>302</v>
      </c>
      <c r="K56" s="141" t="s">
        <v>355</v>
      </c>
    </row>
    <row r="57" s="137" customFormat="1" ht="35" customHeight="1" spans="1:11">
      <c r="A57" s="145"/>
      <c r="B57" s="146"/>
      <c r="C57" s="145"/>
      <c r="D57" s="141" t="s">
        <v>70</v>
      </c>
      <c r="E57" s="141" t="s">
        <v>332</v>
      </c>
      <c r="F57" s="141" t="s">
        <v>70</v>
      </c>
      <c r="G57" s="151" t="s">
        <v>70</v>
      </c>
      <c r="H57" s="141" t="s">
        <v>70</v>
      </c>
      <c r="I57" s="151" t="s">
        <v>70</v>
      </c>
      <c r="J57" s="151" t="s">
        <v>70</v>
      </c>
      <c r="K57" s="141" t="s">
        <v>70</v>
      </c>
    </row>
    <row r="58" s="137" customFormat="1" ht="35" customHeight="1" spans="1:11">
      <c r="A58" s="145"/>
      <c r="B58" s="146"/>
      <c r="C58" s="145"/>
      <c r="D58" s="141" t="s">
        <v>70</v>
      </c>
      <c r="E58" s="141" t="s">
        <v>70</v>
      </c>
      <c r="F58" s="141" t="s">
        <v>356</v>
      </c>
      <c r="G58" s="151" t="s">
        <v>310</v>
      </c>
      <c r="H58" s="141" t="s">
        <v>357</v>
      </c>
      <c r="I58" s="151" t="s">
        <v>358</v>
      </c>
      <c r="J58" s="151" t="s">
        <v>302</v>
      </c>
      <c r="K58" s="141" t="s">
        <v>356</v>
      </c>
    </row>
    <row r="59" s="137" customFormat="1" ht="35" customHeight="1" spans="1:11">
      <c r="A59" s="145"/>
      <c r="B59" s="146"/>
      <c r="C59" s="145"/>
      <c r="D59" s="141" t="s">
        <v>317</v>
      </c>
      <c r="E59" s="141" t="s">
        <v>70</v>
      </c>
      <c r="F59" s="141" t="s">
        <v>70</v>
      </c>
      <c r="G59" s="151" t="s">
        <v>70</v>
      </c>
      <c r="H59" s="141" t="s">
        <v>70</v>
      </c>
      <c r="I59" s="151" t="s">
        <v>70</v>
      </c>
      <c r="J59" s="151" t="s">
        <v>70</v>
      </c>
      <c r="K59" s="141" t="s">
        <v>70</v>
      </c>
    </row>
    <row r="60" s="137" customFormat="1" ht="35" customHeight="1" spans="1:11">
      <c r="A60" s="145"/>
      <c r="B60" s="146"/>
      <c r="C60" s="145"/>
      <c r="D60" s="141" t="s">
        <v>70</v>
      </c>
      <c r="E60" s="141" t="s">
        <v>359</v>
      </c>
      <c r="F60" s="141" t="s">
        <v>70</v>
      </c>
      <c r="G60" s="151" t="s">
        <v>70</v>
      </c>
      <c r="H60" s="141" t="s">
        <v>70</v>
      </c>
      <c r="I60" s="151" t="s">
        <v>70</v>
      </c>
      <c r="J60" s="151" t="s">
        <v>70</v>
      </c>
      <c r="K60" s="141" t="s">
        <v>70</v>
      </c>
    </row>
    <row r="61" s="137" customFormat="1" ht="35" customHeight="1" spans="1:11">
      <c r="A61" s="145"/>
      <c r="B61" s="146"/>
      <c r="C61" s="145"/>
      <c r="D61" s="141" t="s">
        <v>70</v>
      </c>
      <c r="E61" s="141" t="s">
        <v>70</v>
      </c>
      <c r="F61" s="141" t="s">
        <v>360</v>
      </c>
      <c r="G61" s="151" t="s">
        <v>310</v>
      </c>
      <c r="H61" s="141" t="s">
        <v>325</v>
      </c>
      <c r="I61" s="151" t="s">
        <v>312</v>
      </c>
      <c r="J61" s="151" t="s">
        <v>321</v>
      </c>
      <c r="K61" s="141" t="s">
        <v>360</v>
      </c>
    </row>
    <row r="62" s="137" customFormat="1" ht="35" customHeight="1" spans="1:11">
      <c r="A62" s="145"/>
      <c r="B62" s="146"/>
      <c r="C62" s="145"/>
      <c r="D62" s="141" t="s">
        <v>322</v>
      </c>
      <c r="E62" s="141" t="s">
        <v>70</v>
      </c>
      <c r="F62" s="141" t="s">
        <v>70</v>
      </c>
      <c r="G62" s="151" t="s">
        <v>70</v>
      </c>
      <c r="H62" s="141" t="s">
        <v>70</v>
      </c>
      <c r="I62" s="151" t="s">
        <v>70</v>
      </c>
      <c r="J62" s="151" t="s">
        <v>70</v>
      </c>
      <c r="K62" s="141" t="s">
        <v>70</v>
      </c>
    </row>
    <row r="63" s="137" customFormat="1" ht="35" customHeight="1" spans="1:11">
      <c r="A63" s="145"/>
      <c r="B63" s="146"/>
      <c r="C63" s="145"/>
      <c r="D63" s="141" t="s">
        <v>70</v>
      </c>
      <c r="E63" s="141" t="s">
        <v>323</v>
      </c>
      <c r="F63" s="141" t="s">
        <v>70</v>
      </c>
      <c r="G63" s="151" t="s">
        <v>70</v>
      </c>
      <c r="H63" s="141" t="s">
        <v>70</v>
      </c>
      <c r="I63" s="151" t="s">
        <v>70</v>
      </c>
      <c r="J63" s="151" t="s">
        <v>70</v>
      </c>
      <c r="K63" s="141" t="s">
        <v>70</v>
      </c>
    </row>
    <row r="64" s="137" customFormat="1" ht="35" customHeight="1" spans="1:11">
      <c r="A64" s="147"/>
      <c r="B64" s="148"/>
      <c r="C64" s="147"/>
      <c r="D64" s="141" t="s">
        <v>70</v>
      </c>
      <c r="E64" s="141" t="s">
        <v>70</v>
      </c>
      <c r="F64" s="141" t="s">
        <v>338</v>
      </c>
      <c r="G64" s="151" t="s">
        <v>299</v>
      </c>
      <c r="H64" s="141" t="s">
        <v>325</v>
      </c>
      <c r="I64" s="151" t="s">
        <v>312</v>
      </c>
      <c r="J64" s="151" t="s">
        <v>302</v>
      </c>
      <c r="K64" s="141" t="s">
        <v>338</v>
      </c>
    </row>
    <row r="65" s="137" customFormat="1" ht="35" customHeight="1" spans="1:11">
      <c r="A65" s="143" t="s">
        <v>361</v>
      </c>
      <c r="B65" s="319" t="s">
        <v>362</v>
      </c>
      <c r="C65" s="143" t="s">
        <v>363</v>
      </c>
      <c r="D65" s="149"/>
      <c r="E65" s="149"/>
      <c r="F65" s="149"/>
      <c r="G65" s="152"/>
      <c r="H65" s="149"/>
      <c r="I65" s="152"/>
      <c r="J65" s="152"/>
      <c r="K65" s="149"/>
    </row>
    <row r="66" s="137" customFormat="1" ht="35" customHeight="1" spans="1:11">
      <c r="A66" s="145"/>
      <c r="B66" s="146"/>
      <c r="C66" s="145"/>
      <c r="D66" s="141" t="s">
        <v>296</v>
      </c>
      <c r="E66" s="141" t="s">
        <v>70</v>
      </c>
      <c r="F66" s="141" t="s">
        <v>70</v>
      </c>
      <c r="G66" s="151" t="s">
        <v>70</v>
      </c>
      <c r="H66" s="141" t="s">
        <v>70</v>
      </c>
      <c r="I66" s="151" t="s">
        <v>70</v>
      </c>
      <c r="J66" s="151" t="s">
        <v>70</v>
      </c>
      <c r="K66" s="141" t="s">
        <v>70</v>
      </c>
    </row>
    <row r="67" s="137" customFormat="1" ht="35" customHeight="1" spans="1:11">
      <c r="A67" s="145"/>
      <c r="B67" s="146"/>
      <c r="C67" s="145"/>
      <c r="D67" s="141" t="s">
        <v>70</v>
      </c>
      <c r="E67" s="141" t="s">
        <v>297</v>
      </c>
      <c r="F67" s="141" t="s">
        <v>70</v>
      </c>
      <c r="G67" s="151" t="s">
        <v>70</v>
      </c>
      <c r="H67" s="141" t="s">
        <v>70</v>
      </c>
      <c r="I67" s="151" t="s">
        <v>70</v>
      </c>
      <c r="J67" s="151" t="s">
        <v>70</v>
      </c>
      <c r="K67" s="141" t="s">
        <v>70</v>
      </c>
    </row>
    <row r="68" s="137" customFormat="1" ht="35" customHeight="1" spans="1:11">
      <c r="A68" s="145"/>
      <c r="B68" s="146"/>
      <c r="C68" s="145"/>
      <c r="D68" s="141" t="s">
        <v>70</v>
      </c>
      <c r="E68" s="141" t="s">
        <v>70</v>
      </c>
      <c r="F68" s="141" t="s">
        <v>364</v>
      </c>
      <c r="G68" s="151" t="s">
        <v>310</v>
      </c>
      <c r="H68" s="141" t="s">
        <v>365</v>
      </c>
      <c r="I68" s="151" t="s">
        <v>307</v>
      </c>
      <c r="J68" s="151" t="s">
        <v>302</v>
      </c>
      <c r="K68" s="141" t="s">
        <v>364</v>
      </c>
    </row>
    <row r="69" s="137" customFormat="1" ht="35" customHeight="1" spans="1:11">
      <c r="A69" s="145"/>
      <c r="B69" s="146"/>
      <c r="C69" s="145"/>
      <c r="D69" s="141" t="s">
        <v>70</v>
      </c>
      <c r="E69" s="141" t="s">
        <v>313</v>
      </c>
      <c r="F69" s="141" t="s">
        <v>70</v>
      </c>
      <c r="G69" s="151" t="s">
        <v>70</v>
      </c>
      <c r="H69" s="141" t="s">
        <v>70</v>
      </c>
      <c r="I69" s="151" t="s">
        <v>70</v>
      </c>
      <c r="J69" s="151" t="s">
        <v>70</v>
      </c>
      <c r="K69" s="141" t="s">
        <v>70</v>
      </c>
    </row>
    <row r="70" s="137" customFormat="1" ht="35" customHeight="1" spans="1:11">
      <c r="A70" s="145"/>
      <c r="B70" s="146"/>
      <c r="C70" s="145"/>
      <c r="D70" s="141" t="s">
        <v>70</v>
      </c>
      <c r="E70" s="141" t="s">
        <v>70</v>
      </c>
      <c r="F70" s="141" t="s">
        <v>366</v>
      </c>
      <c r="G70" s="151" t="s">
        <v>299</v>
      </c>
      <c r="H70" s="141" t="s">
        <v>367</v>
      </c>
      <c r="I70" s="151" t="s">
        <v>368</v>
      </c>
      <c r="J70" s="151" t="s">
        <v>302</v>
      </c>
      <c r="K70" s="141" t="s">
        <v>366</v>
      </c>
    </row>
    <row r="71" s="137" customFormat="1" ht="35" customHeight="1" spans="1:11">
      <c r="A71" s="145"/>
      <c r="B71" s="146"/>
      <c r="C71" s="145"/>
      <c r="D71" s="141" t="s">
        <v>70</v>
      </c>
      <c r="E71" s="141" t="s">
        <v>332</v>
      </c>
      <c r="F71" s="141" t="s">
        <v>70</v>
      </c>
      <c r="G71" s="151" t="s">
        <v>70</v>
      </c>
      <c r="H71" s="141" t="s">
        <v>70</v>
      </c>
      <c r="I71" s="151" t="s">
        <v>70</v>
      </c>
      <c r="J71" s="151" t="s">
        <v>70</v>
      </c>
      <c r="K71" s="141" t="s">
        <v>70</v>
      </c>
    </row>
    <row r="72" s="137" customFormat="1" ht="35" customHeight="1" spans="1:11">
      <c r="A72" s="145"/>
      <c r="B72" s="146"/>
      <c r="C72" s="145"/>
      <c r="D72" s="141" t="s">
        <v>70</v>
      </c>
      <c r="E72" s="141" t="s">
        <v>70</v>
      </c>
      <c r="F72" s="141" t="s">
        <v>369</v>
      </c>
      <c r="G72" s="151" t="s">
        <v>310</v>
      </c>
      <c r="H72" s="141" t="s">
        <v>370</v>
      </c>
      <c r="I72" s="151" t="s">
        <v>358</v>
      </c>
      <c r="J72" s="151" t="s">
        <v>302</v>
      </c>
      <c r="K72" s="141" t="s">
        <v>369</v>
      </c>
    </row>
    <row r="73" s="137" customFormat="1" ht="35" customHeight="1" spans="1:11">
      <c r="A73" s="145"/>
      <c r="B73" s="146"/>
      <c r="C73" s="145"/>
      <c r="D73" s="141" t="s">
        <v>70</v>
      </c>
      <c r="E73" s="141" t="s">
        <v>70</v>
      </c>
      <c r="F73" s="141" t="s">
        <v>371</v>
      </c>
      <c r="G73" s="151" t="s">
        <v>310</v>
      </c>
      <c r="H73" s="141" t="s">
        <v>372</v>
      </c>
      <c r="I73" s="151" t="s">
        <v>358</v>
      </c>
      <c r="J73" s="151" t="s">
        <v>302</v>
      </c>
      <c r="K73" s="141" t="s">
        <v>371</v>
      </c>
    </row>
    <row r="74" s="137" customFormat="1" ht="35" customHeight="1" spans="1:11">
      <c r="A74" s="145"/>
      <c r="B74" s="146"/>
      <c r="C74" s="145"/>
      <c r="D74" s="141" t="s">
        <v>317</v>
      </c>
      <c r="E74" s="141" t="s">
        <v>70</v>
      </c>
      <c r="F74" s="141" t="s">
        <v>70</v>
      </c>
      <c r="G74" s="151" t="s">
        <v>70</v>
      </c>
      <c r="H74" s="141" t="s">
        <v>70</v>
      </c>
      <c r="I74" s="151" t="s">
        <v>70</v>
      </c>
      <c r="J74" s="151" t="s">
        <v>70</v>
      </c>
      <c r="K74" s="141" t="s">
        <v>70</v>
      </c>
    </row>
    <row r="75" s="137" customFormat="1" ht="35" customHeight="1" spans="1:11">
      <c r="A75" s="145"/>
      <c r="B75" s="146"/>
      <c r="C75" s="145"/>
      <c r="D75" s="141" t="s">
        <v>70</v>
      </c>
      <c r="E75" s="141" t="s">
        <v>318</v>
      </c>
      <c r="F75" s="141" t="s">
        <v>70</v>
      </c>
      <c r="G75" s="151" t="s">
        <v>70</v>
      </c>
      <c r="H75" s="141" t="s">
        <v>70</v>
      </c>
      <c r="I75" s="151" t="s">
        <v>70</v>
      </c>
      <c r="J75" s="151" t="s">
        <v>70</v>
      </c>
      <c r="K75" s="141" t="s">
        <v>70</v>
      </c>
    </row>
    <row r="76" s="137" customFormat="1" ht="35" customHeight="1" spans="1:11">
      <c r="A76" s="145"/>
      <c r="B76" s="146"/>
      <c r="C76" s="145"/>
      <c r="D76" s="141" t="s">
        <v>70</v>
      </c>
      <c r="E76" s="141" t="s">
        <v>70</v>
      </c>
      <c r="F76" s="141" t="s">
        <v>373</v>
      </c>
      <c r="G76" s="151" t="s">
        <v>310</v>
      </c>
      <c r="H76" s="141" t="s">
        <v>374</v>
      </c>
      <c r="I76" s="151" t="s">
        <v>312</v>
      </c>
      <c r="J76" s="151" t="s">
        <v>321</v>
      </c>
      <c r="K76" s="141" t="s">
        <v>373</v>
      </c>
    </row>
    <row r="77" s="137" customFormat="1" ht="35" customHeight="1" spans="1:11">
      <c r="A77" s="145"/>
      <c r="B77" s="146"/>
      <c r="C77" s="145"/>
      <c r="D77" s="141" t="s">
        <v>322</v>
      </c>
      <c r="E77" s="141" t="s">
        <v>70</v>
      </c>
      <c r="F77" s="141" t="s">
        <v>70</v>
      </c>
      <c r="G77" s="151" t="s">
        <v>70</v>
      </c>
      <c r="H77" s="141" t="s">
        <v>70</v>
      </c>
      <c r="I77" s="151" t="s">
        <v>70</v>
      </c>
      <c r="J77" s="151" t="s">
        <v>70</v>
      </c>
      <c r="K77" s="141" t="s">
        <v>70</v>
      </c>
    </row>
    <row r="78" s="137" customFormat="1" ht="35" customHeight="1" spans="1:11">
      <c r="A78" s="145"/>
      <c r="B78" s="146"/>
      <c r="C78" s="145"/>
      <c r="D78" s="141" t="s">
        <v>70</v>
      </c>
      <c r="E78" s="141" t="s">
        <v>323</v>
      </c>
      <c r="F78" s="141" t="s">
        <v>70</v>
      </c>
      <c r="G78" s="151" t="s">
        <v>70</v>
      </c>
      <c r="H78" s="141" t="s">
        <v>70</v>
      </c>
      <c r="I78" s="151" t="s">
        <v>70</v>
      </c>
      <c r="J78" s="151" t="s">
        <v>70</v>
      </c>
      <c r="K78" s="141" t="s">
        <v>70</v>
      </c>
    </row>
    <row r="79" s="137" customFormat="1" ht="35" customHeight="1" spans="1:11">
      <c r="A79" s="147"/>
      <c r="B79" s="148"/>
      <c r="C79" s="147"/>
      <c r="D79" s="141" t="s">
        <v>70</v>
      </c>
      <c r="E79" s="141" t="s">
        <v>70</v>
      </c>
      <c r="F79" s="141" t="s">
        <v>349</v>
      </c>
      <c r="G79" s="151" t="s">
        <v>375</v>
      </c>
      <c r="H79" s="141" t="s">
        <v>325</v>
      </c>
      <c r="I79" s="151" t="s">
        <v>312</v>
      </c>
      <c r="J79" s="151" t="s">
        <v>302</v>
      </c>
      <c r="K79" s="141" t="s">
        <v>349</v>
      </c>
    </row>
    <row r="80" s="137" customFormat="1" ht="35" customHeight="1" spans="1:11">
      <c r="A80" s="143" t="s">
        <v>376</v>
      </c>
      <c r="B80" s="319" t="s">
        <v>377</v>
      </c>
      <c r="C80" s="143" t="s">
        <v>378</v>
      </c>
      <c r="D80" s="149"/>
      <c r="E80" s="149"/>
      <c r="F80" s="149"/>
      <c r="G80" s="152"/>
      <c r="H80" s="149"/>
      <c r="I80" s="152"/>
      <c r="J80" s="152"/>
      <c r="K80" s="149"/>
    </row>
    <row r="81" s="137" customFormat="1" ht="35" customHeight="1" spans="1:11">
      <c r="A81" s="145"/>
      <c r="B81" s="146"/>
      <c r="C81" s="145"/>
      <c r="D81" s="141" t="s">
        <v>296</v>
      </c>
      <c r="E81" s="141" t="s">
        <v>70</v>
      </c>
      <c r="F81" s="141" t="s">
        <v>70</v>
      </c>
      <c r="G81" s="151" t="s">
        <v>70</v>
      </c>
      <c r="H81" s="141" t="s">
        <v>70</v>
      </c>
      <c r="I81" s="151" t="s">
        <v>70</v>
      </c>
      <c r="J81" s="151" t="s">
        <v>70</v>
      </c>
      <c r="K81" s="141" t="s">
        <v>70</v>
      </c>
    </row>
    <row r="82" s="137" customFormat="1" ht="35" customHeight="1" spans="1:11">
      <c r="A82" s="145"/>
      <c r="B82" s="146"/>
      <c r="C82" s="145"/>
      <c r="D82" s="141" t="s">
        <v>70</v>
      </c>
      <c r="E82" s="141" t="s">
        <v>297</v>
      </c>
      <c r="F82" s="141" t="s">
        <v>70</v>
      </c>
      <c r="G82" s="151" t="s">
        <v>70</v>
      </c>
      <c r="H82" s="141" t="s">
        <v>70</v>
      </c>
      <c r="I82" s="151" t="s">
        <v>70</v>
      </c>
      <c r="J82" s="151" t="s">
        <v>70</v>
      </c>
      <c r="K82" s="141" t="s">
        <v>70</v>
      </c>
    </row>
    <row r="83" s="137" customFormat="1" ht="35" customHeight="1" spans="1:11">
      <c r="A83" s="145"/>
      <c r="B83" s="146"/>
      <c r="C83" s="145"/>
      <c r="D83" s="141" t="s">
        <v>70</v>
      </c>
      <c r="E83" s="141" t="s">
        <v>70</v>
      </c>
      <c r="F83" s="141" t="s">
        <v>379</v>
      </c>
      <c r="G83" s="151" t="s">
        <v>299</v>
      </c>
      <c r="H83" s="141" t="s">
        <v>164</v>
      </c>
      <c r="I83" s="151" t="s">
        <v>380</v>
      </c>
      <c r="J83" s="151" t="s">
        <v>302</v>
      </c>
      <c r="K83" s="141" t="s">
        <v>379</v>
      </c>
    </row>
    <row r="84" s="137" customFormat="1" ht="35" customHeight="1" spans="1:11">
      <c r="A84" s="145"/>
      <c r="B84" s="146"/>
      <c r="C84" s="145"/>
      <c r="D84" s="141" t="s">
        <v>70</v>
      </c>
      <c r="E84" s="141" t="s">
        <v>308</v>
      </c>
      <c r="F84" s="141" t="s">
        <v>70</v>
      </c>
      <c r="G84" s="151" t="s">
        <v>70</v>
      </c>
      <c r="H84" s="141" t="s">
        <v>70</v>
      </c>
      <c r="I84" s="151" t="s">
        <v>70</v>
      </c>
      <c r="J84" s="151" t="s">
        <v>70</v>
      </c>
      <c r="K84" s="141" t="s">
        <v>70</v>
      </c>
    </row>
    <row r="85" s="137" customFormat="1" ht="35" customHeight="1" spans="1:11">
      <c r="A85" s="145"/>
      <c r="B85" s="146"/>
      <c r="C85" s="145"/>
      <c r="D85" s="141" t="s">
        <v>70</v>
      </c>
      <c r="E85" s="141" t="s">
        <v>70</v>
      </c>
      <c r="F85" s="141" t="s">
        <v>381</v>
      </c>
      <c r="G85" s="151" t="s">
        <v>310</v>
      </c>
      <c r="H85" s="141" t="s">
        <v>311</v>
      </c>
      <c r="I85" s="151" t="s">
        <v>312</v>
      </c>
      <c r="J85" s="151" t="s">
        <v>302</v>
      </c>
      <c r="K85" s="141" t="s">
        <v>381</v>
      </c>
    </row>
    <row r="86" s="137" customFormat="1" ht="35" customHeight="1" spans="1:11">
      <c r="A86" s="145"/>
      <c r="B86" s="146"/>
      <c r="C86" s="145"/>
      <c r="D86" s="141" t="s">
        <v>70</v>
      </c>
      <c r="E86" s="141" t="s">
        <v>332</v>
      </c>
      <c r="F86" s="141" t="s">
        <v>70</v>
      </c>
      <c r="G86" s="151" t="s">
        <v>70</v>
      </c>
      <c r="H86" s="141" t="s">
        <v>70</v>
      </c>
      <c r="I86" s="151" t="s">
        <v>70</v>
      </c>
      <c r="J86" s="151" t="s">
        <v>70</v>
      </c>
      <c r="K86" s="141" t="s">
        <v>70</v>
      </c>
    </row>
    <row r="87" s="137" customFormat="1" ht="35" customHeight="1" spans="1:11">
      <c r="A87" s="145"/>
      <c r="B87" s="146"/>
      <c r="C87" s="145"/>
      <c r="D87" s="141" t="s">
        <v>70</v>
      </c>
      <c r="E87" s="141" t="s">
        <v>70</v>
      </c>
      <c r="F87" s="141" t="s">
        <v>382</v>
      </c>
      <c r="G87" s="151" t="s">
        <v>310</v>
      </c>
      <c r="H87" s="141" t="s">
        <v>166</v>
      </c>
      <c r="I87" s="151" t="s">
        <v>383</v>
      </c>
      <c r="J87" s="151" t="s">
        <v>302</v>
      </c>
      <c r="K87" s="141" t="s">
        <v>382</v>
      </c>
    </row>
    <row r="88" s="137" customFormat="1" ht="35" customHeight="1" spans="1:11">
      <c r="A88" s="145"/>
      <c r="B88" s="146"/>
      <c r="C88" s="145"/>
      <c r="D88" s="141" t="s">
        <v>317</v>
      </c>
      <c r="E88" s="141" t="s">
        <v>70</v>
      </c>
      <c r="F88" s="141" t="s">
        <v>70</v>
      </c>
      <c r="G88" s="151" t="s">
        <v>70</v>
      </c>
      <c r="H88" s="141" t="s">
        <v>70</v>
      </c>
      <c r="I88" s="151" t="s">
        <v>70</v>
      </c>
      <c r="J88" s="151" t="s">
        <v>70</v>
      </c>
      <c r="K88" s="141" t="s">
        <v>70</v>
      </c>
    </row>
    <row r="89" s="137" customFormat="1" ht="35" customHeight="1" spans="1:11">
      <c r="A89" s="145"/>
      <c r="B89" s="146"/>
      <c r="C89" s="145"/>
      <c r="D89" s="141" t="s">
        <v>70</v>
      </c>
      <c r="E89" s="141" t="s">
        <v>359</v>
      </c>
      <c r="F89" s="141" t="s">
        <v>70</v>
      </c>
      <c r="G89" s="151" t="s">
        <v>70</v>
      </c>
      <c r="H89" s="141" t="s">
        <v>70</v>
      </c>
      <c r="I89" s="151" t="s">
        <v>70</v>
      </c>
      <c r="J89" s="151" t="s">
        <v>70</v>
      </c>
      <c r="K89" s="141" t="s">
        <v>70</v>
      </c>
    </row>
    <row r="90" s="137" customFormat="1" ht="35" customHeight="1" spans="1:11">
      <c r="A90" s="145"/>
      <c r="B90" s="146"/>
      <c r="C90" s="145"/>
      <c r="D90" s="141" t="s">
        <v>70</v>
      </c>
      <c r="E90" s="141" t="s">
        <v>70</v>
      </c>
      <c r="F90" s="141" t="s">
        <v>384</v>
      </c>
      <c r="G90" s="151" t="s">
        <v>310</v>
      </c>
      <c r="H90" s="141" t="s">
        <v>320</v>
      </c>
      <c r="I90" s="151" t="s">
        <v>312</v>
      </c>
      <c r="J90" s="151" t="s">
        <v>321</v>
      </c>
      <c r="K90" s="141" t="s">
        <v>384</v>
      </c>
    </row>
    <row r="91" s="137" customFormat="1" ht="35" customHeight="1" spans="1:11">
      <c r="A91" s="145"/>
      <c r="B91" s="146"/>
      <c r="C91" s="145"/>
      <c r="D91" s="141" t="s">
        <v>322</v>
      </c>
      <c r="E91" s="141" t="s">
        <v>70</v>
      </c>
      <c r="F91" s="141" t="s">
        <v>70</v>
      </c>
      <c r="G91" s="151" t="s">
        <v>70</v>
      </c>
      <c r="H91" s="141" t="s">
        <v>70</v>
      </c>
      <c r="I91" s="151" t="s">
        <v>70</v>
      </c>
      <c r="J91" s="151" t="s">
        <v>70</v>
      </c>
      <c r="K91" s="141" t="s">
        <v>70</v>
      </c>
    </row>
    <row r="92" s="137" customFormat="1" ht="35" customHeight="1" spans="1:11">
      <c r="A92" s="145"/>
      <c r="B92" s="146"/>
      <c r="C92" s="145"/>
      <c r="D92" s="141" t="s">
        <v>70</v>
      </c>
      <c r="E92" s="141" t="s">
        <v>323</v>
      </c>
      <c r="F92" s="141" t="s">
        <v>70</v>
      </c>
      <c r="G92" s="151" t="s">
        <v>70</v>
      </c>
      <c r="H92" s="141" t="s">
        <v>70</v>
      </c>
      <c r="I92" s="151" t="s">
        <v>70</v>
      </c>
      <c r="J92" s="151" t="s">
        <v>70</v>
      </c>
      <c r="K92" s="141" t="s">
        <v>70</v>
      </c>
    </row>
    <row r="93" s="137" customFormat="1" ht="35" customHeight="1" spans="1:11">
      <c r="A93" s="147"/>
      <c r="B93" s="148"/>
      <c r="C93" s="147"/>
      <c r="D93" s="141" t="s">
        <v>70</v>
      </c>
      <c r="E93" s="141" t="s">
        <v>70</v>
      </c>
      <c r="F93" s="141" t="s">
        <v>349</v>
      </c>
      <c r="G93" s="151" t="s">
        <v>299</v>
      </c>
      <c r="H93" s="141" t="s">
        <v>325</v>
      </c>
      <c r="I93" s="151" t="s">
        <v>312</v>
      </c>
      <c r="J93" s="151" t="s">
        <v>302</v>
      </c>
      <c r="K93" s="141" t="s">
        <v>349</v>
      </c>
    </row>
    <row r="94" s="137" customFormat="1" ht="35" customHeight="1" spans="1:11">
      <c r="A94" s="143" t="s">
        <v>385</v>
      </c>
      <c r="B94" s="319" t="s">
        <v>386</v>
      </c>
      <c r="C94" s="143" t="s">
        <v>267</v>
      </c>
      <c r="D94" s="149"/>
      <c r="E94" s="149"/>
      <c r="F94" s="149"/>
      <c r="G94" s="152"/>
      <c r="H94" s="149"/>
      <c r="I94" s="152"/>
      <c r="J94" s="152"/>
      <c r="K94" s="149"/>
    </row>
    <row r="95" s="137" customFormat="1" ht="35" customHeight="1" spans="1:11">
      <c r="A95" s="145"/>
      <c r="B95" s="146"/>
      <c r="C95" s="145"/>
      <c r="D95" s="141" t="s">
        <v>296</v>
      </c>
      <c r="E95" s="141" t="s">
        <v>70</v>
      </c>
      <c r="F95" s="141" t="s">
        <v>70</v>
      </c>
      <c r="G95" s="151" t="s">
        <v>70</v>
      </c>
      <c r="H95" s="141" t="s">
        <v>70</v>
      </c>
      <c r="I95" s="151" t="s">
        <v>70</v>
      </c>
      <c r="J95" s="151" t="s">
        <v>70</v>
      </c>
      <c r="K95" s="141" t="s">
        <v>70</v>
      </c>
    </row>
    <row r="96" s="137" customFormat="1" ht="35" customHeight="1" spans="1:11">
      <c r="A96" s="145"/>
      <c r="B96" s="146"/>
      <c r="C96" s="145"/>
      <c r="D96" s="141" t="s">
        <v>70</v>
      </c>
      <c r="E96" s="141" t="s">
        <v>297</v>
      </c>
      <c r="F96" s="141" t="s">
        <v>70</v>
      </c>
      <c r="G96" s="151" t="s">
        <v>70</v>
      </c>
      <c r="H96" s="141" t="s">
        <v>70</v>
      </c>
      <c r="I96" s="151" t="s">
        <v>70</v>
      </c>
      <c r="J96" s="151" t="s">
        <v>70</v>
      </c>
      <c r="K96" s="141" t="s">
        <v>70</v>
      </c>
    </row>
    <row r="97" s="137" customFormat="1" ht="35" customHeight="1" spans="1:11">
      <c r="A97" s="145"/>
      <c r="B97" s="146"/>
      <c r="C97" s="145"/>
      <c r="D97" s="141" t="s">
        <v>70</v>
      </c>
      <c r="E97" s="141" t="s">
        <v>70</v>
      </c>
      <c r="F97" s="141" t="s">
        <v>387</v>
      </c>
      <c r="G97" s="151" t="s">
        <v>310</v>
      </c>
      <c r="H97" s="141" t="s">
        <v>161</v>
      </c>
      <c r="I97" s="151" t="s">
        <v>307</v>
      </c>
      <c r="J97" s="151" t="s">
        <v>302</v>
      </c>
      <c r="K97" s="141" t="s">
        <v>387</v>
      </c>
    </row>
    <row r="98" s="137" customFormat="1" ht="35" customHeight="1" spans="1:11">
      <c r="A98" s="145"/>
      <c r="B98" s="146"/>
      <c r="C98" s="145"/>
      <c r="D98" s="141" t="s">
        <v>70</v>
      </c>
      <c r="E98" s="141" t="s">
        <v>313</v>
      </c>
      <c r="F98" s="141" t="s">
        <v>70</v>
      </c>
      <c r="G98" s="151" t="s">
        <v>70</v>
      </c>
      <c r="H98" s="141" t="s">
        <v>70</v>
      </c>
      <c r="I98" s="151" t="s">
        <v>70</v>
      </c>
      <c r="J98" s="151" t="s">
        <v>70</v>
      </c>
      <c r="K98" s="141" t="s">
        <v>70</v>
      </c>
    </row>
    <row r="99" s="137" customFormat="1" ht="35" customHeight="1" spans="1:11">
      <c r="A99" s="145"/>
      <c r="B99" s="146"/>
      <c r="C99" s="145"/>
      <c r="D99" s="141" t="s">
        <v>70</v>
      </c>
      <c r="E99" s="141" t="s">
        <v>70</v>
      </c>
      <c r="F99" s="141" t="s">
        <v>388</v>
      </c>
      <c r="G99" s="151" t="s">
        <v>310</v>
      </c>
      <c r="H99" s="141" t="s">
        <v>311</v>
      </c>
      <c r="I99" s="151" t="s">
        <v>312</v>
      </c>
      <c r="J99" s="151" t="s">
        <v>302</v>
      </c>
      <c r="K99" s="141" t="s">
        <v>388</v>
      </c>
    </row>
    <row r="100" s="137" customFormat="1" ht="35" customHeight="1" spans="1:11">
      <c r="A100" s="145"/>
      <c r="B100" s="146"/>
      <c r="C100" s="145"/>
      <c r="D100" s="141" t="s">
        <v>70</v>
      </c>
      <c r="E100" s="141" t="s">
        <v>332</v>
      </c>
      <c r="F100" s="141" t="s">
        <v>70</v>
      </c>
      <c r="G100" s="151" t="s">
        <v>70</v>
      </c>
      <c r="H100" s="141" t="s">
        <v>70</v>
      </c>
      <c r="I100" s="151" t="s">
        <v>70</v>
      </c>
      <c r="J100" s="151" t="s">
        <v>70</v>
      </c>
      <c r="K100" s="141" t="s">
        <v>70</v>
      </c>
    </row>
    <row r="101" s="137" customFormat="1" ht="35" customHeight="1" spans="1:11">
      <c r="A101" s="145"/>
      <c r="B101" s="146"/>
      <c r="C101" s="145"/>
      <c r="D101" s="141" t="s">
        <v>70</v>
      </c>
      <c r="E101" s="141" t="s">
        <v>70</v>
      </c>
      <c r="F101" s="141" t="s">
        <v>389</v>
      </c>
      <c r="G101" s="151" t="s">
        <v>310</v>
      </c>
      <c r="H101" s="141" t="s">
        <v>390</v>
      </c>
      <c r="I101" s="151" t="s">
        <v>391</v>
      </c>
      <c r="J101" s="151" t="s">
        <v>302</v>
      </c>
      <c r="K101" s="141" t="s">
        <v>389</v>
      </c>
    </row>
    <row r="102" s="137" customFormat="1" ht="35" customHeight="1" spans="1:11">
      <c r="A102" s="145"/>
      <c r="B102" s="146"/>
      <c r="C102" s="145"/>
      <c r="D102" s="141" t="s">
        <v>317</v>
      </c>
      <c r="E102" s="141" t="s">
        <v>70</v>
      </c>
      <c r="F102" s="141" t="s">
        <v>70</v>
      </c>
      <c r="G102" s="151" t="s">
        <v>70</v>
      </c>
      <c r="H102" s="141" t="s">
        <v>70</v>
      </c>
      <c r="I102" s="151" t="s">
        <v>70</v>
      </c>
      <c r="J102" s="151" t="s">
        <v>70</v>
      </c>
      <c r="K102" s="141" t="s">
        <v>70</v>
      </c>
    </row>
    <row r="103" s="137" customFormat="1" ht="35" customHeight="1" spans="1:11">
      <c r="A103" s="145"/>
      <c r="B103" s="146"/>
      <c r="C103" s="145"/>
      <c r="D103" s="141" t="s">
        <v>70</v>
      </c>
      <c r="E103" s="141" t="s">
        <v>318</v>
      </c>
      <c r="F103" s="141" t="s">
        <v>70</v>
      </c>
      <c r="G103" s="151" t="s">
        <v>70</v>
      </c>
      <c r="H103" s="141" t="s">
        <v>70</v>
      </c>
      <c r="I103" s="151" t="s">
        <v>70</v>
      </c>
      <c r="J103" s="151" t="s">
        <v>70</v>
      </c>
      <c r="K103" s="141" t="s">
        <v>70</v>
      </c>
    </row>
    <row r="104" s="137" customFormat="1" ht="35" customHeight="1" spans="1:11">
      <c r="A104" s="145"/>
      <c r="B104" s="146"/>
      <c r="C104" s="145"/>
      <c r="D104" s="141" t="s">
        <v>70</v>
      </c>
      <c r="E104" s="141" t="s">
        <v>70</v>
      </c>
      <c r="F104" s="141" t="s">
        <v>392</v>
      </c>
      <c r="G104" s="151" t="s">
        <v>310</v>
      </c>
      <c r="H104" s="141" t="s">
        <v>393</v>
      </c>
      <c r="I104" s="151" t="s">
        <v>312</v>
      </c>
      <c r="J104" s="151" t="s">
        <v>321</v>
      </c>
      <c r="K104" s="141" t="s">
        <v>392</v>
      </c>
    </row>
    <row r="105" s="137" customFormat="1" ht="35" customHeight="1" spans="1:11">
      <c r="A105" s="145"/>
      <c r="B105" s="146"/>
      <c r="C105" s="145"/>
      <c r="D105" s="141" t="s">
        <v>322</v>
      </c>
      <c r="E105" s="141" t="s">
        <v>70</v>
      </c>
      <c r="F105" s="141" t="s">
        <v>70</v>
      </c>
      <c r="G105" s="151" t="s">
        <v>70</v>
      </c>
      <c r="H105" s="141" t="s">
        <v>70</v>
      </c>
      <c r="I105" s="151" t="s">
        <v>70</v>
      </c>
      <c r="J105" s="151" t="s">
        <v>70</v>
      </c>
      <c r="K105" s="141" t="s">
        <v>70</v>
      </c>
    </row>
    <row r="106" s="137" customFormat="1" ht="35" customHeight="1" spans="1:11">
      <c r="A106" s="145"/>
      <c r="B106" s="146"/>
      <c r="C106" s="145"/>
      <c r="D106" s="141" t="s">
        <v>70</v>
      </c>
      <c r="E106" s="141" t="s">
        <v>323</v>
      </c>
      <c r="F106" s="141" t="s">
        <v>70</v>
      </c>
      <c r="G106" s="151" t="s">
        <v>70</v>
      </c>
      <c r="H106" s="141" t="s">
        <v>70</v>
      </c>
      <c r="I106" s="151" t="s">
        <v>70</v>
      </c>
      <c r="J106" s="151" t="s">
        <v>70</v>
      </c>
      <c r="K106" s="141" t="s">
        <v>70</v>
      </c>
    </row>
    <row r="107" s="137" customFormat="1" ht="35" customHeight="1" spans="1:11">
      <c r="A107" s="147"/>
      <c r="B107" s="148"/>
      <c r="C107" s="147"/>
      <c r="D107" s="141" t="s">
        <v>70</v>
      </c>
      <c r="E107" s="141" t="s">
        <v>70</v>
      </c>
      <c r="F107" s="141" t="s">
        <v>349</v>
      </c>
      <c r="G107" s="151" t="s">
        <v>299</v>
      </c>
      <c r="H107" s="141" t="s">
        <v>325</v>
      </c>
      <c r="I107" s="151" t="s">
        <v>312</v>
      </c>
      <c r="J107" s="151" t="s">
        <v>302</v>
      </c>
      <c r="K107" s="141" t="s">
        <v>349</v>
      </c>
    </row>
    <row r="108" s="137" customFormat="1" ht="35" customHeight="1" spans="1:11">
      <c r="A108" s="138"/>
      <c r="C108" s="138"/>
      <c r="D108" s="138"/>
      <c r="E108" s="138"/>
      <c r="F108" s="138"/>
      <c r="H108" s="138"/>
      <c r="K108" s="138"/>
    </row>
  </sheetData>
  <mergeCells count="23">
    <mergeCell ref="A2:K2"/>
    <mergeCell ref="A3:I3"/>
    <mergeCell ref="A7:A22"/>
    <mergeCell ref="A23:A36"/>
    <mergeCell ref="A37:A50"/>
    <mergeCell ref="A51:A64"/>
    <mergeCell ref="A65:A79"/>
    <mergeCell ref="A80:A93"/>
    <mergeCell ref="A94:A107"/>
    <mergeCell ref="B7:B22"/>
    <mergeCell ref="B23:B36"/>
    <mergeCell ref="B37:B50"/>
    <mergeCell ref="B51:B64"/>
    <mergeCell ref="B65:B79"/>
    <mergeCell ref="B80:B93"/>
    <mergeCell ref="B94:B107"/>
    <mergeCell ref="C7:C22"/>
    <mergeCell ref="C23:C36"/>
    <mergeCell ref="C37:C50"/>
    <mergeCell ref="C51:C64"/>
    <mergeCell ref="C65:C79"/>
    <mergeCell ref="C80:C93"/>
    <mergeCell ref="C94:C107"/>
  </mergeCells>
  <printOptions horizontalCentered="1"/>
  <pageMargins left="1" right="1" top="0.75" bottom="0.75" header="0" footer="0"/>
  <pageSetup paperSize="9" scale="1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龚梅</cp:lastModifiedBy>
  <dcterms:created xsi:type="dcterms:W3CDTF">2023-01-17T18:53:00Z</dcterms:created>
  <dcterms:modified xsi:type="dcterms:W3CDTF">2025-05-21T17:20:10Z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415B381AAEF2247FCA9A2D685341CE47_43</vt:lpwstr>
  </property>
</Properties>
</file>