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 activeTab="1"/>
  </bookViews>
  <sheets>
    <sheet name="数据源（勿删）" sheetId="5" state="hidden" r:id="rId1"/>
    <sheet name="新平县2025年度巩固拓展脱贫攻坚成果和乡村振兴项目库动态调整" sheetId="4" r:id="rId2"/>
  </sheets>
  <definedNames>
    <definedName name="_xlnm._FilterDatabase" localSheetId="1" hidden="1">新平县2025年度巩固拓展脱贫攻坚成果和乡村振兴项目库动态调整!$A$7:$AA$87</definedName>
    <definedName name="_xlnm.Print_Titles" localSheetId="1">新平县2025年度巩固拓展脱贫攻坚成果和乡村振兴项目库动态调整!$1:$5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<sst xmlns="http://schemas.openxmlformats.org/spreadsheetml/2006/main" count="1412" uniqueCount="462">
  <si>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</si>
  <si>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</si>
  <si>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</si>
  <si>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</si>
  <si>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</si>
  <si>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</si>
  <si>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</si>
  <si>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</si>
  <si>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</si>
  <si>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</si>
  <si>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</si>
  <si>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</si>
  <si>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</si>
  <si>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</si>
  <si>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</si>
  <si>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</si>
  <si>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</si>
  <si>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</si>
  <si>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</si>
  <si>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</si>
  <si>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</si>
  <si>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</si>
  <si>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</si>
  <si>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</si>
  <si>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</si>
  <si>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</si>
  <si>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</si>
  <si>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</si>
  <si>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</si>
  <si>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</si>
  <si>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</si>
  <si>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</si>
  <si>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</si>
  <si>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</si>
  <si>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</si>
  <si>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</si>
  <si>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</si>
  <si>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</si>
  <si>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</si>
  <si>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</si>
  <si>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</si>
  <si>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</si>
  <si>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</si>
  <si>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</si>
  <si>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</si>
  <si>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</si>
  <si>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</si>
  <si>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</si>
  <si>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</si>
  <si>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</si>
  <si>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</si>
  <si>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</si>
  <si>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</si>
  <si>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</si>
  <si>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</si>
  <si>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</si>
  <si>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</si>
  <si>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</si>
  <si>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</si>
  <si>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</si>
  <si>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</si>
  <si>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</si>
  <si>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</si>
  <si>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</si>
  <si>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</si>
  <si>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</si>
  <si>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</si>
  <si>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</si>
  <si>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</si>
  <si>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</si>
  <si>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</si>
  <si>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</si>
  <si>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</si>
  <si>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</si>
  <si>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</si>
  <si>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</si>
  <si>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</si>
  <si>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</si>
  <si>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</si>
  <si>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</si>
  <si>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</si>
  <si>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</si>
  <si>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新平县2025年度巩固拓展脱贫攻坚成果和乡村振兴项目库动态调整项目公示表</t>
  </si>
  <si>
    <t>序号</t>
  </si>
  <si>
    <t>县（市、区）</t>
  </si>
  <si>
    <t>项目实施地点</t>
  </si>
  <si>
    <t>项目类型</t>
  </si>
  <si>
    <t>项目名称</t>
  </si>
  <si>
    <t>规划年度</t>
  </si>
  <si>
    <t>建设性质</t>
  </si>
  <si>
    <t>项目概要及建设主要内容</t>
  </si>
  <si>
    <t>项目概算投资（万元）</t>
  </si>
  <si>
    <t>年度财政资金计划（万元）</t>
  </si>
  <si>
    <t>绩效目标预测</t>
  </si>
  <si>
    <t>是否到户项目</t>
  </si>
  <si>
    <t>联农带农机制</t>
  </si>
  <si>
    <t>是否符合符合规划、土地、环保要求</t>
  </si>
  <si>
    <t>是否易地搬迁后扶项目</t>
  </si>
  <si>
    <t>是否劳动密集型产业</t>
  </si>
  <si>
    <t>是否壮大集体经济项目</t>
  </si>
  <si>
    <t>县级行业主管部门</t>
  </si>
  <si>
    <t>是否纳入年度实施计划</t>
  </si>
  <si>
    <t>备注</t>
  </si>
  <si>
    <t>小  计</t>
  </si>
  <si>
    <t>衔接资金</t>
  </si>
  <si>
    <t>其他财政资金</t>
  </si>
  <si>
    <t>项目受益人数</t>
  </si>
  <si>
    <t>其中：脱贫人口及监测对象</t>
  </si>
  <si>
    <t>总体目标</t>
  </si>
  <si>
    <t>乡</t>
  </si>
  <si>
    <t>村</t>
  </si>
  <si>
    <t>户</t>
  </si>
  <si>
    <t>人</t>
  </si>
  <si>
    <t>新平县</t>
  </si>
  <si>
    <t>古城街道</t>
  </si>
  <si>
    <t>他拉社区</t>
  </si>
  <si>
    <t>新平县古城街道他拉社区农产品集散中心建设项目</t>
  </si>
  <si>
    <t>2025年</t>
  </si>
  <si>
    <t>新建钢结构农产品集散中心870㎡、平整并硬化场地及道路200㎡、室外地坪硬化210㎡、石挡土墙支砌42m³等附属设施，新建24㎡公厕一座。</t>
  </si>
  <si>
    <r>
      <rPr>
        <sz val="12"/>
        <rFont val="方正仿宋_GBK"/>
        <charset val="134"/>
      </rPr>
      <t>通过建设农产品集散中心可以通过集中交易和存储，能够有效降低物流成本，提高农产品的流通效率。使得农产品从田间地头到市场餐桌的每一步都更加顺畅</t>
    </r>
    <r>
      <rPr>
        <sz val="12"/>
        <rFont val="Times New Roman"/>
        <charset val="134"/>
      </rPr>
      <t>‌</t>
    </r>
    <r>
      <rPr>
        <sz val="12"/>
        <rFont val="方正仿宋_GBK"/>
        <charset val="134"/>
      </rPr>
      <t>。</t>
    </r>
  </si>
  <si>
    <t>吸纳就业、订单生产</t>
  </si>
  <si>
    <t>县农业农村局</t>
  </si>
  <si>
    <t>古城社区</t>
  </si>
  <si>
    <t>新平县古城街道古城社区白家寨等五个小组人饮安全保障三期项目</t>
  </si>
  <si>
    <t xml:space="preserve">一、100T/H重力式一体化净水设备1台；二、设备安置基础：混凝土条形基础浇筑，规格：11*4.6*4.5；三、三相电路架设，电杆栽立；四、其他。 </t>
  </si>
  <si>
    <t xml:space="preserve"> 保障辖区居民的生活用水，改善了群众的饮水卫生，提高生产生活条件。认真贯彻“加强经营管理，讲究经济效益”的方针，进一步深化改革，强化管理，使水厂的社会效益和直接经济效益有一个更大的提高。饮水条件的改善，物质生活水平将得到提高，从而带动农村经济结构和产业结构的进一步调整，带动经济社会的快速发展。</t>
  </si>
  <si>
    <t>不需要</t>
  </si>
  <si>
    <t>县水利局</t>
  </si>
  <si>
    <t>新平县古城街道他拉社区下鲊马命小组民族团结进步示范村项目</t>
  </si>
  <si>
    <t>村庄道路硬化2700平方米；村组排污管网300米；公共照明设施15盏；灌溉沟渠800米；蔬菜运输道路2000平方米，蔬菜交易场地硬化500平方米，挡墙200立方米；蔬菜交易厂房240平方米。</t>
  </si>
  <si>
    <t xml:space="preserve"> 改善群众的生产生活条件，为经济社会的发展进一步创造了基础条件。提升了地方形象，促进村庄的吸纳能力和承载功能，解决部分剩余劳动力务工收入。</t>
  </si>
  <si>
    <t>带动农户发展生产增产增收—其他</t>
  </si>
  <si>
    <t>县民宗局</t>
  </si>
  <si>
    <t>纳溪社区</t>
  </si>
  <si>
    <t>新平县古城街道纳溪社区阿得甸小组人居环境综合整治项目</t>
  </si>
  <si>
    <r>
      <rPr>
        <sz val="12"/>
        <rFont val="方正仿宋_GBK"/>
        <charset val="134"/>
      </rPr>
      <t>一、水泥混凝土路面浇筑2877平方米；二、污水管网建设：1.污水主管网：埋设DN300钢带增强PE螺旋波纹管94m，垫层及厚度：100mm厚C15混凝土垫层，包封材料：粗砂，其他：含管道铺设、连接、密封。2. 污水支管网：埋设DN200 uPVC管200m，垫层及厚度：100mm厚C15混凝土垫层，包封材料：粗砂，其他：含管道铺设、连接、密封。3. 砖检查井：新建井截面、深度为1000*1000*1000mm 及混凝土井盖的砖检查井4座。三、新建石挡土墙：621m3；四、新建水沟：新建沟底厚100mm、沟心宽400mm、沟壁厚200mm，高300mmC20混凝土水沟400m；五、氧化池：新建100m</t>
    </r>
    <r>
      <rPr>
        <sz val="12"/>
        <rFont val="宋体"/>
        <charset val="134"/>
      </rPr>
      <t>³</t>
    </r>
    <r>
      <rPr>
        <sz val="12"/>
        <rFont val="方正仿宋_GBK"/>
        <charset val="134"/>
      </rPr>
      <t>氧化池2座。</t>
    </r>
  </si>
  <si>
    <t>改善群众的生产生活条件和居住环境，加快乡村振兴步伐，提高群众的居住质量和生活质量，提高生态环境水平，提升了地方形象。同时带动周边群众发展新产业项目，壮大集体经济收入为经济社会的发展进一步创造了基础条件。</t>
  </si>
  <si>
    <t>新平县古城街道他拉社区河头小组产业发展灌溉沟渠建设项目</t>
  </si>
  <si>
    <t>灌溉沟渠支砌2000米，投入资金30万元，其他财政资金0万元。</t>
  </si>
  <si>
    <t>桂山街道</t>
  </si>
  <si>
    <t>亚尼社区</t>
  </si>
  <si>
    <t>新平县桂山街道亚尼社区现代农业产业示范园项目</t>
  </si>
  <si>
    <t>新建钢架结构连体大棚6750平方米，安装控温设备20套，安装水肥一体化设备滴灌管网1380米，机耕道路硬化850平方米，机械场地平整6666.7平方米。</t>
  </si>
  <si>
    <t>经济效益得到充分发挥，拓展农业农村多样性功能，全产业链拓展农业增质增效空间，在探索农村“三变”改革同时，扩宽农民增收渠道，拓展集体经济发展新模式，让群众在生产迭代升级中更多共享改革红利，实现农、文、旅深度融合发展，实现政府、企业、集体、群众多方收益受益，为乡村振兴典型带动做出积极示范。</t>
  </si>
  <si>
    <t>太平社区</t>
  </si>
  <si>
    <t>新平花陶工贸有限公司民族手工艺融合创新发展项目</t>
  </si>
  <si>
    <t>电窑1台、拉坯机20套、展示柜1个、雕刻工具10套、花 腰傣民俗文化调研材料收集整理10套、工作桌3套、公益课10 场的材料费。</t>
  </si>
  <si>
    <t>通过项目实施，扩大生产规模，促进各民族交往交流交融，拉近了各族群众的和睦关系，促进了民族团结，带动了各族群众增收致富，传承保护花腰傣手工艺陶技。</t>
  </si>
  <si>
    <t>平甸乡</t>
  </si>
  <si>
    <t>磨皮村</t>
  </si>
  <si>
    <t>新平县平甸乡2025年“千万工程”乡村振兴人居环境整治提升建设项目</t>
  </si>
  <si>
    <t>阿者大寨小组人居环境基础设施提升建设。1.组内道路硬化680m，2.建设路边挡墙和排水沟120立方；3.村庄护栏建设300米；4.新建阿者大寨小组1座公厕、费贾村公共卫生厕所建设1座。</t>
  </si>
  <si>
    <t>实现小组组内主要道路全面硬化，解决小组公共区域入厕紧张问题，为下一部全面打造人居环境示范村奠定良好基础。</t>
  </si>
  <si>
    <t>者甸、红星、弥勒村</t>
  </si>
  <si>
    <t>新平县平甸乡2025年未消除风险户产业到户补助项目</t>
  </si>
  <si>
    <t>未消除风险户产业到户补助4户，其中种植业补助1户，养殖业补助3户。户均补助3000元，由各乡镇制定具体奖补办法，实行差异化补助。</t>
  </si>
  <si>
    <t>通过实施平甸乡2025年未消除风险户产业到户补助项目，激发农村低收入群体的内生发展动力，通过产业发展直接增加农户家庭经营性收入，减少返贫风险，提升生活质量，从而实现稳定增收、提升自我发展能力，最终巩固脱贫成果、助力乡村产业振兴，推动农村经济社会可持续发展。</t>
  </si>
  <si>
    <t>宁河村</t>
  </si>
  <si>
    <t>新平县平甸乡宁河村阿梯左小组和美乡村建设项目</t>
  </si>
  <si>
    <t>1.建设排污管网1500米、2.雨水排放沟1000米、3.污水处理设施（化粪池）1座，4.照明设施25盏、5.农产品集贸交易市场1056平方米。</t>
  </si>
  <si>
    <t>1.建设排污管网1500米，2.雨水排放沟1000米，3.污水处理设施（化粪池）3座，4.照明设施25盏，5.农产品集贸交易场地平整1056平方米，6.停车场硬化300平方米。</t>
  </si>
  <si>
    <t>者甸村</t>
  </si>
  <si>
    <t>新平县平甸乡者甸村百合鲜切花（种球）标准化分拣中心</t>
  </si>
  <si>
    <t xml:space="preserve">新建恒温车间500㎡一座，分级流水线5条，消毒池一座，分拣台一座。
</t>
  </si>
  <si>
    <t>发展当地特色产业，解决当地剩余劳动力就近务工。壮大村集体收入每年5万元以上。解决农村剩余劳动力1000人次以上。</t>
  </si>
  <si>
    <t>吸纳农村劳动力稳定就业增收—吸纳就业</t>
  </si>
  <si>
    <t>县委组织部</t>
  </si>
  <si>
    <t>梭克村</t>
  </si>
  <si>
    <t>新平县平甸乡2025年梭克村烤房建设项目</t>
  </si>
  <si>
    <t>平甸乡梭克村新建1群烤房，配备主体房、管理房、配电房及室外配套工程等。</t>
  </si>
  <si>
    <t>梭克、马场片区集中规划建设1群烤房，由村级统一组织实施商品化烘烤，建立与烟农的商品化烘烤服务联农带农机制，提高烟叶烘烤质量，降低群众烘烤成本，促进增加收入。</t>
  </si>
  <si>
    <t>县烟草产业服务中心</t>
  </si>
  <si>
    <t>新平县平甸乡磨皮村情人谷至秋香晚芒公司提水设施建设项目</t>
  </si>
  <si>
    <t>从磨皮村情人谷柠檬基地位置建设2千米左右提水设施至秋香晚芒公司以满足公司及周边群众农业用水需求，项目建设资金预计40万元。</t>
  </si>
  <si>
    <t>通过提水项目建设，合理开发利用情人谷水力资源，保障和缓解磨皮大小寨片区群众和秋香晚芒公司枯水期农业生产用水紧张问题。</t>
  </si>
  <si>
    <t>弥勒村</t>
  </si>
  <si>
    <t>新平县平甸乡弥勒村大寨小组人饮管子更换</t>
  </si>
  <si>
    <t>需要更换1.7公里的人饮管道。</t>
  </si>
  <si>
    <t>解决大寨小组159个人口人饮困难问题、提升群众生产生活条件。</t>
  </si>
  <si>
    <t>戛洒镇</t>
  </si>
  <si>
    <t>腊戛底村</t>
  </si>
  <si>
    <t>新平戛洒镇腊戛底村平掌小组农副产品集散地建设项目</t>
  </si>
  <si>
    <t>项目总占地面积600㎡（约56.2亩），总建筑面积488㎡。其中彩钢瓦房400㎡；设备用房70㎡；场地硬化建设面积：600㎡；公厕一个18㎡。项目建设内容包括新建大平掌竹笋加工厂、购置相关设备、给排水、电力等基础设施。</t>
  </si>
  <si>
    <r>
      <rPr>
        <sz val="12"/>
        <rFont val="方正仿宋_GBK"/>
        <charset val="134"/>
      </rPr>
      <t>通过建设改善农副产品集中交易和存储，能够有效降低物流成本，提高农产品的流通效率。使得农产品从田间地头到市场餐桌的每一步都更加顺畅</t>
    </r>
    <r>
      <rPr>
        <sz val="12"/>
        <rFont val="Times New Roman"/>
        <charset val="134"/>
      </rPr>
      <t>‌</t>
    </r>
    <r>
      <rPr>
        <sz val="12"/>
        <rFont val="方正仿宋_GBK"/>
        <charset val="134"/>
      </rPr>
      <t>。</t>
    </r>
  </si>
  <si>
    <t>带动生产，就业务工，帮助产销对接</t>
  </si>
  <si>
    <t>平田村</t>
  </si>
  <si>
    <t>新平县戛洒镇平田村柑橘规范化种植管网建设</t>
  </si>
  <si>
    <t>1.输水管道工程：新建输水管道全长 3441km ，管径为DN150-DN100；
2.灌溉水池工程：新建 200m³灌溉水池 1 座、100m³灌溉水池 6 座；
3.灌溉管道工程：新建 DN50 管 6783m ，DN40 管 4476m ，全长 11259m。</t>
  </si>
  <si>
    <t>该项目的实施一方面提高平田村3000余亩柑橘的产值，增加农户的收入；另一方面村委会依托水利灌溉管网可通过收取水费试行农业水价综合改革和成立柑橘产销专业合作社，凝聚力量，增加村集体经济收入5万元左右。</t>
  </si>
  <si>
    <t>其他，带动生产</t>
  </si>
  <si>
    <t>新寨村</t>
  </si>
  <si>
    <t>新平县戛洒镇新寨村柑橘产业基地提升改造建设项目</t>
  </si>
  <si>
    <t>项目覆盖戛洒镇新寨村8个小组2812亩柑橘地，主要建设内容为农业灌溉设施提升改造，包括新建500m³蓄水池2座、200m³蓄水池1座、100m³蓄水池3座；安装DN150热镀锌钢管2785米、DN100热镀锌钢管6850米。</t>
  </si>
  <si>
    <t>通过项目建设，可以提高苹果种植的生产效率,降低生产成本,推动产业向规模化、集约化、标准化的方向发展，。</t>
  </si>
  <si>
    <t>带动生产，就业务工</t>
  </si>
  <si>
    <t>曼哈社区</t>
  </si>
  <si>
    <t>戛洒镇曼哈社区2025年度易地搬迁后续扶持以奖代补项目</t>
  </si>
  <si>
    <t>砖砌围墙250.8m³，场地硬化460㎡，锌钢栏杆90米，污水管网修缮57米。</t>
  </si>
  <si>
    <t>通过项目建设进一步改善搬迁安置点的居住环境和生活质量，满足居民的基本生活需求。</t>
  </si>
  <si>
    <t>吸纳农村劳动力稳定就业增收—其他</t>
  </si>
  <si>
    <t>新平县发改局</t>
  </si>
  <si>
    <t>耀南村</t>
  </si>
  <si>
    <t>新平戛洒镇2025年未消除风险户产业到户补助项目</t>
  </si>
  <si>
    <t>未消除风险户产业到户补助11户，其中种植业补助7户，养殖业补助4户。户均补助3000元，由各乡镇制定具体奖补办法，实行差异化补助。</t>
  </si>
  <si>
    <t>过开展该项目，促进有劳动力且具有产业发展条件的未消除风险户实现产业发展稳定增收，并激发群众内生动力。</t>
  </si>
  <si>
    <t>腰街社区</t>
  </si>
  <si>
    <t>新平戛洒镇2025年“千万工程”乡村振兴人居环境整治提升建设项目</t>
  </si>
  <si>
    <t>1.腰街社区：场地排水改造150米，砖砌隔断300m³，活动场地排污管道改造（DN800混泥土管）50米，场地硬化200㎡。                                                        2.厕所革命：腰街社区第三小组新建公厕1座（20㎡），米尺莫村拉恩格小组建设1座公厕，共2座公厕，三格式化粪池、洗手台等相关设施。</t>
  </si>
  <si>
    <t>通过该项目实施后，进一步改善人居环境问题，为当地的持续发展打下坚实的环境基础。</t>
  </si>
  <si>
    <t>新平县戛洒镇腰街社区一次性筐子厂建设项目</t>
  </si>
  <si>
    <t>利用社区位于思源大道边空地建设一次性筐子厂1个，占地900㎡，购置塑框生产线设备1套，钢架大棚、冷库50㎡两个。</t>
  </si>
  <si>
    <t>通过建设一次性筐子厂，带动周边农户收入，促进村集体经济壮大。</t>
  </si>
  <si>
    <t>促进农户共享资产收益增收—房屋租赁获得租金</t>
  </si>
  <si>
    <t>水塘镇</t>
  </si>
  <si>
    <t>拉博村</t>
  </si>
  <si>
    <t>新平县水塘镇拉博村产业灌溉基础设施提升建设项目</t>
  </si>
  <si>
    <t>50m³减压池1座，DN150镀锌钢管218m，
DN100镀锌钢管3563m。</t>
  </si>
  <si>
    <t>通过建设该项目，改善了拉博村农田水利灌溉配套基础设施条件，农业生产力将会再上一个新台阶，从而实现旱涝保收、粮食安全、促进农民增收致富的建设目标。</t>
  </si>
  <si>
    <t>带动生产、
带动务工</t>
  </si>
  <si>
    <t>水塘社区</t>
  </si>
  <si>
    <t>新平县水塘镇水塘社区服务管理成效明显安置区奖补项目</t>
  </si>
  <si>
    <t>1.道路工程。 200mm厚C25混凝土车行道浇筑495㎡；100mm厚碎石基层495㎡；路床(槽）整形495㎡；路肩土方回填110 m³；C20毛石混凝土水沟（立模）32.69 m³。2.群众场所工程。石挡土墙31.5m³；100mm 厚C15垫层浇筑6m³；红砖地面铺筑60㎡；石桌石凳2套。3.公房改造工程。红砖墙体支砌 3.63m³；墙面一般抹灰33.26㎡；铝合金窗30.24㎡；2.4×1.5 防盗门更换1樘 ；人工拆除混凝土9.6m³；球墨铸铁篦子（300mm×500mm）60套；钢筋混凝土隔油池1座；De200PVC塑料管安装40m；C25混凝土浇筑2.7m³。4.闲置空地改造工程。红砖围边改造27 m³；地被种植 450㎡；种植土回（换）填150m³ ；DN25热镀锌钢管200m；DN25铸铁闸阀10个。5.活动场地工程。50mm厚活动场地浇筑450㎡；100mm厚碎石基层450㎡；平整场地450㎡。6.公厕管网修理1项。</t>
  </si>
  <si>
    <t>通过建设该项目，能改善完善哪得龙搬迁点小组的基础设施，丰富村民文化生活，强化生态保护，显著提升村民生活质量。</t>
  </si>
  <si>
    <t>带动务工</t>
  </si>
  <si>
    <t>县发改局</t>
  </si>
  <si>
    <t>旧哈村、
拉博村</t>
  </si>
  <si>
    <t>新平县水塘镇2025年未消除风险户产业到户补助项目</t>
  </si>
  <si>
    <t>未消除风险户产业到户补助3户，其中种植业补助1户，养殖业补助2户，每户补助3000元。</t>
  </si>
  <si>
    <t>带动农户发展生产</t>
  </si>
  <si>
    <t>现刀村</t>
  </si>
  <si>
    <t>新平县水塘镇现刀村大麻卡小组公厕建设项目</t>
  </si>
  <si>
    <t>建设卫生公厕1座，三格式化粪池、洗手台等相关设施。</t>
  </si>
  <si>
    <t>通过开展大麻卡小组农村公厕建设工程，完善村寨公共卫生服务配套设施，优化人居环境与旅游基础条件，助力乡村振兴战略实施，推动大麻卡小组农旅融合产业可持续发展，提升乡村生活品质与旅游服务水平 。</t>
  </si>
  <si>
    <t>南达村、
大口村</t>
  </si>
  <si>
    <t>新平县水塘镇人饮管网修复建设项目</t>
  </si>
  <si>
    <t>1.南达村：（1）巴哈箐取水点：拦河坝修复1个；（2）南达下村至巴哈箐取水点架设镀锌钢管DN100 2km；（3）上海新村架设镀锌钢管DN100 42m；（4）巴哈大沟架设镀锌钢管DN200 24m；（5）南达下寨山头至控房养殖小区架设镀锌钢管DN50 500m；
2.大口村：（1）洗脸箐架设镀锌钢管DN125 60m；（2）长石头箐架设镀锌钢管DN80 84m、架设镀锌钢管DN100 24m；（3）大口山头至田房梁子人饮蓄水池架设镀锌钢管DN100 1.5km。</t>
  </si>
  <si>
    <t>通过建设该项目，保障南达、大口村饮水安全，从而提高农村居民的生活满意度和幸福感，全面落实国家乡村振兴政策。</t>
  </si>
  <si>
    <t>新平县水塘镇水塘社区哪喊小组民族村寨旅游提升项目</t>
  </si>
  <si>
    <t>1.场地铺设1200㎡；2.人行道铺设130㎡；3.红砖支砌14.7m³；4.场地土方回填126m³；5.安全围护80m等。</t>
  </si>
  <si>
    <t xml:space="preserve">    通过开展该项目，完善了水塘社区哪喊小组民族村寨旅游配套基础设施，有利于推动水塘社区哪喊小组乡村旅游产业的持续健康发展，提升旅游品质。</t>
  </si>
  <si>
    <t>漠沙镇</t>
  </si>
  <si>
    <t>和平村</t>
  </si>
  <si>
    <t>新平县漠沙镇和平村肉牛养殖壮大村集体经济建设项目</t>
  </si>
  <si>
    <t>1.肉牛养殖场：M7.5毛石挡土墙建设352.09立方米，场地硬化392平米，铝瓦大棚面积450平方米，化粪池1座，D50镀锌钢管牛圈围栏388米，D40镀锌钢管牛圈围栏19.6米，除粪设施1套，排污设施建设20米。2.养殖规模：该项目建成以后，根据该项目的建设规模，能够养殖30头商品牛。</t>
  </si>
  <si>
    <t>1、项目实施后，预计次年起可出栏肉牛3头及以上，逐年递增，结合青贮饲料自供自足的饲养模式节约了一定成本，加上出售牛粪，年可增加集体经济年纯收入3万元左右，实现壮大村集体经济收入；                                                              2、肉牛养殖厂与青贮饲料场资源互补，紧密合作，间接带动农户种植皇竹草、青储玉米等饲料原料，还有效促进秸秆回收利用的宽度及广度，增加农民经济收入同时能避免秸秆焚烧对环境的污染，有效改善环境；                                                         3、通过发展村集体项目不断壮大集体经济收入，努力解决村集体经济薄弱的现状，提高村党组织威信，提升党组织凝聚力和战斗力、带动农民共同致富，促进乡村全面振兴。</t>
  </si>
  <si>
    <t>曼勒社区</t>
  </si>
  <si>
    <t>新平傣家竹韵工艺竹编有限公司手工艺融合创新发展项目</t>
  </si>
  <si>
    <t>竹子1384棵、购买大砍刀15把、购买小工艺刀12把、购买金光漆200桶、购买铝电锯子4台、购买花边辅料50包、购买竹编成品摆放柜4台、购买竹编制作操作台1套、购买竹编浓缩工艺品350个。</t>
  </si>
  <si>
    <t>提供就业机会，增加村民的收入。</t>
  </si>
  <si>
    <t>带动农户发展生产增产增收—订单生产</t>
  </si>
  <si>
    <t>曼线村</t>
  </si>
  <si>
    <t>新平县漠沙镇曼线村南薅小组民族特色村寨旅游提升项目</t>
  </si>
  <si>
    <t>漠沙镇曼线村南薅小组民族特色村寨旅游提升项目：1、水果交易市场，建筑面积500平方米；2、小型农田水利设施建设，两面光灌溉水沟沟底硬化3000米；3、人蓄饮水水池60立方米；4、基础照明设施60盏。</t>
  </si>
  <si>
    <t>民族特色村寨旅游提升项目及手工艺融合创新发展项目,彰显漠沙镇曼线村南薅小组民族特色村寨旅游提升项目,全面落实乡村振兴战略，着力推动乡村振兴产业发展，改善乡村发展基础条件，促进乡村全面振兴.</t>
  </si>
  <si>
    <t>仁和村、胜利村、曼蚌村</t>
  </si>
  <si>
    <t>新平县漠沙镇2025年未消除风险户产业到户补助项目</t>
  </si>
  <si>
    <t>未消除风险户产业到户补助3户，其中种植业补助2户，养殖业补助1户。户均补助3000元，由各乡镇制定具体奖补办法，实行差异化补助。</t>
  </si>
  <si>
    <t>立足漠沙镇各村（社区）资源优势、区位优势、产业特点，坚持与脱贫户、边缘户实际相结合，以持续增加监测对象收入为核心，进一步增加未消除风险户收入，巩固拓展脱贫攻坚成果。</t>
  </si>
  <si>
    <t>黎明村</t>
  </si>
  <si>
    <t>新平县漠沙镇黎明村中药材种植基地管网配套项目</t>
  </si>
  <si>
    <t>新建连体大棚2782㎡及配套设施。</t>
  </si>
  <si>
    <t>通过实施项目，将有效解决漠沙镇中药材种苗资源不足、水资源利用率低问题，从而带动全镇因地制宜发展中药材，增强全镇经济发展后劲，为群众发展生产，种植中药材提供极大的便利，助力全镇产业发展和群众持续增收，为漠沙镇脱贫攻坚巩固提升与乡村振兴夯实基础，让群众得到更多实惠、生活更加富裕。</t>
  </si>
  <si>
    <t>龙河社区、曼竜社区、曼线村</t>
  </si>
  <si>
    <t>新平县漠沙镇2025年“千万工程”乡村振兴人居环境整治提升项目</t>
  </si>
  <si>
    <t>1、基础设施建设：现浇200mmC25砼道路硬化350米；小红砖支砌围墙7.20立方米，公共照明设施3盏；采购水泥材料242.40吨、砂子材料173.77吨、碎石材料758.40吨供村社区使用。
2、公厕建设：新建公厕38.48平方米1座、新建公厕22.5平方米1座、新建公厕20平方米1座、改造公厕36平方米1座、新建公厕13.5平方米1座。</t>
  </si>
  <si>
    <t>通过该项目实施后，进一步改善漠沙镇曼线村大南妈小组、龙河社区上灯笼小组、拉得小组、小六库小组、曼竜社区下曼佑小组的人居环境问题，为当地的持续发展打下坚实的环境基础。</t>
  </si>
  <si>
    <t>小坝多村</t>
  </si>
  <si>
    <t>新平县漠沙镇小坝多村新寨大沟、龙潭新寨四花田至香箐棚库单田管网建设项目</t>
  </si>
  <si>
    <t>该项目收益小坝多村新寨小组、小坝多小组；涉及农户：100户、398人，其中：脱贫人口及监测对象1户3人；主要建设项目：新寨大沟160#PE管网建设8.9公里、新建蓄水池100立方；需要资金93万； 2、龙潭新寨小组四花田至香箐棚组裤裆田100#PE管网建设4公里、新建蓄水池100立方；需要资金45万；涉及小组龙潭新寨、竹棚寨、香箐棚、龙潭、阿波黑、红星、社共计6个小组249户940人，其中覆盖脱贫人口及监测对象9户42人；</t>
  </si>
  <si>
    <t xml:space="preserve">以保障农业生产用水为核心，以提高农业综合生产能力为目标，全面建设节水、高效、安全的小型农田水利设施。
</t>
  </si>
  <si>
    <t>老厂乡</t>
  </si>
  <si>
    <t>黑查莫</t>
  </si>
  <si>
    <t>新平县老厂乡人饮水源点巩固提升项目</t>
  </si>
  <si>
    <t>崖子脚、黑查莫村平掌地坝人饮水源点除险加固</t>
  </si>
  <si>
    <t>解决群众旱季自来水流量小，饮用水紧张的问题</t>
  </si>
  <si>
    <t>太桥村</t>
  </si>
  <si>
    <t>新平县老厂乡老厂至大红山供水工程项目</t>
  </si>
  <si>
    <t>建设500m³水池1个，铺设DN200管道6000米。</t>
  </si>
  <si>
    <t>通过盘活老厂河水库水资源，增加村集体经济收入</t>
  </si>
  <si>
    <t>新平县老厂集镇片区易地扶贫搬迁安置点基础设施补短板项目</t>
  </si>
  <si>
    <t>土地复垦600立方米；给水管建设210米；路沿石500米；步道100平方米；方形石桌3套；活动场地及道路浇筑800平方米；路灯14盏；墙体砌筑20平方米；村民活动场所翻新40平方米；危房拆除302平方米。</t>
  </si>
  <si>
    <t>项目包括土地复垦、给水管建设、步道建设、地板浇筑、路灯安装等，这些都是基础设施建设的重要内容。
这些基础设施的建设将直接改善搬迁安置点的居住环境和生活质量，满足居民的基本生活需求。</t>
  </si>
  <si>
    <t>太桥村、马家坝村、黑查莫村、保和村、太和村、转马都村、罗柴冲村</t>
  </si>
  <si>
    <t>新平县老厂乡2025年未消除风险户产业到户补助项目</t>
  </si>
  <si>
    <t>根据11户未消除风险监测对象的实际情况，结合每户实际情况综合评判分为三类，一是有产业发展条件，但家有病人且长期需要看病就医有医疗支出、家庭收入较低的每户最高补助4000元；二是没有医疗支出但是产业发展和收入来源单一的监测对象每户最高补助3000元；三是帮扶措施稳定有产业发展条件或2025年能消除致贫风险的监测对象每户最高补助2000元。。</t>
  </si>
  <si>
    <t>围绕未消除风险监测对象现状，立足自身的资源优势、产业基础和群众需求，坚持政府引导与群众自愿相结合，科学谋划产业发展，合理确定符合自身实际的产业发展方向，主要通过烤烟和玉米种植，形成有针对性的一户一策，有效促进群众增收，做到因户施策、巩固拓展脱贫攻坚成果同乡村振兴有效衔接</t>
  </si>
  <si>
    <t>马家坝村</t>
  </si>
  <si>
    <t>新平县老厂乡马家坝村壮大村集体经济甘蔗种植示范基地产业配套设施建设项目</t>
  </si>
  <si>
    <t>项目建设规划DN80镀锌管网2500米，主要建设内容为DN80镀锌管采购、DN80镀锌管安装等。</t>
  </si>
  <si>
    <t>通过项目实施，对于促进农产品成长效率、提升农产品市场竞争力、优化资源配置与降低成本、推动农业现代化与产业化发展以及保障社会稳定与促进区域经济发展等方面都具有重要意义</t>
  </si>
  <si>
    <t>太桥村、黑查莫村</t>
  </si>
  <si>
    <t>新平县老厂乡2025年黑查莫村、太桥村公厕建设项目</t>
  </si>
  <si>
    <t>项目新建40.18m²公厕2座，砖砌5m³化粪池2座，太阳能照明灯6盏，3m³水塔2座。</t>
  </si>
  <si>
    <t>通过项目实施，将极大改善党员活动室及科技活动文化石使用功能，提升人居环境卫生，对于推动农业现代化与产业化发展以及保障社会稳定与促进区域经济发展等方面都具有重要意义。</t>
  </si>
  <si>
    <t>新平县老厂乡消费帮扶中心建设项目</t>
  </si>
  <si>
    <t>在老厂乡“竹里馆”酒店一楼建设一个集宣传、展示、销售为一体老厂乡特色产品和伴手礼销售中心</t>
  </si>
  <si>
    <t>通过消费帮扶平台建设可以促进老厂特色产品走出去，加快经济发展、带动脱贫群众增收</t>
  </si>
  <si>
    <t>1.带动农户发展生产增产增收—订单生产2.带动农户发展生产增产增收—产品代销</t>
  </si>
  <si>
    <t>新平县老厂乡集镇新区烟叶烘烤工厂电能烤房种植菌子项目</t>
  </si>
  <si>
    <t>项目改建电能烤房主体内结构30座、恒温控制系统30套、换气系统30套、立体栽培架3000个、生产配套200立方水池1座、DN20镀锌管网1000米设施等。采购优质菌种，配备专业人员进行培训指导。</t>
  </si>
  <si>
    <t xml:space="preserve">通过电能烤房种植菌子项目提高了电能烤房的利用率，增加了集体经济收入。促进了农业产业结构的调整和优化，推动了乡村振兴。
</t>
  </si>
  <si>
    <t>黑查莫 村</t>
  </si>
  <si>
    <t>新平县老厂乡黑查莫村金银花“苗、花、药”三级联农链建设项目</t>
  </si>
  <si>
    <t>1、新建露天金银花育苗场地2亩，预计投入4.23万元（土地租金每亩1200元，整地费用每亩1200元，苗每株1.5元，密度12000株/亩，灌溉管网布设1500元）。2、新购各种设备预计投入23万元（购买空气烘干机2台，每台6-10万元，包装机一台2-3万元）。3、除湿冷库50m³，预计15万元。合计42.23万元。</t>
  </si>
  <si>
    <t>456</t>
  </si>
  <si>
    <t>1723</t>
  </si>
  <si>
    <t>135</t>
  </si>
  <si>
    <t>429</t>
  </si>
  <si>
    <t>通过打造金银花“苗、花、药”三级联农链，将金银花打造为黑查莫村的“一村一品”。实现金银花的育苗、管理、采摘、销售一体化，带动村民就近就地就业，有效增加村民经济收入，同时，通过这一特色产品带动本村其它特色农产品走出去，巩固拓展脱贫攻坚成果同乡村振兴有效衔接。</t>
  </si>
  <si>
    <t>罗柴冲村</t>
  </si>
  <si>
    <t>新平县老厂乡竹林下竹荪种植试验示范基地建设项目</t>
  </si>
  <si>
    <t>竹林下竹荪种植试验示范基地建设规模50亩，竹荪种植采用菌丝包种植，整地垄宽80cm,高度15cm，布设喷灌2万米，所需物资：菌丝包50万包、腐殖土250吨、遮阴网。</t>
  </si>
  <si>
    <t>通过项目实施，“以点代面、辐射带动”，大力推广应用竹林下竹荪种植实用技术，农业产业结构不断优化，群众增收渠道不断拓宽，实现群众收入持续增加。</t>
  </si>
  <si>
    <t>平掌乡</t>
  </si>
  <si>
    <t>仓房村</t>
  </si>
  <si>
    <t>新平县平掌乡仓房村老王寨小组民族团结进步示范创建项目</t>
  </si>
  <si>
    <t>1.硬化组内道路4.5m，土方开挖外运1190m³，土方回填2660.5m³，土方回填2660.5m³；2.新修安全护栏296m，原先安全护栏除锈粉漆158㎡；3.浇筑C20混凝土259m³558.5m³，
20cm厚C25钢筋混凝土盖板37.00m³；4.新建排水沟393.90m,
排水沟恢复20m，原沟底破除清理（人工）90m，浇筑13.5m³；5.m7.5毛石挡墙建设671m³；6.DN600预制混凝土涵管24m；7.古茶树栽种252棵；8.进户路原混凝土板面破除清理36m³，原路拆除建筑物及清运451.88㎡；9.农产品堆放中心屋顶及场院屋架除锈粉漆376㎡，农产品堆放中心更换铝瓦顶20㎡，新建砖混厕所1所。</t>
  </si>
  <si>
    <t>通过项目的实施，牢牢把握民族工作主题，充分尊重群众意愿和发挥群众主体作用，以创建民族团结进步示范村寨为契机,全面开展民族团结进步示范村建设，把项目点建设成为产业强、群众富、村美人和谐的民族团结示范村；能使仓房村原有的茶叶产业得到提升，群众生活、生产进一步夯实，有利于增加收入。</t>
  </si>
  <si>
    <t>联合村、库独木村、丫口村、曼干村</t>
  </si>
  <si>
    <t>新平县平掌乡2025年未消除风险户产业到户补助项目</t>
  </si>
  <si>
    <t>未消除风险户产业到户补助13户，均为种植业补助户。户均补助3000元，由各村制定具体奖补办法，实行差异化补助。</t>
  </si>
  <si>
    <t>通过实施平掌乡2025年未消除风险户产业到户补助项目，激发农村低收入群体的内生发展动力，通过产业发展直接增加农户家庭经营性收入，减少返贫风险，提升生活质量，从而实现稳定增收、提升自我发展能力，最终巩固脱贫成果、助力乡村产业振兴，推动农村经济社会可持续发展。</t>
  </si>
  <si>
    <t>仓房村、柏枝村</t>
  </si>
  <si>
    <t>新平县平掌乡茶旅融合项目</t>
  </si>
  <si>
    <t>仓房村古茶山提质改造（间伐、深耕、树衣清理、枝条打理等）200亩，新开挖道路排水沟0.8千米，步道建设（片石混凝土支砌，每步0.12-0.15高、宽1.5米，含二次搬运、土方开挖平整）150平方米，手工古茶生产储藏及体验区（包含厕所、生产区、储藏室、手工古茶体验区）100平方米；柏枝村茶叶品种改良80亩。</t>
  </si>
  <si>
    <t>项目建成后，平掌乡茶产业得到进一步发展，可以增强村集体经济实力，提高村民收入水平。盘活闲置资产，促进可持续发展。增加就业机会，提高村民生活质量。</t>
  </si>
  <si>
    <t>联合村、库独木村</t>
  </si>
  <si>
    <t>新平县平掌乡联合、库独木村委会农村饮水修缮工程</t>
  </si>
  <si>
    <t>新建DN250螺旋钢管改线468m，用于解决联合、库独木两个村因仓房村山门口小组滑坡段进行改线，避开现状滑坡体地质沉降原因导致供水主管经常损坏的供水不稳定。</t>
  </si>
  <si>
    <t>项目主要供水对象为联合、库独木两个村委会23个小组。项目供水主管(DN250螺旋管)途径仓房村段由于地质沉降原因经常损坏，给群众生活用水带来不便，本次计划新建DN250螺旋管468m，绕过地质沉降面供水到联合、库独木水厂，保障两个村的饮水安全。</t>
  </si>
  <si>
    <t>者竜乡</t>
  </si>
  <si>
    <t>庆丰社区、者竜村、渔科村、春元村、竹箐村</t>
  </si>
  <si>
    <t>新平县者竜乡林下天麻种植项目</t>
  </si>
  <si>
    <t>新建5000个平方林下天麻种植基地，40个菌棒/平方，小计20万个，4.8元/个，预计资金96万元；麻种1.5市斤/平方，小计7500市斤，40元/市斤，预计投入资金30万元；新建围栏6000米，8元/米，预计投入资金4.8万元；新建5km取水管以及简易蓄水池1个，预计投入资金10万元；人工22元/平方，全过程人工投入，（带地面清理）预计投入资金11万元。</t>
  </si>
  <si>
    <t>一是基地建成以后，每平方可以产出天麻7-10公斤，预计产量3.5万-5万公斤，单价60元/公斤，预计收益210万-300万元。二是在基地影响下，可以逐步带动周边群众，拓宽收入渠道。三是可以培育市级基地1个，后期随着基地扩大可以培育基地转“四上”企业1个。
项目建成后，可以增加群众收益，提高群众生活水平，使群众有更多获得感幸福感，解决辖区林地资源利用率低下无效益问题，改变地方经济社会发展。
项目建成后，可有效利用林地资源，避免林地资源闲置浪费，通过项目实施，促进人与自然和谐共生，既保护山林又给群众增加收益。</t>
  </si>
  <si>
    <t>带动农户发展生产增产增收—产品代销
吸纳农村劳动力稳定就业增收—吸纳就业</t>
  </si>
  <si>
    <t>县林草局</t>
  </si>
  <si>
    <t>庆丰社区</t>
  </si>
  <si>
    <t>云南新平福涛农产品开发有限公司民族手工业融合创新发展项目</t>
  </si>
  <si>
    <t>彝族传统技艺者竜彝族土法木制压榨核桃油具有重要历史研究价值和传承、教育意义。此次项目的建设有利于提高产品质量，扩大销售渠道，打造本土品牌，发挥彝族土法木制压榨核桃油传习馆功能，吸引游客观光、体验，让更多的人了解彝族土法木榨核桃油传统技艺。建设主要内容：1.购买核桃油压榨机1台。2.购买核桃油过滤设备1台。3.购买核桃原料清洗脱皮机1台。</t>
  </si>
  <si>
    <t>依托政府+农户+企业+传习体验、研学模式，提高产品质量，扩大销售渠道，打造本土品牌，发挥彝族土法木制压榨核桃油传习馆功能，吸引游客观光、体验，让更多的人了解彝族土法木榨核桃油传统技艺。</t>
  </si>
  <si>
    <t>带动农户发展生产增产增收—其他 吸纳农村劳动力稳定就业增收—吸纳就业</t>
  </si>
  <si>
    <t>渔科村</t>
  </si>
  <si>
    <t>新平县者竜乡渔科村发展壮大村集体经济肉牛养殖场设备配套项目</t>
  </si>
  <si>
    <t>新增铡草机1台、揉丝机1套、三轮车2辆、小推车4辆；新建氨化池3个，小型铲草除草机一台，场内地板硬化。</t>
  </si>
  <si>
    <t>项目的实施增强了生产能力，有利于促进了农业结构和种植结构的调整，从而提高农民收
入和改善农民生产生活条件、加速建设农产品市场和加工业，促进优势产业带的形成。可以增加农家肥，明显改善农业生产条件，提高了土地利用率，项目实施将较大改善渔科村自然生态环境，实现经济与环境良好互动，人与自然和谐发展。</t>
  </si>
  <si>
    <t>带动农户发展生产增产增收—托养托管
吸纳农村劳动力稳定就业增收—吸纳就业</t>
  </si>
  <si>
    <t>峨毛村</t>
  </si>
  <si>
    <t>新平县者竜乡2025年未消除风险户产业到户补助项目</t>
  </si>
  <si>
    <t>补助对象2户，计划购买玉米2100公斤，玉米2.9元/公斤，每户补助不超过3000元。</t>
  </si>
  <si>
    <t>以巩固拓展脱贫攻坚成果同乡村振兴有效衔接为目标，聚焦脱贫户及未消除风险监测户实际需求，通过产业到户补助政策，激发内生动力，帮助其发展特色优势产业，增加经营性收入，降低返贫致贫风险。</t>
  </si>
  <si>
    <t>庆丰社区、竹箐村、向阳村、渔科村、峨毛村</t>
  </si>
  <si>
    <t>乡村建设—农村供水保障设施建设</t>
  </si>
  <si>
    <t>新平县竜乡各村(社区)人饮管网修复项目</t>
  </si>
  <si>
    <t>架设DN20-50PE管10900m;架设DN20-80镀锌1423m;原DN80镀锌管改造990m,水塔安装2个( 5m³不锈钢水塔1个、10m³不锈钢水塔1个)</t>
  </si>
  <si>
    <t>者竜乡人饮修复项目的实施，是加快推进村社区致富步伐、产业发展完善的一项重要举措，扩大了社会效益，改善了生态效益，确保了五个村社区群众用水问题</t>
  </si>
  <si>
    <t>庆丰社区、竹箐村、向阳村、腰村村、峨毛村</t>
  </si>
  <si>
    <t>新平县者竜乡千人以上集中式人饮抗旱应急工程建设项目</t>
  </si>
  <si>
    <t>新建取水坝1座、沉砂池1个、架设DN125-150外镀锌内涂塑钢管1.78km等</t>
  </si>
  <si>
    <t>因者竜乡饮水水源点建设时间早，目前已无法满足者竜乡集镇及周边群众的饮水需求，为解决者竜乡集镇及周边村近1000户5000余人的饮水安全，急需实施新平县者竜乡千人以上集中式人饮抗旱应急工程建设项目。项目采取新建或改造部分水源工程、管网延伸、老旧管网改造等提升措施，满足群众随着建设发展和当地居民生活水平的提高，用水量不断增大，对水质标准也不断提高的要求，项目完工后，村集体参与规范化管理运营，计量收取水费，补齐农村供水工程短板，壮大村集体经济。
项目建成后，能提高集中供水率、自来水普及率等达到新的农村饮水标准，解决者竜乡日益突出的供水和需水矛盾问题，提高了者竜乡人民饮水的安全稳定性，对当地人民安居乐业、和睦相处、社区发展发挥着重要而不可替代的作用。
项目建成后，可有效合理节约利用水资源，改善哀牢山片区和长虫山片区之间水资源分布不平衡的情况，优化了种养殖结构，扩大了社会效益，改善了生态效益。</t>
  </si>
  <si>
    <t>腰村村委会</t>
  </si>
  <si>
    <t>新平县者竜乡腰村村农作物灌溉水利设施修缮</t>
  </si>
  <si>
    <t>本项目的设施能有效缓解大春河小组现有灌溉沟渠陈旧，有部分断裂及塌方的情况。主要建设内容为：1.修缮团山窝铺沟3900米；2.延长团山窝铺沟渠1200米；3.支砌挡墙50立方米</t>
  </si>
  <si>
    <t>项目建成后，可保障大春河小组500余亩柑橘地的灌溉用水，提高农田灌溉效率，改善经济作物灌溉条件，柑橘种植提质增效，亩均提高柑橘产值约1500元。补齐人饮设施短板。大春河小组，除以附近零星小箐水补给外，主要依靠团山窝铺沟渠为生产用水，由于年代久远及单点暴雨已产生3处塌方，严重影响大春河小组的生产。项目建设完成后受益人口153户536人（其中脱贫户3户9人、边缘易致贫户1户5人），解决群众生产用水困难情况。提高了农田灌溉率，优化了种养殖结构，扩大了社会效益，改善了生态效益，确保了大春河小组土地的生产条件，提高了柑橘、蔬菜等农作物的产量和品质。</t>
  </si>
  <si>
    <t>带动农户发展生产促进增产增收—其他 吸纳农村劳动力稳定就业增收—吸纳就业</t>
  </si>
  <si>
    <t>新平县者竜乡核桃茶叶加工仓储配送一体化建设项目</t>
  </si>
  <si>
    <t>建设茶叶生产及装修区400平方米，卫生间改造20㎡，盥洗间20㎡，手工茶加工区㎡，工具房10㎡,萎调区150㎡，杀青区120㎡，购买茶叶加工生产设备5个种类5台套。</t>
  </si>
  <si>
    <t>过本项目的建设，切实为广大群众解决了生产、生活和政治文化活动等诸多现存的问题，让人民群众增收，生活更方便，政治文化活动拥有一个良好的场地和环境。</t>
  </si>
  <si>
    <t>带动农户发展生产增产增收—保护价收购</t>
  </si>
  <si>
    <t>建兴乡</t>
  </si>
  <si>
    <t>马鹿社区</t>
  </si>
  <si>
    <t>新平县建兴乡特特色中药材（独蒜兰）组培室及示范基地建设项目</t>
  </si>
  <si>
    <t>组培室建设900㎡，中药材（独蒜兰）示范基地建设10亩。</t>
  </si>
  <si>
    <t>年生产组培苗1000万株以上，独蒜兰种植示范基地10亩，吸纳农村劳动力稳定就业25人，增加村集体经济5万元以上；推动特色中药材产业发展。</t>
  </si>
  <si>
    <t>盘龙村</t>
  </si>
  <si>
    <t>新平县建兴乡盘龙村洋坪GAP中药材种植认证项目</t>
  </si>
  <si>
    <t>1.50亩工厂化育苗大棚（6米高、钢架）；2.1800亩中药材基地建设，其中：（1）田间道路3公里配套排水沟；（2）500m3的蓄水池5个；（3）扬程100米的抽水站一座；（4）种植800亩紫花宽叶白芨、300亩黄精、300亩当归、400亩绞股蓝和板蓝根；3.60m2的中药材成品展示中心；4.建设1500m2的中药材仓储物流中心（简易彩钢瓦大棚、8米高）。</t>
  </si>
  <si>
    <t>482</t>
  </si>
  <si>
    <t>1727</t>
  </si>
  <si>
    <t>103</t>
  </si>
  <si>
    <t>347</t>
  </si>
  <si>
    <t>建成核心示范区1800亩，设施种植50亩，吸纳农村劳动力稳定就业50人，增加村集体经济收入5万元；推动建兴乡中药材产业标准化种植。</t>
  </si>
  <si>
    <t>新平县建兴乡马鹿民族团结进步示范社区建设项目</t>
  </si>
  <si>
    <t>中药材种植管理房39.9㎡；中药材展示中心雨棚210.5㎡；新建水冲式厕所1座，23.76㎡；中药材种植现场教学场地建设373.6㎡。</t>
  </si>
  <si>
    <t>通过本项目的实施，达到以下目标：增强社区居民的民族团结意识和国家认同感；促进社区内各民族文化的传承与发展；提升社区公共服务水平，改善居民生活质量；建立健全社区民族团结进步长效机制。</t>
  </si>
  <si>
    <t>促进农户共享资产收益增收—其他</t>
  </si>
  <si>
    <t>磨味村</t>
  </si>
  <si>
    <t>新平县建兴乡 2025 年未消除风险户产业到户补助项目实施方案</t>
  </si>
  <si>
    <t>风险未消除户种植龙胆草每亩补助400元，计划种植10亩，共计4000元；种植露水草每亩补助200元，计划种植10亩，共计2000元。每户补助不超过4000元，共计补助不超过6000元。</t>
  </si>
  <si>
    <t>按照巩固拓展脱贫攻坚成果同乡村振兴有效衔接的要求，通过产业奖补项目资金的投入，相关项目的实施和巩固提升，坚持规划落实到点到户、项目资金到点到户、帮扶措施到点到户、跟踪管理到点到户，紧紧依靠基层组织，进一步整合资源，集中人力财力，强化帮扶措施，扎实做好农业产业结构优化、生产技术提高、群众增收等重点工作，确保全乡巩固拓展脱贫攻坚成果同乡村振兴有效衔接。</t>
  </si>
  <si>
    <t>扬武镇</t>
  </si>
  <si>
    <t>赵米克村</t>
  </si>
  <si>
    <t>新平县扬武镇赵米克村农副产品集散中心建设项目</t>
  </si>
  <si>
    <t>1.场地硬化3700㎡；2.轻钢瓦棚搭建3700㎡；3.新建50m³冷库3座；4.小型污水处理站1座；5.新建40吨地磅秤1个；6.新建20㎡管理房1间；7.货物装卸平台3个；8.水电及相关配套设施。</t>
  </si>
  <si>
    <t>一、经济目标：
（一）农民增收。不断完善产业基础设施建设，持续推动“一村一品”产业发展与壮大，切实提高农民种植积极性，增加农民收入。
（二）农业增效。项目的建设完善蔬菜交易配套设施，实现传统田间分散零碎交易到规范管理集中交易的转变，对农业生产、发展具有提振信心的作用。
（三）壮大村集体经济。项目建成后，可通过收取合理租金、水电费、管理等费用，为壮大村集体经济注入新的活力源泉。
二、社会目标：
（一）缓解交通压力。蔬菜交易市场的建设有效缓解扬马路赵米克村段交通压力，消除安全隐患，切实保障人民群众的生命和财产安全。
（二）提高利用效率。集蔬菜交易市场、停车场、临时应急避难场所于一体，综合利用，充分发挥资源价值，实现“一地多用”、“平急两用”。
三、生态目标：
（一）污水处理排放。项目污水处理站同村庄污水排放、蔬菜交易市场污水排放相衔接，减轻水源污染。
（二）村庄环境提升。集中交易，对废弃果蔬进行统一处理，提升村庄卫生环境。</t>
  </si>
  <si>
    <t>新平县万友乐器制造有限公司民族手工艺融合创新发展项 目</t>
  </si>
  <si>
    <t>投资购买制作烟盒舞乐器设备，扩大生产规模。1.带锯机1台 ;2.电刨机2台;3.角磨机1台;4.手电钻1个;5.喷漆机1台;6.牛皮胶40斤；7.油漆4箱；8.切割机1台；9.层板30张；10.台钻1台；11.压刨机1台。</t>
  </si>
  <si>
    <t>通过项目实施，扩大生产规模，乐器成为了彝族群众之间无形的纽带，增进了族群的凝聚力。同时，因扬武彝族烟盒舞乐器小巧玲珑、便于携带、音色清脆悠扬，深受新平各民族喜爱，在整个县域民间广为流行，在与其他民族的交往交流交融中拉近了各族群众的和睦关系，促进了民族团结，在中华民族伟大复兴的道路上发挥着重要的社会功能和社会价值。</t>
  </si>
  <si>
    <t>老白甸村</t>
  </si>
  <si>
    <t>新平扬武镇老白甸村二道箐小组民族团结进步示范村项目</t>
  </si>
  <si>
    <t>污水管网712米，硬化道路1008米，排水沟建设419米，人畜分离点1个，新建化粪池2个，支砌浆砌挡土墙60米，蔬菜大棚10亩，铺设灌溉管网1500米，以及监理费、审计费等其他项目建设费用。</t>
  </si>
  <si>
    <t>通过项目的实施，牢牢把握民族工作主题，充分尊重群众意愿和发挥群众主体作用，以创建民族团结进步示范村寨为契机,全面开展民族团结进步示范村建设，把项目点建设成为产业强、群众富、村美人和谐的民族团结示范村；让农村居民享受城市生活的便利与美好、享受环境的清新与自然，提升公共服务水平缩小城乡差距的需要；尽可能改善小组的生产生活条件，增加群众经济收入，提高群众的精神文化生活，缩小与其他条件较好小组之间的差距，增进群众在民族团结工作方面的获得感和幸福感，调动群众参与村级治理的积极性和主动性，从而达到促进民族团结和巩固党的基层政权。</t>
  </si>
  <si>
    <t>新平扬武镇2025年未消除风险户产业到户补助项目</t>
  </si>
  <si>
    <t>未消除风险户产业到户补助6户，其中养殖业补助6户。户均补助3000元，由各乡镇制定具体奖补办法，实行差异化补助。</t>
  </si>
  <si>
    <t>立足扬武镇村（社区）资源优势、区位优势、产业特点，坚持与未消除风险户发展实际相结合，以持续增加未消除风险户收入为核心，进一步增加未消除风险户收入，巩固拓展脱贫攻坚成果。</t>
  </si>
  <si>
    <t>新平县扬武镇2025年“千万工程”乡村振兴人居环境整治提升建设</t>
  </si>
  <si>
    <t>1、污水收集管网安装920m，排水管50m；2、村内闲置场地平整和利用1100㎡；3、砌石挡墙10m³。</t>
  </si>
  <si>
    <t>通过项目的投入使用，可完善道路、垃圾收集、污水管网等基础设施建设，显著改善农村人居环境，提高村民生活质量，增强村民幸福感和满意度，同时促进农村精神文明建设。具体建设内容如下：1、污水收集管网安装920m，排水管50m；2、村内闲置场地平整和利用1100㎡；3、石挡墙10m³。</t>
  </si>
  <si>
    <t>丕且莫村</t>
  </si>
  <si>
    <t>新平县扬武镇丕且莫村选果加工建设项目</t>
  </si>
  <si>
    <t>项目规划面积13亩，拟建仓库面积2000平方米，钢架厂房2500平方米，冷库800平方米，其他场地硬化2000平方米及其他配套设施。</t>
  </si>
  <si>
    <t>项目建成后，壮大村集体经济年收入20万左右。可将扬武镇区域内种植的7000余亩柑桔集中在扬武分选出售，增加种植户收入，推动粗放型农业产业向现代化农业产业的转变，为周边农户提供就近就业机会。</t>
  </si>
  <si>
    <t>新化乡</t>
  </si>
  <si>
    <t>大寨村</t>
  </si>
  <si>
    <t>新平县新化乡2025年大寨村烤房建设项目</t>
  </si>
  <si>
    <t>新建集群式电烤房4群共20座，单座烤房功率30kW，总功率6600kW。</t>
  </si>
  <si>
    <t>通过项目的实施，能实现新技术与传统农业的结合，不仅提升了烤烟的质量和产量，更能为当地群众带来实实在在的经济收益，能促使我乡烤烟产业进一步向节能减排绿色转型。</t>
  </si>
  <si>
    <t>县委组织部、县烟草产业服务中心</t>
  </si>
  <si>
    <t>鲁一尼、老五斗</t>
  </si>
  <si>
    <t>新平县新化乡2025年未消除风险户产业到户补助项目</t>
  </si>
  <si>
    <t>未消除风险户产业到户补助2户，其中种植业补助1户，种植业、养殖业补助1户。户均补助3000元，由各村制定具体奖补办法，实行差异化补助。</t>
  </si>
  <si>
    <t>新平县新化乡大寨村罗武片区2025年电烤房建设项目</t>
  </si>
  <si>
    <t>项目用地总占地 1.39 亩，新建活动板房20座，电力热泵设备20台，场地硬化560平方米。</t>
  </si>
  <si>
    <t>新化社区</t>
  </si>
  <si>
    <t>新平县新化乡新化社区苹果产业种植基地建设项目</t>
  </si>
  <si>
    <t>建设规模200亩。建设内容:管理房500平方米；田间凝结石道路2000米；土拱膜水池500立方米6个；铺设管网PE管63mm、50mm、32mm共9500米；泵站I座；变压器及电力设施设备1套；土地整理200亩。</t>
  </si>
  <si>
    <t>通过项目建设，可以提高苹果种植的生产效率,降低生产成本,推动苹果产业向规模化、集约化、标准化的方向发展，能促进村集体经济壮大发展。</t>
  </si>
  <si>
    <t>新化社区、新甸村、六竜村、甸末村、者渣村、鲁一尼村</t>
  </si>
  <si>
    <t>新平县新化乡依施河片区鱼拖味等11个村民小组饮水修缮（以工代赈）项目</t>
  </si>
  <si>
    <t>涉及老虎跳、鱼拖味、新营盘、小黑达、团山、扎地干、松树林、莫社代、左西莫、者渣、小戈租11个小组新建DN32内涂塑复合钢管主管1250m，更换村庄老化人饮管网：DN25内涂塑复合钢管11620m、DN20内涂塑复合钢管4930m、DN40内涂塑复合钢管4400m、DN50内涂塑复合钢管5500m。</t>
  </si>
  <si>
    <t>项目能进一步提升农村人饮安全水平，巩固脱贫成效，以工代赈实施能促进当地群众增收。</t>
  </si>
  <si>
    <t>县水利局、县发展和改革局</t>
  </si>
  <si>
    <t>全县</t>
  </si>
  <si>
    <t>各乡镇</t>
  </si>
  <si>
    <t>新平县2025年小额贷款贴息项目</t>
  </si>
  <si>
    <t>2025年小额贷款贴息，规模950户。</t>
  </si>
  <si>
    <t>通过实施鼓励脱贫户小额贷款，达到发展生产，促进生产增收。</t>
  </si>
  <si>
    <t>新平县2025年村级公益性岗位项目</t>
  </si>
  <si>
    <t>为巩固薄弱脱贫户家庭收入，继续保障脱贫户安置公益性岗位-乡村保洁员工作，岗位数122个。</t>
  </si>
  <si>
    <t>通过实施村级公益性岗位补助，达到脱贫户及监测户年人均增收1.2万元。</t>
  </si>
  <si>
    <t>县人社局、县农业农村局</t>
  </si>
  <si>
    <t>新平县2025年雨露计划补助项目</t>
  </si>
  <si>
    <t>雨露计划补助，每生每年补助3000元至5000元。</t>
  </si>
  <si>
    <t>通过职业教育帮扶补助和特困学生扶贫助学补助发放，减轻脱贫户家庭学生上学的经济压力，在校期间人均增加收入3000-5000元。</t>
  </si>
  <si>
    <t>县教体局、县农业农村局</t>
  </si>
  <si>
    <t>新平县2025年项目管理费</t>
  </si>
  <si>
    <t>2025年衔接资金项目相关绩效跟踪检查支出。</t>
  </si>
  <si>
    <t>加强资金使用监督管理，提高资金使用效益。</t>
  </si>
  <si>
    <t>新平县2025年跨省外出务工脱贫劳动力一次性交通补贴</t>
  </si>
  <si>
    <t>脱贫劳动力（含监测对象）跨省外出务工一次性交通补贴740人，补助1000元/人。</t>
  </si>
  <si>
    <t>通过实施脱贫劳动力（含监测对象）跨省外出务工一次性交通补贴，，增强省外务工积极性，可使脱贫劳动力（含监测对象）增加收入1000元。</t>
  </si>
  <si>
    <t>新平县2025年跨州市务工脱贫劳动力一次性交通补贴</t>
  </si>
  <si>
    <t>脱贫劳动力（含监测对象）跨州市务工一次性交通补贴500人，补助500元/人。</t>
  </si>
  <si>
    <t>通过实施脱贫劳动力（含监测对象）跨州市务工一次性交通补贴，增强跨州市务工积极性，可使脱贫劳动力（含监测对象）增加收入500元。</t>
  </si>
  <si>
    <t>新平县2025年就业培训费</t>
  </si>
  <si>
    <t>人社局2025年就业培训费。</t>
  </si>
  <si>
    <t>通过对脱贫户及监测户劳动力进行就业技术培训，脱贫劳动力掌握一门技术，从而达到相应增加就业收入。</t>
  </si>
  <si>
    <t>新平彝族傣族自治县_就业项目_公益性岗位_新平县2025年公益性岗位补短板项目</t>
  </si>
  <si>
    <t>脱贫人口公益性岗位补短板项目，补助200元/人/月，共494人。</t>
  </si>
  <si>
    <t>新平县支持联农带农经营主体奖补资金</t>
  </si>
  <si>
    <t>对在新平县内注册、投资、运营并符合要求带动小农户发展现代化农业，促进农民特别是脱贫人口持续增收的农业企业、农民专业合作社等经营主体进行奖补。</t>
  </si>
  <si>
    <t>为鼓励各类新型农业经营主体与农民建立稳定的利益联结机制，带动小农户发展现代农业，促进农民特别是脱贫人口持续增收。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</si>
</sst>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00_);[Red]\(0.00\)"/>
    <numFmt numFmtId="179" formatCode="0_ "/>
  </numFmts>
  <fonts count="33">
    <font>
      <sz val="11"/>
      <color theme="1"/>
      <name val="宋体"/>
      <charset val="134"/>
      <scheme val="minor"/>
    </font>
    <font>
      <sz val="9"/>
      <name val="方正楷体_GBK"/>
      <charset val="134"/>
    </font>
    <font>
      <sz val="12"/>
      <name val="方正楷体_GBK"/>
      <charset val="134"/>
    </font>
    <font>
      <b/>
      <sz val="9"/>
      <name val="方正仿宋_GBK"/>
      <charset val="134"/>
    </font>
    <font>
      <sz val="9"/>
      <name val="方正仿宋_GBK"/>
      <charset val="134"/>
    </font>
    <font>
      <sz val="12"/>
      <name val="宋体"/>
      <charset val="134"/>
    </font>
    <font>
      <sz val="24"/>
      <name val="方正小标宋_GBK"/>
      <charset val="134"/>
    </font>
    <font>
      <b/>
      <sz val="12"/>
      <name val="方正楷体_GBK"/>
      <charset val="134"/>
    </font>
    <font>
      <b/>
      <sz val="12"/>
      <name val="方正仿宋_GBK"/>
      <charset val="134"/>
    </font>
    <font>
      <sz val="12"/>
      <name val="方正仿宋_GBK"/>
      <charset val="134"/>
    </font>
    <font>
      <b/>
      <sz val="10"/>
      <name val="方正仿宋_GBK"/>
      <charset val="134"/>
    </font>
    <font>
      <sz val="10"/>
      <name val="方正仿宋_GBK"/>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2">
    <xf numFmtId="0" fontId="0" fillId="0" borderId="0" xfId="0">
      <alignment vertical="center"/>
    </xf>
    <xf numFmtId="176" fontId="1" fillId="0" borderId="0" xfId="0" applyNumberFormat="1" applyFont="1" applyFill="1" applyBorder="1" applyAlignment="1">
      <alignment vertical="center"/>
    </xf>
    <xf numFmtId="176" fontId="2" fillId="0" borderId="0" xfId="0" applyNumberFormat="1" applyFont="1" applyFill="1" applyBorder="1" applyAlignment="1">
      <alignment horizontal="left" vertical="center"/>
    </xf>
    <xf numFmtId="176" fontId="1"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0" xfId="0" applyNumberFormat="1" applyFont="1" applyFill="1" applyAlignment="1">
      <alignment horizontal="center" vertical="center"/>
    </xf>
    <xf numFmtId="0"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left" vertical="center"/>
    </xf>
    <xf numFmtId="176" fontId="1" fillId="0" borderId="0" xfId="0"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177"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wrapText="1"/>
    </xf>
    <xf numFmtId="0" fontId="5" fillId="0" borderId="0" xfId="0" applyFont="1" applyFill="1" applyAlignment="1">
      <alignment vertical="center"/>
    </xf>
    <xf numFmtId="0" fontId="6" fillId="0" borderId="0" xfId="0" applyNumberFormat="1" applyFont="1" applyFill="1" applyAlignment="1">
      <alignment horizontal="center" vertical="center"/>
    </xf>
    <xf numFmtId="0" fontId="6" fillId="0" borderId="0" xfId="0" applyNumberFormat="1" applyFont="1" applyFill="1" applyAlignment="1">
      <alignment horizontal="left" vertical="center"/>
    </xf>
    <xf numFmtId="0" fontId="2" fillId="0" borderId="0" xfId="0" applyNumberFormat="1" applyFont="1" applyFill="1" applyAlignment="1">
      <alignment horizontal="left" vertical="center"/>
    </xf>
    <xf numFmtId="176" fontId="2" fillId="0" borderId="0" xfId="0" applyNumberFormat="1" applyFont="1" applyFill="1" applyAlignment="1">
      <alignment horizontal="left" vertical="center"/>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7" fillId="0" borderId="7" xfId="0" applyNumberFormat="1" applyFont="1" applyFill="1" applyBorder="1" applyAlignment="1">
      <alignment horizontal="left" vertical="center" wrapText="1"/>
    </xf>
    <xf numFmtId="0" fontId="8" fillId="0" borderId="7" xfId="0" applyNumberFormat="1" applyFont="1" applyFill="1" applyBorder="1" applyAlignment="1">
      <alignment horizontal="center" vertical="center" wrapText="1"/>
    </xf>
    <xf numFmtId="177" fontId="8" fillId="0" borderId="8" xfId="0" applyNumberFormat="1" applyFont="1" applyFill="1" applyBorder="1" applyAlignment="1">
      <alignment horizontal="left" vertical="center" wrapText="1"/>
    </xf>
    <xf numFmtId="177" fontId="8" fillId="0" borderId="8"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177" fontId="9" fillId="0" borderId="8" xfId="0" applyNumberFormat="1" applyFont="1" applyFill="1" applyBorder="1" applyAlignment="1">
      <alignment horizontal="left" vertical="center" wrapText="1"/>
    </xf>
    <xf numFmtId="177" fontId="9" fillId="0" borderId="8"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9" fillId="0" borderId="8" xfId="0" applyNumberFormat="1" applyFont="1" applyFill="1" applyBorder="1" applyAlignment="1">
      <alignment horizontal="left" vertical="center" wrapText="1"/>
    </xf>
    <xf numFmtId="176" fontId="2" fillId="0" borderId="0" xfId="0" applyNumberFormat="1" applyFont="1" applyFill="1" applyAlignment="1">
      <alignment horizontal="left" vertical="center" wrapText="1"/>
    </xf>
    <xf numFmtId="177" fontId="2" fillId="0" borderId="0" xfId="0" applyNumberFormat="1" applyFont="1" applyFill="1" applyAlignment="1">
      <alignment horizontal="left" vertical="center"/>
    </xf>
    <xf numFmtId="177" fontId="7" fillId="0" borderId="8" xfId="0" applyNumberFormat="1" applyFont="1" applyFill="1" applyBorder="1" applyAlignment="1">
      <alignment horizontal="center" vertical="center" wrapText="1"/>
    </xf>
    <xf numFmtId="178" fontId="7" fillId="0" borderId="8"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9" fontId="8" fillId="0" borderId="8" xfId="0" applyNumberFormat="1" applyFont="1" applyFill="1" applyBorder="1" applyAlignment="1">
      <alignment horizontal="center" vertical="center" wrapText="1"/>
    </xf>
    <xf numFmtId="179" fontId="9" fillId="0" borderId="8"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177" fontId="10" fillId="0" borderId="8" xfId="0" applyNumberFormat="1" applyFont="1" applyFill="1" applyBorder="1" applyAlignment="1">
      <alignment horizontal="center" vertical="center" wrapText="1"/>
    </xf>
    <xf numFmtId="177" fontId="11" fillId="0" borderId="8"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177" fontId="9" fillId="0" borderId="7" xfId="0" applyNumberFormat="1" applyFont="1" applyFill="1" applyBorder="1" applyAlignment="1">
      <alignment horizontal="left" vertical="center" wrapText="1"/>
    </xf>
    <xf numFmtId="177" fontId="9" fillId="0" borderId="7" xfId="0" applyNumberFormat="1" applyFont="1" applyFill="1" applyBorder="1" applyAlignment="1">
      <alignment horizontal="center" vertical="center" wrapText="1"/>
    </xf>
    <xf numFmtId="179" fontId="9" fillId="0" borderId="7" xfId="0" applyNumberFormat="1" applyFont="1" applyFill="1" applyBorder="1" applyAlignment="1">
      <alignment horizontal="center" vertical="center" wrapText="1"/>
    </xf>
    <xf numFmtId="0" fontId="9" fillId="0" borderId="8" xfId="0" applyFont="1" applyFill="1" applyBorder="1" applyAlignment="1">
      <alignment vertical="center" wrapText="1"/>
    </xf>
    <xf numFmtId="176" fontId="9" fillId="0" borderId="7" xfId="0" applyNumberFormat="1" applyFont="1" applyFill="1" applyBorder="1" applyAlignment="1">
      <alignment horizontal="center" vertical="center" wrapText="1"/>
    </xf>
    <xf numFmtId="0" fontId="12"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I79"/>
  <sheetViews>
    <sheetView workbookViewId="0">
      <selection activeCell="K20" sqref="K20"/>
    </sheetView>
  </sheetViews>
  <sheetFormatPr defaultColWidth="8.89166666666667" defaultRowHeight="13.5"/>
  <cols>
    <col min="6" max="6" width="49.5583333333333" customWidth="1"/>
    <col min="7" max="7" width="13.8916666666667" customWidth="1"/>
  </cols>
  <sheetData>
    <row r="3" spans="6:9">
      <c r="F3" s="61" t="s">
        <v>0</v>
      </c>
      <c r="G3" t="s">
        <v>1</v>
      </c>
      <c r="H3" t="s">
        <v>2</v>
      </c>
      <c r="I3" t="s">
        <v>2</v>
      </c>
    </row>
    <row r="4" spans="6:9">
      <c r="F4" s="61" t="s">
        <v>3</v>
      </c>
      <c r="G4" t="s">
        <v>4</v>
      </c>
      <c r="H4" t="s">
        <v>5</v>
      </c>
      <c r="I4" t="s">
        <v>5</v>
      </c>
    </row>
    <row r="5" spans="6:9">
      <c r="F5" s="61" t="s">
        <v>6</v>
      </c>
      <c r="I5" t="s">
        <v>7</v>
      </c>
    </row>
    <row r="6" spans="6:6">
      <c r="F6" s="61" t="s">
        <v>8</v>
      </c>
    </row>
    <row r="7" spans="6:6">
      <c r="F7" s="61" t="s">
        <v>9</v>
      </c>
    </row>
    <row r="8" spans="6:6">
      <c r="F8" s="61" t="s">
        <v>10</v>
      </c>
    </row>
    <row r="9" spans="6:6">
      <c r="F9" s="61" t="s">
        <v>11</v>
      </c>
    </row>
    <row r="10" spans="6:6">
      <c r="F10" s="61" t="s">
        <v>12</v>
      </c>
    </row>
    <row r="11" spans="6:6">
      <c r="F11" s="61" t="s">
        <v>13</v>
      </c>
    </row>
    <row r="12" spans="6:6">
      <c r="F12" s="61" t="s">
        <v>14</v>
      </c>
    </row>
    <row r="13" spans="6:6">
      <c r="F13" s="61" t="s">
        <v>15</v>
      </c>
    </row>
    <row r="14" spans="6:6">
      <c r="F14" s="61" t="s">
        <v>16</v>
      </c>
    </row>
    <row r="15" spans="6:6">
      <c r="F15" s="61" t="s">
        <v>17</v>
      </c>
    </row>
    <row r="16" spans="6:6">
      <c r="F16" s="61" t="s">
        <v>18</v>
      </c>
    </row>
    <row r="17" spans="6:6">
      <c r="F17" s="61" t="s">
        <v>19</v>
      </c>
    </row>
    <row r="18" spans="6:6">
      <c r="F18" s="61" t="s">
        <v>20</v>
      </c>
    </row>
    <row r="19" spans="6:6">
      <c r="F19" s="61" t="s">
        <v>21</v>
      </c>
    </row>
    <row r="20" spans="6:6">
      <c r="F20" s="61" t="s">
        <v>22</v>
      </c>
    </row>
    <row r="21" spans="6:6">
      <c r="F21" s="61" t="s">
        <v>23</v>
      </c>
    </row>
    <row r="22" spans="6:6">
      <c r="F22" s="61" t="s">
        <v>24</v>
      </c>
    </row>
    <row r="23" spans="6:6">
      <c r="F23" s="61" t="s">
        <v>25</v>
      </c>
    </row>
    <row r="24" spans="6:6">
      <c r="F24" s="61" t="s">
        <v>26</v>
      </c>
    </row>
    <row r="25" spans="6:6">
      <c r="F25" s="61" t="s">
        <v>27</v>
      </c>
    </row>
    <row r="26" spans="6:6">
      <c r="F26" s="61" t="s">
        <v>28</v>
      </c>
    </row>
    <row r="27" spans="6:6">
      <c r="F27" s="61" t="s">
        <v>29</v>
      </c>
    </row>
    <row r="28" spans="6:6">
      <c r="F28" s="61" t="s">
        <v>30</v>
      </c>
    </row>
    <row r="29" spans="6:6">
      <c r="F29" s="61" t="s">
        <v>31</v>
      </c>
    </row>
    <row r="30" spans="6:6">
      <c r="F30" s="61" t="s">
        <v>32</v>
      </c>
    </row>
    <row r="31" spans="6:6">
      <c r="F31" s="61" t="s">
        <v>33</v>
      </c>
    </row>
    <row r="32" spans="6:6">
      <c r="F32" s="61" t="s">
        <v>34</v>
      </c>
    </row>
    <row r="33" spans="6:6">
      <c r="F33" s="61" t="s">
        <v>35</v>
      </c>
    </row>
    <row r="34" spans="6:6">
      <c r="F34" s="61" t="s">
        <v>36</v>
      </c>
    </row>
    <row r="35" spans="6:6">
      <c r="F35" s="61" t="s">
        <v>37</v>
      </c>
    </row>
    <row r="36" spans="6:6">
      <c r="F36" s="61" t="s">
        <v>38</v>
      </c>
    </row>
    <row r="37" spans="6:6">
      <c r="F37" s="61" t="s">
        <v>39</v>
      </c>
    </row>
    <row r="38" spans="6:6">
      <c r="F38" s="61" t="s">
        <v>40</v>
      </c>
    </row>
    <row r="39" spans="6:6">
      <c r="F39" s="61" t="s">
        <v>41</v>
      </c>
    </row>
    <row r="40" spans="6:6">
      <c r="F40" s="61" t="s">
        <v>42</v>
      </c>
    </row>
    <row r="41" spans="6:6">
      <c r="F41" s="61" t="s">
        <v>43</v>
      </c>
    </row>
    <row r="42" spans="6:6">
      <c r="F42" s="61" t="s">
        <v>44</v>
      </c>
    </row>
    <row r="43" spans="6:6">
      <c r="F43" s="61" t="s">
        <v>45</v>
      </c>
    </row>
    <row r="44" spans="6:6">
      <c r="F44" s="61" t="s">
        <v>46</v>
      </c>
    </row>
    <row r="45" spans="6:6">
      <c r="F45" s="61" t="s">
        <v>47</v>
      </c>
    </row>
    <row r="46" spans="6:6">
      <c r="F46" s="61" t="s">
        <v>48</v>
      </c>
    </row>
    <row r="47" spans="6:6">
      <c r="F47" s="61" t="s">
        <v>49</v>
      </c>
    </row>
    <row r="48" spans="6:6">
      <c r="F48" s="61" t="s">
        <v>50</v>
      </c>
    </row>
    <row r="49" spans="6:6">
      <c r="F49" s="61" t="s">
        <v>51</v>
      </c>
    </row>
    <row r="50" spans="6:6">
      <c r="F50" s="61" t="s">
        <v>52</v>
      </c>
    </row>
    <row r="51" spans="6:6">
      <c r="F51" s="61" t="s">
        <v>53</v>
      </c>
    </row>
    <row r="52" spans="6:6">
      <c r="F52" s="61" t="s">
        <v>54</v>
      </c>
    </row>
    <row r="53" spans="6:6">
      <c r="F53" s="61" t="s">
        <v>55</v>
      </c>
    </row>
    <row r="54" spans="6:6">
      <c r="F54" s="61" t="s">
        <v>56</v>
      </c>
    </row>
    <row r="55" spans="6:6">
      <c r="F55" s="61" t="s">
        <v>57</v>
      </c>
    </row>
    <row r="56" spans="6:6">
      <c r="F56" s="61" t="s">
        <v>58</v>
      </c>
    </row>
    <row r="57" spans="6:6">
      <c r="F57" s="61" t="s">
        <v>59</v>
      </c>
    </row>
    <row r="58" spans="6:6">
      <c r="F58" s="61" t="s">
        <v>60</v>
      </c>
    </row>
    <row r="59" spans="6:6">
      <c r="F59" s="61" t="s">
        <v>61</v>
      </c>
    </row>
    <row r="60" spans="6:6">
      <c r="F60" s="61" t="s">
        <v>62</v>
      </c>
    </row>
    <row r="61" spans="6:6">
      <c r="F61" s="61" t="s">
        <v>63</v>
      </c>
    </row>
    <row r="62" spans="6:6">
      <c r="F62" s="61" t="s">
        <v>64</v>
      </c>
    </row>
    <row r="63" spans="6:6">
      <c r="F63" s="61" t="s">
        <v>65</v>
      </c>
    </row>
    <row r="64" spans="6:6">
      <c r="F64" s="61" t="s">
        <v>66</v>
      </c>
    </row>
    <row r="65" spans="6:6">
      <c r="F65" s="61" t="s">
        <v>67</v>
      </c>
    </row>
    <row r="66" spans="6:6">
      <c r="F66" s="61" t="s">
        <v>68</v>
      </c>
    </row>
    <row r="67" spans="6:6">
      <c r="F67" s="61" t="s">
        <v>69</v>
      </c>
    </row>
    <row r="68" spans="6:6">
      <c r="F68" s="61" t="s">
        <v>70</v>
      </c>
    </row>
    <row r="69" spans="6:6">
      <c r="F69" s="61" t="s">
        <v>71</v>
      </c>
    </row>
    <row r="70" spans="6:6">
      <c r="F70" s="61" t="s">
        <v>72</v>
      </c>
    </row>
    <row r="71" spans="6:6">
      <c r="F71" s="61" t="s">
        <v>73</v>
      </c>
    </row>
    <row r="72" spans="6:6">
      <c r="F72" s="61" t="s">
        <v>74</v>
      </c>
    </row>
    <row r="73" spans="6:6">
      <c r="F73" s="61" t="s">
        <v>75</v>
      </c>
    </row>
    <row r="74" spans="6:6">
      <c r="F74" s="61" t="s">
        <v>76</v>
      </c>
    </row>
    <row r="75" spans="6:6">
      <c r="F75" s="61" t="s">
        <v>77</v>
      </c>
    </row>
    <row r="76" spans="6:6">
      <c r="F76" s="61" t="s">
        <v>78</v>
      </c>
    </row>
    <row r="77" spans="6:6">
      <c r="F77" s="61" t="s">
        <v>79</v>
      </c>
    </row>
    <row r="78" spans="6:6">
      <c r="F78" s="61" t="s">
        <v>80</v>
      </c>
    </row>
    <row r="79" spans="6:6">
      <c r="F79" s="61" t="s">
        <v>81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AA87"/>
  <sheetViews>
    <sheetView tabSelected="1" zoomScale="70" zoomScaleNormal="70" workbookViewId="0">
      <pane xSplit="6" ySplit="6" topLeftCell="G40" activePane="bottomRight" state="frozen"/>
      <selection/>
      <selection pane="topRight"/>
      <selection pane="bottomLeft"/>
      <selection pane="bottomRight" activeCell="R45" sqref="R45"/>
    </sheetView>
  </sheetViews>
  <sheetFormatPr defaultColWidth="10" defaultRowHeight="14.25"/>
  <cols>
    <col min="1" max="1" width="7.68333333333333" style="7" customWidth="1"/>
    <col min="2" max="2" width="9.46666666666667" style="7" customWidth="1"/>
    <col min="3" max="3" width="10.5333333333333" style="7" customWidth="1"/>
    <col min="4" max="4" width="10" style="7" customWidth="1"/>
    <col min="5" max="5" width="17.3083333333333" style="8" customWidth="1"/>
    <col min="6" max="6" width="34.2666666666667" style="9" customWidth="1"/>
    <col min="7" max="7" width="9.64166666666667" style="10" customWidth="1"/>
    <col min="8" max="8" width="10.7166666666667" style="8" customWidth="1"/>
    <col min="9" max="9" width="47.3083333333333" style="9" customWidth="1"/>
    <col min="10" max="10" width="13.925" style="9" customWidth="1"/>
    <col min="11" max="11" width="11.8083333333333" style="11" customWidth="1"/>
    <col min="12" max="12" width="11.9416666666667" style="11" customWidth="1"/>
    <col min="13" max="15" width="10.1416666666667" style="11" customWidth="1"/>
    <col min="16" max="17" width="14.7416666666667" style="11" customWidth="1"/>
    <col min="18" max="18" width="36.7833333333333" style="12" customWidth="1"/>
    <col min="19" max="19" width="15.9666666666667" style="12" customWidth="1"/>
    <col min="20" max="20" width="19.5916666666667" style="7" customWidth="1"/>
    <col min="21" max="21" width="20.2" style="7" customWidth="1"/>
    <col min="22" max="22" width="18.9916666666667" style="7" customWidth="1"/>
    <col min="23" max="24" width="20.2" style="7" customWidth="1"/>
    <col min="25" max="26" width="17.1416666666667" style="7" customWidth="1"/>
    <col min="27" max="27" width="11.8083333333333" style="7" customWidth="1"/>
    <col min="28" max="16384" width="10" style="13"/>
  </cols>
  <sheetData>
    <row r="1" s="1" customFormat="1" ht="38" customHeight="1" spans="1:27">
      <c r="A1" s="14" t="s">
        <v>82</v>
      </c>
      <c r="B1" s="14"/>
      <c r="C1" s="14"/>
      <c r="D1" s="14"/>
      <c r="E1" s="15"/>
      <c r="F1" s="15"/>
      <c r="G1" s="14"/>
      <c r="H1" s="14"/>
      <c r="I1" s="15"/>
      <c r="J1" s="14"/>
      <c r="K1" s="14"/>
      <c r="L1" s="14"/>
      <c r="M1" s="14"/>
      <c r="N1" s="14"/>
      <c r="O1" s="14"/>
      <c r="P1" s="14"/>
      <c r="Q1" s="14"/>
      <c r="R1" s="14"/>
      <c r="S1" s="14"/>
      <c r="T1" s="14"/>
      <c r="U1" s="14"/>
      <c r="V1" s="14"/>
      <c r="W1" s="14"/>
      <c r="X1" s="14"/>
      <c r="Y1" s="14"/>
      <c r="Z1" s="14"/>
      <c r="AA1" s="14"/>
    </row>
    <row r="2" s="2" customFormat="1" ht="26" customHeight="1" spans="1:27">
      <c r="A2" s="16"/>
      <c r="B2" s="16"/>
      <c r="C2" s="16"/>
      <c r="D2" s="16"/>
      <c r="E2" s="17"/>
      <c r="F2" s="17"/>
      <c r="G2" s="16"/>
      <c r="H2" s="17"/>
      <c r="I2" s="37"/>
      <c r="J2" s="37"/>
      <c r="K2" s="38"/>
      <c r="L2" s="38"/>
      <c r="M2" s="38"/>
      <c r="N2" s="38"/>
      <c r="O2" s="38"/>
      <c r="P2" s="38"/>
      <c r="Q2" s="38"/>
      <c r="R2" s="37"/>
      <c r="S2" s="37"/>
      <c r="T2" s="16"/>
      <c r="U2" s="16"/>
      <c r="V2" s="16"/>
      <c r="W2" s="16"/>
      <c r="X2" s="16"/>
      <c r="Y2" s="16"/>
      <c r="Z2" s="16"/>
      <c r="AA2" s="16"/>
    </row>
    <row r="3" s="3" customFormat="1" ht="41" customHeight="1" spans="1:27">
      <c r="A3" s="18" t="s">
        <v>83</v>
      </c>
      <c r="B3" s="18" t="s">
        <v>84</v>
      </c>
      <c r="C3" s="19" t="s">
        <v>85</v>
      </c>
      <c r="D3" s="20"/>
      <c r="E3" s="21" t="s">
        <v>86</v>
      </c>
      <c r="F3" s="21" t="s">
        <v>87</v>
      </c>
      <c r="G3" s="18" t="s">
        <v>88</v>
      </c>
      <c r="H3" s="21" t="s">
        <v>89</v>
      </c>
      <c r="I3" s="21" t="s">
        <v>90</v>
      </c>
      <c r="J3" s="21" t="s">
        <v>91</v>
      </c>
      <c r="K3" s="39" t="s">
        <v>92</v>
      </c>
      <c r="L3" s="39"/>
      <c r="M3" s="39"/>
      <c r="N3" s="40" t="s">
        <v>93</v>
      </c>
      <c r="O3" s="40"/>
      <c r="P3" s="40"/>
      <c r="Q3" s="40"/>
      <c r="R3" s="40"/>
      <c r="S3" s="18" t="s">
        <v>94</v>
      </c>
      <c r="T3" s="18" t="s">
        <v>95</v>
      </c>
      <c r="U3" s="19" t="s">
        <v>96</v>
      </c>
      <c r="V3" s="44" t="s">
        <v>97</v>
      </c>
      <c r="W3" s="44" t="s">
        <v>98</v>
      </c>
      <c r="X3" s="18" t="s">
        <v>99</v>
      </c>
      <c r="Y3" s="44" t="s">
        <v>100</v>
      </c>
      <c r="Z3" s="44" t="s">
        <v>101</v>
      </c>
      <c r="AA3" s="44" t="s">
        <v>102</v>
      </c>
    </row>
    <row r="4" s="3" customFormat="1" ht="29" customHeight="1" spans="1:27">
      <c r="A4" s="22"/>
      <c r="B4" s="22"/>
      <c r="C4" s="23"/>
      <c r="D4" s="24"/>
      <c r="E4" s="25"/>
      <c r="F4" s="25"/>
      <c r="G4" s="22"/>
      <c r="H4" s="25"/>
      <c r="I4" s="25"/>
      <c r="J4" s="25"/>
      <c r="K4" s="41" t="s">
        <v>103</v>
      </c>
      <c r="L4" s="41" t="s">
        <v>104</v>
      </c>
      <c r="M4" s="41" t="s">
        <v>105</v>
      </c>
      <c r="N4" s="42" t="s">
        <v>106</v>
      </c>
      <c r="O4" s="43"/>
      <c r="P4" s="44" t="s">
        <v>107</v>
      </c>
      <c r="Q4" s="44"/>
      <c r="R4" s="40" t="s">
        <v>108</v>
      </c>
      <c r="S4" s="22"/>
      <c r="T4" s="22"/>
      <c r="U4" s="48"/>
      <c r="V4" s="44"/>
      <c r="W4" s="44"/>
      <c r="X4" s="22"/>
      <c r="Y4" s="44"/>
      <c r="Z4" s="44"/>
      <c r="AA4" s="44"/>
    </row>
    <row r="5" s="3" customFormat="1" ht="33" customHeight="1" spans="1:27">
      <c r="A5" s="26"/>
      <c r="B5" s="26"/>
      <c r="C5" s="26" t="s">
        <v>109</v>
      </c>
      <c r="D5" s="26" t="s">
        <v>110</v>
      </c>
      <c r="E5" s="27"/>
      <c r="F5" s="27"/>
      <c r="G5" s="26"/>
      <c r="H5" s="27"/>
      <c r="I5" s="27"/>
      <c r="J5" s="27"/>
      <c r="K5" s="45"/>
      <c r="L5" s="45"/>
      <c r="M5" s="45"/>
      <c r="N5" s="44" t="s">
        <v>111</v>
      </c>
      <c r="O5" s="44" t="s">
        <v>112</v>
      </c>
      <c r="P5" s="44" t="s">
        <v>111</v>
      </c>
      <c r="Q5" s="44" t="s">
        <v>112</v>
      </c>
      <c r="R5" s="40"/>
      <c r="S5" s="26"/>
      <c r="T5" s="26"/>
      <c r="U5" s="23"/>
      <c r="V5" s="44"/>
      <c r="W5" s="44"/>
      <c r="X5" s="26"/>
      <c r="Y5" s="44"/>
      <c r="Z5" s="44"/>
      <c r="AA5" s="44"/>
    </row>
    <row r="6" s="3" customFormat="1" ht="33" customHeight="1" spans="1:27">
      <c r="A6" s="26"/>
      <c r="B6" s="26"/>
      <c r="C6" s="26"/>
      <c r="D6" s="26"/>
      <c r="E6" s="28"/>
      <c r="F6" s="28"/>
      <c r="G6" s="26"/>
      <c r="H6" s="27"/>
      <c r="I6" s="28"/>
      <c r="J6" s="27"/>
      <c r="K6" s="45"/>
      <c r="L6" s="45"/>
      <c r="M6" s="45"/>
      <c r="N6" s="44"/>
      <c r="O6" s="44"/>
      <c r="P6" s="44"/>
      <c r="Q6" s="44"/>
      <c r="R6" s="40"/>
      <c r="S6" s="49"/>
      <c r="T6" s="26"/>
      <c r="U6" s="44"/>
      <c r="V6" s="26"/>
      <c r="W6" s="26"/>
      <c r="X6" s="26"/>
      <c r="Y6" s="26"/>
      <c r="Z6" s="26"/>
      <c r="AA6" s="44"/>
    </row>
    <row r="7" s="4" customFormat="1" ht="25" customHeight="1" spans="1:27">
      <c r="A7" s="29"/>
      <c r="B7" s="29" t="s">
        <v>113</v>
      </c>
      <c r="C7" s="29"/>
      <c r="D7" s="29"/>
      <c r="E7" s="30"/>
      <c r="F7" s="30"/>
      <c r="G7" s="31"/>
      <c r="H7" s="31"/>
      <c r="I7" s="30"/>
      <c r="J7" s="31">
        <f t="shared" ref="J7:Q7" si="0">SUBTOTAL(109,J8:J87)</f>
        <v>5848.69</v>
      </c>
      <c r="K7" s="31">
        <f t="shared" si="0"/>
        <v>5848.69</v>
      </c>
      <c r="L7" s="31">
        <f t="shared" si="0"/>
        <v>5765.35</v>
      </c>
      <c r="M7" s="31">
        <f t="shared" si="0"/>
        <v>83.34</v>
      </c>
      <c r="N7" s="46">
        <f t="shared" si="0"/>
        <v>32826</v>
      </c>
      <c r="O7" s="46">
        <f t="shared" si="0"/>
        <v>108088</v>
      </c>
      <c r="P7" s="46">
        <f t="shared" si="0"/>
        <v>8648</v>
      </c>
      <c r="Q7" s="46">
        <f t="shared" si="0"/>
        <v>19357</v>
      </c>
      <c r="R7" s="31"/>
      <c r="S7" s="31"/>
      <c r="T7" s="31"/>
      <c r="U7" s="31"/>
      <c r="V7" s="31"/>
      <c r="W7" s="31"/>
      <c r="X7" s="31"/>
      <c r="Y7" s="52"/>
      <c r="Z7" s="31"/>
      <c r="AA7" s="31"/>
    </row>
    <row r="8" s="5" customFormat="1" ht="78.75" spans="1:27">
      <c r="A8" s="32">
        <v>1</v>
      </c>
      <c r="B8" s="32"/>
      <c r="C8" s="32" t="s">
        <v>114</v>
      </c>
      <c r="D8" s="32" t="s">
        <v>115</v>
      </c>
      <c r="E8" s="33" t="s">
        <v>15</v>
      </c>
      <c r="F8" s="33" t="s">
        <v>116</v>
      </c>
      <c r="G8" s="34" t="s">
        <v>117</v>
      </c>
      <c r="H8" s="34" t="s">
        <v>1</v>
      </c>
      <c r="I8" s="33" t="s">
        <v>118</v>
      </c>
      <c r="J8" s="34">
        <f t="shared" ref="J8:J10" si="1">SUM(K8)</f>
        <v>57.01</v>
      </c>
      <c r="K8" s="34">
        <f t="shared" ref="K8:K71" si="2">L8+M8</f>
        <v>57.01</v>
      </c>
      <c r="L8" s="34">
        <v>50</v>
      </c>
      <c r="M8" s="34">
        <v>7.01</v>
      </c>
      <c r="N8" s="47">
        <v>986</v>
      </c>
      <c r="O8" s="47">
        <v>4437</v>
      </c>
      <c r="P8" s="47">
        <v>8</v>
      </c>
      <c r="Q8" s="47">
        <v>33</v>
      </c>
      <c r="R8" s="34" t="s">
        <v>119</v>
      </c>
      <c r="S8" s="34" t="s">
        <v>5</v>
      </c>
      <c r="T8" s="34" t="s">
        <v>120</v>
      </c>
      <c r="U8" s="34" t="s">
        <v>2</v>
      </c>
      <c r="V8" s="34" t="s">
        <v>5</v>
      </c>
      <c r="W8" s="34" t="s">
        <v>5</v>
      </c>
      <c r="X8" s="34" t="s">
        <v>2</v>
      </c>
      <c r="Y8" s="53" t="s">
        <v>121</v>
      </c>
      <c r="Z8" s="34" t="s">
        <v>2</v>
      </c>
      <c r="AA8" s="34"/>
    </row>
    <row r="9" s="5" customFormat="1" ht="141.75" spans="1:27">
      <c r="A9" s="32">
        <v>2</v>
      </c>
      <c r="B9" s="32"/>
      <c r="C9" s="32" t="s">
        <v>114</v>
      </c>
      <c r="D9" s="32" t="s">
        <v>122</v>
      </c>
      <c r="E9" s="33" t="s">
        <v>62</v>
      </c>
      <c r="F9" s="33" t="s">
        <v>123</v>
      </c>
      <c r="G9" s="34" t="s">
        <v>117</v>
      </c>
      <c r="H9" s="34" t="s">
        <v>1</v>
      </c>
      <c r="I9" s="33" t="s">
        <v>124</v>
      </c>
      <c r="J9" s="34">
        <f t="shared" si="1"/>
        <v>67</v>
      </c>
      <c r="K9" s="34">
        <f t="shared" si="2"/>
        <v>67</v>
      </c>
      <c r="L9" s="34">
        <v>67</v>
      </c>
      <c r="M9" s="34">
        <v>0</v>
      </c>
      <c r="N9" s="47">
        <v>321</v>
      </c>
      <c r="O9" s="47">
        <v>1167</v>
      </c>
      <c r="P9" s="47">
        <v>1</v>
      </c>
      <c r="Q9" s="47">
        <v>4</v>
      </c>
      <c r="R9" s="34" t="s">
        <v>125</v>
      </c>
      <c r="S9" s="34" t="s">
        <v>5</v>
      </c>
      <c r="T9" s="34" t="s">
        <v>126</v>
      </c>
      <c r="U9" s="34" t="s">
        <v>2</v>
      </c>
      <c r="V9" s="34" t="s">
        <v>5</v>
      </c>
      <c r="W9" s="34" t="s">
        <v>5</v>
      </c>
      <c r="X9" s="34" t="s">
        <v>5</v>
      </c>
      <c r="Y9" s="53" t="s">
        <v>127</v>
      </c>
      <c r="Z9" s="34" t="s">
        <v>2</v>
      </c>
      <c r="AA9" s="34"/>
    </row>
    <row r="10" s="5" customFormat="1" ht="63" spans="1:27">
      <c r="A10" s="32">
        <v>3</v>
      </c>
      <c r="B10" s="32"/>
      <c r="C10" s="32" t="s">
        <v>114</v>
      </c>
      <c r="D10" s="32" t="s">
        <v>115</v>
      </c>
      <c r="E10" s="33" t="s">
        <v>53</v>
      </c>
      <c r="F10" s="33" t="s">
        <v>128</v>
      </c>
      <c r="G10" s="34" t="s">
        <v>117</v>
      </c>
      <c r="H10" s="34" t="s">
        <v>1</v>
      </c>
      <c r="I10" s="33" t="s">
        <v>129</v>
      </c>
      <c r="J10" s="34">
        <f t="shared" si="1"/>
        <v>116.17</v>
      </c>
      <c r="K10" s="34">
        <f t="shared" si="2"/>
        <v>116.17</v>
      </c>
      <c r="L10" s="34">
        <v>100</v>
      </c>
      <c r="M10" s="34">
        <v>16.17</v>
      </c>
      <c r="N10" s="47">
        <v>46</v>
      </c>
      <c r="O10" s="47">
        <v>199</v>
      </c>
      <c r="P10" s="47">
        <v>0</v>
      </c>
      <c r="Q10" s="47">
        <v>0</v>
      </c>
      <c r="R10" s="34" t="s">
        <v>130</v>
      </c>
      <c r="S10" s="34" t="s">
        <v>5</v>
      </c>
      <c r="T10" s="34" t="s">
        <v>131</v>
      </c>
      <c r="U10" s="34" t="s">
        <v>2</v>
      </c>
      <c r="V10" s="34" t="s">
        <v>5</v>
      </c>
      <c r="W10" s="34" t="s">
        <v>5</v>
      </c>
      <c r="X10" s="34" t="s">
        <v>5</v>
      </c>
      <c r="Y10" s="53" t="s">
        <v>132</v>
      </c>
      <c r="Z10" s="34" t="s">
        <v>2</v>
      </c>
      <c r="AA10" s="34"/>
    </row>
    <row r="11" s="5" customFormat="1" ht="189" spans="1:27">
      <c r="A11" s="32">
        <v>4</v>
      </c>
      <c r="B11" s="32"/>
      <c r="C11" s="32" t="s">
        <v>114</v>
      </c>
      <c r="D11" s="32" t="s">
        <v>133</v>
      </c>
      <c r="E11" s="33" t="s">
        <v>55</v>
      </c>
      <c r="F11" s="33" t="s">
        <v>134</v>
      </c>
      <c r="G11" s="34" t="s">
        <v>117</v>
      </c>
      <c r="H11" s="34" t="s">
        <v>1</v>
      </c>
      <c r="I11" s="33" t="s">
        <v>135</v>
      </c>
      <c r="J11" s="34">
        <f>K11</f>
        <v>92.68</v>
      </c>
      <c r="K11" s="34">
        <f t="shared" si="2"/>
        <v>92.68</v>
      </c>
      <c r="L11" s="34">
        <v>92.68</v>
      </c>
      <c r="M11" s="34">
        <v>0</v>
      </c>
      <c r="N11" s="47">
        <v>54</v>
      </c>
      <c r="O11" s="47">
        <v>227</v>
      </c>
      <c r="P11" s="47">
        <v>0</v>
      </c>
      <c r="Q11" s="47">
        <v>0</v>
      </c>
      <c r="R11" s="34" t="s">
        <v>136</v>
      </c>
      <c r="S11" s="34" t="s">
        <v>5</v>
      </c>
      <c r="T11" s="34" t="s">
        <v>126</v>
      </c>
      <c r="U11" s="34" t="s">
        <v>2</v>
      </c>
      <c r="V11" s="34" t="s">
        <v>5</v>
      </c>
      <c r="W11" s="34" t="s">
        <v>5</v>
      </c>
      <c r="X11" s="34" t="s">
        <v>5</v>
      </c>
      <c r="Y11" s="53" t="s">
        <v>121</v>
      </c>
      <c r="Z11" s="34" t="s">
        <v>5</v>
      </c>
      <c r="AA11" s="34"/>
    </row>
    <row r="12" s="5" customFormat="1" ht="63" spans="1:27">
      <c r="A12" s="32">
        <v>5</v>
      </c>
      <c r="B12" s="32"/>
      <c r="C12" s="32" t="s">
        <v>114</v>
      </c>
      <c r="D12" s="32" t="s">
        <v>115</v>
      </c>
      <c r="E12" s="33" t="s">
        <v>24</v>
      </c>
      <c r="F12" s="33" t="s">
        <v>137</v>
      </c>
      <c r="G12" s="34" t="s">
        <v>117</v>
      </c>
      <c r="H12" s="34" t="s">
        <v>1</v>
      </c>
      <c r="I12" s="33" t="s">
        <v>138</v>
      </c>
      <c r="J12" s="34">
        <f>K12</f>
        <v>30</v>
      </c>
      <c r="K12" s="34">
        <f t="shared" si="2"/>
        <v>30</v>
      </c>
      <c r="L12" s="34">
        <v>30</v>
      </c>
      <c r="M12" s="34">
        <v>0</v>
      </c>
      <c r="N12" s="47">
        <v>40</v>
      </c>
      <c r="O12" s="47">
        <v>167</v>
      </c>
      <c r="P12" s="47">
        <v>0</v>
      </c>
      <c r="Q12" s="47">
        <v>0</v>
      </c>
      <c r="R12" s="34" t="s">
        <v>130</v>
      </c>
      <c r="S12" s="34" t="s">
        <v>5</v>
      </c>
      <c r="T12" s="34" t="s">
        <v>131</v>
      </c>
      <c r="U12" s="34" t="s">
        <v>2</v>
      </c>
      <c r="V12" s="34" t="s">
        <v>5</v>
      </c>
      <c r="W12" s="34" t="s">
        <v>5</v>
      </c>
      <c r="X12" s="34" t="s">
        <v>5</v>
      </c>
      <c r="Y12" s="53" t="s">
        <v>121</v>
      </c>
      <c r="Z12" s="34" t="s">
        <v>5</v>
      </c>
      <c r="AA12" s="34"/>
    </row>
    <row r="13" s="5" customFormat="1" ht="141.75" spans="1:27">
      <c r="A13" s="32">
        <v>6</v>
      </c>
      <c r="B13" s="35"/>
      <c r="C13" s="35" t="s">
        <v>139</v>
      </c>
      <c r="D13" s="35" t="s">
        <v>140</v>
      </c>
      <c r="E13" s="36" t="s">
        <v>0</v>
      </c>
      <c r="F13" s="33" t="s">
        <v>141</v>
      </c>
      <c r="G13" s="34" t="s">
        <v>117</v>
      </c>
      <c r="H13" s="34" t="s">
        <v>1</v>
      </c>
      <c r="I13" s="33" t="s">
        <v>142</v>
      </c>
      <c r="J13" s="34">
        <f t="shared" ref="J13:J76" si="3">SUM(K13)</f>
        <v>51.75</v>
      </c>
      <c r="K13" s="34">
        <f t="shared" si="2"/>
        <v>51.75</v>
      </c>
      <c r="L13" s="34">
        <v>50</v>
      </c>
      <c r="M13" s="34">
        <v>1.75</v>
      </c>
      <c r="N13" s="47">
        <v>36</v>
      </c>
      <c r="O13" s="47">
        <v>141</v>
      </c>
      <c r="P13" s="47">
        <v>0</v>
      </c>
      <c r="Q13" s="47">
        <v>0</v>
      </c>
      <c r="R13" s="34" t="s">
        <v>143</v>
      </c>
      <c r="S13" s="50" t="s">
        <v>5</v>
      </c>
      <c r="T13" s="50" t="s">
        <v>131</v>
      </c>
      <c r="U13" s="50" t="s">
        <v>2</v>
      </c>
      <c r="V13" s="50" t="s">
        <v>5</v>
      </c>
      <c r="W13" s="50" t="s">
        <v>2</v>
      </c>
      <c r="X13" s="50" t="s">
        <v>2</v>
      </c>
      <c r="Y13" s="54" t="s">
        <v>121</v>
      </c>
      <c r="Z13" s="34" t="s">
        <v>2</v>
      </c>
      <c r="AA13" s="34"/>
    </row>
    <row r="14" s="5" customFormat="1" ht="78.75" spans="1:27">
      <c r="A14" s="32">
        <v>7</v>
      </c>
      <c r="B14" s="32"/>
      <c r="C14" s="35" t="s">
        <v>139</v>
      </c>
      <c r="D14" s="32" t="s">
        <v>144</v>
      </c>
      <c r="E14" s="36" t="s">
        <v>12</v>
      </c>
      <c r="F14" s="33" t="s">
        <v>145</v>
      </c>
      <c r="G14" s="34" t="s">
        <v>117</v>
      </c>
      <c r="H14" s="34" t="s">
        <v>1</v>
      </c>
      <c r="I14" s="33" t="s">
        <v>146</v>
      </c>
      <c r="J14" s="34">
        <f t="shared" si="3"/>
        <v>8.04</v>
      </c>
      <c r="K14" s="34">
        <f t="shared" si="2"/>
        <v>8.04</v>
      </c>
      <c r="L14" s="34">
        <v>5</v>
      </c>
      <c r="M14" s="34">
        <v>3.04</v>
      </c>
      <c r="N14" s="47">
        <v>45</v>
      </c>
      <c r="O14" s="47">
        <v>225</v>
      </c>
      <c r="P14" s="47">
        <v>0</v>
      </c>
      <c r="Q14" s="47">
        <v>0</v>
      </c>
      <c r="R14" s="34" t="s">
        <v>147</v>
      </c>
      <c r="S14" s="50" t="s">
        <v>5</v>
      </c>
      <c r="T14" s="50" t="s">
        <v>131</v>
      </c>
      <c r="U14" s="50" t="s">
        <v>7</v>
      </c>
      <c r="V14" s="34" t="s">
        <v>5</v>
      </c>
      <c r="W14" s="50" t="s">
        <v>2</v>
      </c>
      <c r="X14" s="50" t="s">
        <v>5</v>
      </c>
      <c r="Y14" s="53" t="s">
        <v>132</v>
      </c>
      <c r="Z14" s="34" t="s">
        <v>2</v>
      </c>
      <c r="AA14" s="34"/>
    </row>
    <row r="15" s="5" customFormat="1" ht="63" spans="1:27">
      <c r="A15" s="32">
        <v>8</v>
      </c>
      <c r="B15" s="32"/>
      <c r="C15" s="32" t="s">
        <v>148</v>
      </c>
      <c r="D15" s="32" t="s">
        <v>149</v>
      </c>
      <c r="E15" s="33" t="s">
        <v>55</v>
      </c>
      <c r="F15" s="33" t="s">
        <v>150</v>
      </c>
      <c r="G15" s="34" t="s">
        <v>117</v>
      </c>
      <c r="H15" s="34" t="s">
        <v>1</v>
      </c>
      <c r="I15" s="33" t="s">
        <v>151</v>
      </c>
      <c r="J15" s="34">
        <f t="shared" si="3"/>
        <v>41</v>
      </c>
      <c r="K15" s="34">
        <f t="shared" si="2"/>
        <v>41</v>
      </c>
      <c r="L15" s="34">
        <v>41</v>
      </c>
      <c r="M15" s="34">
        <v>0</v>
      </c>
      <c r="N15" s="47">
        <v>44</v>
      </c>
      <c r="O15" s="47">
        <v>189</v>
      </c>
      <c r="P15" s="47">
        <v>9</v>
      </c>
      <c r="Q15" s="47">
        <v>32</v>
      </c>
      <c r="R15" s="34" t="s">
        <v>152</v>
      </c>
      <c r="S15" s="34" t="s">
        <v>5</v>
      </c>
      <c r="T15" s="34" t="s">
        <v>126</v>
      </c>
      <c r="U15" s="34" t="s">
        <v>2</v>
      </c>
      <c r="V15" s="34" t="s">
        <v>5</v>
      </c>
      <c r="W15" s="34" t="s">
        <v>5</v>
      </c>
      <c r="X15" s="34" t="s">
        <v>5</v>
      </c>
      <c r="Y15" s="53" t="s">
        <v>121</v>
      </c>
      <c r="Z15" s="34" t="s">
        <v>2</v>
      </c>
      <c r="AA15" s="34"/>
    </row>
    <row r="16" s="5" customFormat="1" ht="126" spans="1:27">
      <c r="A16" s="32">
        <v>9</v>
      </c>
      <c r="B16" s="32"/>
      <c r="C16" s="32" t="s">
        <v>148</v>
      </c>
      <c r="D16" s="32" t="s">
        <v>153</v>
      </c>
      <c r="E16" s="33" t="s">
        <v>28</v>
      </c>
      <c r="F16" s="33" t="s">
        <v>154</v>
      </c>
      <c r="G16" s="34" t="s">
        <v>117</v>
      </c>
      <c r="H16" s="34" t="s">
        <v>1</v>
      </c>
      <c r="I16" s="33" t="s">
        <v>155</v>
      </c>
      <c r="J16" s="34">
        <f t="shared" si="3"/>
        <v>1.2</v>
      </c>
      <c r="K16" s="34">
        <f t="shared" si="2"/>
        <v>1.2</v>
      </c>
      <c r="L16" s="34">
        <v>1.2</v>
      </c>
      <c r="M16" s="34">
        <v>0</v>
      </c>
      <c r="N16" s="47">
        <v>4</v>
      </c>
      <c r="O16" s="47">
        <v>17</v>
      </c>
      <c r="P16" s="47">
        <v>4</v>
      </c>
      <c r="Q16" s="47">
        <v>17</v>
      </c>
      <c r="R16" s="34" t="s">
        <v>156</v>
      </c>
      <c r="S16" s="34" t="s">
        <v>2</v>
      </c>
      <c r="T16" s="34" t="s">
        <v>131</v>
      </c>
      <c r="U16" s="34" t="s">
        <v>7</v>
      </c>
      <c r="V16" s="34" t="s">
        <v>5</v>
      </c>
      <c r="W16" s="34" t="s">
        <v>5</v>
      </c>
      <c r="X16" s="34" t="s">
        <v>5</v>
      </c>
      <c r="Y16" s="53" t="s">
        <v>121</v>
      </c>
      <c r="Z16" s="34" t="s">
        <v>2</v>
      </c>
      <c r="AA16" s="34"/>
    </row>
    <row r="17" s="5" customFormat="1" ht="78.75" spans="1:27">
      <c r="A17" s="32">
        <v>10</v>
      </c>
      <c r="B17" s="32"/>
      <c r="C17" s="32" t="s">
        <v>148</v>
      </c>
      <c r="D17" s="32" t="s">
        <v>157</v>
      </c>
      <c r="E17" s="33" t="s">
        <v>55</v>
      </c>
      <c r="F17" s="33" t="s">
        <v>158</v>
      </c>
      <c r="G17" s="34" t="s">
        <v>117</v>
      </c>
      <c r="H17" s="34" t="s">
        <v>1</v>
      </c>
      <c r="I17" s="33" t="s">
        <v>159</v>
      </c>
      <c r="J17" s="34">
        <f t="shared" si="3"/>
        <v>53</v>
      </c>
      <c r="K17" s="34">
        <f t="shared" si="2"/>
        <v>53</v>
      </c>
      <c r="L17" s="34">
        <v>53</v>
      </c>
      <c r="M17" s="34">
        <v>0</v>
      </c>
      <c r="N17" s="47">
        <v>95</v>
      </c>
      <c r="O17" s="47">
        <v>384</v>
      </c>
      <c r="P17" s="47">
        <v>2</v>
      </c>
      <c r="Q17" s="47">
        <v>7</v>
      </c>
      <c r="R17" s="34" t="s">
        <v>160</v>
      </c>
      <c r="S17" s="34" t="s">
        <v>5</v>
      </c>
      <c r="T17" s="34" t="s">
        <v>126</v>
      </c>
      <c r="U17" s="34" t="s">
        <v>2</v>
      </c>
      <c r="V17" s="34" t="s">
        <v>5</v>
      </c>
      <c r="W17" s="34" t="s">
        <v>5</v>
      </c>
      <c r="X17" s="34" t="s">
        <v>5</v>
      </c>
      <c r="Y17" s="53" t="s">
        <v>121</v>
      </c>
      <c r="Z17" s="34" t="s">
        <v>2</v>
      </c>
      <c r="AA17" s="34"/>
    </row>
    <row r="18" s="5" customFormat="1" ht="63" spans="1:27">
      <c r="A18" s="32">
        <v>11</v>
      </c>
      <c r="B18" s="32"/>
      <c r="C18" s="32" t="s">
        <v>148</v>
      </c>
      <c r="D18" s="32" t="s">
        <v>161</v>
      </c>
      <c r="E18" s="33" t="s">
        <v>6</v>
      </c>
      <c r="F18" s="33" t="s">
        <v>162</v>
      </c>
      <c r="G18" s="34" t="s">
        <v>117</v>
      </c>
      <c r="H18" s="34" t="s">
        <v>1</v>
      </c>
      <c r="I18" s="33" t="s">
        <v>163</v>
      </c>
      <c r="J18" s="34">
        <f t="shared" si="3"/>
        <v>80</v>
      </c>
      <c r="K18" s="34">
        <f t="shared" si="2"/>
        <v>80</v>
      </c>
      <c r="L18" s="34">
        <v>70</v>
      </c>
      <c r="M18" s="34">
        <v>10</v>
      </c>
      <c r="N18" s="47">
        <v>95</v>
      </c>
      <c r="O18" s="47">
        <v>364</v>
      </c>
      <c r="P18" s="47">
        <v>1</v>
      </c>
      <c r="Q18" s="47">
        <v>3</v>
      </c>
      <c r="R18" s="34" t="s">
        <v>164</v>
      </c>
      <c r="S18" s="34" t="s">
        <v>5</v>
      </c>
      <c r="T18" s="34" t="s">
        <v>165</v>
      </c>
      <c r="U18" s="34" t="s">
        <v>2</v>
      </c>
      <c r="V18" s="34" t="s">
        <v>5</v>
      </c>
      <c r="W18" s="34" t="s">
        <v>2</v>
      </c>
      <c r="X18" s="34" t="s">
        <v>2</v>
      </c>
      <c r="Y18" s="53" t="s">
        <v>166</v>
      </c>
      <c r="Z18" s="34" t="s">
        <v>2</v>
      </c>
      <c r="AA18" s="34"/>
    </row>
    <row r="19" s="5" customFormat="1" ht="78.75" spans="1:27">
      <c r="A19" s="32">
        <v>12</v>
      </c>
      <c r="B19" s="32"/>
      <c r="C19" s="32" t="s">
        <v>148</v>
      </c>
      <c r="D19" s="32" t="s">
        <v>167</v>
      </c>
      <c r="E19" s="33" t="s">
        <v>13</v>
      </c>
      <c r="F19" s="33" t="s">
        <v>168</v>
      </c>
      <c r="G19" s="34" t="s">
        <v>117</v>
      </c>
      <c r="H19" s="34" t="s">
        <v>1</v>
      </c>
      <c r="I19" s="33" t="s">
        <v>169</v>
      </c>
      <c r="J19" s="34">
        <f t="shared" si="3"/>
        <v>250</v>
      </c>
      <c r="K19" s="34">
        <f t="shared" si="2"/>
        <v>250</v>
      </c>
      <c r="L19" s="34">
        <v>250</v>
      </c>
      <c r="M19" s="34">
        <v>0</v>
      </c>
      <c r="N19" s="47">
        <v>90</v>
      </c>
      <c r="O19" s="47">
        <v>393</v>
      </c>
      <c r="P19" s="47">
        <v>3</v>
      </c>
      <c r="Q19" s="47">
        <v>10</v>
      </c>
      <c r="R19" s="34" t="s">
        <v>170</v>
      </c>
      <c r="S19" s="34" t="s">
        <v>5</v>
      </c>
      <c r="T19" s="34" t="s">
        <v>131</v>
      </c>
      <c r="U19" s="34" t="s">
        <v>2</v>
      </c>
      <c r="V19" s="34" t="s">
        <v>5</v>
      </c>
      <c r="W19" s="34" t="s">
        <v>5</v>
      </c>
      <c r="X19" s="34" t="s">
        <v>5</v>
      </c>
      <c r="Y19" s="53" t="s">
        <v>171</v>
      </c>
      <c r="Z19" s="34" t="s">
        <v>2</v>
      </c>
      <c r="AA19" s="34"/>
    </row>
    <row r="20" s="5" customFormat="1" ht="63" spans="1:27">
      <c r="A20" s="32">
        <v>13</v>
      </c>
      <c r="B20" s="32"/>
      <c r="C20" s="32" t="s">
        <v>148</v>
      </c>
      <c r="D20" s="32" t="s">
        <v>149</v>
      </c>
      <c r="E20" s="33" t="s">
        <v>62</v>
      </c>
      <c r="F20" s="33" t="s">
        <v>172</v>
      </c>
      <c r="G20" s="34" t="s">
        <v>117</v>
      </c>
      <c r="H20" s="34" t="s">
        <v>1</v>
      </c>
      <c r="I20" s="33" t="s">
        <v>173</v>
      </c>
      <c r="J20" s="34">
        <f t="shared" si="3"/>
        <v>40</v>
      </c>
      <c r="K20" s="34">
        <f t="shared" si="2"/>
        <v>40</v>
      </c>
      <c r="L20" s="34">
        <v>40</v>
      </c>
      <c r="M20" s="34">
        <v>0</v>
      </c>
      <c r="N20" s="47">
        <v>84</v>
      </c>
      <c r="O20" s="47">
        <v>337</v>
      </c>
      <c r="P20" s="47">
        <v>11</v>
      </c>
      <c r="Q20" s="47">
        <v>35</v>
      </c>
      <c r="R20" s="34" t="s">
        <v>174</v>
      </c>
      <c r="S20" s="34" t="s">
        <v>5</v>
      </c>
      <c r="T20" s="34" t="s">
        <v>131</v>
      </c>
      <c r="U20" s="34" t="s">
        <v>2</v>
      </c>
      <c r="V20" s="34" t="s">
        <v>5</v>
      </c>
      <c r="W20" s="34" t="s">
        <v>5</v>
      </c>
      <c r="X20" s="34" t="s">
        <v>5</v>
      </c>
      <c r="Y20" s="53" t="s">
        <v>121</v>
      </c>
      <c r="Z20" s="34" t="s">
        <v>5</v>
      </c>
      <c r="AA20" s="34"/>
    </row>
    <row r="21" s="5" customFormat="1" ht="47.25" spans="1:27">
      <c r="A21" s="32">
        <v>14</v>
      </c>
      <c r="B21" s="32"/>
      <c r="C21" s="32" t="s">
        <v>148</v>
      </c>
      <c r="D21" s="32" t="s">
        <v>175</v>
      </c>
      <c r="E21" s="33" t="s">
        <v>62</v>
      </c>
      <c r="F21" s="33" t="s">
        <v>176</v>
      </c>
      <c r="G21" s="34" t="s">
        <v>117</v>
      </c>
      <c r="H21" s="34" t="s">
        <v>1</v>
      </c>
      <c r="I21" s="33" t="s">
        <v>177</v>
      </c>
      <c r="J21" s="34">
        <f t="shared" si="3"/>
        <v>10</v>
      </c>
      <c r="K21" s="34">
        <f t="shared" si="2"/>
        <v>10</v>
      </c>
      <c r="L21" s="34">
        <v>10</v>
      </c>
      <c r="M21" s="34">
        <v>0</v>
      </c>
      <c r="N21" s="47">
        <v>44</v>
      </c>
      <c r="O21" s="47">
        <v>159</v>
      </c>
      <c r="P21" s="47">
        <v>1</v>
      </c>
      <c r="Q21" s="47">
        <v>3</v>
      </c>
      <c r="R21" s="34" t="s">
        <v>178</v>
      </c>
      <c r="S21" s="34" t="s">
        <v>5</v>
      </c>
      <c r="T21" s="34" t="s">
        <v>126</v>
      </c>
      <c r="U21" s="34" t="s">
        <v>7</v>
      </c>
      <c r="V21" s="34" t="s">
        <v>5</v>
      </c>
      <c r="W21" s="34" t="s">
        <v>5</v>
      </c>
      <c r="X21" s="34" t="s">
        <v>5</v>
      </c>
      <c r="Y21" s="53" t="s">
        <v>121</v>
      </c>
      <c r="Z21" s="34" t="s">
        <v>5</v>
      </c>
      <c r="AA21" s="34"/>
    </row>
    <row r="22" s="5" customFormat="1" ht="78.75" spans="1:27">
      <c r="A22" s="32">
        <v>15</v>
      </c>
      <c r="B22" s="32"/>
      <c r="C22" s="35" t="s">
        <v>179</v>
      </c>
      <c r="D22" s="32" t="s">
        <v>180</v>
      </c>
      <c r="E22" s="36" t="s">
        <v>15</v>
      </c>
      <c r="F22" s="33" t="s">
        <v>181</v>
      </c>
      <c r="G22" s="34" t="s">
        <v>117</v>
      </c>
      <c r="H22" s="34" t="s">
        <v>1</v>
      </c>
      <c r="I22" s="33" t="s">
        <v>182</v>
      </c>
      <c r="J22" s="34">
        <f t="shared" si="3"/>
        <v>52</v>
      </c>
      <c r="K22" s="34">
        <f t="shared" si="2"/>
        <v>52</v>
      </c>
      <c r="L22" s="34">
        <v>52</v>
      </c>
      <c r="M22" s="34"/>
      <c r="N22" s="47">
        <v>49</v>
      </c>
      <c r="O22" s="47">
        <v>210</v>
      </c>
      <c r="P22" s="47"/>
      <c r="Q22" s="47"/>
      <c r="R22" s="34" t="s">
        <v>183</v>
      </c>
      <c r="S22" s="34" t="s">
        <v>5</v>
      </c>
      <c r="T22" s="34" t="s">
        <v>184</v>
      </c>
      <c r="U22" s="34" t="s">
        <v>2</v>
      </c>
      <c r="V22" s="34" t="s">
        <v>5</v>
      </c>
      <c r="W22" s="34" t="s">
        <v>5</v>
      </c>
      <c r="X22" s="34" t="s">
        <v>5</v>
      </c>
      <c r="Y22" s="53" t="s">
        <v>121</v>
      </c>
      <c r="Z22" s="34" t="s">
        <v>2</v>
      </c>
      <c r="AA22" s="34"/>
    </row>
    <row r="23" s="5" customFormat="1" ht="94.5" spans="1:27">
      <c r="A23" s="32">
        <v>16</v>
      </c>
      <c r="B23" s="32"/>
      <c r="C23" s="35" t="s">
        <v>179</v>
      </c>
      <c r="D23" s="32" t="s">
        <v>185</v>
      </c>
      <c r="E23" s="36" t="s">
        <v>24</v>
      </c>
      <c r="F23" s="33" t="s">
        <v>186</v>
      </c>
      <c r="G23" s="34" t="s">
        <v>117</v>
      </c>
      <c r="H23" s="34" t="s">
        <v>1</v>
      </c>
      <c r="I23" s="33" t="s">
        <v>187</v>
      </c>
      <c r="J23" s="34">
        <f t="shared" si="3"/>
        <v>146.88</v>
      </c>
      <c r="K23" s="34">
        <f t="shared" si="2"/>
        <v>146.88</v>
      </c>
      <c r="L23" s="34">
        <v>115.44</v>
      </c>
      <c r="M23" s="34">
        <v>31.44</v>
      </c>
      <c r="N23" s="47">
        <v>456</v>
      </c>
      <c r="O23" s="47">
        <v>1564</v>
      </c>
      <c r="P23" s="47">
        <v>50</v>
      </c>
      <c r="Q23" s="47">
        <v>164</v>
      </c>
      <c r="R23" s="34" t="s">
        <v>188</v>
      </c>
      <c r="S23" s="34" t="s">
        <v>5</v>
      </c>
      <c r="T23" s="34" t="s">
        <v>189</v>
      </c>
      <c r="U23" s="34" t="s">
        <v>2</v>
      </c>
      <c r="V23" s="34" t="s">
        <v>5</v>
      </c>
      <c r="W23" s="34" t="s">
        <v>5</v>
      </c>
      <c r="X23" s="34" t="s">
        <v>5</v>
      </c>
      <c r="Y23" s="53" t="s">
        <v>121</v>
      </c>
      <c r="Z23" s="34" t="s">
        <v>2</v>
      </c>
      <c r="AA23" s="34"/>
    </row>
    <row r="24" s="5" customFormat="1" ht="78.75" spans="1:27">
      <c r="A24" s="32">
        <v>17</v>
      </c>
      <c r="B24" s="32"/>
      <c r="C24" s="35" t="s">
        <v>179</v>
      </c>
      <c r="D24" s="32" t="s">
        <v>190</v>
      </c>
      <c r="E24" s="36" t="s">
        <v>24</v>
      </c>
      <c r="F24" s="33" t="s">
        <v>191</v>
      </c>
      <c r="G24" s="34" t="s">
        <v>117</v>
      </c>
      <c r="H24" s="34" t="s">
        <v>1</v>
      </c>
      <c r="I24" s="33" t="s">
        <v>192</v>
      </c>
      <c r="J24" s="34">
        <f t="shared" si="3"/>
        <v>150</v>
      </c>
      <c r="K24" s="34">
        <f t="shared" si="2"/>
        <v>150</v>
      </c>
      <c r="L24" s="34">
        <v>150</v>
      </c>
      <c r="M24" s="34"/>
      <c r="N24" s="47">
        <v>277</v>
      </c>
      <c r="O24" s="47">
        <v>856</v>
      </c>
      <c r="P24" s="47">
        <v>0</v>
      </c>
      <c r="Q24" s="47">
        <v>0</v>
      </c>
      <c r="R24" s="34" t="s">
        <v>193</v>
      </c>
      <c r="S24" s="34" t="s">
        <v>5</v>
      </c>
      <c r="T24" s="34" t="s">
        <v>194</v>
      </c>
      <c r="U24" s="34" t="s">
        <v>2</v>
      </c>
      <c r="V24" s="34" t="s">
        <v>5</v>
      </c>
      <c r="W24" s="34" t="s">
        <v>5</v>
      </c>
      <c r="X24" s="34" t="s">
        <v>5</v>
      </c>
      <c r="Y24" s="53" t="s">
        <v>121</v>
      </c>
      <c r="Z24" s="34" t="s">
        <v>2</v>
      </c>
      <c r="AA24" s="34"/>
    </row>
    <row r="25" s="5" customFormat="1" ht="47.25" spans="1:27">
      <c r="A25" s="32">
        <v>18</v>
      </c>
      <c r="B25" s="32" t="s">
        <v>113</v>
      </c>
      <c r="C25" s="35" t="s">
        <v>179</v>
      </c>
      <c r="D25" s="32" t="s">
        <v>195</v>
      </c>
      <c r="E25" s="36" t="s">
        <v>79</v>
      </c>
      <c r="F25" s="33" t="s">
        <v>196</v>
      </c>
      <c r="G25" s="34" t="s">
        <v>117</v>
      </c>
      <c r="H25" s="34" t="s">
        <v>1</v>
      </c>
      <c r="I25" s="33" t="s">
        <v>197</v>
      </c>
      <c r="J25" s="34">
        <v>25</v>
      </c>
      <c r="K25" s="34">
        <v>25</v>
      </c>
      <c r="L25" s="34">
        <v>25</v>
      </c>
      <c r="M25" s="34">
        <v>0</v>
      </c>
      <c r="N25" s="47">
        <v>488</v>
      </c>
      <c r="O25" s="47">
        <v>1848</v>
      </c>
      <c r="P25" s="47"/>
      <c r="Q25" s="47"/>
      <c r="R25" s="34" t="s">
        <v>198</v>
      </c>
      <c r="S25" s="34" t="s">
        <v>5</v>
      </c>
      <c r="T25" s="34" t="s">
        <v>199</v>
      </c>
      <c r="U25" s="34" t="s">
        <v>2</v>
      </c>
      <c r="V25" s="34" t="s">
        <v>2</v>
      </c>
      <c r="W25" s="34" t="s">
        <v>5</v>
      </c>
      <c r="X25" s="34" t="s">
        <v>5</v>
      </c>
      <c r="Y25" s="53" t="s">
        <v>200</v>
      </c>
      <c r="Z25" s="34" t="s">
        <v>195</v>
      </c>
      <c r="AA25" s="34" t="s">
        <v>2</v>
      </c>
    </row>
    <row r="26" s="5" customFormat="1" ht="47.25" spans="1:27">
      <c r="A26" s="32">
        <v>19</v>
      </c>
      <c r="B26" s="32"/>
      <c r="C26" s="35" t="s">
        <v>179</v>
      </c>
      <c r="D26" s="32" t="s">
        <v>201</v>
      </c>
      <c r="E26" s="36" t="s">
        <v>28</v>
      </c>
      <c r="F26" s="33" t="s">
        <v>202</v>
      </c>
      <c r="G26" s="34" t="s">
        <v>117</v>
      </c>
      <c r="H26" s="34" t="s">
        <v>1</v>
      </c>
      <c r="I26" s="33" t="s">
        <v>203</v>
      </c>
      <c r="J26" s="34">
        <f t="shared" si="3"/>
        <v>3.3</v>
      </c>
      <c r="K26" s="34">
        <f t="shared" si="2"/>
        <v>3.3</v>
      </c>
      <c r="L26" s="34">
        <v>3.3</v>
      </c>
      <c r="M26" s="34"/>
      <c r="N26" s="47">
        <v>11</v>
      </c>
      <c r="O26" s="47">
        <v>46</v>
      </c>
      <c r="P26" s="47">
        <v>11</v>
      </c>
      <c r="Q26" s="47">
        <v>46</v>
      </c>
      <c r="R26" s="34" t="s">
        <v>204</v>
      </c>
      <c r="S26" s="34" t="s">
        <v>2</v>
      </c>
      <c r="T26" s="34" t="s">
        <v>131</v>
      </c>
      <c r="U26" s="34" t="s">
        <v>7</v>
      </c>
      <c r="V26" s="34" t="s">
        <v>5</v>
      </c>
      <c r="W26" s="34" t="s">
        <v>5</v>
      </c>
      <c r="X26" s="34" t="s">
        <v>5</v>
      </c>
      <c r="Y26" s="53" t="s">
        <v>121</v>
      </c>
      <c r="Z26" s="34" t="s">
        <v>2</v>
      </c>
      <c r="AA26" s="34"/>
    </row>
    <row r="27" s="5" customFormat="1" ht="94.5" spans="1:27">
      <c r="A27" s="32">
        <v>20</v>
      </c>
      <c r="B27" s="32"/>
      <c r="C27" s="35" t="s">
        <v>179</v>
      </c>
      <c r="D27" s="32" t="s">
        <v>205</v>
      </c>
      <c r="E27" s="36" t="s">
        <v>55</v>
      </c>
      <c r="F27" s="33" t="s">
        <v>206</v>
      </c>
      <c r="G27" s="34" t="s">
        <v>117</v>
      </c>
      <c r="H27" s="34" t="s">
        <v>1</v>
      </c>
      <c r="I27" s="33" t="s">
        <v>207</v>
      </c>
      <c r="J27" s="34">
        <f t="shared" si="3"/>
        <v>28</v>
      </c>
      <c r="K27" s="34">
        <f t="shared" si="2"/>
        <v>28</v>
      </c>
      <c r="L27" s="34">
        <v>28</v>
      </c>
      <c r="M27" s="34"/>
      <c r="N27" s="47">
        <v>72</v>
      </c>
      <c r="O27" s="47">
        <v>230</v>
      </c>
      <c r="P27" s="47">
        <v>5</v>
      </c>
      <c r="Q27" s="47">
        <v>20</v>
      </c>
      <c r="R27" s="34" t="s">
        <v>208</v>
      </c>
      <c r="S27" s="34" t="s">
        <v>5</v>
      </c>
      <c r="T27" s="34" t="s">
        <v>199</v>
      </c>
      <c r="U27" s="34" t="s">
        <v>2</v>
      </c>
      <c r="V27" s="34" t="s">
        <v>5</v>
      </c>
      <c r="W27" s="34" t="s">
        <v>5</v>
      </c>
      <c r="X27" s="34" t="s">
        <v>5</v>
      </c>
      <c r="Y27" s="53" t="s">
        <v>121</v>
      </c>
      <c r="Z27" s="34" t="s">
        <v>2</v>
      </c>
      <c r="AA27" s="34"/>
    </row>
    <row r="28" s="5" customFormat="1" ht="47.25" spans="1:27">
      <c r="A28" s="32">
        <v>21</v>
      </c>
      <c r="B28" s="35"/>
      <c r="C28" s="35" t="s">
        <v>179</v>
      </c>
      <c r="D28" s="35" t="s">
        <v>205</v>
      </c>
      <c r="E28" s="36" t="s">
        <v>6</v>
      </c>
      <c r="F28" s="33" t="s">
        <v>209</v>
      </c>
      <c r="G28" s="34" t="s">
        <v>117</v>
      </c>
      <c r="H28" s="34" t="s">
        <v>1</v>
      </c>
      <c r="I28" s="33" t="s">
        <v>210</v>
      </c>
      <c r="J28" s="34">
        <f t="shared" si="3"/>
        <v>460</v>
      </c>
      <c r="K28" s="34">
        <f t="shared" si="2"/>
        <v>460</v>
      </c>
      <c r="L28" s="34">
        <v>460</v>
      </c>
      <c r="M28" s="34">
        <v>0</v>
      </c>
      <c r="N28" s="47">
        <v>1000</v>
      </c>
      <c r="O28" s="47">
        <v>3654</v>
      </c>
      <c r="P28" s="47">
        <v>15</v>
      </c>
      <c r="Q28" s="47">
        <v>65</v>
      </c>
      <c r="R28" s="34" t="s">
        <v>211</v>
      </c>
      <c r="S28" s="34" t="s">
        <v>5</v>
      </c>
      <c r="T28" s="34" t="s">
        <v>212</v>
      </c>
      <c r="U28" s="34" t="s">
        <v>2</v>
      </c>
      <c r="V28" s="34" t="s">
        <v>5</v>
      </c>
      <c r="W28" s="34" t="s">
        <v>2</v>
      </c>
      <c r="X28" s="34" t="s">
        <v>2</v>
      </c>
      <c r="Y28" s="53" t="s">
        <v>121</v>
      </c>
      <c r="Z28" s="34" t="s">
        <v>5</v>
      </c>
      <c r="AA28" s="34"/>
    </row>
    <row r="29" s="5" customFormat="1" ht="78.75" spans="1:27">
      <c r="A29" s="32">
        <v>22</v>
      </c>
      <c r="B29" s="32"/>
      <c r="C29" s="32" t="s">
        <v>213</v>
      </c>
      <c r="D29" s="32" t="s">
        <v>214</v>
      </c>
      <c r="E29" s="33" t="s">
        <v>24</v>
      </c>
      <c r="F29" s="33" t="s">
        <v>215</v>
      </c>
      <c r="G29" s="34" t="s">
        <v>117</v>
      </c>
      <c r="H29" s="34" t="s">
        <v>1</v>
      </c>
      <c r="I29" s="33" t="s">
        <v>216</v>
      </c>
      <c r="J29" s="34">
        <f t="shared" si="3"/>
        <v>50</v>
      </c>
      <c r="K29" s="34">
        <f t="shared" si="2"/>
        <v>50</v>
      </c>
      <c r="L29" s="34">
        <v>50</v>
      </c>
      <c r="M29" s="34"/>
      <c r="N29" s="47">
        <v>567</v>
      </c>
      <c r="O29" s="47">
        <v>2028</v>
      </c>
      <c r="P29" s="47">
        <v>23</v>
      </c>
      <c r="Q29" s="47">
        <v>60</v>
      </c>
      <c r="R29" s="34" t="s">
        <v>217</v>
      </c>
      <c r="S29" s="34" t="s">
        <v>5</v>
      </c>
      <c r="T29" s="34" t="s">
        <v>218</v>
      </c>
      <c r="U29" s="34" t="s">
        <v>2</v>
      </c>
      <c r="V29" s="34" t="s">
        <v>5</v>
      </c>
      <c r="W29" s="34" t="s">
        <v>5</v>
      </c>
      <c r="X29" s="34" t="s">
        <v>5</v>
      </c>
      <c r="Y29" s="53" t="s">
        <v>121</v>
      </c>
      <c r="Z29" s="34" t="s">
        <v>2</v>
      </c>
      <c r="AA29" s="34"/>
    </row>
    <row r="30" s="5" customFormat="1" ht="236.25" spans="1:27">
      <c r="A30" s="32">
        <v>23</v>
      </c>
      <c r="B30" s="32" t="s">
        <v>113</v>
      </c>
      <c r="C30" s="32" t="s">
        <v>213</v>
      </c>
      <c r="D30" s="32" t="s">
        <v>219</v>
      </c>
      <c r="E30" s="33" t="s">
        <v>79</v>
      </c>
      <c r="F30" s="33" t="s">
        <v>220</v>
      </c>
      <c r="G30" s="34" t="s">
        <v>117</v>
      </c>
      <c r="H30" s="34" t="s">
        <v>1</v>
      </c>
      <c r="I30" s="33" t="s">
        <v>221</v>
      </c>
      <c r="J30" s="34">
        <v>25</v>
      </c>
      <c r="K30" s="34">
        <v>25</v>
      </c>
      <c r="L30" s="34">
        <v>25</v>
      </c>
      <c r="M30" s="34">
        <v>0</v>
      </c>
      <c r="N30" s="47">
        <v>115</v>
      </c>
      <c r="O30" s="47">
        <v>414</v>
      </c>
      <c r="P30" s="47">
        <v>115</v>
      </c>
      <c r="Q30" s="47">
        <v>414</v>
      </c>
      <c r="R30" s="34" t="s">
        <v>222</v>
      </c>
      <c r="S30" s="34" t="s">
        <v>5</v>
      </c>
      <c r="T30" s="34" t="s">
        <v>223</v>
      </c>
      <c r="U30" s="34" t="s">
        <v>2</v>
      </c>
      <c r="V30" s="34" t="s">
        <v>5</v>
      </c>
      <c r="W30" s="34" t="s">
        <v>5</v>
      </c>
      <c r="X30" s="34" t="s">
        <v>5</v>
      </c>
      <c r="Y30" s="53" t="s">
        <v>224</v>
      </c>
      <c r="Z30" s="34" t="s">
        <v>219</v>
      </c>
      <c r="AA30" s="34" t="s">
        <v>2</v>
      </c>
    </row>
    <row r="31" s="5" customFormat="1" ht="47.25" spans="1:27">
      <c r="A31" s="32">
        <v>24</v>
      </c>
      <c r="B31" s="32"/>
      <c r="C31" s="32" t="s">
        <v>213</v>
      </c>
      <c r="D31" s="32" t="s">
        <v>225</v>
      </c>
      <c r="E31" s="33" t="s">
        <v>28</v>
      </c>
      <c r="F31" s="33" t="s">
        <v>226</v>
      </c>
      <c r="G31" s="34" t="s">
        <v>117</v>
      </c>
      <c r="H31" s="34" t="s">
        <v>1</v>
      </c>
      <c r="I31" s="33" t="s">
        <v>227</v>
      </c>
      <c r="J31" s="34">
        <f t="shared" si="3"/>
        <v>0.9</v>
      </c>
      <c r="K31" s="34">
        <f t="shared" si="2"/>
        <v>0.9</v>
      </c>
      <c r="L31" s="34">
        <v>0.9</v>
      </c>
      <c r="M31" s="34"/>
      <c r="N31" s="47">
        <v>3</v>
      </c>
      <c r="O31" s="47">
        <v>9</v>
      </c>
      <c r="P31" s="47">
        <v>3</v>
      </c>
      <c r="Q31" s="47">
        <v>9</v>
      </c>
      <c r="R31" s="34" t="s">
        <v>204</v>
      </c>
      <c r="S31" s="34" t="s">
        <v>2</v>
      </c>
      <c r="T31" s="34" t="s">
        <v>228</v>
      </c>
      <c r="U31" s="34" t="s">
        <v>7</v>
      </c>
      <c r="V31" s="34" t="s">
        <v>5</v>
      </c>
      <c r="W31" s="34" t="s">
        <v>5</v>
      </c>
      <c r="X31" s="34" t="s">
        <v>5</v>
      </c>
      <c r="Y31" s="53" t="s">
        <v>121</v>
      </c>
      <c r="Z31" s="34" t="s">
        <v>2</v>
      </c>
      <c r="AA31" s="34"/>
    </row>
    <row r="32" s="5" customFormat="1" ht="94.5" spans="1:27">
      <c r="A32" s="32">
        <v>25</v>
      </c>
      <c r="B32" s="32"/>
      <c r="C32" s="32" t="s">
        <v>213</v>
      </c>
      <c r="D32" s="32" t="s">
        <v>229</v>
      </c>
      <c r="E32" s="33" t="s">
        <v>65</v>
      </c>
      <c r="F32" s="33" t="s">
        <v>230</v>
      </c>
      <c r="G32" s="34" t="s">
        <v>117</v>
      </c>
      <c r="H32" s="34" t="s">
        <v>1</v>
      </c>
      <c r="I32" s="33" t="s">
        <v>231</v>
      </c>
      <c r="J32" s="34">
        <f t="shared" si="3"/>
        <v>8</v>
      </c>
      <c r="K32" s="34">
        <f t="shared" si="2"/>
        <v>8</v>
      </c>
      <c r="L32" s="34">
        <v>8</v>
      </c>
      <c r="M32" s="34"/>
      <c r="N32" s="47">
        <v>56</v>
      </c>
      <c r="O32" s="47">
        <v>219</v>
      </c>
      <c r="P32" s="47">
        <v>1</v>
      </c>
      <c r="Q32" s="47">
        <v>6</v>
      </c>
      <c r="R32" s="34" t="s">
        <v>232</v>
      </c>
      <c r="S32" s="34" t="s">
        <v>5</v>
      </c>
      <c r="T32" s="34" t="s">
        <v>223</v>
      </c>
      <c r="U32" s="34" t="s">
        <v>2</v>
      </c>
      <c r="V32" s="34" t="s">
        <v>5</v>
      </c>
      <c r="W32" s="34" t="s">
        <v>5</v>
      </c>
      <c r="X32" s="34" t="s">
        <v>5</v>
      </c>
      <c r="Y32" s="53" t="s">
        <v>121</v>
      </c>
      <c r="Z32" s="34" t="s">
        <v>2</v>
      </c>
      <c r="AA32" s="34"/>
    </row>
    <row r="33" s="5" customFormat="1" ht="141.75" spans="1:27">
      <c r="A33" s="32">
        <v>26</v>
      </c>
      <c r="B33" s="32"/>
      <c r="C33" s="32" t="s">
        <v>213</v>
      </c>
      <c r="D33" s="32" t="s">
        <v>233</v>
      </c>
      <c r="E33" s="33" t="s">
        <v>62</v>
      </c>
      <c r="F33" s="33" t="s">
        <v>234</v>
      </c>
      <c r="G33" s="34" t="s">
        <v>117</v>
      </c>
      <c r="H33" s="34" t="s">
        <v>1</v>
      </c>
      <c r="I33" s="33" t="s">
        <v>235</v>
      </c>
      <c r="J33" s="34">
        <f t="shared" si="3"/>
        <v>20</v>
      </c>
      <c r="K33" s="34">
        <f t="shared" si="2"/>
        <v>20</v>
      </c>
      <c r="L33" s="34">
        <v>20</v>
      </c>
      <c r="M33" s="34"/>
      <c r="N33" s="47">
        <v>1473</v>
      </c>
      <c r="O33" s="47">
        <v>5583</v>
      </c>
      <c r="P33" s="47">
        <v>85</v>
      </c>
      <c r="Q33" s="47">
        <v>278</v>
      </c>
      <c r="R33" s="34" t="s">
        <v>236</v>
      </c>
      <c r="S33" s="34" t="s">
        <v>5</v>
      </c>
      <c r="T33" s="34" t="s">
        <v>223</v>
      </c>
      <c r="U33" s="34" t="s">
        <v>2</v>
      </c>
      <c r="V33" s="34" t="s">
        <v>5</v>
      </c>
      <c r="W33" s="34" t="s">
        <v>5</v>
      </c>
      <c r="X33" s="34" t="s">
        <v>5</v>
      </c>
      <c r="Y33" s="53" t="s">
        <v>121</v>
      </c>
      <c r="Z33" s="34" t="s">
        <v>2</v>
      </c>
      <c r="AA33" s="34"/>
    </row>
    <row r="34" s="5" customFormat="1" ht="63" spans="1:27">
      <c r="A34" s="32">
        <v>27</v>
      </c>
      <c r="B34" s="32"/>
      <c r="C34" s="32" t="s">
        <v>213</v>
      </c>
      <c r="D34" s="32" t="s">
        <v>219</v>
      </c>
      <c r="E34" s="33" t="s">
        <v>53</v>
      </c>
      <c r="F34" s="33" t="s">
        <v>237</v>
      </c>
      <c r="G34" s="34" t="s">
        <v>117</v>
      </c>
      <c r="H34" s="34" t="s">
        <v>1</v>
      </c>
      <c r="I34" s="33" t="s">
        <v>238</v>
      </c>
      <c r="J34" s="34">
        <f t="shared" si="3"/>
        <v>30</v>
      </c>
      <c r="K34" s="34">
        <f t="shared" si="2"/>
        <v>30</v>
      </c>
      <c r="L34" s="34">
        <v>30</v>
      </c>
      <c r="M34" s="34"/>
      <c r="N34" s="47">
        <v>79</v>
      </c>
      <c r="O34" s="47">
        <v>380</v>
      </c>
      <c r="P34" s="47">
        <v>2</v>
      </c>
      <c r="Q34" s="47">
        <v>6</v>
      </c>
      <c r="R34" s="34" t="s">
        <v>239</v>
      </c>
      <c r="S34" s="34" t="s">
        <v>5</v>
      </c>
      <c r="T34" s="34" t="s">
        <v>223</v>
      </c>
      <c r="U34" s="34" t="s">
        <v>2</v>
      </c>
      <c r="V34" s="34" t="s">
        <v>5</v>
      </c>
      <c r="W34" s="34" t="s">
        <v>5</v>
      </c>
      <c r="X34" s="34" t="s">
        <v>5</v>
      </c>
      <c r="Y34" s="53" t="s">
        <v>132</v>
      </c>
      <c r="Z34" s="34" t="s">
        <v>2</v>
      </c>
      <c r="AA34" s="34"/>
    </row>
    <row r="35" s="5" customFormat="1" ht="267.75" spans="1:27">
      <c r="A35" s="32">
        <v>28</v>
      </c>
      <c r="B35" s="32"/>
      <c r="C35" s="35" t="s">
        <v>240</v>
      </c>
      <c r="D35" s="32" t="s">
        <v>241</v>
      </c>
      <c r="E35" s="36" t="s">
        <v>28</v>
      </c>
      <c r="F35" s="33" t="s">
        <v>242</v>
      </c>
      <c r="G35" s="34" t="s">
        <v>117</v>
      </c>
      <c r="H35" s="34" t="s">
        <v>1</v>
      </c>
      <c r="I35" s="33" t="s">
        <v>243</v>
      </c>
      <c r="J35" s="34">
        <f t="shared" si="3"/>
        <v>32.61</v>
      </c>
      <c r="K35" s="34">
        <f t="shared" si="2"/>
        <v>32.61</v>
      </c>
      <c r="L35" s="34">
        <v>30</v>
      </c>
      <c r="M35" s="34">
        <v>2.61</v>
      </c>
      <c r="N35" s="47">
        <v>484</v>
      </c>
      <c r="O35" s="47">
        <v>1824</v>
      </c>
      <c r="P35" s="47">
        <v>27</v>
      </c>
      <c r="Q35" s="47">
        <v>77</v>
      </c>
      <c r="R35" s="34" t="s">
        <v>244</v>
      </c>
      <c r="S35" s="34" t="s">
        <v>5</v>
      </c>
      <c r="T35" s="35" t="s">
        <v>165</v>
      </c>
      <c r="U35" s="34" t="s">
        <v>2</v>
      </c>
      <c r="V35" s="34" t="s">
        <v>5</v>
      </c>
      <c r="W35" s="34" t="s">
        <v>5</v>
      </c>
      <c r="X35" s="35" t="s">
        <v>2</v>
      </c>
      <c r="Y35" s="53" t="s">
        <v>121</v>
      </c>
      <c r="Z35" s="34" t="s">
        <v>2</v>
      </c>
      <c r="AA35" s="34"/>
    </row>
    <row r="36" s="5" customFormat="1" ht="63" spans="1:27">
      <c r="A36" s="32">
        <v>29</v>
      </c>
      <c r="B36" s="32"/>
      <c r="C36" s="35" t="s">
        <v>240</v>
      </c>
      <c r="D36" s="32" t="s">
        <v>245</v>
      </c>
      <c r="E36" s="36" t="s">
        <v>12</v>
      </c>
      <c r="F36" s="33" t="s">
        <v>246</v>
      </c>
      <c r="G36" s="34" t="s">
        <v>117</v>
      </c>
      <c r="H36" s="34" t="s">
        <v>1</v>
      </c>
      <c r="I36" s="33" t="s">
        <v>247</v>
      </c>
      <c r="J36" s="34">
        <f t="shared" si="3"/>
        <v>5</v>
      </c>
      <c r="K36" s="34">
        <f t="shared" si="2"/>
        <v>5</v>
      </c>
      <c r="L36" s="34">
        <v>5</v>
      </c>
      <c r="M36" s="34">
        <v>0</v>
      </c>
      <c r="N36" s="47">
        <v>45</v>
      </c>
      <c r="O36" s="47">
        <v>225</v>
      </c>
      <c r="P36" s="47">
        <v>0</v>
      </c>
      <c r="Q36" s="47">
        <v>0</v>
      </c>
      <c r="R36" s="34" t="s">
        <v>248</v>
      </c>
      <c r="S36" s="34" t="s">
        <v>5</v>
      </c>
      <c r="T36" s="35" t="s">
        <v>249</v>
      </c>
      <c r="U36" s="34" t="s">
        <v>7</v>
      </c>
      <c r="V36" s="34" t="s">
        <v>5</v>
      </c>
      <c r="W36" s="34" t="s">
        <v>5</v>
      </c>
      <c r="X36" s="34" t="s">
        <v>5</v>
      </c>
      <c r="Y36" s="53" t="s">
        <v>132</v>
      </c>
      <c r="Z36" s="34" t="s">
        <v>2</v>
      </c>
      <c r="AA36" s="34"/>
    </row>
    <row r="37" s="5" customFormat="1" ht="94.5" spans="1:27">
      <c r="A37" s="32">
        <v>30</v>
      </c>
      <c r="B37" s="32"/>
      <c r="C37" s="35" t="s">
        <v>240</v>
      </c>
      <c r="D37" s="32" t="s">
        <v>250</v>
      </c>
      <c r="E37" s="36" t="s">
        <v>53</v>
      </c>
      <c r="F37" s="33" t="s">
        <v>251</v>
      </c>
      <c r="G37" s="34" t="s">
        <v>117</v>
      </c>
      <c r="H37" s="34" t="s">
        <v>1</v>
      </c>
      <c r="I37" s="33" t="s">
        <v>252</v>
      </c>
      <c r="J37" s="34">
        <f t="shared" si="3"/>
        <v>31.06</v>
      </c>
      <c r="K37" s="34">
        <f t="shared" si="2"/>
        <v>31.06</v>
      </c>
      <c r="L37" s="34">
        <v>30</v>
      </c>
      <c r="M37" s="34">
        <v>1.06</v>
      </c>
      <c r="N37" s="47">
        <v>44</v>
      </c>
      <c r="O37" s="47">
        <v>170</v>
      </c>
      <c r="P37" s="47">
        <v>1</v>
      </c>
      <c r="Q37" s="47">
        <v>5</v>
      </c>
      <c r="R37" s="34" t="s">
        <v>253</v>
      </c>
      <c r="S37" s="34" t="s">
        <v>5</v>
      </c>
      <c r="T37" s="35" t="s">
        <v>131</v>
      </c>
      <c r="U37" s="34" t="s">
        <v>2</v>
      </c>
      <c r="V37" s="34" t="s">
        <v>5</v>
      </c>
      <c r="W37" s="34" t="s">
        <v>5</v>
      </c>
      <c r="X37" s="34" t="s">
        <v>5</v>
      </c>
      <c r="Y37" s="53" t="s">
        <v>132</v>
      </c>
      <c r="Z37" s="34" t="s">
        <v>2</v>
      </c>
      <c r="AA37" s="34"/>
    </row>
    <row r="38" s="5" customFormat="1" ht="78.75" spans="1:27">
      <c r="A38" s="32">
        <v>31</v>
      </c>
      <c r="B38" s="32"/>
      <c r="C38" s="35" t="s">
        <v>240</v>
      </c>
      <c r="D38" s="32" t="s">
        <v>254</v>
      </c>
      <c r="E38" s="36" t="s">
        <v>30</v>
      </c>
      <c r="F38" s="33" t="s">
        <v>255</v>
      </c>
      <c r="G38" s="34" t="s">
        <v>117</v>
      </c>
      <c r="H38" s="34" t="s">
        <v>1</v>
      </c>
      <c r="I38" s="33" t="s">
        <v>256</v>
      </c>
      <c r="J38" s="34">
        <f t="shared" si="3"/>
        <v>0.9</v>
      </c>
      <c r="K38" s="34">
        <f t="shared" si="2"/>
        <v>0.9</v>
      </c>
      <c r="L38" s="34">
        <v>0.9</v>
      </c>
      <c r="M38" s="34">
        <v>0</v>
      </c>
      <c r="N38" s="47">
        <v>3</v>
      </c>
      <c r="O38" s="47">
        <v>12</v>
      </c>
      <c r="P38" s="47">
        <v>3</v>
      </c>
      <c r="Q38" s="47">
        <v>12</v>
      </c>
      <c r="R38" s="34" t="s">
        <v>257</v>
      </c>
      <c r="S38" s="34" t="s">
        <v>2</v>
      </c>
      <c r="T38" s="34" t="s">
        <v>131</v>
      </c>
      <c r="U38" s="34" t="s">
        <v>7</v>
      </c>
      <c r="V38" s="34" t="s">
        <v>5</v>
      </c>
      <c r="W38" s="34" t="s">
        <v>5</v>
      </c>
      <c r="X38" s="34" t="s">
        <v>5</v>
      </c>
      <c r="Y38" s="53" t="s">
        <v>121</v>
      </c>
      <c r="Z38" s="34" t="s">
        <v>2</v>
      </c>
      <c r="AA38" s="34"/>
    </row>
    <row r="39" s="5" customFormat="1" ht="141.75" spans="1:27">
      <c r="A39" s="32">
        <v>32</v>
      </c>
      <c r="B39" s="32"/>
      <c r="C39" s="35" t="s">
        <v>240</v>
      </c>
      <c r="D39" s="32" t="s">
        <v>258</v>
      </c>
      <c r="E39" s="36" t="s">
        <v>30</v>
      </c>
      <c r="F39" s="33" t="s">
        <v>259</v>
      </c>
      <c r="G39" s="34" t="s">
        <v>117</v>
      </c>
      <c r="H39" s="34" t="s">
        <v>1</v>
      </c>
      <c r="I39" s="33" t="s">
        <v>260</v>
      </c>
      <c r="J39" s="34">
        <f t="shared" si="3"/>
        <v>44.78</v>
      </c>
      <c r="K39" s="34">
        <f t="shared" si="2"/>
        <v>44.78</v>
      </c>
      <c r="L39" s="34">
        <v>44.2</v>
      </c>
      <c r="M39" s="34">
        <v>0.58</v>
      </c>
      <c r="N39" s="47">
        <v>32</v>
      </c>
      <c r="O39" s="47">
        <v>165</v>
      </c>
      <c r="P39" s="47">
        <v>5</v>
      </c>
      <c r="Q39" s="47">
        <v>5</v>
      </c>
      <c r="R39" s="34" t="s">
        <v>261</v>
      </c>
      <c r="S39" s="34" t="s">
        <v>5</v>
      </c>
      <c r="T39" s="34" t="s">
        <v>131</v>
      </c>
      <c r="U39" s="34" t="s">
        <v>2</v>
      </c>
      <c r="V39" s="34" t="s">
        <v>5</v>
      </c>
      <c r="W39" s="34" t="s">
        <v>5</v>
      </c>
      <c r="X39" s="34" t="s">
        <v>5</v>
      </c>
      <c r="Y39" s="53" t="s">
        <v>121</v>
      </c>
      <c r="Z39" s="34" t="s">
        <v>2</v>
      </c>
      <c r="AA39" s="34"/>
    </row>
    <row r="40" s="5" customFormat="1" ht="110.25" spans="1:27">
      <c r="A40" s="32">
        <v>33</v>
      </c>
      <c r="B40" s="32"/>
      <c r="C40" s="35" t="s">
        <v>240</v>
      </c>
      <c r="D40" s="32" t="s">
        <v>262</v>
      </c>
      <c r="E40" s="36" t="s">
        <v>55</v>
      </c>
      <c r="F40" s="33" t="s">
        <v>263</v>
      </c>
      <c r="G40" s="34" t="s">
        <v>117</v>
      </c>
      <c r="H40" s="34" t="s">
        <v>1</v>
      </c>
      <c r="I40" s="33" t="s">
        <v>264</v>
      </c>
      <c r="J40" s="34">
        <f t="shared" si="3"/>
        <v>57.58</v>
      </c>
      <c r="K40" s="34">
        <f t="shared" si="2"/>
        <v>57.58</v>
      </c>
      <c r="L40" s="34">
        <v>57</v>
      </c>
      <c r="M40" s="34">
        <v>0.58</v>
      </c>
      <c r="N40" s="47">
        <v>237</v>
      </c>
      <c r="O40" s="47">
        <v>978</v>
      </c>
      <c r="P40" s="47">
        <v>8</v>
      </c>
      <c r="Q40" s="47">
        <v>60</v>
      </c>
      <c r="R40" s="34" t="s">
        <v>265</v>
      </c>
      <c r="S40" s="34" t="s">
        <v>5</v>
      </c>
      <c r="T40" s="34" t="s">
        <v>131</v>
      </c>
      <c r="U40" s="34" t="s">
        <v>2</v>
      </c>
      <c r="V40" s="34" t="s">
        <v>5</v>
      </c>
      <c r="W40" s="34" t="s">
        <v>5</v>
      </c>
      <c r="X40" s="34" t="s">
        <v>5</v>
      </c>
      <c r="Y40" s="53" t="s">
        <v>121</v>
      </c>
      <c r="Z40" s="34" t="s">
        <v>2</v>
      </c>
      <c r="AA40" s="34"/>
    </row>
    <row r="41" s="5" customFormat="1" ht="141.75" spans="1:27">
      <c r="A41" s="32">
        <v>34</v>
      </c>
      <c r="B41" s="35"/>
      <c r="C41" s="35" t="s">
        <v>240</v>
      </c>
      <c r="D41" s="35" t="s">
        <v>266</v>
      </c>
      <c r="E41" s="36" t="s">
        <v>24</v>
      </c>
      <c r="F41" s="33" t="s">
        <v>267</v>
      </c>
      <c r="G41" s="34" t="s">
        <v>117</v>
      </c>
      <c r="H41" s="34" t="s">
        <v>1</v>
      </c>
      <c r="I41" s="33" t="s">
        <v>268</v>
      </c>
      <c r="J41" s="34">
        <f t="shared" si="3"/>
        <v>140</v>
      </c>
      <c r="K41" s="34">
        <f t="shared" si="2"/>
        <v>140</v>
      </c>
      <c r="L41" s="34">
        <v>140</v>
      </c>
      <c r="M41" s="34">
        <v>0</v>
      </c>
      <c r="N41" s="47">
        <v>349</v>
      </c>
      <c r="O41" s="47">
        <v>1339</v>
      </c>
      <c r="P41" s="47">
        <v>10</v>
      </c>
      <c r="Q41" s="47">
        <v>45</v>
      </c>
      <c r="R41" s="34" t="s">
        <v>269</v>
      </c>
      <c r="S41" s="51" t="s">
        <v>5</v>
      </c>
      <c r="T41" s="35" t="s">
        <v>131</v>
      </c>
      <c r="U41" s="35" t="s">
        <v>2</v>
      </c>
      <c r="V41" s="35" t="s">
        <v>5</v>
      </c>
      <c r="W41" s="35" t="s">
        <v>2</v>
      </c>
      <c r="X41" s="35" t="s">
        <v>5</v>
      </c>
      <c r="Y41" s="55" t="s">
        <v>121</v>
      </c>
      <c r="Z41" s="34" t="s">
        <v>5</v>
      </c>
      <c r="AA41" s="34"/>
    </row>
    <row r="42" s="5" customFormat="1" ht="47.25" spans="1:27">
      <c r="A42" s="32">
        <v>35</v>
      </c>
      <c r="B42" s="32"/>
      <c r="C42" s="32" t="s">
        <v>270</v>
      </c>
      <c r="D42" s="32" t="s">
        <v>271</v>
      </c>
      <c r="E42" s="33" t="s">
        <v>62</v>
      </c>
      <c r="F42" s="33" t="s">
        <v>272</v>
      </c>
      <c r="G42" s="34" t="s">
        <v>117</v>
      </c>
      <c r="H42" s="34" t="s">
        <v>1</v>
      </c>
      <c r="I42" s="33" t="s">
        <v>273</v>
      </c>
      <c r="J42" s="34">
        <f t="shared" si="3"/>
        <v>50</v>
      </c>
      <c r="K42" s="34">
        <f t="shared" si="2"/>
        <v>50</v>
      </c>
      <c r="L42" s="34">
        <v>50</v>
      </c>
      <c r="M42" s="34">
        <v>0</v>
      </c>
      <c r="N42" s="47">
        <v>502</v>
      </c>
      <c r="O42" s="47">
        <v>1740</v>
      </c>
      <c r="P42" s="47">
        <v>131</v>
      </c>
      <c r="Q42" s="47">
        <v>417</v>
      </c>
      <c r="R42" s="34" t="s">
        <v>274</v>
      </c>
      <c r="S42" s="34" t="s">
        <v>5</v>
      </c>
      <c r="T42" s="34" t="s">
        <v>126</v>
      </c>
      <c r="U42" s="34" t="s">
        <v>2</v>
      </c>
      <c r="V42" s="34" t="s">
        <v>5</v>
      </c>
      <c r="W42" s="34" t="s">
        <v>5</v>
      </c>
      <c r="X42" s="34" t="s">
        <v>5</v>
      </c>
      <c r="Y42" s="53" t="s">
        <v>127</v>
      </c>
      <c r="Z42" s="34" t="s">
        <v>2</v>
      </c>
      <c r="AA42" s="34"/>
    </row>
    <row r="43" s="5" customFormat="1" ht="47.25" spans="1:27">
      <c r="A43" s="32">
        <v>36</v>
      </c>
      <c r="B43" s="32"/>
      <c r="C43" s="32" t="s">
        <v>270</v>
      </c>
      <c r="D43" s="32" t="s">
        <v>275</v>
      </c>
      <c r="E43" s="33" t="s">
        <v>26</v>
      </c>
      <c r="F43" s="33" t="s">
        <v>276</v>
      </c>
      <c r="G43" s="34" t="s">
        <v>117</v>
      </c>
      <c r="H43" s="34" t="s">
        <v>1</v>
      </c>
      <c r="I43" s="33" t="s">
        <v>277</v>
      </c>
      <c r="J43" s="34">
        <f t="shared" si="3"/>
        <v>180</v>
      </c>
      <c r="K43" s="34">
        <f t="shared" si="2"/>
        <v>180</v>
      </c>
      <c r="L43" s="34">
        <v>180</v>
      </c>
      <c r="M43" s="34">
        <v>0</v>
      </c>
      <c r="N43" s="47">
        <v>4757</v>
      </c>
      <c r="O43" s="47">
        <v>16614</v>
      </c>
      <c r="P43" s="47">
        <v>722</v>
      </c>
      <c r="Q43" s="47">
        <v>2498</v>
      </c>
      <c r="R43" s="34" t="s">
        <v>278</v>
      </c>
      <c r="S43" s="34" t="s">
        <v>5</v>
      </c>
      <c r="T43" s="34" t="s">
        <v>131</v>
      </c>
      <c r="U43" s="34" t="s">
        <v>2</v>
      </c>
      <c r="V43" s="34" t="s">
        <v>5</v>
      </c>
      <c r="W43" s="34" t="s">
        <v>5</v>
      </c>
      <c r="X43" s="34" t="s">
        <v>2</v>
      </c>
      <c r="Y43" s="53" t="s">
        <v>121</v>
      </c>
      <c r="Z43" s="34" t="s">
        <v>2</v>
      </c>
      <c r="AA43" s="34"/>
    </row>
    <row r="44" s="5" customFormat="1" ht="94.5" spans="1:27">
      <c r="A44" s="32">
        <v>37</v>
      </c>
      <c r="B44" s="32" t="s">
        <v>113</v>
      </c>
      <c r="C44" s="32" t="s">
        <v>270</v>
      </c>
      <c r="D44" s="32" t="s">
        <v>275</v>
      </c>
      <c r="E44" s="33" t="s">
        <v>79</v>
      </c>
      <c r="F44" s="33" t="s">
        <v>279</v>
      </c>
      <c r="G44" s="34" t="s">
        <v>117</v>
      </c>
      <c r="H44" s="34" t="s">
        <v>1</v>
      </c>
      <c r="I44" s="33" t="s">
        <v>280</v>
      </c>
      <c r="J44" s="34">
        <v>50</v>
      </c>
      <c r="K44" s="34">
        <v>50</v>
      </c>
      <c r="L44" s="34">
        <v>50</v>
      </c>
      <c r="M44" s="34">
        <v>0</v>
      </c>
      <c r="N44" s="47">
        <v>63</v>
      </c>
      <c r="O44" s="47">
        <v>260</v>
      </c>
      <c r="P44" s="47">
        <v>61</v>
      </c>
      <c r="Q44" s="47">
        <v>254</v>
      </c>
      <c r="R44" s="34" t="s">
        <v>281</v>
      </c>
      <c r="S44" s="34" t="s">
        <v>5</v>
      </c>
      <c r="T44" s="34" t="s">
        <v>126</v>
      </c>
      <c r="U44" s="34" t="s">
        <v>2</v>
      </c>
      <c r="V44" s="34" t="s">
        <v>2</v>
      </c>
      <c r="W44" s="34" t="s">
        <v>5</v>
      </c>
      <c r="X44" s="34" t="s">
        <v>5</v>
      </c>
      <c r="Y44" s="53" t="s">
        <v>224</v>
      </c>
      <c r="Z44" s="34" t="s">
        <v>275</v>
      </c>
      <c r="AA44" s="34" t="s">
        <v>2</v>
      </c>
    </row>
    <row r="45" s="5" customFormat="1" ht="126" spans="1:27">
      <c r="A45" s="32">
        <v>38</v>
      </c>
      <c r="B45" s="32"/>
      <c r="C45" s="32" t="s">
        <v>270</v>
      </c>
      <c r="D45" s="32" t="s">
        <v>282</v>
      </c>
      <c r="E45" s="33" t="s">
        <v>13</v>
      </c>
      <c r="F45" s="33" t="s">
        <v>283</v>
      </c>
      <c r="G45" s="34" t="s">
        <v>117</v>
      </c>
      <c r="H45" s="34" t="s">
        <v>1</v>
      </c>
      <c r="I45" s="33" t="s">
        <v>284</v>
      </c>
      <c r="J45" s="34">
        <f t="shared" si="3"/>
        <v>3.3</v>
      </c>
      <c r="K45" s="34">
        <f t="shared" si="2"/>
        <v>3.3</v>
      </c>
      <c r="L45" s="34">
        <v>3.3</v>
      </c>
      <c r="M45" s="34">
        <v>0</v>
      </c>
      <c r="N45" s="47">
        <v>11</v>
      </c>
      <c r="O45" s="47">
        <v>38</v>
      </c>
      <c r="P45" s="47">
        <v>11</v>
      </c>
      <c r="Q45" s="47">
        <v>38</v>
      </c>
      <c r="R45" s="34" t="s">
        <v>285</v>
      </c>
      <c r="S45" s="34" t="s">
        <v>2</v>
      </c>
      <c r="T45" s="34" t="s">
        <v>126</v>
      </c>
      <c r="U45" s="34" t="s">
        <v>7</v>
      </c>
      <c r="V45" s="34" t="s">
        <v>5</v>
      </c>
      <c r="W45" s="34" t="s">
        <v>5</v>
      </c>
      <c r="X45" s="34" t="s">
        <v>5</v>
      </c>
      <c r="Y45" s="53" t="s">
        <v>121</v>
      </c>
      <c r="Z45" s="34" t="s">
        <v>2</v>
      </c>
      <c r="AA45" s="34"/>
    </row>
    <row r="46" s="5" customFormat="1" ht="78.75" spans="1:27">
      <c r="A46" s="32">
        <v>39</v>
      </c>
      <c r="B46" s="32"/>
      <c r="C46" s="32" t="s">
        <v>270</v>
      </c>
      <c r="D46" s="32" t="s">
        <v>286</v>
      </c>
      <c r="E46" s="33" t="s">
        <v>26</v>
      </c>
      <c r="F46" s="33" t="s">
        <v>287</v>
      </c>
      <c r="G46" s="34" t="s">
        <v>117</v>
      </c>
      <c r="H46" s="34" t="s">
        <v>1</v>
      </c>
      <c r="I46" s="33" t="s">
        <v>288</v>
      </c>
      <c r="J46" s="34">
        <f t="shared" si="3"/>
        <v>20</v>
      </c>
      <c r="K46" s="34">
        <f t="shared" si="2"/>
        <v>20</v>
      </c>
      <c r="L46" s="34">
        <v>20</v>
      </c>
      <c r="M46" s="34">
        <v>0</v>
      </c>
      <c r="N46" s="47">
        <v>37</v>
      </c>
      <c r="O46" s="47">
        <v>141</v>
      </c>
      <c r="P46" s="47">
        <v>3</v>
      </c>
      <c r="Q46" s="47">
        <v>12</v>
      </c>
      <c r="R46" s="34" t="s">
        <v>289</v>
      </c>
      <c r="S46" s="34" t="s">
        <v>5</v>
      </c>
      <c r="T46" s="34" t="s">
        <v>199</v>
      </c>
      <c r="U46" s="34" t="s">
        <v>2</v>
      </c>
      <c r="V46" s="34" t="s">
        <v>5</v>
      </c>
      <c r="W46" s="34" t="s">
        <v>5</v>
      </c>
      <c r="X46" s="34" t="s">
        <v>2</v>
      </c>
      <c r="Y46" s="53" t="s">
        <v>121</v>
      </c>
      <c r="Z46" s="34" t="s">
        <v>2</v>
      </c>
      <c r="AA46" s="34"/>
    </row>
    <row r="47" s="5" customFormat="1" ht="78.75" spans="1:27">
      <c r="A47" s="32">
        <v>40</v>
      </c>
      <c r="B47" s="32"/>
      <c r="C47" s="32" t="s">
        <v>270</v>
      </c>
      <c r="D47" s="32" t="s">
        <v>290</v>
      </c>
      <c r="E47" s="33" t="s">
        <v>65</v>
      </c>
      <c r="F47" s="33" t="s">
        <v>291</v>
      </c>
      <c r="G47" s="34" t="s">
        <v>117</v>
      </c>
      <c r="H47" s="34" t="s">
        <v>1</v>
      </c>
      <c r="I47" s="33" t="s">
        <v>292</v>
      </c>
      <c r="J47" s="34">
        <f t="shared" si="3"/>
        <v>16</v>
      </c>
      <c r="K47" s="34">
        <f t="shared" si="2"/>
        <v>16</v>
      </c>
      <c r="L47" s="34">
        <v>16</v>
      </c>
      <c r="M47" s="34">
        <v>0</v>
      </c>
      <c r="N47" s="47">
        <v>55</v>
      </c>
      <c r="O47" s="47">
        <v>206</v>
      </c>
      <c r="P47" s="47">
        <v>11</v>
      </c>
      <c r="Q47" s="47">
        <v>32</v>
      </c>
      <c r="R47" s="34" t="s">
        <v>293</v>
      </c>
      <c r="S47" s="34" t="s">
        <v>5</v>
      </c>
      <c r="T47" s="34" t="s">
        <v>126</v>
      </c>
      <c r="U47" s="34" t="s">
        <v>2</v>
      </c>
      <c r="V47" s="34" t="s">
        <v>5</v>
      </c>
      <c r="W47" s="34" t="s">
        <v>5</v>
      </c>
      <c r="X47" s="34" t="s">
        <v>5</v>
      </c>
      <c r="Y47" s="53" t="s">
        <v>121</v>
      </c>
      <c r="Z47" s="34" t="s">
        <v>2</v>
      </c>
      <c r="AA47" s="34"/>
    </row>
    <row r="48" s="5" customFormat="1" ht="63" spans="1:27">
      <c r="A48" s="32">
        <v>41</v>
      </c>
      <c r="B48" s="32"/>
      <c r="C48" s="32" t="s">
        <v>270</v>
      </c>
      <c r="D48" s="32" t="s">
        <v>275</v>
      </c>
      <c r="E48" s="33" t="s">
        <v>12</v>
      </c>
      <c r="F48" s="33" t="s">
        <v>294</v>
      </c>
      <c r="G48" s="34" t="s">
        <v>117</v>
      </c>
      <c r="H48" s="34" t="s">
        <v>1</v>
      </c>
      <c r="I48" s="33" t="s">
        <v>295</v>
      </c>
      <c r="J48" s="34">
        <f t="shared" si="3"/>
        <v>120</v>
      </c>
      <c r="K48" s="34">
        <f t="shared" si="2"/>
        <v>120</v>
      </c>
      <c r="L48" s="34">
        <v>120</v>
      </c>
      <c r="M48" s="34">
        <v>0</v>
      </c>
      <c r="N48" s="47">
        <v>4757</v>
      </c>
      <c r="O48" s="47">
        <v>16614</v>
      </c>
      <c r="P48" s="47">
        <v>721</v>
      </c>
      <c r="Q48" s="47">
        <v>2466</v>
      </c>
      <c r="R48" s="34" t="s">
        <v>296</v>
      </c>
      <c r="S48" s="34" t="s">
        <v>5</v>
      </c>
      <c r="T48" s="34" t="s">
        <v>297</v>
      </c>
      <c r="U48" s="34" t="s">
        <v>2</v>
      </c>
      <c r="V48" s="34" t="s">
        <v>5</v>
      </c>
      <c r="W48" s="34" t="s">
        <v>5</v>
      </c>
      <c r="X48" s="34" t="s">
        <v>2</v>
      </c>
      <c r="Y48" s="53" t="s">
        <v>121</v>
      </c>
      <c r="Z48" s="34" t="s">
        <v>5</v>
      </c>
      <c r="AA48" s="34"/>
    </row>
    <row r="49" s="5" customFormat="1" ht="78.75" spans="1:27">
      <c r="A49" s="32">
        <v>42</v>
      </c>
      <c r="B49" s="32"/>
      <c r="C49" s="32" t="s">
        <v>270</v>
      </c>
      <c r="D49" s="32" t="s">
        <v>275</v>
      </c>
      <c r="E49" s="33" t="s">
        <v>13</v>
      </c>
      <c r="F49" s="33" t="s">
        <v>298</v>
      </c>
      <c r="G49" s="34" t="s">
        <v>117</v>
      </c>
      <c r="H49" s="34" t="s">
        <v>4</v>
      </c>
      <c r="I49" s="33" t="s">
        <v>299</v>
      </c>
      <c r="J49" s="34">
        <f t="shared" si="3"/>
        <v>30</v>
      </c>
      <c r="K49" s="34">
        <f t="shared" si="2"/>
        <v>30</v>
      </c>
      <c r="L49" s="34">
        <v>30</v>
      </c>
      <c r="M49" s="34">
        <v>0</v>
      </c>
      <c r="N49" s="47">
        <v>63</v>
      </c>
      <c r="O49" s="47">
        <v>260</v>
      </c>
      <c r="P49" s="47">
        <v>61</v>
      </c>
      <c r="Q49" s="47">
        <v>254</v>
      </c>
      <c r="R49" s="34" t="s">
        <v>300</v>
      </c>
      <c r="S49" s="34" t="s">
        <v>5</v>
      </c>
      <c r="T49" s="34" t="s">
        <v>131</v>
      </c>
      <c r="U49" s="34" t="s">
        <v>2</v>
      </c>
      <c r="V49" s="34" t="s">
        <v>5</v>
      </c>
      <c r="W49" s="34" t="s">
        <v>5</v>
      </c>
      <c r="X49" s="34" t="s">
        <v>2</v>
      </c>
      <c r="Y49" s="53" t="s">
        <v>121</v>
      </c>
      <c r="Z49" s="34" t="s">
        <v>5</v>
      </c>
      <c r="AA49" s="34"/>
    </row>
    <row r="50" s="5" customFormat="1" ht="126" spans="1:27">
      <c r="A50" s="32">
        <v>43</v>
      </c>
      <c r="B50" s="32"/>
      <c r="C50" s="32" t="s">
        <v>270</v>
      </c>
      <c r="D50" s="32" t="s">
        <v>301</v>
      </c>
      <c r="E50" s="33" t="s">
        <v>30</v>
      </c>
      <c r="F50" s="33" t="s">
        <v>302</v>
      </c>
      <c r="G50" s="34" t="s">
        <v>117</v>
      </c>
      <c r="H50" s="34" t="s">
        <v>1</v>
      </c>
      <c r="I50" s="33" t="s">
        <v>303</v>
      </c>
      <c r="J50" s="34">
        <f t="shared" si="3"/>
        <v>43</v>
      </c>
      <c r="K50" s="34">
        <f t="shared" si="2"/>
        <v>43</v>
      </c>
      <c r="L50" s="34">
        <v>43</v>
      </c>
      <c r="M50" s="34">
        <v>0</v>
      </c>
      <c r="N50" s="47" t="s">
        <v>304</v>
      </c>
      <c r="O50" s="47" t="s">
        <v>305</v>
      </c>
      <c r="P50" s="47" t="s">
        <v>306</v>
      </c>
      <c r="Q50" s="47" t="s">
        <v>307</v>
      </c>
      <c r="R50" s="34" t="s">
        <v>308</v>
      </c>
      <c r="S50" s="34" t="s">
        <v>5</v>
      </c>
      <c r="T50" s="34" t="s">
        <v>131</v>
      </c>
      <c r="U50" s="34" t="s">
        <v>2</v>
      </c>
      <c r="V50" s="34" t="s">
        <v>5</v>
      </c>
      <c r="W50" s="34" t="s">
        <v>5</v>
      </c>
      <c r="X50" s="34" t="s">
        <v>2</v>
      </c>
      <c r="Y50" s="53" t="s">
        <v>121</v>
      </c>
      <c r="Z50" s="34" t="s">
        <v>5</v>
      </c>
      <c r="AA50" s="34"/>
    </row>
    <row r="51" s="5" customFormat="1" ht="78.75" spans="1:27">
      <c r="A51" s="32">
        <v>44</v>
      </c>
      <c r="B51" s="32"/>
      <c r="C51" s="32" t="s">
        <v>270</v>
      </c>
      <c r="D51" s="32" t="s">
        <v>309</v>
      </c>
      <c r="E51" s="33" t="s">
        <v>30</v>
      </c>
      <c r="F51" s="33" t="s">
        <v>310</v>
      </c>
      <c r="G51" s="34" t="s">
        <v>117</v>
      </c>
      <c r="H51" s="34" t="s">
        <v>1</v>
      </c>
      <c r="I51" s="33" t="s">
        <v>311</v>
      </c>
      <c r="J51" s="34">
        <f t="shared" si="3"/>
        <v>100</v>
      </c>
      <c r="K51" s="34">
        <f t="shared" si="2"/>
        <v>100</v>
      </c>
      <c r="L51" s="34">
        <v>100</v>
      </c>
      <c r="M51" s="34">
        <v>0</v>
      </c>
      <c r="N51" s="47">
        <v>242</v>
      </c>
      <c r="O51" s="47">
        <v>844</v>
      </c>
      <c r="P51" s="47">
        <v>24</v>
      </c>
      <c r="Q51" s="47">
        <v>80</v>
      </c>
      <c r="R51" s="34" t="s">
        <v>312</v>
      </c>
      <c r="S51" s="34" t="s">
        <v>5</v>
      </c>
      <c r="T51" s="34" t="s">
        <v>131</v>
      </c>
      <c r="U51" s="34" t="s">
        <v>2</v>
      </c>
      <c r="V51" s="34" t="s">
        <v>5</v>
      </c>
      <c r="W51" s="34" t="s">
        <v>5</v>
      </c>
      <c r="X51" s="34" t="s">
        <v>2</v>
      </c>
      <c r="Y51" s="53" t="s">
        <v>121</v>
      </c>
      <c r="Z51" s="34" t="s">
        <v>5</v>
      </c>
      <c r="AA51" s="34"/>
    </row>
    <row r="52" s="5" customFormat="1" ht="204.75" spans="1:27">
      <c r="A52" s="32">
        <v>45</v>
      </c>
      <c r="B52" s="32"/>
      <c r="C52" s="32" t="s">
        <v>313</v>
      </c>
      <c r="D52" s="32" t="s">
        <v>314</v>
      </c>
      <c r="E52" s="33" t="s">
        <v>55</v>
      </c>
      <c r="F52" s="33" t="s">
        <v>315</v>
      </c>
      <c r="G52" s="34" t="s">
        <v>117</v>
      </c>
      <c r="H52" s="34" t="s">
        <v>1</v>
      </c>
      <c r="I52" s="33" t="s">
        <v>316</v>
      </c>
      <c r="J52" s="34">
        <f t="shared" si="3"/>
        <v>100</v>
      </c>
      <c r="K52" s="34">
        <f t="shared" si="2"/>
        <v>100</v>
      </c>
      <c r="L52" s="34">
        <v>100</v>
      </c>
      <c r="M52" s="34"/>
      <c r="N52" s="47">
        <v>379</v>
      </c>
      <c r="O52" s="47">
        <v>1257</v>
      </c>
      <c r="P52" s="47">
        <v>74</v>
      </c>
      <c r="Q52" s="47">
        <v>261</v>
      </c>
      <c r="R52" s="34" t="s">
        <v>317</v>
      </c>
      <c r="S52" s="34" t="s">
        <v>5</v>
      </c>
      <c r="T52" s="34" t="s">
        <v>131</v>
      </c>
      <c r="U52" s="34" t="s">
        <v>2</v>
      </c>
      <c r="V52" s="34" t="s">
        <v>5</v>
      </c>
      <c r="W52" s="34" t="s">
        <v>5</v>
      </c>
      <c r="X52" s="34" t="s">
        <v>5</v>
      </c>
      <c r="Y52" s="53" t="s">
        <v>132</v>
      </c>
      <c r="Z52" s="34" t="s">
        <v>2</v>
      </c>
      <c r="AA52" s="34"/>
    </row>
    <row r="53" s="5" customFormat="1" ht="126" spans="1:27">
      <c r="A53" s="32">
        <v>46</v>
      </c>
      <c r="B53" s="32"/>
      <c r="C53" s="32" t="s">
        <v>313</v>
      </c>
      <c r="D53" s="32" t="s">
        <v>318</v>
      </c>
      <c r="E53" s="33" t="s">
        <v>13</v>
      </c>
      <c r="F53" s="33" t="s">
        <v>319</v>
      </c>
      <c r="G53" s="34" t="s">
        <v>117</v>
      </c>
      <c r="H53" s="34" t="s">
        <v>1</v>
      </c>
      <c r="I53" s="33" t="s">
        <v>320</v>
      </c>
      <c r="J53" s="34">
        <f t="shared" si="3"/>
        <v>3.6</v>
      </c>
      <c r="K53" s="34">
        <f t="shared" si="2"/>
        <v>3.6</v>
      </c>
      <c r="L53" s="34">
        <v>3.6</v>
      </c>
      <c r="M53" s="34"/>
      <c r="N53" s="47">
        <v>13</v>
      </c>
      <c r="O53" s="47">
        <v>47</v>
      </c>
      <c r="P53" s="47">
        <v>13</v>
      </c>
      <c r="Q53" s="47">
        <v>47</v>
      </c>
      <c r="R53" s="34" t="s">
        <v>321</v>
      </c>
      <c r="S53" s="34" t="s">
        <v>2</v>
      </c>
      <c r="T53" s="34" t="s">
        <v>131</v>
      </c>
      <c r="U53" s="34" t="s">
        <v>2</v>
      </c>
      <c r="V53" s="34" t="s">
        <v>5</v>
      </c>
      <c r="W53" s="34" t="s">
        <v>5</v>
      </c>
      <c r="X53" s="34" t="s">
        <v>5</v>
      </c>
      <c r="Y53" s="53" t="s">
        <v>121</v>
      </c>
      <c r="Z53" s="34" t="s">
        <v>2</v>
      </c>
      <c r="AA53" s="34"/>
    </row>
    <row r="54" s="5" customFormat="1" ht="110.25" spans="1:27">
      <c r="A54" s="32">
        <v>47</v>
      </c>
      <c r="B54" s="32"/>
      <c r="C54" s="32" t="s">
        <v>313</v>
      </c>
      <c r="D54" s="32" t="s">
        <v>322</v>
      </c>
      <c r="E54" s="33" t="s">
        <v>30</v>
      </c>
      <c r="F54" s="33" t="s">
        <v>323</v>
      </c>
      <c r="G54" s="34" t="s">
        <v>117</v>
      </c>
      <c r="H54" s="34" t="s">
        <v>1</v>
      </c>
      <c r="I54" s="33" t="s">
        <v>324</v>
      </c>
      <c r="J54" s="34">
        <f t="shared" si="3"/>
        <v>100</v>
      </c>
      <c r="K54" s="34">
        <f t="shared" si="2"/>
        <v>100</v>
      </c>
      <c r="L54" s="34">
        <v>100</v>
      </c>
      <c r="M54" s="34"/>
      <c r="N54" s="47">
        <v>925</v>
      </c>
      <c r="O54" s="47">
        <v>264</v>
      </c>
      <c r="P54" s="47">
        <v>57</v>
      </c>
      <c r="Q54" s="47">
        <v>187</v>
      </c>
      <c r="R54" s="34" t="s">
        <v>325</v>
      </c>
      <c r="S54" s="34" t="s">
        <v>5</v>
      </c>
      <c r="T54" s="34" t="s">
        <v>131</v>
      </c>
      <c r="U54" s="34" t="s">
        <v>2</v>
      </c>
      <c r="V54" s="34" t="s">
        <v>5</v>
      </c>
      <c r="W54" s="34" t="s">
        <v>5</v>
      </c>
      <c r="X54" s="34" t="s">
        <v>5</v>
      </c>
      <c r="Y54" s="53" t="s">
        <v>121</v>
      </c>
      <c r="Z54" s="34" t="s">
        <v>2</v>
      </c>
      <c r="AA54" s="34"/>
    </row>
    <row r="55" s="5" customFormat="1" ht="110.25" spans="1:27">
      <c r="A55" s="32">
        <v>48</v>
      </c>
      <c r="B55" s="32"/>
      <c r="C55" s="32" t="s">
        <v>313</v>
      </c>
      <c r="D55" s="32" t="s">
        <v>326</v>
      </c>
      <c r="E55" s="33" t="s">
        <v>62</v>
      </c>
      <c r="F55" s="33" t="s">
        <v>327</v>
      </c>
      <c r="G55" s="34" t="s">
        <v>117</v>
      </c>
      <c r="H55" s="34" t="s">
        <v>1</v>
      </c>
      <c r="I55" s="33" t="s">
        <v>328</v>
      </c>
      <c r="J55" s="34">
        <f t="shared" si="3"/>
        <v>21.67</v>
      </c>
      <c r="K55" s="34">
        <f t="shared" si="2"/>
        <v>21.67</v>
      </c>
      <c r="L55" s="34">
        <v>21.67</v>
      </c>
      <c r="M55" s="34"/>
      <c r="N55" s="47">
        <v>834</v>
      </c>
      <c r="O55" s="47">
        <v>2692</v>
      </c>
      <c r="P55" s="47">
        <v>0</v>
      </c>
      <c r="Q55" s="47">
        <v>0</v>
      </c>
      <c r="R55" s="34" t="s">
        <v>329</v>
      </c>
      <c r="S55" s="34" t="s">
        <v>5</v>
      </c>
      <c r="T55" s="34" t="s">
        <v>126</v>
      </c>
      <c r="U55" s="34" t="s">
        <v>2</v>
      </c>
      <c r="V55" s="34" t="s">
        <v>5</v>
      </c>
      <c r="W55" s="34" t="s">
        <v>5</v>
      </c>
      <c r="X55" s="34" t="s">
        <v>5</v>
      </c>
      <c r="Y55" s="53" t="s">
        <v>127</v>
      </c>
      <c r="Z55" s="34" t="s">
        <v>5</v>
      </c>
      <c r="AA55" s="34"/>
    </row>
    <row r="56" s="5" customFormat="1" ht="236.25" spans="1:27">
      <c r="A56" s="32">
        <v>49</v>
      </c>
      <c r="B56" s="35"/>
      <c r="C56" s="35" t="s">
        <v>330</v>
      </c>
      <c r="D56" s="35" t="s">
        <v>331</v>
      </c>
      <c r="E56" s="36" t="s">
        <v>30</v>
      </c>
      <c r="F56" s="33" t="s">
        <v>332</v>
      </c>
      <c r="G56" s="34" t="s">
        <v>117</v>
      </c>
      <c r="H56" s="34" t="s">
        <v>1</v>
      </c>
      <c r="I56" s="33" t="s">
        <v>333</v>
      </c>
      <c r="J56" s="34">
        <f t="shared" si="3"/>
        <v>150</v>
      </c>
      <c r="K56" s="34">
        <f t="shared" si="2"/>
        <v>150</v>
      </c>
      <c r="L56" s="34">
        <v>150</v>
      </c>
      <c r="M56" s="34">
        <v>0</v>
      </c>
      <c r="N56" s="47">
        <v>314</v>
      </c>
      <c r="O56" s="47">
        <v>1099</v>
      </c>
      <c r="P56" s="47">
        <v>75</v>
      </c>
      <c r="Q56" s="47">
        <v>204</v>
      </c>
      <c r="R56" s="34" t="s">
        <v>334</v>
      </c>
      <c r="S56" s="51" t="s">
        <v>5</v>
      </c>
      <c r="T56" s="35" t="s">
        <v>335</v>
      </c>
      <c r="U56" s="35" t="s">
        <v>2</v>
      </c>
      <c r="V56" s="35" t="s">
        <v>5</v>
      </c>
      <c r="W56" s="35" t="s">
        <v>5</v>
      </c>
      <c r="X56" s="35" t="s">
        <v>2</v>
      </c>
      <c r="Y56" s="55" t="s">
        <v>336</v>
      </c>
      <c r="Z56" s="34" t="s">
        <v>2</v>
      </c>
      <c r="AA56" s="34"/>
    </row>
    <row r="57" s="5" customFormat="1" ht="126" spans="1:27">
      <c r="A57" s="32">
        <v>50</v>
      </c>
      <c r="B57" s="35"/>
      <c r="C57" s="35" t="s">
        <v>330</v>
      </c>
      <c r="D57" s="35" t="s">
        <v>337</v>
      </c>
      <c r="E57" s="36" t="s">
        <v>13</v>
      </c>
      <c r="F57" s="33" t="s">
        <v>338</v>
      </c>
      <c r="G57" s="34" t="s">
        <v>117</v>
      </c>
      <c r="H57" s="34" t="s">
        <v>1</v>
      </c>
      <c r="I57" s="33" t="s">
        <v>339</v>
      </c>
      <c r="J57" s="34">
        <f t="shared" si="3"/>
        <v>5</v>
      </c>
      <c r="K57" s="34">
        <f t="shared" si="2"/>
        <v>5</v>
      </c>
      <c r="L57" s="34">
        <v>5</v>
      </c>
      <c r="M57" s="34">
        <v>0</v>
      </c>
      <c r="N57" s="47">
        <v>6</v>
      </c>
      <c r="O57" s="47">
        <v>20</v>
      </c>
      <c r="P57" s="47">
        <v>3</v>
      </c>
      <c r="Q57" s="47">
        <v>8</v>
      </c>
      <c r="R57" s="34" t="s">
        <v>340</v>
      </c>
      <c r="S57" s="51" t="s">
        <v>5</v>
      </c>
      <c r="T57" s="35" t="s">
        <v>341</v>
      </c>
      <c r="U57" s="35" t="s">
        <v>2</v>
      </c>
      <c r="V57" s="35" t="s">
        <v>5</v>
      </c>
      <c r="W57" s="35" t="s">
        <v>5</v>
      </c>
      <c r="X57" s="35" t="s">
        <v>5</v>
      </c>
      <c r="Y57" s="55" t="s">
        <v>132</v>
      </c>
      <c r="Z57" s="34" t="s">
        <v>2</v>
      </c>
      <c r="AA57" s="34"/>
    </row>
    <row r="58" s="5" customFormat="1" ht="157.5" spans="1:27">
      <c r="A58" s="32">
        <v>51</v>
      </c>
      <c r="B58" s="35"/>
      <c r="C58" s="35" t="s">
        <v>330</v>
      </c>
      <c r="D58" s="35" t="s">
        <v>342</v>
      </c>
      <c r="E58" s="36" t="s">
        <v>28</v>
      </c>
      <c r="F58" s="33" t="s">
        <v>343</v>
      </c>
      <c r="G58" s="34" t="s">
        <v>117</v>
      </c>
      <c r="H58" s="34" t="s">
        <v>4</v>
      </c>
      <c r="I58" s="33" t="s">
        <v>344</v>
      </c>
      <c r="J58" s="34">
        <f t="shared" si="3"/>
        <v>35</v>
      </c>
      <c r="K58" s="34">
        <f t="shared" si="2"/>
        <v>35</v>
      </c>
      <c r="L58" s="34">
        <v>35</v>
      </c>
      <c r="M58" s="34">
        <v>0</v>
      </c>
      <c r="N58" s="47">
        <v>325</v>
      </c>
      <c r="O58" s="47">
        <v>1241</v>
      </c>
      <c r="P58" s="47">
        <v>11</v>
      </c>
      <c r="Q58" s="47">
        <v>34</v>
      </c>
      <c r="R58" s="34" t="s">
        <v>345</v>
      </c>
      <c r="S58" s="51" t="s">
        <v>5</v>
      </c>
      <c r="T58" s="35" t="s">
        <v>346</v>
      </c>
      <c r="U58" s="35" t="s">
        <v>2</v>
      </c>
      <c r="V58" s="35" t="s">
        <v>5</v>
      </c>
      <c r="W58" s="35" t="s">
        <v>5</v>
      </c>
      <c r="X58" s="35" t="s">
        <v>2</v>
      </c>
      <c r="Y58" s="55" t="s">
        <v>121</v>
      </c>
      <c r="Z58" s="34" t="s">
        <v>2</v>
      </c>
      <c r="AA58" s="34"/>
    </row>
    <row r="59" s="5" customFormat="1" ht="94.5" spans="1:27">
      <c r="A59" s="32">
        <v>52</v>
      </c>
      <c r="B59" s="32"/>
      <c r="C59" s="32" t="s">
        <v>330</v>
      </c>
      <c r="D59" s="32" t="s">
        <v>347</v>
      </c>
      <c r="E59" s="36" t="s">
        <v>28</v>
      </c>
      <c r="F59" s="33" t="s">
        <v>348</v>
      </c>
      <c r="G59" s="34" t="s">
        <v>117</v>
      </c>
      <c r="H59" s="34" t="s">
        <v>1</v>
      </c>
      <c r="I59" s="33" t="s">
        <v>349</v>
      </c>
      <c r="J59" s="34">
        <f t="shared" si="3"/>
        <v>0.6</v>
      </c>
      <c r="K59" s="34">
        <f t="shared" si="2"/>
        <v>0.6</v>
      </c>
      <c r="L59" s="34">
        <v>0.6</v>
      </c>
      <c r="M59" s="34">
        <v>0</v>
      </c>
      <c r="N59" s="47">
        <v>2</v>
      </c>
      <c r="O59" s="47">
        <v>8</v>
      </c>
      <c r="P59" s="47">
        <v>2</v>
      </c>
      <c r="Q59" s="47">
        <v>8</v>
      </c>
      <c r="R59" s="34" t="s">
        <v>350</v>
      </c>
      <c r="S59" s="51" t="s">
        <v>2</v>
      </c>
      <c r="T59" s="35" t="s">
        <v>131</v>
      </c>
      <c r="U59" s="35" t="s">
        <v>7</v>
      </c>
      <c r="V59" s="35" t="s">
        <v>5</v>
      </c>
      <c r="W59" s="35" t="s">
        <v>5</v>
      </c>
      <c r="X59" s="35" t="s">
        <v>5</v>
      </c>
      <c r="Y59" s="55" t="s">
        <v>121</v>
      </c>
      <c r="Z59" s="34" t="s">
        <v>2</v>
      </c>
      <c r="AA59" s="34"/>
    </row>
    <row r="60" s="5" customFormat="1" ht="78.75" spans="1:27">
      <c r="A60" s="32">
        <v>53</v>
      </c>
      <c r="B60" s="32"/>
      <c r="C60" s="32" t="s">
        <v>330</v>
      </c>
      <c r="D60" s="32" t="s">
        <v>351</v>
      </c>
      <c r="E60" s="36" t="s">
        <v>352</v>
      </c>
      <c r="F60" s="33" t="s">
        <v>353</v>
      </c>
      <c r="G60" s="34" t="s">
        <v>117</v>
      </c>
      <c r="H60" s="34" t="s">
        <v>1</v>
      </c>
      <c r="I60" s="33" t="s">
        <v>354</v>
      </c>
      <c r="J60" s="34">
        <f t="shared" si="3"/>
        <v>10</v>
      </c>
      <c r="K60" s="34">
        <f t="shared" si="2"/>
        <v>10</v>
      </c>
      <c r="L60" s="34">
        <v>10</v>
      </c>
      <c r="M60" s="34">
        <v>0</v>
      </c>
      <c r="N60" s="47">
        <v>317</v>
      </c>
      <c r="O60" s="47">
        <v>1163</v>
      </c>
      <c r="P60" s="47">
        <v>25</v>
      </c>
      <c r="Q60" s="47"/>
      <c r="R60" s="34" t="s">
        <v>355</v>
      </c>
      <c r="S60" s="51" t="s">
        <v>5</v>
      </c>
      <c r="T60" s="35" t="s">
        <v>126</v>
      </c>
      <c r="U60" s="35" t="s">
        <v>7</v>
      </c>
      <c r="V60" s="35" t="s">
        <v>5</v>
      </c>
      <c r="W60" s="35" t="s">
        <v>5</v>
      </c>
      <c r="X60" s="35" t="s">
        <v>5</v>
      </c>
      <c r="Y60" s="55" t="s">
        <v>127</v>
      </c>
      <c r="Z60" s="34" t="s">
        <v>2</v>
      </c>
      <c r="AA60" s="34"/>
    </row>
    <row r="61" s="5" customFormat="1" ht="393.75" spans="1:27">
      <c r="A61" s="32">
        <v>54</v>
      </c>
      <c r="B61" s="35"/>
      <c r="C61" s="35" t="s">
        <v>330</v>
      </c>
      <c r="D61" s="35" t="s">
        <v>356</v>
      </c>
      <c r="E61" s="36" t="s">
        <v>62</v>
      </c>
      <c r="F61" s="33" t="s">
        <v>357</v>
      </c>
      <c r="G61" s="34" t="s">
        <v>117</v>
      </c>
      <c r="H61" s="34" t="s">
        <v>4</v>
      </c>
      <c r="I61" s="33" t="s">
        <v>358</v>
      </c>
      <c r="J61" s="34">
        <f t="shared" si="3"/>
        <v>90</v>
      </c>
      <c r="K61" s="34">
        <f t="shared" si="2"/>
        <v>90</v>
      </c>
      <c r="L61" s="34">
        <v>90</v>
      </c>
      <c r="M61" s="34">
        <v>0</v>
      </c>
      <c r="N61" s="47">
        <v>988</v>
      </c>
      <c r="O61" s="47">
        <v>4984</v>
      </c>
      <c r="P61" s="47">
        <v>113</v>
      </c>
      <c r="Q61" s="47">
        <v>345</v>
      </c>
      <c r="R61" s="34" t="s">
        <v>359</v>
      </c>
      <c r="S61" s="51" t="s">
        <v>5</v>
      </c>
      <c r="T61" s="34" t="s">
        <v>126</v>
      </c>
      <c r="U61" s="35" t="s">
        <v>2</v>
      </c>
      <c r="V61" s="35" t="s">
        <v>5</v>
      </c>
      <c r="W61" s="35" t="s">
        <v>5</v>
      </c>
      <c r="X61" s="35" t="s">
        <v>5</v>
      </c>
      <c r="Y61" s="55" t="s">
        <v>127</v>
      </c>
      <c r="Z61" s="34" t="s">
        <v>5</v>
      </c>
      <c r="AA61" s="34"/>
    </row>
    <row r="62" s="5" customFormat="1" ht="252" spans="1:27">
      <c r="A62" s="32">
        <v>55</v>
      </c>
      <c r="B62" s="35"/>
      <c r="C62" s="35" t="s">
        <v>330</v>
      </c>
      <c r="D62" s="35" t="s">
        <v>360</v>
      </c>
      <c r="E62" s="36" t="s">
        <v>24</v>
      </c>
      <c r="F62" s="33" t="s">
        <v>361</v>
      </c>
      <c r="G62" s="34" t="s">
        <v>117</v>
      </c>
      <c r="H62" s="34" t="s">
        <v>1</v>
      </c>
      <c r="I62" s="33" t="s">
        <v>362</v>
      </c>
      <c r="J62" s="34">
        <f t="shared" si="3"/>
        <v>19</v>
      </c>
      <c r="K62" s="34">
        <f t="shared" si="2"/>
        <v>19</v>
      </c>
      <c r="L62" s="34">
        <v>19</v>
      </c>
      <c r="M62" s="34">
        <v>0</v>
      </c>
      <c r="N62" s="47">
        <v>153</v>
      </c>
      <c r="O62" s="47">
        <v>536</v>
      </c>
      <c r="P62" s="47">
        <v>4</v>
      </c>
      <c r="Q62" s="47">
        <v>14</v>
      </c>
      <c r="R62" s="34" t="s">
        <v>363</v>
      </c>
      <c r="S62" s="51" t="s">
        <v>5</v>
      </c>
      <c r="T62" s="35" t="s">
        <v>364</v>
      </c>
      <c r="U62" s="35" t="s">
        <v>2</v>
      </c>
      <c r="V62" s="35" t="s">
        <v>5</v>
      </c>
      <c r="W62" s="35" t="s">
        <v>5</v>
      </c>
      <c r="X62" s="35" t="s">
        <v>5</v>
      </c>
      <c r="Y62" s="55" t="s">
        <v>121</v>
      </c>
      <c r="Z62" s="34" t="s">
        <v>5</v>
      </c>
      <c r="AA62" s="34"/>
    </row>
    <row r="63" s="5" customFormat="1" ht="78.75" spans="1:27">
      <c r="A63" s="32">
        <v>56</v>
      </c>
      <c r="B63" s="32"/>
      <c r="C63" s="32" t="s">
        <v>330</v>
      </c>
      <c r="D63" s="32" t="s">
        <v>337</v>
      </c>
      <c r="E63" s="36" t="s">
        <v>30</v>
      </c>
      <c r="F63" s="33" t="s">
        <v>365</v>
      </c>
      <c r="G63" s="34" t="s">
        <v>117</v>
      </c>
      <c r="H63" s="34" t="s">
        <v>1</v>
      </c>
      <c r="I63" s="33" t="s">
        <v>366</v>
      </c>
      <c r="J63" s="34">
        <f t="shared" si="3"/>
        <v>49.1</v>
      </c>
      <c r="K63" s="34">
        <f t="shared" si="2"/>
        <v>49.1</v>
      </c>
      <c r="L63" s="34">
        <v>40</v>
      </c>
      <c r="M63" s="34">
        <v>9.1</v>
      </c>
      <c r="N63" s="47">
        <v>720</v>
      </c>
      <c r="O63" s="47">
        <v>2985</v>
      </c>
      <c r="P63" s="47"/>
      <c r="Q63" s="47">
        <v>159</v>
      </c>
      <c r="R63" s="34" t="s">
        <v>367</v>
      </c>
      <c r="S63" s="51" t="s">
        <v>5</v>
      </c>
      <c r="T63" s="35" t="s">
        <v>368</v>
      </c>
      <c r="U63" s="35" t="s">
        <v>2</v>
      </c>
      <c r="V63" s="35" t="s">
        <v>5</v>
      </c>
      <c r="W63" s="35" t="s">
        <v>5</v>
      </c>
      <c r="X63" s="35" t="s">
        <v>2</v>
      </c>
      <c r="Y63" s="55" t="s">
        <v>121</v>
      </c>
      <c r="Z63" s="34" t="s">
        <v>2</v>
      </c>
      <c r="AA63" s="34"/>
    </row>
    <row r="64" s="5" customFormat="1" ht="63" spans="1:27">
      <c r="A64" s="32">
        <v>57</v>
      </c>
      <c r="B64" s="32"/>
      <c r="C64" s="32" t="s">
        <v>369</v>
      </c>
      <c r="D64" s="32" t="s">
        <v>370</v>
      </c>
      <c r="E64" s="33" t="s">
        <v>30</v>
      </c>
      <c r="F64" s="33" t="s">
        <v>371</v>
      </c>
      <c r="G64" s="34" t="s">
        <v>117</v>
      </c>
      <c r="H64" s="34" t="s">
        <v>1</v>
      </c>
      <c r="I64" s="33" t="s">
        <v>372</v>
      </c>
      <c r="J64" s="34">
        <f t="shared" si="3"/>
        <v>150</v>
      </c>
      <c r="K64" s="34">
        <f t="shared" si="2"/>
        <v>150</v>
      </c>
      <c r="L64" s="34">
        <v>150</v>
      </c>
      <c r="M64" s="34">
        <v>0</v>
      </c>
      <c r="N64" s="47">
        <v>845</v>
      </c>
      <c r="O64" s="47">
        <v>3664</v>
      </c>
      <c r="P64" s="47">
        <v>149</v>
      </c>
      <c r="Q64" s="47">
        <v>609</v>
      </c>
      <c r="R64" s="34" t="s">
        <v>373</v>
      </c>
      <c r="S64" s="34" t="s">
        <v>5</v>
      </c>
      <c r="T64" s="34" t="s">
        <v>165</v>
      </c>
      <c r="U64" s="34" t="s">
        <v>2</v>
      </c>
      <c r="V64" s="34" t="s">
        <v>5</v>
      </c>
      <c r="W64" s="34" t="s">
        <v>5</v>
      </c>
      <c r="X64" s="34" t="s">
        <v>2</v>
      </c>
      <c r="Y64" s="53" t="s">
        <v>121</v>
      </c>
      <c r="Z64" s="34" t="s">
        <v>2</v>
      </c>
      <c r="AA64" s="34"/>
    </row>
    <row r="65" s="5" customFormat="1" ht="110.25" spans="1:27">
      <c r="A65" s="32">
        <v>58</v>
      </c>
      <c r="B65" s="32"/>
      <c r="C65" s="32" t="s">
        <v>369</v>
      </c>
      <c r="D65" s="32" t="s">
        <v>374</v>
      </c>
      <c r="E65" s="33" t="s">
        <v>12</v>
      </c>
      <c r="F65" s="33" t="s">
        <v>375</v>
      </c>
      <c r="G65" s="34" t="s">
        <v>117</v>
      </c>
      <c r="H65" s="34" t="s">
        <v>1</v>
      </c>
      <c r="I65" s="33" t="s">
        <v>376</v>
      </c>
      <c r="J65" s="34">
        <f t="shared" si="3"/>
        <v>134</v>
      </c>
      <c r="K65" s="34">
        <f t="shared" si="2"/>
        <v>134</v>
      </c>
      <c r="L65" s="34">
        <v>134</v>
      </c>
      <c r="M65" s="34">
        <v>0</v>
      </c>
      <c r="N65" s="47" t="s">
        <v>377</v>
      </c>
      <c r="O65" s="47" t="s">
        <v>378</v>
      </c>
      <c r="P65" s="47" t="s">
        <v>379</v>
      </c>
      <c r="Q65" s="47" t="s">
        <v>380</v>
      </c>
      <c r="R65" s="34" t="s">
        <v>381</v>
      </c>
      <c r="S65" s="34" t="s">
        <v>5</v>
      </c>
      <c r="T65" s="34" t="s">
        <v>165</v>
      </c>
      <c r="U65" s="34" t="s">
        <v>2</v>
      </c>
      <c r="V65" s="34" t="s">
        <v>5</v>
      </c>
      <c r="W65" s="34" t="s">
        <v>5</v>
      </c>
      <c r="X65" s="34" t="s">
        <v>2</v>
      </c>
      <c r="Y65" s="53" t="s">
        <v>121</v>
      </c>
      <c r="Z65" s="34" t="s">
        <v>2</v>
      </c>
      <c r="AA65" s="34"/>
    </row>
    <row r="66" s="5" customFormat="1" ht="94.5" spans="1:27">
      <c r="A66" s="32">
        <v>59</v>
      </c>
      <c r="B66" s="32"/>
      <c r="C66" s="32" t="s">
        <v>369</v>
      </c>
      <c r="D66" s="32" t="s">
        <v>370</v>
      </c>
      <c r="E66" s="33" t="s">
        <v>53</v>
      </c>
      <c r="F66" s="33" t="s">
        <v>382</v>
      </c>
      <c r="G66" s="34" t="s">
        <v>117</v>
      </c>
      <c r="H66" s="34" t="s">
        <v>1</v>
      </c>
      <c r="I66" s="33" t="s">
        <v>383</v>
      </c>
      <c r="J66" s="34">
        <f t="shared" si="3"/>
        <v>30</v>
      </c>
      <c r="K66" s="34">
        <f t="shared" si="2"/>
        <v>30</v>
      </c>
      <c r="L66" s="34">
        <v>30</v>
      </c>
      <c r="M66" s="34">
        <v>0</v>
      </c>
      <c r="N66" s="47">
        <v>892</v>
      </c>
      <c r="O66" s="47">
        <v>3630</v>
      </c>
      <c r="P66" s="47">
        <v>149</v>
      </c>
      <c r="Q66" s="47">
        <v>608</v>
      </c>
      <c r="R66" s="34" t="s">
        <v>384</v>
      </c>
      <c r="S66" s="34" t="s">
        <v>5</v>
      </c>
      <c r="T66" s="34" t="s">
        <v>385</v>
      </c>
      <c r="U66" s="34" t="s">
        <v>2</v>
      </c>
      <c r="V66" s="34" t="s">
        <v>5</v>
      </c>
      <c r="W66" s="34" t="s">
        <v>5</v>
      </c>
      <c r="X66" s="34" t="s">
        <v>5</v>
      </c>
      <c r="Y66" s="53" t="s">
        <v>132</v>
      </c>
      <c r="Z66" s="34" t="s">
        <v>2</v>
      </c>
      <c r="AA66" s="34"/>
    </row>
    <row r="67" s="5" customFormat="1" ht="173.25" spans="1:27">
      <c r="A67" s="32">
        <v>60</v>
      </c>
      <c r="B67" s="32"/>
      <c r="C67" s="32" t="s">
        <v>369</v>
      </c>
      <c r="D67" s="32" t="s">
        <v>386</v>
      </c>
      <c r="E67" s="33" t="s">
        <v>13</v>
      </c>
      <c r="F67" s="33" t="s">
        <v>387</v>
      </c>
      <c r="G67" s="34" t="s">
        <v>117</v>
      </c>
      <c r="H67" s="34" t="s">
        <v>1</v>
      </c>
      <c r="I67" s="33" t="s">
        <v>388</v>
      </c>
      <c r="J67" s="34">
        <f t="shared" si="3"/>
        <v>0.6</v>
      </c>
      <c r="K67" s="34">
        <f t="shared" si="2"/>
        <v>0.6</v>
      </c>
      <c r="L67" s="34">
        <v>0.6</v>
      </c>
      <c r="M67" s="34">
        <v>0</v>
      </c>
      <c r="N67" s="47">
        <v>2</v>
      </c>
      <c r="O67" s="47">
        <v>9</v>
      </c>
      <c r="P67" s="47">
        <v>2</v>
      </c>
      <c r="Q67" s="47">
        <v>9</v>
      </c>
      <c r="R67" s="34" t="s">
        <v>389</v>
      </c>
      <c r="S67" s="34" t="s">
        <v>2</v>
      </c>
      <c r="T67" s="34" t="s">
        <v>131</v>
      </c>
      <c r="U67" s="34" t="s">
        <v>7</v>
      </c>
      <c r="V67" s="34" t="s">
        <v>5</v>
      </c>
      <c r="W67" s="34" t="s">
        <v>5</v>
      </c>
      <c r="X67" s="34" t="s">
        <v>5</v>
      </c>
      <c r="Y67" s="53" t="s">
        <v>121</v>
      </c>
      <c r="Z67" s="34" t="s">
        <v>2</v>
      </c>
      <c r="AA67" s="34"/>
    </row>
    <row r="68" s="5" customFormat="1" ht="409.5" spans="1:27">
      <c r="A68" s="32">
        <v>61</v>
      </c>
      <c r="B68" s="32"/>
      <c r="C68" s="35" t="s">
        <v>390</v>
      </c>
      <c r="D68" s="32" t="s">
        <v>391</v>
      </c>
      <c r="E68" s="36" t="s">
        <v>15</v>
      </c>
      <c r="F68" s="33" t="s">
        <v>392</v>
      </c>
      <c r="G68" s="34" t="s">
        <v>117</v>
      </c>
      <c r="H68" s="34" t="s">
        <v>1</v>
      </c>
      <c r="I68" s="33" t="s">
        <v>393</v>
      </c>
      <c r="J68" s="34">
        <f t="shared" si="3"/>
        <v>100</v>
      </c>
      <c r="K68" s="34">
        <f t="shared" si="2"/>
        <v>100</v>
      </c>
      <c r="L68" s="34">
        <v>100</v>
      </c>
      <c r="M68" s="34">
        <v>0</v>
      </c>
      <c r="N68" s="47">
        <v>467</v>
      </c>
      <c r="O68" s="47">
        <v>1838</v>
      </c>
      <c r="P68" s="47">
        <v>17</v>
      </c>
      <c r="Q68" s="47">
        <v>56</v>
      </c>
      <c r="R68" s="33" t="s">
        <v>394</v>
      </c>
      <c r="S68" s="34" t="s">
        <v>5</v>
      </c>
      <c r="T68" s="34" t="s">
        <v>131</v>
      </c>
      <c r="U68" s="34" t="s">
        <v>2</v>
      </c>
      <c r="V68" s="34" t="s">
        <v>5</v>
      </c>
      <c r="W68" s="34" t="s">
        <v>5</v>
      </c>
      <c r="X68" s="34" t="s">
        <v>5</v>
      </c>
      <c r="Y68" s="55" t="s">
        <v>121</v>
      </c>
      <c r="Z68" s="34" t="s">
        <v>2</v>
      </c>
      <c r="AA68" s="34"/>
    </row>
    <row r="69" s="5" customFormat="1" ht="157.5" spans="1:27">
      <c r="A69" s="32">
        <v>62</v>
      </c>
      <c r="B69" s="32"/>
      <c r="C69" s="35" t="s">
        <v>390</v>
      </c>
      <c r="D69" s="35" t="s">
        <v>390</v>
      </c>
      <c r="E69" s="36" t="s">
        <v>12</v>
      </c>
      <c r="F69" s="33" t="s">
        <v>395</v>
      </c>
      <c r="G69" s="34" t="s">
        <v>117</v>
      </c>
      <c r="H69" s="34" t="s">
        <v>1</v>
      </c>
      <c r="I69" s="33" t="s">
        <v>396</v>
      </c>
      <c r="J69" s="34">
        <f t="shared" si="3"/>
        <v>5</v>
      </c>
      <c r="K69" s="34">
        <f t="shared" si="2"/>
        <v>5</v>
      </c>
      <c r="L69" s="34">
        <v>5</v>
      </c>
      <c r="M69" s="34"/>
      <c r="N69" s="47">
        <v>1</v>
      </c>
      <c r="O69" s="47">
        <v>9</v>
      </c>
      <c r="P69" s="47">
        <v>0</v>
      </c>
      <c r="Q69" s="47">
        <v>0</v>
      </c>
      <c r="R69" s="34" t="s">
        <v>397</v>
      </c>
      <c r="S69" s="34" t="s">
        <v>5</v>
      </c>
      <c r="T69" s="34" t="s">
        <v>131</v>
      </c>
      <c r="U69" s="34" t="s">
        <v>2</v>
      </c>
      <c r="V69" s="34" t="s">
        <v>5</v>
      </c>
      <c r="W69" s="34" t="s">
        <v>5</v>
      </c>
      <c r="X69" s="34" t="s">
        <v>5</v>
      </c>
      <c r="Y69" s="53" t="s">
        <v>132</v>
      </c>
      <c r="Z69" s="34" t="s">
        <v>2</v>
      </c>
      <c r="AA69" s="34"/>
    </row>
    <row r="70" s="5" customFormat="1" ht="252" spans="1:27">
      <c r="A70" s="32">
        <v>63</v>
      </c>
      <c r="B70" s="32"/>
      <c r="C70" s="35" t="s">
        <v>390</v>
      </c>
      <c r="D70" s="32" t="s">
        <v>398</v>
      </c>
      <c r="E70" s="36" t="s">
        <v>55</v>
      </c>
      <c r="F70" s="33" t="s">
        <v>399</v>
      </c>
      <c r="G70" s="34" t="s">
        <v>117</v>
      </c>
      <c r="H70" s="34" t="s">
        <v>1</v>
      </c>
      <c r="I70" s="33" t="s">
        <v>400</v>
      </c>
      <c r="J70" s="34">
        <f t="shared" si="3"/>
        <v>100</v>
      </c>
      <c r="K70" s="34">
        <f t="shared" si="2"/>
        <v>100</v>
      </c>
      <c r="L70" s="34">
        <v>100</v>
      </c>
      <c r="M70" s="34"/>
      <c r="N70" s="47">
        <v>50</v>
      </c>
      <c r="O70" s="47">
        <v>194</v>
      </c>
      <c r="P70" s="47">
        <v>0</v>
      </c>
      <c r="Q70" s="47">
        <v>0</v>
      </c>
      <c r="R70" s="34" t="s">
        <v>401</v>
      </c>
      <c r="S70" s="34" t="s">
        <v>5</v>
      </c>
      <c r="T70" s="34" t="s">
        <v>131</v>
      </c>
      <c r="U70" s="34" t="s">
        <v>2</v>
      </c>
      <c r="V70" s="34" t="s">
        <v>5</v>
      </c>
      <c r="W70" s="34" t="s">
        <v>5</v>
      </c>
      <c r="X70" s="34" t="s">
        <v>5</v>
      </c>
      <c r="Y70" s="53" t="s">
        <v>132</v>
      </c>
      <c r="Z70" s="34" t="s">
        <v>2</v>
      </c>
      <c r="AA70" s="34"/>
    </row>
    <row r="71" s="5" customFormat="1" ht="78.75" spans="1:27">
      <c r="A71" s="32">
        <v>64</v>
      </c>
      <c r="B71" s="32"/>
      <c r="C71" s="35" t="s">
        <v>390</v>
      </c>
      <c r="D71" s="35" t="s">
        <v>390</v>
      </c>
      <c r="E71" s="36" t="s">
        <v>28</v>
      </c>
      <c r="F71" s="33" t="s">
        <v>402</v>
      </c>
      <c r="G71" s="34" t="s">
        <v>117</v>
      </c>
      <c r="H71" s="34" t="s">
        <v>1</v>
      </c>
      <c r="I71" s="33" t="s">
        <v>403</v>
      </c>
      <c r="J71" s="34">
        <f t="shared" si="3"/>
        <v>1.8</v>
      </c>
      <c r="K71" s="34">
        <f t="shared" si="2"/>
        <v>1.8</v>
      </c>
      <c r="L71" s="34">
        <v>1.8</v>
      </c>
      <c r="M71" s="34"/>
      <c r="N71" s="47">
        <v>6</v>
      </c>
      <c r="O71" s="47">
        <v>24</v>
      </c>
      <c r="P71" s="47">
        <v>6</v>
      </c>
      <c r="Q71" s="47">
        <v>24</v>
      </c>
      <c r="R71" s="34" t="s">
        <v>404</v>
      </c>
      <c r="S71" s="34" t="s">
        <v>2</v>
      </c>
      <c r="T71" s="34" t="s">
        <v>131</v>
      </c>
      <c r="U71" s="34" t="s">
        <v>7</v>
      </c>
      <c r="V71" s="34" t="s">
        <v>5</v>
      </c>
      <c r="W71" s="34" t="s">
        <v>5</v>
      </c>
      <c r="X71" s="34" t="s">
        <v>5</v>
      </c>
      <c r="Y71" s="55" t="s">
        <v>121</v>
      </c>
      <c r="Z71" s="34" t="s">
        <v>2</v>
      </c>
      <c r="AA71" s="34"/>
    </row>
    <row r="72" s="5" customFormat="1" ht="126" spans="1:27">
      <c r="A72" s="32">
        <v>65</v>
      </c>
      <c r="B72" s="32"/>
      <c r="C72" s="35" t="s">
        <v>390</v>
      </c>
      <c r="D72" s="35" t="s">
        <v>390</v>
      </c>
      <c r="E72" s="36" t="s">
        <v>55</v>
      </c>
      <c r="F72" s="33" t="s">
        <v>405</v>
      </c>
      <c r="G72" s="34" t="s">
        <v>117</v>
      </c>
      <c r="H72" s="34" t="s">
        <v>1</v>
      </c>
      <c r="I72" s="33" t="s">
        <v>406</v>
      </c>
      <c r="J72" s="34">
        <f t="shared" si="3"/>
        <v>14</v>
      </c>
      <c r="K72" s="34">
        <f t="shared" ref="K72:K87" si="4">L72+M72</f>
        <v>14</v>
      </c>
      <c r="L72" s="34">
        <v>14</v>
      </c>
      <c r="M72" s="34"/>
      <c r="N72" s="47">
        <v>34</v>
      </c>
      <c r="O72" s="47">
        <v>136</v>
      </c>
      <c r="P72" s="47">
        <v>6</v>
      </c>
      <c r="Q72" s="47">
        <v>24</v>
      </c>
      <c r="R72" s="34" t="s">
        <v>407</v>
      </c>
      <c r="S72" s="34" t="s">
        <v>5</v>
      </c>
      <c r="T72" s="34" t="s">
        <v>131</v>
      </c>
      <c r="U72" s="34" t="s">
        <v>2</v>
      </c>
      <c r="V72" s="34" t="s">
        <v>5</v>
      </c>
      <c r="W72" s="34" t="s">
        <v>5</v>
      </c>
      <c r="X72" s="34" t="s">
        <v>5</v>
      </c>
      <c r="Y72" s="55" t="s">
        <v>121</v>
      </c>
      <c r="Z72" s="34" t="s">
        <v>2</v>
      </c>
      <c r="AA72" s="34"/>
    </row>
    <row r="73" s="5" customFormat="1" ht="94.5" spans="1:27">
      <c r="A73" s="32">
        <v>66</v>
      </c>
      <c r="B73" s="35"/>
      <c r="C73" s="35" t="s">
        <v>390</v>
      </c>
      <c r="D73" s="35" t="s">
        <v>408</v>
      </c>
      <c r="E73" s="36" t="s">
        <v>6</v>
      </c>
      <c r="F73" s="33" t="s">
        <v>409</v>
      </c>
      <c r="G73" s="34" t="s">
        <v>117</v>
      </c>
      <c r="H73" s="34" t="s">
        <v>1</v>
      </c>
      <c r="I73" s="33" t="s">
        <v>410</v>
      </c>
      <c r="J73" s="34">
        <f t="shared" si="3"/>
        <v>380</v>
      </c>
      <c r="K73" s="34">
        <f t="shared" si="4"/>
        <v>380</v>
      </c>
      <c r="L73" s="34">
        <v>380</v>
      </c>
      <c r="M73" s="34">
        <v>0</v>
      </c>
      <c r="N73" s="47">
        <v>261</v>
      </c>
      <c r="O73" s="47">
        <v>1022</v>
      </c>
      <c r="P73" s="47">
        <v>2</v>
      </c>
      <c r="Q73" s="47">
        <v>7</v>
      </c>
      <c r="R73" s="34" t="s">
        <v>411</v>
      </c>
      <c r="S73" s="34" t="s">
        <v>5</v>
      </c>
      <c r="T73" s="34" t="s">
        <v>131</v>
      </c>
      <c r="U73" s="34" t="s">
        <v>2</v>
      </c>
      <c r="V73" s="34" t="s">
        <v>5</v>
      </c>
      <c r="W73" s="34" t="s">
        <v>2</v>
      </c>
      <c r="X73" s="34" t="s">
        <v>2</v>
      </c>
      <c r="Y73" s="55" t="s">
        <v>121</v>
      </c>
      <c r="Z73" s="34" t="s">
        <v>5</v>
      </c>
      <c r="AA73" s="34"/>
    </row>
    <row r="74" s="5" customFormat="1" ht="78.75" spans="1:27">
      <c r="A74" s="32">
        <v>67</v>
      </c>
      <c r="B74" s="32"/>
      <c r="C74" s="32" t="s">
        <v>412</v>
      </c>
      <c r="D74" s="32" t="s">
        <v>413</v>
      </c>
      <c r="E74" s="33" t="s">
        <v>11</v>
      </c>
      <c r="F74" s="33" t="s">
        <v>414</v>
      </c>
      <c r="G74" s="34" t="s">
        <v>117</v>
      </c>
      <c r="H74" s="34" t="s">
        <v>1</v>
      </c>
      <c r="I74" s="33" t="s">
        <v>415</v>
      </c>
      <c r="J74" s="34">
        <f t="shared" si="3"/>
        <v>280</v>
      </c>
      <c r="K74" s="34">
        <f t="shared" si="4"/>
        <v>280</v>
      </c>
      <c r="L74" s="34">
        <v>280</v>
      </c>
      <c r="M74" s="34">
        <v>0</v>
      </c>
      <c r="N74" s="47">
        <v>73</v>
      </c>
      <c r="O74" s="47">
        <v>312</v>
      </c>
      <c r="P74" s="47">
        <v>3</v>
      </c>
      <c r="Q74" s="47">
        <v>14</v>
      </c>
      <c r="R74" s="34" t="s">
        <v>416</v>
      </c>
      <c r="S74" s="34" t="s">
        <v>5</v>
      </c>
      <c r="T74" s="34" t="s">
        <v>131</v>
      </c>
      <c r="U74" s="34" t="s">
        <v>2</v>
      </c>
      <c r="V74" s="34" t="s">
        <v>5</v>
      </c>
      <c r="W74" s="34" t="s">
        <v>2</v>
      </c>
      <c r="X74" s="34" t="s">
        <v>5</v>
      </c>
      <c r="Y74" s="53" t="s">
        <v>417</v>
      </c>
      <c r="Z74" s="34" t="s">
        <v>2</v>
      </c>
      <c r="AA74" s="34"/>
    </row>
    <row r="75" s="5" customFormat="1" ht="126" spans="1:27">
      <c r="A75" s="32">
        <v>68</v>
      </c>
      <c r="B75" s="32"/>
      <c r="C75" s="32" t="s">
        <v>412</v>
      </c>
      <c r="D75" s="32" t="s">
        <v>418</v>
      </c>
      <c r="E75" s="33" t="s">
        <v>28</v>
      </c>
      <c r="F75" s="33" t="s">
        <v>419</v>
      </c>
      <c r="G75" s="34" t="s">
        <v>117</v>
      </c>
      <c r="H75" s="34" t="s">
        <v>1</v>
      </c>
      <c r="I75" s="33" t="s">
        <v>420</v>
      </c>
      <c r="J75" s="34">
        <f t="shared" si="3"/>
        <v>0.6</v>
      </c>
      <c r="K75" s="34">
        <f t="shared" si="4"/>
        <v>0.6</v>
      </c>
      <c r="L75" s="34">
        <v>0.6</v>
      </c>
      <c r="M75" s="34">
        <v>0</v>
      </c>
      <c r="N75" s="47">
        <v>2</v>
      </c>
      <c r="O75" s="47">
        <v>7</v>
      </c>
      <c r="P75" s="47">
        <v>2</v>
      </c>
      <c r="Q75" s="47">
        <v>7</v>
      </c>
      <c r="R75" s="34" t="s">
        <v>156</v>
      </c>
      <c r="S75" s="34" t="s">
        <v>2</v>
      </c>
      <c r="T75" s="34" t="s">
        <v>131</v>
      </c>
      <c r="U75" s="34" t="s">
        <v>2</v>
      </c>
      <c r="V75" s="34" t="s">
        <v>5</v>
      </c>
      <c r="W75" s="34" t="s">
        <v>5</v>
      </c>
      <c r="X75" s="34" t="s">
        <v>5</v>
      </c>
      <c r="Y75" s="53" t="s">
        <v>121</v>
      </c>
      <c r="Z75" s="34" t="s">
        <v>2</v>
      </c>
      <c r="AA75" s="34"/>
    </row>
    <row r="76" s="5" customFormat="1" ht="78.75" spans="1:27">
      <c r="A76" s="32">
        <v>69</v>
      </c>
      <c r="B76" s="32"/>
      <c r="C76" s="32" t="s">
        <v>412</v>
      </c>
      <c r="D76" s="32" t="s">
        <v>413</v>
      </c>
      <c r="E76" s="33" t="s">
        <v>11</v>
      </c>
      <c r="F76" s="33" t="s">
        <v>421</v>
      </c>
      <c r="G76" s="34" t="s">
        <v>117</v>
      </c>
      <c r="H76" s="34" t="s">
        <v>1</v>
      </c>
      <c r="I76" s="33" t="s">
        <v>422</v>
      </c>
      <c r="J76" s="34">
        <f t="shared" si="3"/>
        <v>163</v>
      </c>
      <c r="K76" s="34">
        <f t="shared" si="4"/>
        <v>163</v>
      </c>
      <c r="L76" s="34">
        <v>163</v>
      </c>
      <c r="M76" s="34"/>
      <c r="N76" s="47">
        <v>73</v>
      </c>
      <c r="O76" s="47">
        <v>312</v>
      </c>
      <c r="P76" s="47">
        <v>3</v>
      </c>
      <c r="Q76" s="47">
        <v>14</v>
      </c>
      <c r="R76" s="34" t="s">
        <v>416</v>
      </c>
      <c r="S76" s="34" t="s">
        <v>5</v>
      </c>
      <c r="T76" s="34" t="s">
        <v>131</v>
      </c>
      <c r="U76" s="34" t="s">
        <v>2</v>
      </c>
      <c r="V76" s="34" t="s">
        <v>5</v>
      </c>
      <c r="W76" s="34" t="s">
        <v>2</v>
      </c>
      <c r="X76" s="34" t="s">
        <v>5</v>
      </c>
      <c r="Y76" s="53" t="s">
        <v>171</v>
      </c>
      <c r="Z76" s="34" t="s">
        <v>2</v>
      </c>
      <c r="AA76" s="34"/>
    </row>
    <row r="77" s="5" customFormat="1" ht="63" spans="1:27">
      <c r="A77" s="32">
        <v>70</v>
      </c>
      <c r="B77" s="32"/>
      <c r="C77" s="32" t="s">
        <v>412</v>
      </c>
      <c r="D77" s="32" t="s">
        <v>423</v>
      </c>
      <c r="E77" s="33" t="s">
        <v>30</v>
      </c>
      <c r="F77" s="33" t="s">
        <v>424</v>
      </c>
      <c r="G77" s="34" t="s">
        <v>117</v>
      </c>
      <c r="H77" s="34" t="s">
        <v>1</v>
      </c>
      <c r="I77" s="33" t="s">
        <v>425</v>
      </c>
      <c r="J77" s="34">
        <f t="shared" ref="J77:J87" si="5">SUM(K77)</f>
        <v>100</v>
      </c>
      <c r="K77" s="34">
        <f t="shared" si="4"/>
        <v>100</v>
      </c>
      <c r="L77" s="34">
        <v>100</v>
      </c>
      <c r="M77" s="34">
        <v>0</v>
      </c>
      <c r="N77" s="47">
        <v>385</v>
      </c>
      <c r="O77" s="47">
        <v>1427</v>
      </c>
      <c r="P77" s="47">
        <v>10</v>
      </c>
      <c r="Q77" s="47">
        <v>41</v>
      </c>
      <c r="R77" s="34" t="s">
        <v>426</v>
      </c>
      <c r="S77" s="34" t="s">
        <v>5</v>
      </c>
      <c r="T77" s="34" t="s">
        <v>165</v>
      </c>
      <c r="U77" s="34" t="s">
        <v>2</v>
      </c>
      <c r="V77" s="34" t="s">
        <v>5</v>
      </c>
      <c r="W77" s="34" t="s">
        <v>2</v>
      </c>
      <c r="X77" s="34" t="s">
        <v>2</v>
      </c>
      <c r="Y77" s="53" t="s">
        <v>121</v>
      </c>
      <c r="Z77" s="34" t="s">
        <v>5</v>
      </c>
      <c r="AA77" s="34"/>
    </row>
    <row r="78" s="5" customFormat="1" ht="110.25" spans="1:27">
      <c r="A78" s="32">
        <v>71</v>
      </c>
      <c r="B78" s="32"/>
      <c r="C78" s="32" t="s">
        <v>412</v>
      </c>
      <c r="D78" s="32" t="s">
        <v>427</v>
      </c>
      <c r="E78" s="33" t="s">
        <v>62</v>
      </c>
      <c r="F78" s="33" t="s">
        <v>428</v>
      </c>
      <c r="G78" s="34" t="s">
        <v>117</v>
      </c>
      <c r="H78" s="34" t="s">
        <v>4</v>
      </c>
      <c r="I78" s="33" t="s">
        <v>429</v>
      </c>
      <c r="J78" s="34">
        <f t="shared" si="5"/>
        <v>80</v>
      </c>
      <c r="K78" s="34">
        <f t="shared" si="4"/>
        <v>80</v>
      </c>
      <c r="L78" s="34">
        <v>80</v>
      </c>
      <c r="M78" s="34">
        <v>0</v>
      </c>
      <c r="N78" s="47">
        <v>724</v>
      </c>
      <c r="O78" s="47">
        <v>3297</v>
      </c>
      <c r="P78" s="47">
        <v>49</v>
      </c>
      <c r="Q78" s="47">
        <v>176</v>
      </c>
      <c r="R78" s="34" t="s">
        <v>430</v>
      </c>
      <c r="S78" s="34" t="s">
        <v>5</v>
      </c>
      <c r="T78" s="34" t="s">
        <v>165</v>
      </c>
      <c r="U78" s="34" t="s">
        <v>7</v>
      </c>
      <c r="V78" s="34" t="s">
        <v>5</v>
      </c>
      <c r="W78" s="34" t="s">
        <v>5</v>
      </c>
      <c r="X78" s="34" t="s">
        <v>5</v>
      </c>
      <c r="Y78" s="53" t="s">
        <v>431</v>
      </c>
      <c r="Z78" s="34" t="s">
        <v>5</v>
      </c>
      <c r="AA78" s="34"/>
    </row>
    <row r="79" s="5" customFormat="1" ht="31.5" spans="1:27">
      <c r="A79" s="32">
        <v>72</v>
      </c>
      <c r="B79" s="35"/>
      <c r="C79" s="35" t="s">
        <v>432</v>
      </c>
      <c r="D79" s="35" t="s">
        <v>433</v>
      </c>
      <c r="E79" s="36" t="s">
        <v>22</v>
      </c>
      <c r="F79" s="33" t="s">
        <v>434</v>
      </c>
      <c r="G79" s="34" t="s">
        <v>117</v>
      </c>
      <c r="H79" s="34" t="s">
        <v>1</v>
      </c>
      <c r="I79" s="33" t="s">
        <v>435</v>
      </c>
      <c r="J79" s="34">
        <f t="shared" si="5"/>
        <v>190</v>
      </c>
      <c r="K79" s="34">
        <f t="shared" si="4"/>
        <v>190</v>
      </c>
      <c r="L79" s="34">
        <v>190</v>
      </c>
      <c r="M79" s="34">
        <v>0</v>
      </c>
      <c r="N79" s="47">
        <v>950</v>
      </c>
      <c r="O79" s="47">
        <v>3420</v>
      </c>
      <c r="P79" s="47">
        <v>950</v>
      </c>
      <c r="Q79" s="47">
        <v>3420</v>
      </c>
      <c r="R79" s="34" t="s">
        <v>436</v>
      </c>
      <c r="S79" s="34" t="s">
        <v>2</v>
      </c>
      <c r="T79" s="59" t="s">
        <v>131</v>
      </c>
      <c r="U79" s="34" t="s">
        <v>7</v>
      </c>
      <c r="V79" s="35" t="s">
        <v>5</v>
      </c>
      <c r="W79" s="35" t="s">
        <v>5</v>
      </c>
      <c r="X79" s="35" t="s">
        <v>5</v>
      </c>
      <c r="Y79" s="55" t="s">
        <v>121</v>
      </c>
      <c r="Z79" s="34" t="s">
        <v>2</v>
      </c>
      <c r="AA79" s="34"/>
    </row>
    <row r="80" s="5" customFormat="1" ht="31.5" spans="1:27">
      <c r="A80" s="32">
        <v>73</v>
      </c>
      <c r="B80" s="35"/>
      <c r="C80" s="35" t="s">
        <v>432</v>
      </c>
      <c r="D80" s="35" t="s">
        <v>433</v>
      </c>
      <c r="E80" s="36" t="s">
        <v>44</v>
      </c>
      <c r="F80" s="33" t="s">
        <v>437</v>
      </c>
      <c r="G80" s="34" t="s">
        <v>117</v>
      </c>
      <c r="H80" s="34" t="s">
        <v>1</v>
      </c>
      <c r="I80" s="33" t="s">
        <v>438</v>
      </c>
      <c r="J80" s="34">
        <f t="shared" si="5"/>
        <v>160</v>
      </c>
      <c r="K80" s="34">
        <f t="shared" si="4"/>
        <v>160</v>
      </c>
      <c r="L80" s="34">
        <v>160</v>
      </c>
      <c r="M80" s="34">
        <v>0</v>
      </c>
      <c r="N80" s="47">
        <v>122</v>
      </c>
      <c r="O80" s="47">
        <v>122</v>
      </c>
      <c r="P80" s="47">
        <v>122</v>
      </c>
      <c r="Q80" s="47">
        <v>122</v>
      </c>
      <c r="R80" s="34" t="s">
        <v>439</v>
      </c>
      <c r="S80" s="51" t="s">
        <v>2</v>
      </c>
      <c r="T80" s="35" t="s">
        <v>126</v>
      </c>
      <c r="U80" s="34" t="s">
        <v>7</v>
      </c>
      <c r="V80" s="35" t="s">
        <v>5</v>
      </c>
      <c r="W80" s="35" t="s">
        <v>5</v>
      </c>
      <c r="X80" s="35" t="s">
        <v>5</v>
      </c>
      <c r="Y80" s="55" t="s">
        <v>440</v>
      </c>
      <c r="Z80" s="34" t="s">
        <v>2</v>
      </c>
      <c r="AA80" s="34"/>
    </row>
    <row r="81" s="5" customFormat="1" ht="63" spans="1:27">
      <c r="A81" s="32">
        <v>74</v>
      </c>
      <c r="B81" s="35"/>
      <c r="C81" s="35" t="s">
        <v>432</v>
      </c>
      <c r="D81" s="35" t="s">
        <v>433</v>
      </c>
      <c r="E81" s="36" t="s">
        <v>39</v>
      </c>
      <c r="F81" s="33" t="s">
        <v>441</v>
      </c>
      <c r="G81" s="34" t="s">
        <v>117</v>
      </c>
      <c r="H81" s="34" t="s">
        <v>1</v>
      </c>
      <c r="I81" s="33" t="s">
        <v>442</v>
      </c>
      <c r="J81" s="34">
        <f t="shared" si="5"/>
        <v>139</v>
      </c>
      <c r="K81" s="34">
        <f t="shared" si="4"/>
        <v>139</v>
      </c>
      <c r="L81" s="34">
        <v>139</v>
      </c>
      <c r="M81" s="34">
        <v>0</v>
      </c>
      <c r="N81" s="47">
        <v>698</v>
      </c>
      <c r="O81" s="47">
        <v>698</v>
      </c>
      <c r="P81" s="47">
        <v>698</v>
      </c>
      <c r="Q81" s="47">
        <v>698</v>
      </c>
      <c r="R81" s="34" t="s">
        <v>443</v>
      </c>
      <c r="S81" s="51" t="s">
        <v>2</v>
      </c>
      <c r="T81" s="35" t="s">
        <v>126</v>
      </c>
      <c r="U81" s="34" t="s">
        <v>7</v>
      </c>
      <c r="V81" s="35" t="s">
        <v>5</v>
      </c>
      <c r="W81" s="35" t="s">
        <v>5</v>
      </c>
      <c r="X81" s="35" t="s">
        <v>5</v>
      </c>
      <c r="Y81" s="55" t="s">
        <v>444</v>
      </c>
      <c r="Z81" s="34" t="s">
        <v>2</v>
      </c>
      <c r="AA81" s="34"/>
    </row>
    <row r="82" s="5" customFormat="1" ht="31.5" spans="1:27">
      <c r="A82" s="32">
        <v>75</v>
      </c>
      <c r="B82" s="35"/>
      <c r="C82" s="35" t="s">
        <v>432</v>
      </c>
      <c r="D82" s="35" t="s">
        <v>433</v>
      </c>
      <c r="E82" s="36" t="s">
        <v>78</v>
      </c>
      <c r="F82" s="33" t="s">
        <v>445</v>
      </c>
      <c r="G82" s="34" t="s">
        <v>117</v>
      </c>
      <c r="H82" s="34" t="s">
        <v>1</v>
      </c>
      <c r="I82" s="33" t="s">
        <v>446</v>
      </c>
      <c r="J82" s="34">
        <f t="shared" si="5"/>
        <v>10</v>
      </c>
      <c r="K82" s="34">
        <f t="shared" si="4"/>
        <v>10</v>
      </c>
      <c r="L82" s="34">
        <v>10</v>
      </c>
      <c r="M82" s="34">
        <v>0</v>
      </c>
      <c r="N82" s="47"/>
      <c r="O82" s="47"/>
      <c r="P82" s="47">
        <v>0</v>
      </c>
      <c r="Q82" s="47">
        <v>0</v>
      </c>
      <c r="R82" s="34" t="s">
        <v>447</v>
      </c>
      <c r="S82" s="51" t="s">
        <v>5</v>
      </c>
      <c r="T82" s="35" t="s">
        <v>126</v>
      </c>
      <c r="U82" s="34" t="s">
        <v>7</v>
      </c>
      <c r="V82" s="35" t="s">
        <v>5</v>
      </c>
      <c r="W82" s="35" t="s">
        <v>5</v>
      </c>
      <c r="X82" s="35" t="s">
        <v>5</v>
      </c>
      <c r="Y82" s="55" t="s">
        <v>121</v>
      </c>
      <c r="Z82" s="34" t="s">
        <v>2</v>
      </c>
      <c r="AA82" s="34"/>
    </row>
    <row r="83" s="5" customFormat="1" ht="63" spans="1:27">
      <c r="A83" s="32">
        <v>76</v>
      </c>
      <c r="B83" s="35"/>
      <c r="C83" s="35" t="s">
        <v>432</v>
      </c>
      <c r="D83" s="35" t="s">
        <v>433</v>
      </c>
      <c r="E83" s="36" t="s">
        <v>46</v>
      </c>
      <c r="F83" s="33" t="s">
        <v>448</v>
      </c>
      <c r="G83" s="34" t="s">
        <v>117</v>
      </c>
      <c r="H83" s="34" t="s">
        <v>1</v>
      </c>
      <c r="I83" s="33" t="s">
        <v>449</v>
      </c>
      <c r="J83" s="34">
        <f t="shared" si="5"/>
        <v>74</v>
      </c>
      <c r="K83" s="34">
        <f t="shared" si="4"/>
        <v>74</v>
      </c>
      <c r="L83" s="34">
        <v>74</v>
      </c>
      <c r="M83" s="34">
        <v>0</v>
      </c>
      <c r="N83" s="47">
        <v>740</v>
      </c>
      <c r="O83" s="47">
        <v>740</v>
      </c>
      <c r="P83" s="47">
        <v>740</v>
      </c>
      <c r="Q83" s="47">
        <v>740</v>
      </c>
      <c r="R83" s="34" t="s">
        <v>450</v>
      </c>
      <c r="S83" s="51" t="s">
        <v>2</v>
      </c>
      <c r="T83" s="35" t="s">
        <v>126</v>
      </c>
      <c r="U83" s="34" t="s">
        <v>7</v>
      </c>
      <c r="V83" s="35" t="s">
        <v>5</v>
      </c>
      <c r="W83" s="35" t="s">
        <v>5</v>
      </c>
      <c r="X83" s="35" t="s">
        <v>5</v>
      </c>
      <c r="Y83" s="55" t="s">
        <v>440</v>
      </c>
      <c r="Z83" s="34" t="s">
        <v>2</v>
      </c>
      <c r="AA83" s="34"/>
    </row>
    <row r="84" s="5" customFormat="1" ht="63" spans="1:27">
      <c r="A84" s="32">
        <v>77</v>
      </c>
      <c r="B84" s="35"/>
      <c r="C84" s="35" t="s">
        <v>432</v>
      </c>
      <c r="D84" s="35" t="s">
        <v>433</v>
      </c>
      <c r="E84" s="36" t="s">
        <v>46</v>
      </c>
      <c r="F84" s="33" t="s">
        <v>451</v>
      </c>
      <c r="G84" s="34" t="s">
        <v>117</v>
      </c>
      <c r="H84" s="34" t="s">
        <v>1</v>
      </c>
      <c r="I84" s="33" t="s">
        <v>452</v>
      </c>
      <c r="J84" s="34">
        <f t="shared" si="5"/>
        <v>25</v>
      </c>
      <c r="K84" s="34">
        <f t="shared" si="4"/>
        <v>25</v>
      </c>
      <c r="L84" s="34">
        <v>25</v>
      </c>
      <c r="M84" s="34">
        <v>0</v>
      </c>
      <c r="N84" s="47">
        <v>500</v>
      </c>
      <c r="O84" s="47">
        <v>500</v>
      </c>
      <c r="P84" s="47">
        <v>500</v>
      </c>
      <c r="Q84" s="47">
        <v>500</v>
      </c>
      <c r="R84" s="34" t="s">
        <v>453</v>
      </c>
      <c r="S84" s="51" t="s">
        <v>2</v>
      </c>
      <c r="T84" s="35" t="s">
        <v>126</v>
      </c>
      <c r="U84" s="34" t="s">
        <v>7</v>
      </c>
      <c r="V84" s="35" t="s">
        <v>5</v>
      </c>
      <c r="W84" s="35" t="s">
        <v>5</v>
      </c>
      <c r="X84" s="35" t="s">
        <v>5</v>
      </c>
      <c r="Y84" s="55" t="s">
        <v>440</v>
      </c>
      <c r="Z84" s="34" t="s">
        <v>2</v>
      </c>
      <c r="AA84" s="34"/>
    </row>
    <row r="85" s="5" customFormat="1" ht="47.25" spans="1:27">
      <c r="A85" s="32">
        <v>78</v>
      </c>
      <c r="B85" s="35"/>
      <c r="C85" s="35" t="s">
        <v>432</v>
      </c>
      <c r="D85" s="35" t="s">
        <v>433</v>
      </c>
      <c r="E85" s="36" t="s">
        <v>45</v>
      </c>
      <c r="F85" s="33" t="s">
        <v>454</v>
      </c>
      <c r="G85" s="34" t="s">
        <v>117</v>
      </c>
      <c r="H85" s="34" t="s">
        <v>1</v>
      </c>
      <c r="I85" s="33" t="s">
        <v>455</v>
      </c>
      <c r="J85" s="34">
        <f t="shared" si="5"/>
        <v>38</v>
      </c>
      <c r="K85" s="34">
        <f t="shared" si="4"/>
        <v>38</v>
      </c>
      <c r="L85" s="34">
        <v>38</v>
      </c>
      <c r="M85" s="34">
        <v>0</v>
      </c>
      <c r="N85" s="47">
        <v>1800</v>
      </c>
      <c r="O85" s="47">
        <v>1800</v>
      </c>
      <c r="P85" s="47">
        <v>1800</v>
      </c>
      <c r="Q85" s="47">
        <v>1800</v>
      </c>
      <c r="R85" s="34" t="s">
        <v>456</v>
      </c>
      <c r="S85" s="51" t="s">
        <v>2</v>
      </c>
      <c r="T85" s="35" t="s">
        <v>126</v>
      </c>
      <c r="U85" s="34" t="s">
        <v>7</v>
      </c>
      <c r="V85" s="35" t="s">
        <v>5</v>
      </c>
      <c r="W85" s="35" t="s">
        <v>5</v>
      </c>
      <c r="X85" s="35" t="s">
        <v>5</v>
      </c>
      <c r="Y85" s="55" t="s">
        <v>440</v>
      </c>
      <c r="Z85" s="34" t="s">
        <v>2</v>
      </c>
      <c r="AA85" s="34"/>
    </row>
    <row r="86" s="6" customFormat="1" ht="47.25" spans="1:27">
      <c r="A86" s="32">
        <v>79</v>
      </c>
      <c r="B86" s="32"/>
      <c r="C86" s="35" t="s">
        <v>432</v>
      </c>
      <c r="D86" s="35" t="s">
        <v>433</v>
      </c>
      <c r="E86" s="36" t="s">
        <v>44</v>
      </c>
      <c r="F86" s="56" t="s">
        <v>457</v>
      </c>
      <c r="G86" s="34" t="s">
        <v>117</v>
      </c>
      <c r="H86" s="57" t="s">
        <v>1</v>
      </c>
      <c r="I86" s="56" t="s">
        <v>458</v>
      </c>
      <c r="J86" s="34">
        <f t="shared" si="5"/>
        <v>118.56</v>
      </c>
      <c r="K86" s="34">
        <f t="shared" si="4"/>
        <v>118.56</v>
      </c>
      <c r="L86" s="57">
        <v>118.56</v>
      </c>
      <c r="M86" s="57"/>
      <c r="N86" s="58">
        <v>494</v>
      </c>
      <c r="O86" s="58">
        <v>494</v>
      </c>
      <c r="P86" s="58">
        <v>494</v>
      </c>
      <c r="Q86" s="58">
        <v>494</v>
      </c>
      <c r="R86" s="34" t="s">
        <v>439</v>
      </c>
      <c r="S86" s="60" t="s">
        <v>2</v>
      </c>
      <c r="T86" s="35" t="s">
        <v>126</v>
      </c>
      <c r="U86" s="34" t="s">
        <v>7</v>
      </c>
      <c r="V86" s="35" t="s">
        <v>5</v>
      </c>
      <c r="W86" s="35" t="s">
        <v>5</v>
      </c>
      <c r="X86" s="35" t="s">
        <v>5</v>
      </c>
      <c r="Y86" s="55" t="s">
        <v>121</v>
      </c>
      <c r="Z86" s="34" t="s">
        <v>2</v>
      </c>
      <c r="AA86" s="57"/>
    </row>
    <row r="87" s="5" customFormat="1" ht="63" spans="1:27">
      <c r="A87" s="32">
        <v>80</v>
      </c>
      <c r="B87" s="35"/>
      <c r="C87" s="35" t="s">
        <v>432</v>
      </c>
      <c r="D87" s="35" t="s">
        <v>433</v>
      </c>
      <c r="E87" s="36" t="s">
        <v>47</v>
      </c>
      <c r="F87" s="33" t="s">
        <v>459</v>
      </c>
      <c r="G87" s="34" t="s">
        <v>117</v>
      </c>
      <c r="H87" s="34" t="s">
        <v>1</v>
      </c>
      <c r="I87" s="33" t="s">
        <v>460</v>
      </c>
      <c r="J87" s="34">
        <f t="shared" si="5"/>
        <v>150</v>
      </c>
      <c r="K87" s="34">
        <f t="shared" si="4"/>
        <v>150</v>
      </c>
      <c r="L87" s="34">
        <v>150</v>
      </c>
      <c r="M87" s="34">
        <v>0</v>
      </c>
      <c r="N87" s="47">
        <v>420</v>
      </c>
      <c r="O87" s="47">
        <v>1260</v>
      </c>
      <c r="P87" s="47">
        <v>420</v>
      </c>
      <c r="Q87" s="47">
        <v>1260</v>
      </c>
      <c r="R87" s="34" t="s">
        <v>461</v>
      </c>
      <c r="S87" s="51" t="s">
        <v>5</v>
      </c>
      <c r="T87" s="35" t="s">
        <v>126</v>
      </c>
      <c r="U87" s="34" t="s">
        <v>7</v>
      </c>
      <c r="V87" s="35" t="s">
        <v>5</v>
      </c>
      <c r="W87" s="35" t="s">
        <v>5</v>
      </c>
      <c r="X87" s="35" t="s">
        <v>5</v>
      </c>
      <c r="Y87" s="55" t="s">
        <v>121</v>
      </c>
      <c r="Z87" s="34" t="s">
        <v>5</v>
      </c>
      <c r="AA87" s="34"/>
    </row>
  </sheetData>
  <mergeCells count="29">
    <mergeCell ref="A1:AA1"/>
    <mergeCell ref="E2:F2"/>
    <mergeCell ref="G2:H2"/>
    <mergeCell ref="K3:M3"/>
    <mergeCell ref="N3:R3"/>
    <mergeCell ref="N4:O4"/>
    <mergeCell ref="P4:Q4"/>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C3:D4"/>
  </mergeCells>
  <dataValidations count="5">
    <dataValidation type="list" allowBlank="1" showInputMessage="1" showErrorMessage="1" sqref="T12 T7:T10 T15:T19 T22:T34 T42:T47 T52:T54 T64:T72 T74:T76">
      <formula1>#REF!</formula1>
    </dataValidation>
    <dataValidation type="list" allowBlank="1" showInputMessage="1" showErrorMessage="1" sqref="E7:E10 E13:E19 E22:E27 E29:E40 E42:E47 E52:E54 E56:E60 E63:E72 E74:E76 E79:E86">
      <formula1>'数据源（勿删）'!$F$3:$F$79</formula1>
    </dataValidation>
    <dataValidation type="list" allowBlank="1" showInputMessage="1" showErrorMessage="1" sqref="H7:H10 H13:H19 H22:H27 H29:H40 H42:H47 H52:H54 H56:H60 H63:H72 H74:H76 H79:H86">
      <formula1>'数据源（勿删）'!$G$3:$G$4</formula1>
    </dataValidation>
    <dataValidation type="list" allowBlank="1" showInputMessage="1" showErrorMessage="1" sqref="S7:S10 S15:S19 S29:S34 S42:S47 S52:S54 S64:S67 S74:S76 V7:V10 V15:V19 V29:V34 V42:V47 V52:V54 V64:V67 V74:V76 X7:X10 X15:X19 X29:X34 X42:X47 X52:X54 X64:X67 X74:X76 Z7:Z10 Z13:Z19 Z22:Z27 Z29:Z40 Z42:Z47 Z52:Z54 Z56:Z60 Z63:Z72 Z74:Z76 Z79:Z86">
      <formula1>'数据源（勿删）'!$H$3:$H$4</formula1>
    </dataValidation>
    <dataValidation type="list" allowBlank="1" showInputMessage="1" showErrorMessage="1" sqref="U7:U10 U15:U19 U29:U34 U42:U47 U52:U54 U64:U67 U74:U76 W7:W10 W15:W19 W29:W34 W42:W47 W52:W54 W64:W67 W74:W76">
      <formula1>'数据源（勿删）'!$I$3:$I$5</formula1>
    </dataValidation>
  </dataValidations>
  <pageMargins left="0.751388888888889" right="0.751388888888889" top="1" bottom="1" header="0.5" footer="0.5"/>
  <pageSetup paperSize="8"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数据源（勿删）</vt:lpstr>
      <vt:lpstr>新平县2025年度巩固拓展脱贫攻坚成果和乡村振兴项目库动态调整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王雪梅</cp:lastModifiedBy>
  <dcterms:created xsi:type="dcterms:W3CDTF">2023-05-19T04:06:00Z</dcterms:created>
  <dcterms:modified xsi:type="dcterms:W3CDTF">2025-11-11T01:48:51Z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656D7174D2D548F08730804A0071BE0E_13</vt:lpwstr>
  </property>
  <property fmtid="{D5CDD505-2E9C-101B-9397-08002B2CF9AE}" pid="3" name="KSOProductBuildVer">
    <vt:lpwstr>2052-12.1.0.19302</vt:lpwstr>
  </property>
  <property fmtid="{D5CDD505-2E9C-101B-9397-08002B2CF9AE}" pid="4" name="KSOReadingLayout">
    <vt:bool>true</vt:bool>
  </property>
</Properties>
</file>