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 firstSheet="9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<sst xmlns="http://schemas.openxmlformats.org/spreadsheetml/2006/main" count="966" uniqueCount="364">
  <si>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</si>
  <si>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</si>
  <si>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</si>
  <si>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</si>
  <si>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</si>
  <si>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</si>
  <si>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</si>
  <si>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</si>
  <si>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</si>
  <si>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</si>
  <si>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</si>
  <si>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</si>
  <si>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</si>
  <si>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</si>
  <si>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</si>
  <si>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</si>
  <si>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</si>
  <si>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</si>
  <si>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</si>
  <si>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</si>
  <si>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</si>
  <si>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</si>
  <si>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</si>
  <si>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</si>
  <si>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</si>
  <si>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</si>
  <si>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</si>
  <si>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</si>
  <si>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</si>
  <si>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</si>
  <si>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</si>
  <si>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</si>
  <si>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</si>
  <si>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</si>
  <si>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</si>
  <si>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</si>
  <si>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</si>
  <si>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</si>
  <si>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</si>
  <si>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</si>
  <si>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</si>
  <si>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</si>
  <si>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</si>
  <si>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</si>
  <si>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</si>
  <si>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</si>
  <si>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</si>
  <si>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</si>
  <si>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</si>
  <si>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</si>
  <si>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</si>
  <si>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</si>
  <si>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</si>
  <si>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</si>
  <si>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</si>
  <si>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201</t>
  </si>
  <si>
    <t>新平彝族傣族自治县总工会</t>
  </si>
  <si>
    <t>201001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</si>
  <si>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</si>
  <si>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</si>
  <si>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</si>
  <si>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</si>
  <si>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</si>
  <si>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</si>
  <si>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</si>
  <si>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</si>
  <si>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</si>
  <si>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</si>
  <si>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</si>
  <si>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</si>
  <si>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</si>
  <si>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</si>
  <si>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一般公共服务支出</t>
  </si>
  <si>
    <t>20129</t>
  </si>
  <si>
    <t>群众团体事务</t>
  </si>
  <si>
    <t>2012901</t>
  </si>
  <si>
    <t>行政运行</t>
  </si>
  <si>
    <t>事业运行</t>
  </si>
  <si>
    <t>2012999</t>
  </si>
  <si>
    <t>其他群众团体事务支出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</si>
  <si>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</si>
  <si>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</si>
  <si>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</si>
  <si>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</si>
  <si>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</si>
  <si>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</si>
  <si>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</si>
  <si>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</si>
  <si>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</si>
  <si>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</si>
  <si>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</si>
  <si>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</si>
  <si>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</si>
  <si>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</si>
  <si>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</si>
  <si>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</si>
  <si>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</si>
  <si>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</si>
  <si>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</si>
  <si>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</si>
  <si>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</si>
  <si>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</si>
  <si>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</si>
  <si>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</si>
  <si>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</si>
  <si>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</si>
  <si>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</si>
  <si>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</si>
  <si>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</si>
  <si>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</si>
  <si>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</si>
  <si>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</si>
  <si>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</si>
  <si>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</si>
  <si>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</si>
  <si>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</si>
  <si>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</si>
  <si>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</si>
  <si>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</si>
  <si>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</si>
  <si>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</si>
  <si>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</si>
  <si>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</si>
  <si>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</si>
  <si>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</si>
  <si>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</si>
  <si>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</si>
  <si>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</si>
  <si>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</si>
  <si>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2012950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</si>
  <si>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</si>
  <si>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</si>
  <si>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</si>
  <si>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</si>
  <si>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</si>
  <si>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</si>
  <si>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</si>
  <si>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</si>
  <si>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说明：本单位无此事项。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</si>
  <si>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</si>
  <si>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</si>
  <si>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</si>
  <si>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</si>
  <si>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</si>
  <si>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</si>
  <si>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</si>
  <si>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</si>
  <si>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</si>
  <si>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</si>
  <si>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</si>
  <si>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</si>
  <si>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</si>
  <si>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</si>
  <si>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</si>
  <si>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</si>
  <si>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</si>
  <si>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</si>
  <si>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530427210000000015969</t>
  </si>
  <si>
    <t>行政人员工资支出</t>
  </si>
  <si>
    <t>30101</t>
  </si>
  <si>
    <t>基本工资</t>
  </si>
  <si>
    <t>30102</t>
  </si>
  <si>
    <t>津贴补贴</t>
  </si>
  <si>
    <t>530427210000000015970</t>
  </si>
  <si>
    <t>事业人员工资支出</t>
  </si>
  <si>
    <t>30107</t>
  </si>
  <si>
    <t>绩效工资</t>
  </si>
  <si>
    <t>530427210000000015971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</si>
  <si>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</si>
  <si>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</si>
  <si>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</si>
  <si>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</si>
  <si>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</si>
  <si>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</si>
  <si>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</si>
  <si>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</si>
  <si>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</si>
  <si>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530427210000000015972</t>
  </si>
  <si>
    <t>30113</t>
  </si>
  <si>
    <t>530427210000000015975</t>
  </si>
  <si>
    <t>行政人员公务交通补贴</t>
  </si>
  <si>
    <t>30239</t>
  </si>
  <si>
    <t>其他交通费用</t>
  </si>
  <si>
    <t>530427231100001459353</t>
  </si>
  <si>
    <t>退休干部公用经费</t>
  </si>
  <si>
    <t>30299</t>
  </si>
  <si>
    <t>其他商品和服务支出</t>
  </si>
  <si>
    <t>530427231100001492405</t>
  </si>
  <si>
    <t>奖励性绩效工资(地方)</t>
  </si>
  <si>
    <t>530427231100001492418</t>
  </si>
  <si>
    <t>公务员基础绩效奖</t>
  </si>
  <si>
    <t>30103</t>
  </si>
  <si>
    <t>奖金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</si>
  <si>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</si>
  <si>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</si>
  <si>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</si>
  <si>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</si>
  <si>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</si>
  <si>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</si>
  <si>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</si>
  <si>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2026年部分公用经费</t>
  </si>
  <si>
    <t>311 专项业务类</t>
  </si>
  <si>
    <t>530427261100004941258</t>
  </si>
  <si>
    <t>30201</t>
  </si>
  <si>
    <t>办公费</t>
  </si>
  <si>
    <t>30202</t>
  </si>
  <si>
    <t>印刷费</t>
  </si>
  <si>
    <t>30211</t>
  </si>
  <si>
    <t>差旅费</t>
  </si>
  <si>
    <t>30215</t>
  </si>
  <si>
    <t>会议费</t>
  </si>
  <si>
    <t>30231</t>
  </si>
  <si>
    <t>公务用车运行维护费</t>
  </si>
  <si>
    <t>31002</t>
  </si>
  <si>
    <t>办公设备购置</t>
  </si>
  <si>
    <t>新平县总工会党建经费</t>
  </si>
  <si>
    <t>530427261100004962287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</si>
  <si>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</si>
  <si>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</si>
  <si>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</si>
  <si>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</si>
  <si>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</si>
  <si>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</si>
  <si>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</si>
  <si>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</si>
  <si>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</si>
  <si>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</si>
  <si>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</si>
  <si>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</si>
  <si>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提升工作运转效能：通过科学分配与高效使用公用经费，优先保障办公设备迭代更新、故障维护及办公环境优化等核心需求，从硬件层面消除设备老化卡顿、环境不适等影响工作推进的障碍，减少无效等待与流程延误，推动整体工作效率与人均产出显著提升。
2.实现资源精准配置：依托公用经费精细化管理体系，建立 “需求 - 预算 - 使用 - 复盘”全流程管控机制。在办公用品采购环节推行集中议价、批量采购模式，在能耗支出上落实节能减排措施，有效降低非必要成本损耗，最大化提升资金使用效益，避免资源闲置与浪费。
3.优化服务供给质量：以公用经费为支撑，针对性改善服务配套设施（如职工服务站点升级、便民设备增设等），同步完善服务流程与标准，精准匹配职工群众在办事便捷性、服务体验感等方面的需求，推动服务响应速度与质量双提升。
4.强化组织内部凝聚力：通过改善职工工作环境，让职工切实感受到组织的重视与关怀，增强职工对组织的归属感与认同感，进而提升团队协作意愿与内部凝聚力。
5.项目实施过程中，通过规范经费管理、平衡成本与效益、兼顾服务保障与职工需求，推动工会组织构建 “高效、节约、惠民” 的运转模式，实现经济效益（资金高效利用）、社会效益（优质服务供给）的协调统一，为工会组织健康稳步发展奠定坚实基础。</t>
  </si>
  <si>
    <t>产出指标</t>
  </si>
  <si>
    <t>数量指标</t>
  </si>
  <si>
    <t>公车保障数量</t>
  </si>
  <si>
    <t>=</t>
  </si>
  <si>
    <t>1.00</t>
  </si>
  <si>
    <t>辆</t>
  </si>
  <si>
    <t>定量指标</t>
  </si>
  <si>
    <t>反映经费保障车辆数量</t>
  </si>
  <si>
    <t>购置设备数量</t>
  </si>
  <si>
    <t>台</t>
  </si>
  <si>
    <t>反映购置数量完成情况。</t>
  </si>
  <si>
    <t>公用经费保障人数</t>
  </si>
  <si>
    <t>24</t>
  </si>
  <si>
    <t>人</t>
  </si>
  <si>
    <t>反映公用经费保障部门（单位）正常运转的在职人数情况。在职人数7人，社工16人，公益性岗位1人。</t>
  </si>
  <si>
    <t>质量指标</t>
  </si>
  <si>
    <t>验收通过率</t>
  </si>
  <si>
    <t>100</t>
  </si>
  <si>
    <t>%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</si>
  <si>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</si>
  <si>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</si>
  <si>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</si>
  <si>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</si>
  <si>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</si>
  <si>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</si>
  <si>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>效益指标</t>
  </si>
  <si>
    <t>可持续影响</t>
  </si>
  <si>
    <t>设备使用年限</t>
  </si>
  <si>
    <t>&gt;=</t>
  </si>
  <si>
    <t>年</t>
  </si>
  <si>
    <t>反映新投入设备使用年限情况。</t>
  </si>
  <si>
    <t>满意度指标</t>
  </si>
  <si>
    <t>服务对象满意度</t>
  </si>
  <si>
    <t>使用人员满意度</t>
  </si>
  <si>
    <t>98</t>
  </si>
  <si>
    <t>反映服务对象对购置设备的整体满意情况。
使用人员满意度=（对购置设备满意的人数/问卷调查人数）*100%。</t>
  </si>
  <si>
    <t>成本指标</t>
  </si>
  <si>
    <t>经济成本指标</t>
  </si>
  <si>
    <t>光电通打印机采购</t>
  </si>
  <si>
    <t>&lt;=</t>
  </si>
  <si>
    <t>20000</t>
  </si>
  <si>
    <t>元/台</t>
  </si>
  <si>
    <t>反映光电通打印机采购成本。</t>
  </si>
  <si>
    <t>黑白激光打印机采购</t>
  </si>
  <si>
    <t>1160</t>
  </si>
  <si>
    <t>反映采购黑白打印机的成本值。</t>
  </si>
  <si>
    <t>1.经费规范管理目标：经费预算执行偏差率≤5%，使用合规率100%，完成1次经费使用专项自查，确保无违规挪用、超支情况。
2.组织能力提升目标：保障年度“三会一课”、主题党日等活动100%开展，党员参与率≥95%；组织党建培训≥4次，党员理论测试平均分≥85分，党组织凝聚力、战斗力测评满意度≥90%。
3.服务职工实效目标：投入经费开展职工帮扶、技能提升等特色服务≥3项，覆盖职工人数≥500人次；职工对支部服务的满意度调查得分≥88分，切实解决职工急难愁盼问题≥10件。</t>
  </si>
  <si>
    <t>党建活动</t>
  </si>
  <si>
    <t>次</t>
  </si>
  <si>
    <t>反映党员活动开展次数。</t>
  </si>
  <si>
    <t>服务党员人数</t>
  </si>
  <si>
    <t>反映服务党员人数。</t>
  </si>
  <si>
    <t>书籍验收通过</t>
  </si>
  <si>
    <t>反映书籍达验收情况。</t>
  </si>
  <si>
    <t>经费支付率</t>
  </si>
  <si>
    <t>90</t>
  </si>
  <si>
    <t>反映经费支付及时率</t>
  </si>
  <si>
    <t>社会效益</t>
  </si>
  <si>
    <t>党建宣传覆盖率</t>
  </si>
  <si>
    <t>反映党建宣传覆盖率。</t>
  </si>
  <si>
    <t>党员先锋模范作用</t>
  </si>
  <si>
    <t>发挥</t>
  </si>
  <si>
    <t>定性指标</t>
  </si>
  <si>
    <t>党员先锋模范作用得到充分发挥。</t>
  </si>
  <si>
    <t>党员满意度</t>
  </si>
  <si>
    <t>95</t>
  </si>
  <si>
    <t>反映党员满意率达95以上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</si>
  <si>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</si>
  <si>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</si>
  <si>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</si>
  <si>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</si>
  <si>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</si>
  <si>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</si>
  <si>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</si>
  <si>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</si>
  <si>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</si>
  <si>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</si>
  <si>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</si>
  <si>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</si>
  <si>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</si>
  <si>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</si>
  <si>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</si>
  <si>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公务用车维修维护费</t>
  </si>
  <si>
    <t>次/年</t>
  </si>
  <si>
    <t>复印纸采购</t>
  </si>
  <si>
    <t>件</t>
  </si>
  <si>
    <t>燃油采购</t>
  </si>
  <si>
    <t>公务用车保险费</t>
  </si>
  <si>
    <t>黑白打印机采购</t>
  </si>
  <si>
    <t>="A02021003"&amp;"  "&amp;"A4黑白打印机"</t>
  </si>
  <si>
    <t>国产打印机</t>
  </si>
  <si>
    <t>办公印刷服务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</si>
  <si>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</si>
  <si>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</si>
  <si>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</si>
  <si>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</si>
  <si>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</si>
  <si>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</si>
  <si>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</si>
  <si>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</si>
  <si>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乡镇街道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</si>
  <si>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</si>
  <si>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</si>
  <si>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</si>
  <si>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</si>
  <si>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</si>
  <si>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</si>
  <si>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</si>
  <si>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</si>
  <si>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</si>
  <si>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</si>
  <si>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</si>
  <si>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</si>
  <si>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11</t>
  </si>
  <si>
    <t>12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</si>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</sst>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27"/>
      <name val="SimSun"/>
      <charset val="134"/>
    </font>
    <font>
      <sz val="9"/>
      <name val="宋体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0" fontId="3" fillId="0" borderId="1">
      <alignment horizontal="right" vertical="center"/>
    </xf>
    <xf numFmtId="178" fontId="3" fillId="0" borderId="1">
      <alignment horizontal="right" vertical="center"/>
    </xf>
    <xf numFmtId="49" fontId="3" fillId="0" borderId="1">
      <alignment horizontal="left" vertical="center" wrapText="1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80" fontId="3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54" applyNumberFormat="1" applyFont="1" applyBorder="1">
      <alignment horizontal="right" vertical="center"/>
    </xf>
    <xf numFmtId="49" fontId="3" fillId="0" borderId="0" xfId="53" applyNumberFormat="1" applyFont="1" applyBorder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righ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78" fontId="3" fillId="0" borderId="1" xfId="53" applyNumberFormat="1" applyFont="1" applyBorder="1" applyAlignment="1">
      <alignment horizontal="right" vertical="center" wrapText="1"/>
    </xf>
    <xf numFmtId="178" fontId="3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49" fontId="3" fillId="0" borderId="1" xfId="53" applyNumberFormat="1" applyFont="1" applyBorder="1" applyAlignment="1">
      <alignment horizontal="left" vertical="center" wrapText="1" indent="1"/>
    </xf>
    <xf numFmtId="178" fontId="3" fillId="0" borderId="1" xfId="0" applyNumberFormat="1" applyFont="1" applyBorder="1" applyAlignment="1">
      <alignment horizontal="left" vertical="center" wrapText="1"/>
    </xf>
    <xf numFmtId="49" fontId="3" fillId="0" borderId="1" xfId="53" applyNumberFormat="1" applyFont="1" applyBorder="1" applyAlignment="1">
      <alignment horizontal="left" vertical="center" wrapText="1"/>
    </xf>
    <xf numFmtId="178" fontId="3" fillId="0" borderId="1" xfId="53" applyNumberFormat="1" applyFont="1" applyBorder="1">
      <alignment horizontal="left" vertical="center" wrapText="1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" fontId="0" fillId="0" borderId="0" xfId="0" applyNumberFormat="1" applyFont="1">
      <alignment vertical="top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4"/>
  <sheetViews>
    <sheetView showZeros="0" workbookViewId="0">
      <selection activeCell="D30" sqref="D30"/>
    </sheetView>
  </sheetViews>
  <sheetFormatPr defaultColWidth="8.85" defaultRowHeight="15" customHeight="1" outlineLevelCol="3"/>
  <cols>
    <col min="1" max="4" width="35.7" customWidth="1"/>
  </cols>
  <sheetData>
    <row r="1" ht="18.75" customHeight="1" spans="1:4">
      <c r="A1" s="1"/>
      <c r="B1" s="1"/>
      <c r="C1" s="1"/>
      <c r="D1" s="10" t="s">
        <v>0</v>
      </c>
    </row>
    <row r="2" ht="45" customHeight="1" spans="1:4">
      <c r="A2" s="2" t="s">
        <v>1</v>
      </c>
      <c r="B2" s="2"/>
      <c r="C2" s="2"/>
      <c r="D2" s="2"/>
    </row>
    <row r="3" ht="18.75" customHeight="1" spans="1:4">
      <c r="A3" s="3" t="str">
        <f>"单位名称："&amp;"新平彝族傣族自治县总工会"</f>
        <v>单位名称：新平彝族傣族自治县总工会</v>
      </c>
      <c r="B3" s="3"/>
      <c r="C3" s="64"/>
      <c r="D3" s="10" t="s">
        <v>2</v>
      </c>
    </row>
    <row r="4" ht="22.5" customHeight="1" spans="1:4">
      <c r="A4" s="5" t="s">
        <v>3</v>
      </c>
      <c r="B4" s="5"/>
      <c r="C4" s="5" t="s">
        <v>4</v>
      </c>
      <c r="D4" s="5"/>
    </row>
    <row r="5" ht="18.75" customHeight="1" spans="1:4">
      <c r="A5" s="5" t="s">
        <v>5</v>
      </c>
      <c r="B5" s="5" t="s">
        <v>6</v>
      </c>
      <c r="C5" s="5" t="s">
        <v>7</v>
      </c>
      <c r="D5" s="5" t="s">
        <v>6</v>
      </c>
    </row>
    <row r="6" ht="18.75" customHeight="1" spans="1:4">
      <c r="A6" s="5"/>
      <c r="B6" s="5"/>
      <c r="C6" s="5"/>
      <c r="D6" s="5"/>
    </row>
    <row r="7" ht="22.5" customHeight="1" spans="1:4">
      <c r="A7" s="14" t="s">
        <v>8</v>
      </c>
      <c r="B7" s="17">
        <v>1342293</v>
      </c>
      <c r="C7" s="14" t="str">
        <f>"一"&amp;"、"&amp;"一般公共服务支出"</f>
        <v>一、一般公共服务支出</v>
      </c>
      <c r="D7" s="17">
        <v>1112395</v>
      </c>
    </row>
    <row r="8" ht="22.5" customHeight="1" spans="1:4">
      <c r="A8" s="14" t="s">
        <v>9</v>
      </c>
      <c r="B8" s="17"/>
      <c r="C8" s="14" t="str">
        <f>"二"&amp;"、"&amp;"社会保障和就业支出"</f>
        <v>二、社会保障和就业支出</v>
      </c>
      <c r="D8" s="17">
        <v>142350</v>
      </c>
    </row>
    <row r="9" ht="22.5" customHeight="1" spans="1:4">
      <c r="A9" s="14" t="s">
        <v>10</v>
      </c>
      <c r="B9" s="17"/>
      <c r="C9" s="14" t="str">
        <f>"三"&amp;"、"&amp;"卫生健康支出"</f>
        <v>三、卫生健康支出</v>
      </c>
      <c r="D9" s="17">
        <v>126500</v>
      </c>
    </row>
    <row r="10" ht="22.5" customHeight="1" spans="1:4">
      <c r="A10" s="14" t="s">
        <v>11</v>
      </c>
      <c r="B10" s="17"/>
      <c r="C10" s="14" t="str">
        <f>"四"&amp;"、"&amp;"住房保障支出"</f>
        <v>四、住房保障支出</v>
      </c>
      <c r="D10" s="17">
        <v>116928</v>
      </c>
    </row>
    <row r="11" ht="22.5" customHeight="1" spans="1:4">
      <c r="A11" s="14" t="s">
        <v>12</v>
      </c>
      <c r="B11" s="17">
        <v>155880</v>
      </c>
      <c r="C11" s="14"/>
      <c r="D11" s="17"/>
    </row>
    <row r="12" ht="22.5" customHeight="1" spans="1:4">
      <c r="A12" s="14" t="s">
        <v>13</v>
      </c>
      <c r="B12" s="17"/>
      <c r="C12" s="14"/>
      <c r="D12" s="17"/>
    </row>
    <row r="13" ht="22.5" customHeight="1" spans="1:4">
      <c r="A13" s="14" t="s">
        <v>14</v>
      </c>
      <c r="B13" s="17"/>
      <c r="C13" s="14"/>
      <c r="D13" s="17"/>
    </row>
    <row r="14" ht="22.5" customHeight="1" spans="1:4">
      <c r="A14" s="14" t="s">
        <v>15</v>
      </c>
      <c r="B14" s="17"/>
      <c r="C14" s="14"/>
      <c r="D14" s="17"/>
    </row>
    <row r="15" ht="22.5" customHeight="1" spans="1:4">
      <c r="A15" s="65" t="s">
        <v>16</v>
      </c>
      <c r="B15" s="17"/>
      <c r="C15" s="68"/>
      <c r="D15" s="17"/>
    </row>
    <row r="16" ht="22.5" customHeight="1" spans="1:4">
      <c r="A16" s="65" t="s">
        <v>17</v>
      </c>
      <c r="B16" s="17">
        <v>155880</v>
      </c>
      <c r="C16" s="68"/>
      <c r="D16" s="17"/>
    </row>
    <row r="17" ht="22.5" customHeight="1" spans="1:4">
      <c r="A17" s="65"/>
      <c r="B17" s="17"/>
      <c r="C17" s="68"/>
      <c r="D17" s="17"/>
    </row>
    <row r="18" ht="22.5" customHeight="1" spans="1:4">
      <c r="A18" s="66" t="s">
        <v>18</v>
      </c>
      <c r="B18" s="67">
        <v>1498173</v>
      </c>
      <c r="C18" s="68" t="s">
        <v>19</v>
      </c>
      <c r="D18" s="67">
        <v>1498173</v>
      </c>
    </row>
    <row r="19" ht="22.5" customHeight="1" spans="1:4">
      <c r="A19" s="75" t="s">
        <v>20</v>
      </c>
      <c r="B19" s="17"/>
      <c r="C19" s="76" t="s">
        <v>21</v>
      </c>
      <c r="D19" s="43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1498173</v>
      </c>
      <c r="C22" s="68" t="s">
        <v>26</v>
      </c>
      <c r="D22" s="67">
        <v>1498173</v>
      </c>
    </row>
    <row r="24" customHeight="1" spans="2:2">
      <c r="B24" s="77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17" sqref="D17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4" t="s">
        <v>297</v>
      </c>
    </row>
    <row r="2" ht="37.5" customHeight="1" spans="1:6">
      <c r="A2" s="2" t="s">
        <v>298</v>
      </c>
      <c r="B2" s="2"/>
      <c r="C2" s="2"/>
      <c r="D2" s="2"/>
      <c r="E2" s="2"/>
      <c r="F2" s="2"/>
    </row>
    <row r="3" ht="18.75" customHeight="1" spans="1:6">
      <c r="A3" s="39" t="str">
        <f>"单位名称："&amp;"新平彝族傣族自治县总工会"</f>
        <v>单位名称：新平彝族傣族自治县总工会</v>
      </c>
      <c r="B3" s="39"/>
      <c r="C3" s="39"/>
      <c r="D3" s="40"/>
      <c r="E3" s="40"/>
      <c r="F3" s="45" t="s">
        <v>29</v>
      </c>
    </row>
    <row r="4" ht="18.75" customHeight="1" spans="1:6">
      <c r="A4" s="12" t="s">
        <v>141</v>
      </c>
      <c r="B4" s="12" t="s">
        <v>60</v>
      </c>
      <c r="C4" s="12" t="s">
        <v>61</v>
      </c>
      <c r="D4" s="41" t="s">
        <v>299</v>
      </c>
      <c r="E4" s="41"/>
      <c r="F4" s="41"/>
    </row>
    <row r="5" ht="18.75" customHeight="1" spans="1:6">
      <c r="A5" s="12" t="s">
        <v>60</v>
      </c>
      <c r="B5" s="12" t="s">
        <v>60</v>
      </c>
      <c r="C5" s="12" t="s">
        <v>61</v>
      </c>
      <c r="D5" s="41" t="s">
        <v>34</v>
      </c>
      <c r="E5" s="41" t="s">
        <v>64</v>
      </c>
      <c r="F5" s="41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7"/>
      <c r="E7" s="17"/>
      <c r="F7" s="17"/>
    </row>
    <row r="8" ht="20.25" customHeight="1" spans="1:6">
      <c r="A8" s="42" t="s">
        <v>111</v>
      </c>
      <c r="B8" s="42"/>
      <c r="C8" s="42"/>
      <c r="D8" s="43"/>
      <c r="E8" s="43"/>
      <c r="F8" s="43"/>
    </row>
    <row r="10" customHeight="1" spans="1:1">
      <c r="A10" t="s">
        <v>138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0"/>
  <sheetViews>
    <sheetView showZeros="0" topLeftCell="A3" workbookViewId="0">
      <selection activeCell="C15" sqref="C15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2" t="s">
        <v>300</v>
      </c>
    </row>
    <row r="2" ht="45" customHeight="1" spans="1:17">
      <c r="A2" s="28" t="s">
        <v>301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7"/>
      <c r="O2" s="37"/>
      <c r="P2" s="37"/>
      <c r="Q2" s="37"/>
    </row>
    <row r="3" ht="20.25" customHeight="1" spans="1:17">
      <c r="A3" s="18" t="str">
        <f>"单位名称："&amp;"新平彝族傣族自治县总工会"</f>
        <v>单位名称：新平彝族傣族自治县总工会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2" t="s">
        <v>29</v>
      </c>
    </row>
    <row r="4" ht="20.25" customHeight="1" spans="1:17">
      <c r="A4" s="20" t="s">
        <v>302</v>
      </c>
      <c r="B4" s="20" t="s">
        <v>303</v>
      </c>
      <c r="C4" s="20" t="s">
        <v>304</v>
      </c>
      <c r="D4" s="20" t="s">
        <v>305</v>
      </c>
      <c r="E4" s="20" t="s">
        <v>306</v>
      </c>
      <c r="F4" s="20" t="s">
        <v>307</v>
      </c>
      <c r="G4" s="20" t="s">
        <v>148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ht="20.25" customHeight="1" spans="1:17">
      <c r="A5" s="20" t="s">
        <v>308</v>
      </c>
      <c r="B5" s="20" t="s">
        <v>303</v>
      </c>
      <c r="C5" s="20" t="s">
        <v>304</v>
      </c>
      <c r="D5" s="20" t="s">
        <v>305</v>
      </c>
      <c r="E5" s="20" t="s">
        <v>306</v>
      </c>
      <c r="F5" s="20" t="s">
        <v>307</v>
      </c>
      <c r="G5" s="20" t="s">
        <v>32</v>
      </c>
      <c r="H5" s="20" t="s">
        <v>35</v>
      </c>
      <c r="I5" s="20" t="s">
        <v>309</v>
      </c>
      <c r="J5" s="20" t="s">
        <v>310</v>
      </c>
      <c r="K5" s="20" t="s">
        <v>38</v>
      </c>
      <c r="L5" s="20" t="s">
        <v>311</v>
      </c>
      <c r="M5" s="20" t="s">
        <v>63</v>
      </c>
      <c r="N5" s="20"/>
      <c r="O5" s="20"/>
      <c r="P5" s="20"/>
      <c r="Q5" s="20"/>
    </row>
    <row r="6" ht="32.4" customHeight="1" spans="1:17">
      <c r="A6" s="20"/>
      <c r="B6" s="20"/>
      <c r="C6" s="20"/>
      <c r="D6" s="20"/>
      <c r="E6" s="20"/>
      <c r="F6" s="20"/>
      <c r="G6" s="20"/>
      <c r="H6" s="20" t="s">
        <v>34</v>
      </c>
      <c r="I6" s="20"/>
      <c r="J6" s="20"/>
      <c r="K6" s="20"/>
      <c r="L6" s="20" t="s">
        <v>34</v>
      </c>
      <c r="M6" s="20" t="s">
        <v>41</v>
      </c>
      <c r="N6" s="20" t="s">
        <v>42</v>
      </c>
      <c r="O6" s="38" t="s">
        <v>43</v>
      </c>
      <c r="P6" s="38" t="s">
        <v>44</v>
      </c>
      <c r="Q6" s="38" t="s">
        <v>45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7" customHeight="1" spans="1:17">
      <c r="A8" s="34" t="s">
        <v>200</v>
      </c>
      <c r="B8" s="21"/>
      <c r="C8" s="21"/>
      <c r="D8" s="35"/>
      <c r="E8" s="35"/>
      <c r="F8" s="35">
        <v>103880</v>
      </c>
      <c r="G8" s="35">
        <v>103880</v>
      </c>
      <c r="H8" s="35"/>
      <c r="I8" s="35"/>
      <c r="J8" s="31"/>
      <c r="K8" s="31"/>
      <c r="L8" s="35">
        <v>103880</v>
      </c>
      <c r="M8" s="35"/>
      <c r="N8" s="35"/>
      <c r="O8" s="35"/>
      <c r="P8" s="35"/>
      <c r="Q8" s="35">
        <v>103880</v>
      </c>
    </row>
    <row r="9" ht="27" customHeight="1" spans="1:17">
      <c r="A9" s="21"/>
      <c r="B9" s="21" t="s">
        <v>210</v>
      </c>
      <c r="C9" s="21" t="str">
        <f>"C22990000"&amp;"  "&amp;"其他会议、展览、住宿和餐饮服务"</f>
        <v>C22990000  其他会议、展览、住宿和餐饮服务</v>
      </c>
      <c r="D9" s="36" t="s">
        <v>278</v>
      </c>
      <c r="E9" s="23">
        <v>1</v>
      </c>
      <c r="F9" s="35">
        <v>7600</v>
      </c>
      <c r="G9" s="35">
        <v>7600</v>
      </c>
      <c r="H9" s="31"/>
      <c r="I9" s="31"/>
      <c r="J9" s="31"/>
      <c r="K9" s="31"/>
      <c r="L9" s="35">
        <v>7600</v>
      </c>
      <c r="M9" s="35"/>
      <c r="N9" s="35"/>
      <c r="O9" s="35"/>
      <c r="P9" s="35"/>
      <c r="Q9" s="35">
        <v>7600</v>
      </c>
    </row>
    <row r="10" ht="27" customHeight="1" spans="1:17">
      <c r="A10" s="21"/>
      <c r="B10" s="21" t="s">
        <v>312</v>
      </c>
      <c r="C10" s="21" t="str">
        <f>"C23120301"&amp;"  "&amp;"车辆维修和保养服务"</f>
        <v>C23120301  车辆维修和保养服务</v>
      </c>
      <c r="D10" s="36" t="s">
        <v>313</v>
      </c>
      <c r="E10" s="23">
        <v>1</v>
      </c>
      <c r="F10" s="35">
        <v>9100</v>
      </c>
      <c r="G10" s="35">
        <v>9100</v>
      </c>
      <c r="H10" s="31"/>
      <c r="I10" s="31"/>
      <c r="J10" s="31"/>
      <c r="K10" s="31"/>
      <c r="L10" s="35">
        <v>9100</v>
      </c>
      <c r="M10" s="35"/>
      <c r="N10" s="35"/>
      <c r="O10" s="35"/>
      <c r="P10" s="35"/>
      <c r="Q10" s="35">
        <v>9100</v>
      </c>
    </row>
    <row r="11" ht="27" customHeight="1" spans="1:17">
      <c r="A11" s="21"/>
      <c r="B11" s="21" t="s">
        <v>314</v>
      </c>
      <c r="C11" s="21" t="str">
        <f>"A05040101"&amp;"  "&amp;"复印纸"</f>
        <v>A05040101  复印纸</v>
      </c>
      <c r="D11" s="36" t="s">
        <v>315</v>
      </c>
      <c r="E11" s="23">
        <v>30</v>
      </c>
      <c r="F11" s="35">
        <v>5100</v>
      </c>
      <c r="G11" s="35">
        <v>5100</v>
      </c>
      <c r="H11" s="31"/>
      <c r="I11" s="31"/>
      <c r="J11" s="31"/>
      <c r="K11" s="31"/>
      <c r="L11" s="35">
        <v>5100</v>
      </c>
      <c r="M11" s="35"/>
      <c r="N11" s="35"/>
      <c r="O11" s="35"/>
      <c r="P11" s="35"/>
      <c r="Q11" s="35">
        <v>5100</v>
      </c>
    </row>
    <row r="12" ht="27" customHeight="1" spans="1:17">
      <c r="A12" s="21"/>
      <c r="B12" s="21" t="s">
        <v>316</v>
      </c>
      <c r="C12" s="21" t="str">
        <f>"C23120302"&amp;"  "&amp;"车辆加油、添加燃料服务"</f>
        <v>C23120302  车辆加油、添加燃料服务</v>
      </c>
      <c r="D12" s="36" t="s">
        <v>259</v>
      </c>
      <c r="E12" s="23">
        <v>1</v>
      </c>
      <c r="F12" s="35">
        <v>8000</v>
      </c>
      <c r="G12" s="35">
        <v>8000</v>
      </c>
      <c r="H12" s="31"/>
      <c r="I12" s="31"/>
      <c r="J12" s="31"/>
      <c r="K12" s="31"/>
      <c r="L12" s="35">
        <v>8000</v>
      </c>
      <c r="M12" s="35"/>
      <c r="N12" s="35"/>
      <c r="O12" s="35"/>
      <c r="P12" s="35"/>
      <c r="Q12" s="35">
        <v>8000</v>
      </c>
    </row>
    <row r="13" ht="27" customHeight="1" spans="1:17">
      <c r="A13" s="21"/>
      <c r="B13" s="21" t="s">
        <v>317</v>
      </c>
      <c r="C13" s="21" t="str">
        <f>"C1804010201"&amp;"  "&amp;"机动车保险服务"</f>
        <v>C1804010201  机动车保险服务</v>
      </c>
      <c r="D13" s="36" t="s">
        <v>259</v>
      </c>
      <c r="E13" s="23">
        <v>1</v>
      </c>
      <c r="F13" s="35">
        <v>3300</v>
      </c>
      <c r="G13" s="35">
        <v>3300</v>
      </c>
      <c r="H13" s="31"/>
      <c r="I13" s="31"/>
      <c r="J13" s="31"/>
      <c r="K13" s="31"/>
      <c r="L13" s="35">
        <v>3300</v>
      </c>
      <c r="M13" s="35"/>
      <c r="N13" s="35"/>
      <c r="O13" s="35"/>
      <c r="P13" s="35"/>
      <c r="Q13" s="35">
        <v>3300</v>
      </c>
    </row>
    <row r="14" ht="27" customHeight="1" spans="1:17">
      <c r="A14" s="21"/>
      <c r="B14" s="21" t="s">
        <v>210</v>
      </c>
      <c r="C14" s="21" t="str">
        <f>"C22990000"&amp;"  "&amp;"其他会议、展览、住宿和餐饮服务"</f>
        <v>C22990000  其他会议、展览、住宿和餐饮服务</v>
      </c>
      <c r="D14" s="36" t="s">
        <v>278</v>
      </c>
      <c r="E14" s="23">
        <v>1</v>
      </c>
      <c r="F14" s="35">
        <v>4700</v>
      </c>
      <c r="G14" s="35">
        <v>4700</v>
      </c>
      <c r="H14" s="31"/>
      <c r="I14" s="31"/>
      <c r="J14" s="31"/>
      <c r="K14" s="31"/>
      <c r="L14" s="35">
        <v>4700</v>
      </c>
      <c r="M14" s="35"/>
      <c r="N14" s="35"/>
      <c r="O14" s="35"/>
      <c r="P14" s="35"/>
      <c r="Q14" s="35">
        <v>4700</v>
      </c>
    </row>
    <row r="15" ht="27" customHeight="1" spans="1:17">
      <c r="A15" s="21"/>
      <c r="B15" s="21" t="s">
        <v>318</v>
      </c>
      <c r="C15" s="21" t="s">
        <v>319</v>
      </c>
      <c r="D15" s="36" t="s">
        <v>239</v>
      </c>
      <c r="E15" s="23">
        <v>3</v>
      </c>
      <c r="F15" s="35">
        <v>3480</v>
      </c>
      <c r="G15" s="35">
        <v>3480</v>
      </c>
      <c r="H15" s="31"/>
      <c r="I15" s="31"/>
      <c r="J15" s="31"/>
      <c r="K15" s="31"/>
      <c r="L15" s="35">
        <v>3480</v>
      </c>
      <c r="M15" s="35"/>
      <c r="N15" s="35"/>
      <c r="O15" s="35"/>
      <c r="P15" s="35"/>
      <c r="Q15" s="35">
        <v>3480</v>
      </c>
    </row>
    <row r="16" ht="27" customHeight="1" spans="1:17">
      <c r="A16" s="21"/>
      <c r="B16" s="21" t="s">
        <v>320</v>
      </c>
      <c r="C16" s="21" t="str">
        <f>"A02020400"&amp;"  "&amp;"多功能一体机"</f>
        <v>A02020400  多功能一体机</v>
      </c>
      <c r="D16" s="36" t="s">
        <v>239</v>
      </c>
      <c r="E16" s="23">
        <v>2</v>
      </c>
      <c r="F16" s="35">
        <v>40000</v>
      </c>
      <c r="G16" s="35">
        <v>40000</v>
      </c>
      <c r="H16" s="31"/>
      <c r="I16" s="31"/>
      <c r="J16" s="31"/>
      <c r="K16" s="31"/>
      <c r="L16" s="35">
        <v>40000</v>
      </c>
      <c r="M16" s="35"/>
      <c r="N16" s="35"/>
      <c r="O16" s="35"/>
      <c r="P16" s="35"/>
      <c r="Q16" s="35">
        <v>40000</v>
      </c>
    </row>
    <row r="17" ht="27" customHeight="1" spans="1:17">
      <c r="A17" s="21"/>
      <c r="B17" s="21" t="s">
        <v>210</v>
      </c>
      <c r="C17" s="21" t="str">
        <f>"C22990000"&amp;"  "&amp;"其他会议、展览、住宿和餐饮服务"</f>
        <v>C22990000  其他会议、展览、住宿和餐饮服务</v>
      </c>
      <c r="D17" s="36" t="s">
        <v>278</v>
      </c>
      <c r="E17" s="23">
        <v>1</v>
      </c>
      <c r="F17" s="35">
        <v>7600</v>
      </c>
      <c r="G17" s="35">
        <v>7600</v>
      </c>
      <c r="H17" s="31"/>
      <c r="I17" s="31"/>
      <c r="J17" s="31"/>
      <c r="K17" s="31"/>
      <c r="L17" s="35">
        <v>7600</v>
      </c>
      <c r="M17" s="35"/>
      <c r="N17" s="35"/>
      <c r="O17" s="35"/>
      <c r="P17" s="35"/>
      <c r="Q17" s="35">
        <v>7600</v>
      </c>
    </row>
    <row r="18" ht="27" customHeight="1" spans="1:17">
      <c r="A18" s="21"/>
      <c r="B18" s="21" t="s">
        <v>321</v>
      </c>
      <c r="C18" s="21" t="str">
        <f>"C2309019901"&amp;"  "&amp;"公文用纸、资料汇编、信封印刷服务"</f>
        <v>C2309019901  公文用纸、资料汇编、信封印刷服务</v>
      </c>
      <c r="D18" s="36" t="s">
        <v>259</v>
      </c>
      <c r="E18" s="23">
        <v>1</v>
      </c>
      <c r="F18" s="35">
        <v>12000</v>
      </c>
      <c r="G18" s="35">
        <v>12000</v>
      </c>
      <c r="H18" s="31"/>
      <c r="I18" s="31"/>
      <c r="J18" s="31"/>
      <c r="K18" s="31"/>
      <c r="L18" s="35">
        <v>12000</v>
      </c>
      <c r="M18" s="35"/>
      <c r="N18" s="35"/>
      <c r="O18" s="35"/>
      <c r="P18" s="35"/>
      <c r="Q18" s="35">
        <v>12000</v>
      </c>
    </row>
    <row r="19" ht="27" customHeight="1" spans="1:17">
      <c r="A19" s="21"/>
      <c r="B19" s="21" t="s">
        <v>210</v>
      </c>
      <c r="C19" s="21" t="str">
        <f>"C22990000"&amp;"  "&amp;"其他会议、展览、住宿和餐饮服务"</f>
        <v>C22990000  其他会议、展览、住宿和餐饮服务</v>
      </c>
      <c r="D19" s="36" t="s">
        <v>278</v>
      </c>
      <c r="E19" s="23">
        <v>1</v>
      </c>
      <c r="F19" s="35">
        <v>3000</v>
      </c>
      <c r="G19" s="35">
        <v>3000</v>
      </c>
      <c r="H19" s="31"/>
      <c r="I19" s="31"/>
      <c r="J19" s="31"/>
      <c r="K19" s="31"/>
      <c r="L19" s="35">
        <v>3000</v>
      </c>
      <c r="M19" s="35"/>
      <c r="N19" s="35"/>
      <c r="O19" s="35"/>
      <c r="P19" s="35"/>
      <c r="Q19" s="35">
        <v>3000</v>
      </c>
    </row>
    <row r="20" ht="27" customHeight="1" spans="1:17">
      <c r="A20" s="23" t="s">
        <v>32</v>
      </c>
      <c r="B20" s="23"/>
      <c r="C20" s="23"/>
      <c r="D20" s="36"/>
      <c r="E20" s="36"/>
      <c r="F20" s="35">
        <v>103880</v>
      </c>
      <c r="G20" s="35">
        <v>103880</v>
      </c>
      <c r="H20" s="35"/>
      <c r="I20" s="35"/>
      <c r="J20" s="35"/>
      <c r="K20" s="35"/>
      <c r="L20" s="35">
        <v>103880</v>
      </c>
      <c r="M20" s="35"/>
      <c r="N20" s="35"/>
      <c r="O20" s="35"/>
      <c r="P20" s="35"/>
      <c r="Q20" s="35">
        <v>103880</v>
      </c>
    </row>
  </sheetData>
  <mergeCells count="17">
    <mergeCell ref="A1:M1"/>
    <mergeCell ref="A2:Q2"/>
    <mergeCell ref="A3:M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G30" sqref="G30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 t="s">
        <v>322</v>
      </c>
    </row>
    <row r="2" ht="45" customHeight="1" spans="1:14">
      <c r="A2" s="28" t="s">
        <v>323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"单位名称："&amp;"新平彝族傣族自治县总工会"</f>
        <v>单位名称：新平彝族傣族自治县总工会</v>
      </c>
      <c r="B3" s="18"/>
      <c r="C3" s="18"/>
      <c r="D3" s="18"/>
      <c r="E3" s="18"/>
      <c r="F3" s="18"/>
      <c r="G3" s="18"/>
      <c r="H3" s="18"/>
      <c r="I3" s="22"/>
      <c r="J3" s="22"/>
      <c r="K3" s="22"/>
      <c r="L3" s="22"/>
      <c r="M3" s="22"/>
      <c r="N3" s="22" t="s">
        <v>29</v>
      </c>
    </row>
    <row r="4" ht="27.15" customHeight="1" spans="1:14">
      <c r="A4" s="29" t="s">
        <v>302</v>
      </c>
      <c r="B4" s="29" t="s">
        <v>324</v>
      </c>
      <c r="C4" s="29" t="s">
        <v>325</v>
      </c>
      <c r="D4" s="29" t="s">
        <v>148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308</v>
      </c>
      <c r="B5" s="29"/>
      <c r="C5" s="29" t="s">
        <v>326</v>
      </c>
      <c r="D5" s="29" t="s">
        <v>32</v>
      </c>
      <c r="E5" s="29" t="s">
        <v>35</v>
      </c>
      <c r="F5" s="29" t="s">
        <v>309</v>
      </c>
      <c r="G5" s="29" t="s">
        <v>310</v>
      </c>
      <c r="H5" s="29" t="s">
        <v>38</v>
      </c>
      <c r="I5" s="29" t="s">
        <v>311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0.25" customHeight="1" spans="1:14">
      <c r="A8" s="21"/>
      <c r="B8" s="21"/>
      <c r="C8" s="2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ht="20.25" customHeight="1" spans="1:14">
      <c r="A9" s="21"/>
      <c r="B9" s="21"/>
      <c r="C9" s="2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ht="20.25" customHeight="1" spans="1:14">
      <c r="A10" s="23" t="s">
        <v>32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customHeight="1" spans="1:1">
      <c r="A11" t="s">
        <v>138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10"/>
  <sheetViews>
    <sheetView showZeros="0" workbookViewId="0">
      <selection activeCell="A18" sqref="A18"/>
    </sheetView>
  </sheetViews>
  <sheetFormatPr defaultColWidth="8.85" defaultRowHeight="15" customHeight="1"/>
  <cols>
    <col min="1" max="1" width="44" customWidth="1"/>
    <col min="2" max="4" width="14.25" customWidth="1"/>
    <col min="5" max="16" width="12" customWidth="1"/>
  </cols>
  <sheetData>
    <row r="1" ht="24.15" customHeight="1" spans="1:1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22" t="s">
        <v>327</v>
      </c>
    </row>
    <row r="2" ht="45.15" customHeight="1" spans="1:16">
      <c r="A2" s="24" t="s">
        <v>328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18.75" customHeight="1" spans="1:16">
      <c r="A3" s="18" t="str">
        <f>"单位名称："&amp;"新平彝族傣族自治县总工会"</f>
        <v>单位名称：新平彝族傣族自治县总工会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2" t="s">
        <v>29</v>
      </c>
    </row>
    <row r="4" ht="22.5" customHeight="1" spans="1:16">
      <c r="A4" s="27" t="s">
        <v>329</v>
      </c>
      <c r="B4" s="27" t="s">
        <v>148</v>
      </c>
      <c r="C4" s="27"/>
      <c r="D4" s="27"/>
      <c r="E4" s="27" t="s">
        <v>330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ht="22.5" customHeight="1" spans="1:16">
      <c r="A5" s="27"/>
      <c r="B5" s="27" t="s">
        <v>32</v>
      </c>
      <c r="C5" s="27" t="s">
        <v>35</v>
      </c>
      <c r="D5" s="27" t="s">
        <v>309</v>
      </c>
      <c r="E5" s="27" t="s">
        <v>331</v>
      </c>
      <c r="F5" s="27" t="s">
        <v>332</v>
      </c>
      <c r="G5" s="27" t="s">
        <v>333</v>
      </c>
      <c r="H5" s="27" t="s">
        <v>334</v>
      </c>
      <c r="I5" s="27" t="s">
        <v>335</v>
      </c>
      <c r="J5" s="27" t="s">
        <v>336</v>
      </c>
      <c r="K5" s="27" t="s">
        <v>337</v>
      </c>
      <c r="L5" s="27" t="s">
        <v>338</v>
      </c>
      <c r="M5" s="27" t="s">
        <v>339</v>
      </c>
      <c r="N5" s="27" t="s">
        <v>340</v>
      </c>
      <c r="O5" s="27" t="s">
        <v>341</v>
      </c>
      <c r="P5" s="27" t="s">
        <v>342</v>
      </c>
    </row>
    <row r="6" ht="18.75" customHeight="1" spans="1:16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343</v>
      </c>
      <c r="L6" s="23" t="s">
        <v>344</v>
      </c>
      <c r="M6" s="23" t="s">
        <v>345</v>
      </c>
      <c r="N6" s="23"/>
      <c r="O6" s="23"/>
      <c r="P6" s="23" t="s">
        <v>346</v>
      </c>
    </row>
    <row r="7" ht="18.75" customHeight="1" spans="1:1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ht="18.75" customHeight="1" spans="1:16">
      <c r="A8" s="23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customHeight="1" spans="1:1">
      <c r="A10" t="s">
        <v>138</v>
      </c>
    </row>
  </sheetData>
  <mergeCells count="5">
    <mergeCell ref="A2:P2"/>
    <mergeCell ref="A3:C3"/>
    <mergeCell ref="B4:D4"/>
    <mergeCell ref="E4:P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abSelected="1" workbookViewId="0">
      <selection activeCell="F20" sqref="F20"/>
    </sheetView>
  </sheetViews>
  <sheetFormatPr defaultColWidth="8.85" defaultRowHeight="15" customHeight="1"/>
  <cols>
    <col min="1" max="1" width="35.1333333333333" customWidth="1"/>
    <col min="2" max="10" width="15.8833333333333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22" t="s">
        <v>347</v>
      </c>
    </row>
    <row r="2" ht="52.05" customHeight="1" spans="1:10">
      <c r="A2" s="24" t="s">
        <v>348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"单位名称："&amp;"新平彝族傣族自治县总工会"</f>
        <v>单位名称：新平彝族傣族自治县总工会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0" t="s">
        <v>219</v>
      </c>
      <c r="B4" s="20" t="s">
        <v>220</v>
      </c>
      <c r="C4" s="20" t="s">
        <v>221</v>
      </c>
      <c r="D4" s="20" t="s">
        <v>222</v>
      </c>
      <c r="E4" s="20" t="s">
        <v>223</v>
      </c>
      <c r="F4" s="20" t="s">
        <v>224</v>
      </c>
      <c r="G4" s="20" t="s">
        <v>225</v>
      </c>
      <c r="H4" s="20" t="s">
        <v>226</v>
      </c>
      <c r="I4" s="20" t="s">
        <v>227</v>
      </c>
      <c r="J4" s="20" t="s">
        <v>228</v>
      </c>
    </row>
    <row r="5" ht="18.75" customHeight="1" spans="1:10">
      <c r="A5" s="20" t="s">
        <v>46</v>
      </c>
      <c r="B5" s="20" t="s">
        <v>47</v>
      </c>
      <c r="C5" s="20" t="s">
        <v>48</v>
      </c>
      <c r="D5" s="20" t="s">
        <v>49</v>
      </c>
      <c r="E5" s="20" t="s">
        <v>50</v>
      </c>
      <c r="F5" s="20" t="s">
        <v>51</v>
      </c>
      <c r="G5" s="20" t="s">
        <v>52</v>
      </c>
      <c r="H5" s="20" t="s">
        <v>53</v>
      </c>
      <c r="I5" s="20" t="s">
        <v>54</v>
      </c>
      <c r="J5" s="20" t="s">
        <v>71</v>
      </c>
    </row>
    <row r="6" ht="18.75" customHeight="1" spans="1:10">
      <c r="A6" s="21"/>
      <c r="B6" s="21"/>
      <c r="C6" s="21"/>
      <c r="D6" s="21"/>
      <c r="E6" s="21"/>
      <c r="F6" s="21"/>
      <c r="G6" s="21"/>
      <c r="H6" s="21"/>
      <c r="I6" s="21"/>
      <c r="J6" s="21"/>
    </row>
    <row r="7" ht="18.75" customHeight="1" spans="1:10">
      <c r="A7" s="21"/>
      <c r="B7" s="21"/>
      <c r="C7" s="21"/>
      <c r="D7" s="21"/>
      <c r="E7" s="21"/>
      <c r="F7" s="21"/>
      <c r="G7" s="21"/>
      <c r="H7" s="21"/>
      <c r="I7" s="21"/>
      <c r="J7" s="21"/>
    </row>
    <row r="9" customHeight="1" spans="1:1">
      <c r="A9" t="s">
        <v>138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D26" sqref="D26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22" t="s">
        <v>349</v>
      </c>
    </row>
    <row r="2" ht="41.4" customHeight="1" spans="1:8">
      <c r="A2" s="19" t="s">
        <v>350</v>
      </c>
      <c r="B2" s="19"/>
      <c r="C2" s="19"/>
      <c r="D2" s="19"/>
      <c r="E2" s="19"/>
      <c r="F2" s="19"/>
      <c r="G2" s="19"/>
      <c r="H2" s="19"/>
    </row>
    <row r="3" ht="18.75" customHeight="1" spans="1:8">
      <c r="A3" s="18" t="str">
        <f>"单位名称："&amp;"新平彝族傣族自治县总工会"</f>
        <v>单位名称：新平彝族傣族自治县总工会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0" t="s">
        <v>141</v>
      </c>
      <c r="B4" s="20" t="s">
        <v>351</v>
      </c>
      <c r="C4" s="20" t="s">
        <v>352</v>
      </c>
      <c r="D4" s="20" t="s">
        <v>353</v>
      </c>
      <c r="E4" s="20" t="s">
        <v>305</v>
      </c>
      <c r="F4" s="20" t="s">
        <v>354</v>
      </c>
      <c r="G4" s="20"/>
      <c r="H4" s="20"/>
    </row>
    <row r="5" ht="18.75" customHeight="1" spans="1:8">
      <c r="A5" s="20"/>
      <c r="B5" s="20"/>
      <c r="C5" s="20"/>
      <c r="D5" s="20"/>
      <c r="E5" s="20"/>
      <c r="F5" s="20" t="s">
        <v>306</v>
      </c>
      <c r="G5" s="20" t="s">
        <v>355</v>
      </c>
      <c r="H5" s="20" t="s">
        <v>356</v>
      </c>
    </row>
    <row r="6" ht="18.75" customHeight="1" spans="1:8">
      <c r="A6" s="20" t="s">
        <v>46</v>
      </c>
      <c r="B6" s="20" t="s">
        <v>47</v>
      </c>
      <c r="C6" s="20" t="s">
        <v>48</v>
      </c>
      <c r="D6" s="20" t="s">
        <v>49</v>
      </c>
      <c r="E6" s="20" t="s">
        <v>50</v>
      </c>
      <c r="F6" s="20" t="s">
        <v>51</v>
      </c>
      <c r="G6" s="20" t="s">
        <v>52</v>
      </c>
      <c r="H6" s="20" t="s">
        <v>53</v>
      </c>
    </row>
    <row r="7" ht="18.75" customHeight="1" spans="1:8">
      <c r="A7" s="21"/>
      <c r="B7" s="21"/>
      <c r="C7" s="21"/>
      <c r="D7" s="21"/>
      <c r="E7" s="23"/>
      <c r="F7" s="23"/>
      <c r="G7" s="17"/>
      <c r="H7" s="17"/>
    </row>
    <row r="9" customHeight="1" spans="1:1">
      <c r="A9" t="s">
        <v>138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7" sqref="B16:B17"/>
    </sheetView>
  </sheetViews>
  <sheetFormatPr defaultColWidth="8.85" defaultRowHeight="15" customHeight="1"/>
  <cols>
    <col min="1" max="1" width="21.425" customWidth="1"/>
    <col min="2" max="3" width="35.7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9"/>
      <c r="I1" s="9"/>
      <c r="J1" s="9"/>
      <c r="K1" s="9" t="s">
        <v>357</v>
      </c>
    </row>
    <row r="2" ht="45" customHeight="1" spans="1:11">
      <c r="A2" s="2" t="s">
        <v>358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75" customHeight="1" spans="1:11">
      <c r="A3" s="3" t="str">
        <f>"单位名称："&amp;"新平彝族傣族自治县总工会"</f>
        <v>单位名称：新平彝族傣族自治县总工会</v>
      </c>
      <c r="B3" s="3"/>
      <c r="C3" s="3"/>
      <c r="D3" s="3"/>
      <c r="E3" s="3"/>
      <c r="F3" s="3"/>
      <c r="G3" s="3"/>
      <c r="H3" s="10"/>
      <c r="I3" s="10"/>
      <c r="J3" s="10"/>
      <c r="K3" s="10" t="s">
        <v>29</v>
      </c>
    </row>
    <row r="4" ht="18.75" customHeight="1" spans="1:11">
      <c r="A4" s="12" t="s">
        <v>195</v>
      </c>
      <c r="B4" s="12" t="s">
        <v>143</v>
      </c>
      <c r="C4" s="12" t="s">
        <v>196</v>
      </c>
      <c r="D4" s="12" t="s">
        <v>144</v>
      </c>
      <c r="E4" s="12" t="s">
        <v>145</v>
      </c>
      <c r="F4" s="12" t="s">
        <v>197</v>
      </c>
      <c r="G4" s="12" t="s">
        <v>147</v>
      </c>
      <c r="H4" s="12" t="s">
        <v>32</v>
      </c>
      <c r="I4" s="12" t="s">
        <v>359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7"/>
      <c r="I8" s="17"/>
      <c r="J8" s="17"/>
      <c r="K8" s="17"/>
    </row>
    <row r="9" ht="20.25" customHeight="1" spans="1:11">
      <c r="A9" s="14"/>
      <c r="B9" s="15"/>
      <c r="C9" s="14"/>
      <c r="D9" s="14"/>
      <c r="E9" s="14"/>
      <c r="F9" s="14"/>
      <c r="G9" s="14"/>
      <c r="H9" s="17"/>
      <c r="I9" s="17"/>
      <c r="J9" s="17"/>
      <c r="K9" s="17"/>
    </row>
    <row r="10" ht="20.25" customHeight="1" spans="1:11">
      <c r="A10" s="16" t="s">
        <v>32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customHeight="1" spans="1:1">
      <c r="A11" t="s">
        <v>138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B17" sqref="B17"/>
    </sheetView>
  </sheetViews>
  <sheetFormatPr defaultColWidth="8.85" defaultRowHeight="15" customHeight="1" outlineLevelCol="6"/>
  <cols>
    <col min="1" max="1" width="35.7" customWidth="1"/>
    <col min="2" max="2" width="21.425" customWidth="1"/>
    <col min="3" max="3" width="35.7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9"/>
      <c r="F1" s="9"/>
      <c r="G1" s="9" t="s">
        <v>360</v>
      </c>
    </row>
    <row r="2" ht="45" customHeight="1" spans="1:7">
      <c r="A2" s="2" t="s">
        <v>361</v>
      </c>
      <c r="B2" s="2"/>
      <c r="C2" s="2"/>
      <c r="D2" s="2"/>
      <c r="E2" s="2"/>
      <c r="F2" s="2"/>
      <c r="G2" s="2"/>
    </row>
    <row r="3" ht="24.15" customHeight="1" spans="1:7">
      <c r="A3" s="3" t="str">
        <f>"单位名称："&amp;"新平彝族傣族自治县总工会"</f>
        <v>单位名称：新平彝族傣族自治县总工会</v>
      </c>
      <c r="B3" s="3"/>
      <c r="C3" s="3"/>
      <c r="D3" s="3"/>
      <c r="E3" s="10"/>
      <c r="F3" s="10"/>
      <c r="G3" s="10" t="s">
        <v>29</v>
      </c>
    </row>
    <row r="4" ht="18.75" customHeight="1" spans="1:7">
      <c r="A4" s="4" t="s">
        <v>196</v>
      </c>
      <c r="B4" s="4" t="s">
        <v>195</v>
      </c>
      <c r="C4" s="4" t="s">
        <v>143</v>
      </c>
      <c r="D4" s="4" t="s">
        <v>362</v>
      </c>
      <c r="E4" s="4" t="s">
        <v>35</v>
      </c>
      <c r="F4" s="4"/>
      <c r="G4" s="4"/>
    </row>
    <row r="5" ht="18.75" customHeight="1" spans="1:7">
      <c r="A5" s="4"/>
      <c r="B5" s="4"/>
      <c r="C5" s="4"/>
      <c r="D5" s="4"/>
      <c r="E5" s="4">
        <v>2026</v>
      </c>
      <c r="F5" s="4">
        <v>2027</v>
      </c>
      <c r="G5" s="4">
        <v>2028</v>
      </c>
    </row>
    <row r="6" ht="22.65" customHeight="1" spans="1:7">
      <c r="A6" s="4"/>
      <c r="B6" s="4"/>
      <c r="C6" s="4"/>
      <c r="D6" s="4"/>
      <c r="E6" s="4"/>
      <c r="F6" s="4"/>
      <c r="G6" s="4"/>
    </row>
    <row r="7" ht="18.75" customHeight="1" spans="1:7">
      <c r="A7" s="5" t="s">
        <v>46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ht="20.25" customHeight="1" spans="1:7">
      <c r="A8" s="6" t="s">
        <v>56</v>
      </c>
      <c r="B8" s="6" t="s">
        <v>201</v>
      </c>
      <c r="C8" s="7" t="s">
        <v>215</v>
      </c>
      <c r="D8" s="6" t="s">
        <v>363</v>
      </c>
      <c r="E8" s="11">
        <v>5000</v>
      </c>
      <c r="F8" s="11"/>
      <c r="G8" s="11"/>
    </row>
    <row r="9" ht="20.25" customHeight="1" spans="1:7">
      <c r="A9" s="8" t="s">
        <v>32</v>
      </c>
      <c r="B9" s="8"/>
      <c r="C9" s="8"/>
      <c r="D9" s="8"/>
      <c r="E9" s="11">
        <v>5000</v>
      </c>
      <c r="F9" s="11"/>
      <c r="G9" s="11"/>
    </row>
    <row r="10" customHeight="1" spans="1:1">
      <c r="A10" t="s">
        <v>138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9"/>
      <c r="J1" s="9"/>
      <c r="K1" s="9"/>
      <c r="L1" s="9"/>
      <c r="M1" s="9"/>
      <c r="N1" s="9"/>
      <c r="O1" s="9"/>
      <c r="P1" s="9"/>
      <c r="Q1" s="9"/>
      <c r="R1" s="9"/>
      <c r="S1" s="9" t="s">
        <v>27</v>
      </c>
    </row>
    <row r="2" ht="37.5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s="3" t="str">
        <f>"单位名称："&amp;"新平彝族傣族自治县总工会"</f>
        <v>单位名称：新平彝族傣族自治县总工会</v>
      </c>
      <c r="B3" s="3"/>
      <c r="C3" s="3"/>
      <c r="D3" s="3"/>
      <c r="E3" s="50"/>
      <c r="F3" s="50"/>
      <c r="G3" s="50"/>
      <c r="H3" s="50"/>
      <c r="I3" s="10"/>
      <c r="J3" s="10"/>
      <c r="K3" s="10"/>
      <c r="L3" s="10"/>
      <c r="M3" s="10"/>
      <c r="N3" s="10"/>
      <c r="O3" s="10"/>
      <c r="P3" s="10"/>
      <c r="Q3" s="10"/>
      <c r="R3" s="10"/>
      <c r="S3" s="10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2"/>
      <c r="K4" s="72"/>
      <c r="L4" s="72"/>
      <c r="M4" s="72"/>
      <c r="N4" s="72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3" t="s">
        <v>35</v>
      </c>
      <c r="Q5" s="73" t="s">
        <v>36</v>
      </c>
      <c r="R5" s="73" t="s">
        <v>37</v>
      </c>
      <c r="S5" s="70" t="s">
        <v>40</v>
      </c>
    </row>
    <row r="6" ht="18.75" customHeight="1" spans="1:19">
      <c r="A6" s="12"/>
      <c r="B6" s="69"/>
      <c r="C6" s="69"/>
      <c r="D6" s="70"/>
      <c r="E6" s="70"/>
      <c r="F6" s="70"/>
      <c r="G6" s="70"/>
      <c r="H6" s="70"/>
      <c r="I6" s="73" t="s">
        <v>34</v>
      </c>
      <c r="J6" s="73" t="s">
        <v>41</v>
      </c>
      <c r="K6" s="73" t="s">
        <v>42</v>
      </c>
      <c r="L6" s="73" t="s">
        <v>43</v>
      </c>
      <c r="M6" s="73" t="s">
        <v>44</v>
      </c>
      <c r="N6" s="73" t="s">
        <v>45</v>
      </c>
      <c r="O6" s="73"/>
      <c r="P6" s="73"/>
      <c r="Q6" s="73"/>
      <c r="R6" s="73"/>
      <c r="S6" s="70"/>
    </row>
    <row r="7" ht="18.75" customHeight="1" spans="1:19">
      <c r="A7" s="71" t="s">
        <v>46</v>
      </c>
      <c r="B7" s="13" t="s">
        <v>47</v>
      </c>
      <c r="C7" s="13" t="s">
        <v>48</v>
      </c>
      <c r="D7" s="13" t="s">
        <v>49</v>
      </c>
      <c r="E7" s="71" t="s">
        <v>50</v>
      </c>
      <c r="F7" s="13" t="s">
        <v>51</v>
      </c>
      <c r="G7" s="13" t="s">
        <v>52</v>
      </c>
      <c r="H7" s="71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7">
        <v>1498173</v>
      </c>
      <c r="D8" s="17">
        <v>1342293</v>
      </c>
      <c r="E8" s="17">
        <v>1342293</v>
      </c>
      <c r="F8" s="17"/>
      <c r="G8" s="17"/>
      <c r="H8" s="17"/>
      <c r="I8" s="17">
        <v>155880</v>
      </c>
      <c r="J8" s="17"/>
      <c r="K8" s="17"/>
      <c r="L8" s="17"/>
      <c r="M8" s="17"/>
      <c r="N8" s="17">
        <v>155880</v>
      </c>
      <c r="O8" s="17"/>
      <c r="P8" s="17"/>
      <c r="Q8" s="17"/>
      <c r="R8" s="17"/>
      <c r="S8" s="17"/>
    </row>
    <row r="9" ht="20.25" customHeight="1" spans="1:19">
      <c r="A9" s="62" t="s">
        <v>57</v>
      </c>
      <c r="B9" s="62" t="s">
        <v>56</v>
      </c>
      <c r="C9" s="17">
        <v>1498173</v>
      </c>
      <c r="D9" s="17">
        <v>1342293</v>
      </c>
      <c r="E9" s="17">
        <v>1342293</v>
      </c>
      <c r="F9" s="17"/>
      <c r="G9" s="17"/>
      <c r="H9" s="17"/>
      <c r="I9" s="17">
        <v>155880</v>
      </c>
      <c r="J9" s="17"/>
      <c r="K9" s="17"/>
      <c r="L9" s="17"/>
      <c r="M9" s="17"/>
      <c r="N9" s="17">
        <v>155880</v>
      </c>
      <c r="O9" s="21"/>
      <c r="P9" s="21"/>
      <c r="Q9" s="21"/>
      <c r="R9" s="21"/>
      <c r="S9" s="21"/>
    </row>
    <row r="10" ht="20.25" customHeight="1" spans="1:19">
      <c r="A10" s="42" t="s">
        <v>32</v>
      </c>
      <c r="B10" s="42"/>
      <c r="C10" s="17">
        <v>1498173</v>
      </c>
      <c r="D10" s="17">
        <v>1342293</v>
      </c>
      <c r="E10" s="17">
        <v>1342293</v>
      </c>
      <c r="F10" s="17"/>
      <c r="G10" s="17"/>
      <c r="H10" s="17"/>
      <c r="I10" s="17">
        <v>155880</v>
      </c>
      <c r="J10" s="17"/>
      <c r="K10" s="17"/>
      <c r="L10" s="17"/>
      <c r="M10" s="17"/>
      <c r="N10" s="17">
        <v>155880</v>
      </c>
      <c r="O10" s="17"/>
      <c r="P10" s="17"/>
      <c r="Q10" s="17"/>
      <c r="R10" s="17"/>
      <c r="S10" s="17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6" workbookViewId="0">
      <selection activeCell="C18" sqref="C18"/>
    </sheetView>
  </sheetViews>
  <sheetFormatPr defaultColWidth="8.85" defaultRowHeight="15" customHeight="1"/>
  <cols>
    <col min="1" max="1" width="21.55" customWidth="1"/>
    <col min="2" max="2" width="38.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9"/>
      <c r="K1" s="9"/>
      <c r="L1" s="9"/>
      <c r="M1" s="9"/>
      <c r="N1" s="9"/>
      <c r="O1" s="9" t="s">
        <v>58</v>
      </c>
    </row>
    <row r="2" ht="37.5" customHeight="1" spans="1:15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51"/>
      <c r="L2" s="51"/>
      <c r="M2" s="51"/>
      <c r="N2" s="51"/>
      <c r="O2" s="51"/>
    </row>
    <row r="3" ht="18.75" customHeight="1" spans="1:15">
      <c r="A3" s="39" t="str">
        <f>"单位名称："&amp;"新平彝族傣族自治县总工会"</f>
        <v>单位名称：新平彝族傣族自治县总工会</v>
      </c>
      <c r="B3" s="39"/>
      <c r="C3" s="39"/>
      <c r="D3" s="39"/>
      <c r="E3" s="39"/>
      <c r="F3" s="39"/>
      <c r="G3" s="39"/>
      <c r="H3" s="39"/>
      <c r="I3" s="39"/>
      <c r="J3" s="9"/>
      <c r="K3" s="9"/>
      <c r="L3" s="9"/>
      <c r="M3" s="9"/>
      <c r="N3" s="9"/>
      <c r="O3" s="9" t="s">
        <v>29</v>
      </c>
    </row>
    <row r="4" ht="18.75" customHeight="1" spans="1:15">
      <c r="A4" s="12" t="s">
        <v>60</v>
      </c>
      <c r="B4" s="12" t="s">
        <v>61</v>
      </c>
      <c r="C4" s="41" t="s">
        <v>32</v>
      </c>
      <c r="D4" s="41" t="s">
        <v>35</v>
      </c>
      <c r="E4" s="41"/>
      <c r="F4" s="41"/>
      <c r="G4" s="12" t="s">
        <v>36</v>
      </c>
      <c r="H4" s="41" t="s">
        <v>37</v>
      </c>
      <c r="I4" s="12" t="s">
        <v>62</v>
      </c>
      <c r="J4" s="41" t="s">
        <v>63</v>
      </c>
      <c r="K4" s="41"/>
      <c r="L4" s="41"/>
      <c r="M4" s="41"/>
      <c r="N4" s="41"/>
      <c r="O4" s="41"/>
    </row>
    <row r="5" ht="18.75" customHeight="1" spans="1:15">
      <c r="A5" s="12"/>
      <c r="B5" s="12"/>
      <c r="C5" s="41"/>
      <c r="D5" s="41" t="s">
        <v>34</v>
      </c>
      <c r="E5" s="41" t="s">
        <v>64</v>
      </c>
      <c r="F5" s="41" t="s">
        <v>65</v>
      </c>
      <c r="G5" s="12"/>
      <c r="H5" s="41"/>
      <c r="I5" s="12"/>
      <c r="J5" s="41" t="s">
        <v>34</v>
      </c>
      <c r="K5" s="41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55</v>
      </c>
      <c r="B7" s="15" t="s">
        <v>72</v>
      </c>
      <c r="C7" s="17">
        <v>1112395</v>
      </c>
      <c r="D7" s="17">
        <v>956515</v>
      </c>
      <c r="E7" s="17">
        <v>951515</v>
      </c>
      <c r="F7" s="17">
        <v>5000</v>
      </c>
      <c r="G7" s="17"/>
      <c r="H7" s="17"/>
      <c r="I7" s="17"/>
      <c r="J7" s="17">
        <v>155880</v>
      </c>
      <c r="K7" s="17"/>
      <c r="L7" s="17"/>
      <c r="M7" s="17"/>
      <c r="N7" s="17"/>
      <c r="O7" s="17">
        <v>155880</v>
      </c>
    </row>
    <row r="8" ht="20.25" customHeight="1" spans="1:15">
      <c r="A8" s="62" t="s">
        <v>73</v>
      </c>
      <c r="B8" s="62" t="s">
        <v>74</v>
      </c>
      <c r="C8" s="17">
        <v>1107395</v>
      </c>
      <c r="D8" s="17">
        <v>951515</v>
      </c>
      <c r="E8" s="17">
        <v>951515</v>
      </c>
      <c r="F8" s="17"/>
      <c r="G8" s="17"/>
      <c r="H8" s="17"/>
      <c r="I8" s="17"/>
      <c r="J8" s="17">
        <v>155880</v>
      </c>
      <c r="K8" s="17"/>
      <c r="L8" s="17"/>
      <c r="M8" s="17"/>
      <c r="N8" s="17"/>
      <c r="O8" s="17">
        <v>155880</v>
      </c>
    </row>
    <row r="9" ht="20.25" customHeight="1" spans="1:15">
      <c r="A9" s="63" t="s">
        <v>75</v>
      </c>
      <c r="B9" s="63" t="s">
        <v>76</v>
      </c>
      <c r="C9" s="17">
        <v>632340</v>
      </c>
      <c r="D9" s="17">
        <v>632340</v>
      </c>
      <c r="E9" s="17">
        <v>632340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3">
        <v>2012950</v>
      </c>
      <c r="B10" s="63" t="s">
        <v>77</v>
      </c>
      <c r="C10" s="17">
        <v>319175</v>
      </c>
      <c r="D10" s="17">
        <v>319175</v>
      </c>
      <c r="E10" s="17">
        <v>319175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3" t="s">
        <v>78</v>
      </c>
      <c r="B11" s="63" t="s">
        <v>79</v>
      </c>
      <c r="C11" s="17">
        <v>155880</v>
      </c>
      <c r="D11" s="17"/>
      <c r="E11" s="17"/>
      <c r="F11" s="17"/>
      <c r="G11" s="17"/>
      <c r="H11" s="17"/>
      <c r="I11" s="17"/>
      <c r="J11" s="17">
        <v>155880</v>
      </c>
      <c r="K11" s="17"/>
      <c r="L11" s="17"/>
      <c r="M11" s="17"/>
      <c r="N11" s="17"/>
      <c r="O11" s="17">
        <v>155880</v>
      </c>
    </row>
    <row r="12" ht="20.25" customHeight="1" spans="1:15">
      <c r="A12" s="62" t="s">
        <v>80</v>
      </c>
      <c r="B12" s="62" t="s">
        <v>81</v>
      </c>
      <c r="C12" s="17">
        <v>5000</v>
      </c>
      <c r="D12" s="17">
        <v>5000</v>
      </c>
      <c r="E12" s="17"/>
      <c r="F12" s="17">
        <v>5000</v>
      </c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3" t="s">
        <v>82</v>
      </c>
      <c r="B13" s="63" t="s">
        <v>81</v>
      </c>
      <c r="C13" s="17">
        <v>5000</v>
      </c>
      <c r="D13" s="17">
        <v>5000</v>
      </c>
      <c r="E13" s="17"/>
      <c r="F13" s="17">
        <v>5000</v>
      </c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15" t="s">
        <v>83</v>
      </c>
      <c r="B14" s="15" t="s">
        <v>84</v>
      </c>
      <c r="C14" s="17">
        <v>142350</v>
      </c>
      <c r="D14" s="17">
        <v>142350</v>
      </c>
      <c r="E14" s="17">
        <v>142350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2" t="s">
        <v>85</v>
      </c>
      <c r="B15" s="62" t="s">
        <v>86</v>
      </c>
      <c r="C15" s="17">
        <v>142350</v>
      </c>
      <c r="D15" s="17">
        <v>142350</v>
      </c>
      <c r="E15" s="17">
        <v>142350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3" t="s">
        <v>87</v>
      </c>
      <c r="B16" s="63" t="s">
        <v>88</v>
      </c>
      <c r="C16" s="17">
        <v>900</v>
      </c>
      <c r="D16" s="17">
        <v>900</v>
      </c>
      <c r="E16" s="17">
        <v>900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3" t="s">
        <v>89</v>
      </c>
      <c r="B17" s="63" t="s">
        <v>90</v>
      </c>
      <c r="C17" s="17">
        <v>300</v>
      </c>
      <c r="D17" s="17">
        <v>300</v>
      </c>
      <c r="E17" s="17">
        <v>300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3" t="s">
        <v>91</v>
      </c>
      <c r="B18" s="63" t="s">
        <v>92</v>
      </c>
      <c r="C18" s="17">
        <v>141150</v>
      </c>
      <c r="D18" s="17">
        <v>141150</v>
      </c>
      <c r="E18" s="17">
        <v>141150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15" t="s">
        <v>93</v>
      </c>
      <c r="B19" s="15" t="s">
        <v>94</v>
      </c>
      <c r="C19" s="17">
        <v>126500</v>
      </c>
      <c r="D19" s="17">
        <v>126500</v>
      </c>
      <c r="E19" s="17">
        <v>126500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2" t="s">
        <v>95</v>
      </c>
      <c r="B20" s="62" t="s">
        <v>96</v>
      </c>
      <c r="C20" s="17">
        <v>126500</v>
      </c>
      <c r="D20" s="17">
        <v>126500</v>
      </c>
      <c r="E20" s="17">
        <v>126500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63" t="s">
        <v>97</v>
      </c>
      <c r="B21" s="63" t="s">
        <v>98</v>
      </c>
      <c r="C21" s="17">
        <v>49246</v>
      </c>
      <c r="D21" s="17">
        <v>49246</v>
      </c>
      <c r="E21" s="17">
        <v>49246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63" t="s">
        <v>99</v>
      </c>
      <c r="B22" s="63" t="s">
        <v>100</v>
      </c>
      <c r="C22" s="17">
        <v>27640</v>
      </c>
      <c r="D22" s="17">
        <v>27640</v>
      </c>
      <c r="E22" s="17">
        <v>27640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63" t="s">
        <v>101</v>
      </c>
      <c r="B23" s="63" t="s">
        <v>102</v>
      </c>
      <c r="C23" s="17">
        <v>47849</v>
      </c>
      <c r="D23" s="17">
        <v>47849</v>
      </c>
      <c r="E23" s="17">
        <v>47849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63" t="s">
        <v>103</v>
      </c>
      <c r="B24" s="63" t="s">
        <v>104</v>
      </c>
      <c r="C24" s="17">
        <v>1765</v>
      </c>
      <c r="D24" s="17">
        <v>1765</v>
      </c>
      <c r="E24" s="17">
        <v>1765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15" t="s">
        <v>105</v>
      </c>
      <c r="B25" s="15" t="s">
        <v>106</v>
      </c>
      <c r="C25" s="17">
        <v>116928</v>
      </c>
      <c r="D25" s="17">
        <v>116928</v>
      </c>
      <c r="E25" s="17">
        <v>116928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62" t="s">
        <v>107</v>
      </c>
      <c r="B26" s="62" t="s">
        <v>108</v>
      </c>
      <c r="C26" s="17">
        <v>116928</v>
      </c>
      <c r="D26" s="17">
        <v>116928</v>
      </c>
      <c r="E26" s="17">
        <v>116928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63" t="s">
        <v>109</v>
      </c>
      <c r="B27" s="63" t="s">
        <v>110</v>
      </c>
      <c r="C27" s="17">
        <v>116928</v>
      </c>
      <c r="D27" s="17">
        <v>116928</v>
      </c>
      <c r="E27" s="17">
        <v>116928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42" t="s">
        <v>111</v>
      </c>
      <c r="B28" s="42"/>
      <c r="C28" s="17">
        <v>1498173</v>
      </c>
      <c r="D28" s="17">
        <v>1342293</v>
      </c>
      <c r="E28" s="17">
        <v>1337293</v>
      </c>
      <c r="F28" s="17">
        <v>5000</v>
      </c>
      <c r="G28" s="17">
        <f>SUM(E28:F28)</f>
        <v>1342293</v>
      </c>
      <c r="H28" s="17"/>
      <c r="I28" s="17"/>
      <c r="J28" s="17">
        <v>155880</v>
      </c>
      <c r="K28" s="17"/>
      <c r="L28" s="17"/>
      <c r="M28" s="17"/>
      <c r="N28" s="17"/>
      <c r="O28" s="17">
        <v>155880</v>
      </c>
    </row>
  </sheetData>
  <mergeCells count="11">
    <mergeCell ref="A2:O2"/>
    <mergeCell ref="A3:I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2" sqref="A12"/>
    </sheetView>
  </sheetViews>
  <sheetFormatPr defaultColWidth="8.85" defaultRowHeight="15" customHeight="1" outlineLevelCol="3"/>
  <cols>
    <col min="1" max="4" width="35.7" customWidth="1"/>
  </cols>
  <sheetData>
    <row r="1" ht="18.75" customHeight="1" spans="1:4">
      <c r="A1" s="1"/>
      <c r="B1" s="1"/>
      <c r="C1" s="1"/>
      <c r="D1" s="10" t="s">
        <v>112</v>
      </c>
    </row>
    <row r="2" ht="45" customHeight="1" spans="1:4">
      <c r="A2" s="2" t="s">
        <v>113</v>
      </c>
      <c r="B2" s="2"/>
      <c r="C2" s="2"/>
      <c r="D2" s="2"/>
    </row>
    <row r="3" ht="18.75" customHeight="1" spans="1:4">
      <c r="A3" s="3" t="str">
        <f>"单位名称："&amp;"新平彝族傣族自治县总工会"</f>
        <v>单位名称：新平彝族傣族自治县总工会</v>
      </c>
      <c r="B3" s="3"/>
      <c r="C3" s="64"/>
      <c r="D3" s="10" t="s">
        <v>2</v>
      </c>
    </row>
    <row r="4" ht="22.5" customHeight="1" spans="1:4">
      <c r="A4" s="5" t="s">
        <v>3</v>
      </c>
      <c r="B4" s="5"/>
      <c r="C4" s="5" t="s">
        <v>4</v>
      </c>
      <c r="D4" s="5"/>
    </row>
    <row r="5" ht="18.75" customHeight="1" spans="1:4">
      <c r="A5" s="5" t="s">
        <v>5</v>
      </c>
      <c r="B5" s="5" t="s">
        <v>6</v>
      </c>
      <c r="C5" s="5" t="s">
        <v>114</v>
      </c>
      <c r="D5" s="5" t="s">
        <v>6</v>
      </c>
    </row>
    <row r="6" ht="18.75" customHeight="1" spans="1:4">
      <c r="A6" s="5"/>
      <c r="B6" s="5"/>
      <c r="C6" s="5"/>
      <c r="D6" s="5"/>
    </row>
    <row r="7" ht="22.5" customHeight="1" spans="1:4">
      <c r="A7" s="14" t="s">
        <v>115</v>
      </c>
      <c r="B7" s="17">
        <v>1342293</v>
      </c>
      <c r="C7" s="14" t="s">
        <v>116</v>
      </c>
      <c r="D7" s="17">
        <v>1342293</v>
      </c>
    </row>
    <row r="8" ht="22.5" customHeight="1" spans="1:4">
      <c r="A8" s="14" t="s">
        <v>117</v>
      </c>
      <c r="B8" s="17">
        <v>1342293</v>
      </c>
      <c r="C8" s="14" t="str">
        <f>"（"&amp;"一"&amp;"）"&amp;"一般公共服务支出"</f>
        <v>（一）一般公共服务支出</v>
      </c>
      <c r="D8" s="17">
        <v>956515</v>
      </c>
    </row>
    <row r="9" ht="22.5" customHeight="1" spans="1:4">
      <c r="A9" s="14" t="s">
        <v>118</v>
      </c>
      <c r="B9" s="17"/>
      <c r="C9" s="14" t="str">
        <f>"（"&amp;"二"&amp;"）"&amp;"社会保障和就业支出"</f>
        <v>（二）社会保障和就业支出</v>
      </c>
      <c r="D9" s="17">
        <v>142350</v>
      </c>
    </row>
    <row r="10" ht="22.5" customHeight="1" spans="1:4">
      <c r="A10" s="14" t="s">
        <v>119</v>
      </c>
      <c r="B10" s="17"/>
      <c r="C10" s="14" t="str">
        <f>"（"&amp;"三"&amp;"）"&amp;"卫生健康支出"</f>
        <v>（三）卫生健康支出</v>
      </c>
      <c r="D10" s="17">
        <v>126500</v>
      </c>
    </row>
    <row r="11" ht="22.5" customHeight="1" spans="1:4">
      <c r="A11" s="14" t="s">
        <v>120</v>
      </c>
      <c r="B11" s="17"/>
      <c r="C11" s="14" t="str">
        <f>"（"&amp;"四"&amp;"）"&amp;"住房保障支出"</f>
        <v>（四）住房保障支出</v>
      </c>
      <c r="D11" s="17">
        <v>116928</v>
      </c>
    </row>
    <row r="12" ht="22.5" customHeight="1" spans="1:4">
      <c r="A12" s="14" t="s">
        <v>117</v>
      </c>
      <c r="B12" s="17"/>
      <c r="C12" s="14"/>
      <c r="D12" s="17"/>
    </row>
    <row r="13" ht="22.5" customHeight="1" spans="1:4">
      <c r="A13" s="14" t="s">
        <v>118</v>
      </c>
      <c r="B13" s="17"/>
      <c r="C13" s="14"/>
      <c r="D13" s="17"/>
    </row>
    <row r="14" ht="22.5" customHeight="1" spans="1:4">
      <c r="A14" s="14" t="s">
        <v>119</v>
      </c>
      <c r="B14" s="17"/>
      <c r="C14" s="14"/>
      <c r="D14" s="17"/>
    </row>
    <row r="15" ht="22.5" customHeight="1" spans="1:4">
      <c r="A15" s="65"/>
      <c r="B15" s="17"/>
      <c r="C15" s="14" t="s">
        <v>121</v>
      </c>
      <c r="D15" s="17"/>
    </row>
    <row r="16" ht="22.5" customHeight="1" spans="1:4">
      <c r="A16" s="66" t="s">
        <v>122</v>
      </c>
      <c r="B16" s="67">
        <v>1342293</v>
      </c>
      <c r="C16" s="68" t="s">
        <v>123</v>
      </c>
      <c r="D16" s="67">
        <v>1342293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opLeftCell="A8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38.3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4" t="s">
        <v>124</v>
      </c>
    </row>
    <row r="2" ht="37.5" customHeight="1" spans="1:7">
      <c r="A2" s="2" t="s">
        <v>125</v>
      </c>
      <c r="B2" s="2"/>
      <c r="C2" s="2"/>
      <c r="D2" s="2"/>
      <c r="E2" s="2"/>
      <c r="F2" s="2"/>
      <c r="G2" s="2"/>
    </row>
    <row r="3" ht="18.75" customHeight="1" spans="1:7">
      <c r="A3" s="39" t="str">
        <f>"单位名称："&amp;"新平彝族傣族自治县总工会"</f>
        <v>单位名称：新平彝族傣族自治县总工会</v>
      </c>
      <c r="B3" s="39"/>
      <c r="C3" s="39"/>
      <c r="D3" s="40"/>
      <c r="E3" s="40"/>
      <c r="F3" s="40"/>
      <c r="G3" s="45" t="s">
        <v>29</v>
      </c>
    </row>
    <row r="4" ht="18.75" customHeight="1" spans="1:7">
      <c r="A4" s="12" t="s">
        <v>126</v>
      </c>
      <c r="B4" s="12" t="s">
        <v>61</v>
      </c>
      <c r="C4" s="41" t="s">
        <v>32</v>
      </c>
      <c r="D4" s="41" t="s">
        <v>64</v>
      </c>
      <c r="E4" s="41"/>
      <c r="F4" s="41"/>
      <c r="G4" s="12" t="s">
        <v>65</v>
      </c>
    </row>
    <row r="5" ht="18.75" customHeight="1" spans="1:7">
      <c r="A5" s="12" t="s">
        <v>60</v>
      </c>
      <c r="B5" s="12" t="s">
        <v>61</v>
      </c>
      <c r="C5" s="41"/>
      <c r="D5" s="41" t="s">
        <v>34</v>
      </c>
      <c r="E5" s="41" t="s">
        <v>127</v>
      </c>
      <c r="F5" s="41" t="s">
        <v>128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55</v>
      </c>
      <c r="B7" s="15" t="s">
        <v>72</v>
      </c>
      <c r="C7" s="17">
        <v>956515</v>
      </c>
      <c r="D7" s="17">
        <v>951515</v>
      </c>
      <c r="E7" s="17">
        <v>915515</v>
      </c>
      <c r="F7" s="17">
        <v>36000</v>
      </c>
      <c r="G7" s="17">
        <v>5000</v>
      </c>
    </row>
    <row r="8" ht="20.25" customHeight="1" spans="1:7">
      <c r="A8" s="62" t="s">
        <v>73</v>
      </c>
      <c r="B8" s="62" t="s">
        <v>74</v>
      </c>
      <c r="C8" s="17">
        <v>951515</v>
      </c>
      <c r="D8" s="17">
        <v>951515</v>
      </c>
      <c r="E8" s="17">
        <v>915515</v>
      </c>
      <c r="F8" s="17">
        <v>36000</v>
      </c>
      <c r="G8" s="17"/>
    </row>
    <row r="9" ht="20.25" customHeight="1" spans="1:7">
      <c r="A9" s="63" t="s">
        <v>75</v>
      </c>
      <c r="B9" s="63" t="s">
        <v>76</v>
      </c>
      <c r="C9" s="17">
        <v>632340</v>
      </c>
      <c r="D9" s="17">
        <v>632340</v>
      </c>
      <c r="E9" s="17">
        <v>596340</v>
      </c>
      <c r="F9" s="17">
        <v>36000</v>
      </c>
      <c r="G9" s="17"/>
    </row>
    <row r="10" ht="20.25" customHeight="1" spans="1:7">
      <c r="A10" s="63" t="s">
        <v>129</v>
      </c>
      <c r="B10" s="63" t="s">
        <v>77</v>
      </c>
      <c r="C10" s="17">
        <v>319175</v>
      </c>
      <c r="D10" s="17">
        <v>319175</v>
      </c>
      <c r="E10" s="17">
        <v>319175</v>
      </c>
      <c r="F10" s="17"/>
      <c r="G10" s="17"/>
    </row>
    <row r="11" ht="20.25" customHeight="1" spans="1:7">
      <c r="A11" s="62" t="s">
        <v>80</v>
      </c>
      <c r="B11" s="62" t="s">
        <v>81</v>
      </c>
      <c r="C11" s="17">
        <v>5000</v>
      </c>
      <c r="D11" s="17"/>
      <c r="E11" s="17"/>
      <c r="F11" s="17"/>
      <c r="G11" s="17">
        <v>5000</v>
      </c>
    </row>
    <row r="12" ht="20.25" customHeight="1" spans="1:7">
      <c r="A12" s="63" t="s">
        <v>82</v>
      </c>
      <c r="B12" s="63" t="s">
        <v>81</v>
      </c>
      <c r="C12" s="17">
        <v>5000</v>
      </c>
      <c r="D12" s="17"/>
      <c r="E12" s="17"/>
      <c r="F12" s="17"/>
      <c r="G12" s="17">
        <v>5000</v>
      </c>
    </row>
    <row r="13" ht="20.25" customHeight="1" spans="1:7">
      <c r="A13" s="15" t="s">
        <v>83</v>
      </c>
      <c r="B13" s="15" t="s">
        <v>84</v>
      </c>
      <c r="C13" s="17">
        <v>142350</v>
      </c>
      <c r="D13" s="17">
        <v>142350</v>
      </c>
      <c r="E13" s="17">
        <v>141150</v>
      </c>
      <c r="F13" s="17">
        <v>1200</v>
      </c>
      <c r="G13" s="17"/>
    </row>
    <row r="14" ht="20.25" customHeight="1" spans="1:7">
      <c r="A14" s="62" t="s">
        <v>85</v>
      </c>
      <c r="B14" s="62" t="s">
        <v>86</v>
      </c>
      <c r="C14" s="17">
        <v>142350</v>
      </c>
      <c r="D14" s="17">
        <v>142350</v>
      </c>
      <c r="E14" s="17">
        <v>141150</v>
      </c>
      <c r="F14" s="17">
        <v>1200</v>
      </c>
      <c r="G14" s="17"/>
    </row>
    <row r="15" ht="20.25" customHeight="1" spans="1:7">
      <c r="A15" s="63" t="s">
        <v>87</v>
      </c>
      <c r="B15" s="63" t="s">
        <v>88</v>
      </c>
      <c r="C15" s="17">
        <v>900</v>
      </c>
      <c r="D15" s="17">
        <v>900</v>
      </c>
      <c r="E15" s="17"/>
      <c r="F15" s="17">
        <v>900</v>
      </c>
      <c r="G15" s="17"/>
    </row>
    <row r="16" ht="20.25" customHeight="1" spans="1:7">
      <c r="A16" s="63" t="s">
        <v>89</v>
      </c>
      <c r="B16" s="63" t="s">
        <v>90</v>
      </c>
      <c r="C16" s="17">
        <v>300</v>
      </c>
      <c r="D16" s="17">
        <v>300</v>
      </c>
      <c r="E16" s="17"/>
      <c r="F16" s="17">
        <v>300</v>
      </c>
      <c r="G16" s="17"/>
    </row>
    <row r="17" ht="20.25" customHeight="1" spans="1:7">
      <c r="A17" s="63" t="s">
        <v>91</v>
      </c>
      <c r="B17" s="63" t="s">
        <v>92</v>
      </c>
      <c r="C17" s="17">
        <v>141150</v>
      </c>
      <c r="D17" s="17">
        <v>141150</v>
      </c>
      <c r="E17" s="17">
        <v>141150</v>
      </c>
      <c r="F17" s="17"/>
      <c r="G17" s="17"/>
    </row>
    <row r="18" ht="20.25" customHeight="1" spans="1:7">
      <c r="A18" s="15" t="s">
        <v>93</v>
      </c>
      <c r="B18" s="15" t="s">
        <v>94</v>
      </c>
      <c r="C18" s="17">
        <v>126500</v>
      </c>
      <c r="D18" s="17">
        <v>126500</v>
      </c>
      <c r="E18" s="17">
        <v>126500</v>
      </c>
      <c r="F18" s="17"/>
      <c r="G18" s="17"/>
    </row>
    <row r="19" ht="20.25" customHeight="1" spans="1:7">
      <c r="A19" s="62" t="s">
        <v>95</v>
      </c>
      <c r="B19" s="62" t="s">
        <v>96</v>
      </c>
      <c r="C19" s="17">
        <v>126500</v>
      </c>
      <c r="D19" s="17">
        <v>126500</v>
      </c>
      <c r="E19" s="17">
        <v>126500</v>
      </c>
      <c r="F19" s="17"/>
      <c r="G19" s="17"/>
    </row>
    <row r="20" ht="20.25" customHeight="1" spans="1:7">
      <c r="A20" s="63" t="s">
        <v>97</v>
      </c>
      <c r="B20" s="63" t="s">
        <v>98</v>
      </c>
      <c r="C20" s="17">
        <v>49246</v>
      </c>
      <c r="D20" s="17">
        <v>49246</v>
      </c>
      <c r="E20" s="17">
        <v>49246</v>
      </c>
      <c r="F20" s="17"/>
      <c r="G20" s="17"/>
    </row>
    <row r="21" ht="20.25" customHeight="1" spans="1:7">
      <c r="A21" s="63" t="s">
        <v>99</v>
      </c>
      <c r="B21" s="63" t="s">
        <v>100</v>
      </c>
      <c r="C21" s="17">
        <v>27640</v>
      </c>
      <c r="D21" s="17">
        <v>27640</v>
      </c>
      <c r="E21" s="17">
        <v>27640</v>
      </c>
      <c r="F21" s="17"/>
      <c r="G21" s="17"/>
    </row>
    <row r="22" ht="20.25" customHeight="1" spans="1:7">
      <c r="A22" s="63" t="s">
        <v>101</v>
      </c>
      <c r="B22" s="63" t="s">
        <v>102</v>
      </c>
      <c r="C22" s="17">
        <v>47849</v>
      </c>
      <c r="D22" s="17">
        <v>47849</v>
      </c>
      <c r="E22" s="17">
        <v>47849</v>
      </c>
      <c r="F22" s="17"/>
      <c r="G22" s="17"/>
    </row>
    <row r="23" ht="20.25" customHeight="1" spans="1:7">
      <c r="A23" s="63" t="s">
        <v>103</v>
      </c>
      <c r="B23" s="63" t="s">
        <v>104</v>
      </c>
      <c r="C23" s="17">
        <v>1765</v>
      </c>
      <c r="D23" s="17">
        <v>1765</v>
      </c>
      <c r="E23" s="17">
        <v>1765</v>
      </c>
      <c r="F23" s="17"/>
      <c r="G23" s="17"/>
    </row>
    <row r="24" ht="20.25" customHeight="1" spans="1:7">
      <c r="A24" s="15" t="s">
        <v>105</v>
      </c>
      <c r="B24" s="15" t="s">
        <v>106</v>
      </c>
      <c r="C24" s="17">
        <v>116928</v>
      </c>
      <c r="D24" s="17">
        <v>116928</v>
      </c>
      <c r="E24" s="17">
        <v>116928</v>
      </c>
      <c r="F24" s="17"/>
      <c r="G24" s="17"/>
    </row>
    <row r="25" ht="20.25" customHeight="1" spans="1:7">
      <c r="A25" s="62" t="s">
        <v>107</v>
      </c>
      <c r="B25" s="62" t="s">
        <v>108</v>
      </c>
      <c r="C25" s="17">
        <v>116928</v>
      </c>
      <c r="D25" s="17">
        <v>116928</v>
      </c>
      <c r="E25" s="17">
        <v>116928</v>
      </c>
      <c r="F25" s="17"/>
      <c r="G25" s="17"/>
    </row>
    <row r="26" ht="20.25" customHeight="1" spans="1:7">
      <c r="A26" s="63" t="s">
        <v>109</v>
      </c>
      <c r="B26" s="63" t="s">
        <v>110</v>
      </c>
      <c r="C26" s="17">
        <v>116928</v>
      </c>
      <c r="D26" s="17">
        <v>116928</v>
      </c>
      <c r="E26" s="17">
        <v>116928</v>
      </c>
      <c r="F26" s="17"/>
      <c r="G26" s="17"/>
    </row>
    <row r="27" ht="20.25" customHeight="1" spans="1:7">
      <c r="A27" s="42" t="s">
        <v>111</v>
      </c>
      <c r="B27" s="42"/>
      <c r="C27" s="43">
        <v>1342293</v>
      </c>
      <c r="D27" s="43">
        <v>1337293</v>
      </c>
      <c r="E27" s="43">
        <v>1300093</v>
      </c>
      <c r="F27" s="43">
        <v>37200</v>
      </c>
      <c r="G27" s="43">
        <v>5000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E18" sqref="E18"/>
    </sheetView>
  </sheetViews>
  <sheetFormatPr defaultColWidth="8.85" defaultRowHeight="15" customHeight="1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61" t="s">
        <v>130</v>
      </c>
    </row>
    <row r="2" ht="41.25" customHeight="1" spans="1:6">
      <c r="A2" s="57" t="s">
        <v>131</v>
      </c>
      <c r="B2" s="57"/>
      <c r="C2" s="57"/>
      <c r="D2" s="57"/>
      <c r="E2" s="57"/>
      <c r="F2" s="57"/>
    </row>
    <row r="3" ht="18.75" customHeight="1" spans="1:6">
      <c r="A3" s="3" t="str">
        <f>"单位名称："&amp;"新平彝族傣族自治县总工会"</f>
        <v>单位名称：新平彝族傣族自治县总工会</v>
      </c>
      <c r="B3" s="3"/>
      <c r="C3" s="3"/>
      <c r="D3" s="58"/>
      <c r="E3" s="1"/>
      <c r="F3" s="61" t="s">
        <v>29</v>
      </c>
    </row>
    <row r="4" ht="18.75" customHeight="1" spans="1:6">
      <c r="A4" s="12" t="s">
        <v>132</v>
      </c>
      <c r="B4" s="41" t="s">
        <v>133</v>
      </c>
      <c r="C4" s="41" t="s">
        <v>134</v>
      </c>
      <c r="D4" s="41"/>
      <c r="E4" s="41"/>
      <c r="F4" s="41" t="s">
        <v>135</v>
      </c>
    </row>
    <row r="5" ht="18.75" customHeight="1" spans="1:6">
      <c r="A5" s="12"/>
      <c r="B5" s="41"/>
      <c r="C5" s="41" t="s">
        <v>34</v>
      </c>
      <c r="D5" s="41" t="s">
        <v>136</v>
      </c>
      <c r="E5" s="41" t="s">
        <v>137</v>
      </c>
      <c r="F5" s="41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7"/>
      <c r="B7" s="17"/>
      <c r="C7" s="17"/>
      <c r="D7" s="17"/>
      <c r="E7" s="17"/>
      <c r="F7" s="17"/>
    </row>
    <row r="9" customHeight="1" spans="1:1">
      <c r="A9" t="s">
        <v>138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topLeftCell="A4" workbookViewId="0">
      <selection activeCell="C28" sqref="C28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 t="s">
        <v>139</v>
      </c>
    </row>
    <row r="2" ht="45" customHeight="1" spans="1:23">
      <c r="A2" s="2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3" t="str">
        <f>"单位名称："&amp;"新平彝族傣族自治县总工会"</f>
        <v>单位名称：新平彝族傣族自治县总工会</v>
      </c>
      <c r="B3" s="3"/>
      <c r="C3" s="3"/>
      <c r="D3" s="3"/>
      <c r="E3" s="3"/>
      <c r="F3" s="3"/>
      <c r="G3" s="3"/>
      <c r="H3" s="50"/>
      <c r="I3" s="50"/>
      <c r="J3" s="50"/>
      <c r="K3" s="5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 t="s">
        <v>29</v>
      </c>
    </row>
    <row r="4" ht="18.75" customHeight="1" spans="1:23">
      <c r="A4" s="52" t="s">
        <v>141</v>
      </c>
      <c r="B4" s="52" t="s">
        <v>142</v>
      </c>
      <c r="C4" s="52" t="s">
        <v>143</v>
      </c>
      <c r="D4" s="52" t="s">
        <v>144</v>
      </c>
      <c r="E4" s="52" t="s">
        <v>145</v>
      </c>
      <c r="F4" s="52" t="s">
        <v>146</v>
      </c>
      <c r="G4" s="52" t="s">
        <v>147</v>
      </c>
      <c r="H4" s="53" t="s">
        <v>32</v>
      </c>
      <c r="I4" s="53" t="s">
        <v>148</v>
      </c>
      <c r="J4" s="52"/>
      <c r="K4" s="52"/>
      <c r="L4" s="52"/>
      <c r="M4" s="52"/>
      <c r="N4" s="52" t="s">
        <v>149</v>
      </c>
      <c r="O4" s="52"/>
      <c r="P4" s="52"/>
      <c r="Q4" s="52" t="s">
        <v>38</v>
      </c>
      <c r="R4" s="52" t="s">
        <v>63</v>
      </c>
      <c r="S4" s="52"/>
      <c r="T4" s="52"/>
      <c r="U4" s="52"/>
      <c r="V4" s="52"/>
      <c r="W4" s="52"/>
    </row>
    <row r="5" ht="18.75" customHeight="1" spans="1:23">
      <c r="A5" s="52"/>
      <c r="B5" s="52"/>
      <c r="C5" s="52"/>
      <c r="D5" s="52"/>
      <c r="E5" s="52"/>
      <c r="F5" s="52"/>
      <c r="G5" s="52"/>
      <c r="H5" s="53" t="s">
        <v>150</v>
      </c>
      <c r="I5" s="53" t="s">
        <v>151</v>
      </c>
      <c r="J5" s="52" t="s">
        <v>36</v>
      </c>
      <c r="K5" s="52" t="s">
        <v>37</v>
      </c>
      <c r="L5" s="52"/>
      <c r="M5" s="52"/>
      <c r="N5" s="52" t="s">
        <v>149</v>
      </c>
      <c r="O5" s="52" t="s">
        <v>36</v>
      </c>
      <c r="P5" s="52" t="s">
        <v>37</v>
      </c>
      <c r="Q5" s="52" t="s">
        <v>38</v>
      </c>
      <c r="R5" s="52" t="s">
        <v>63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152</v>
      </c>
      <c r="J6" s="52" t="s">
        <v>153</v>
      </c>
      <c r="K6" s="52" t="s">
        <v>154</v>
      </c>
      <c r="L6" s="52" t="s">
        <v>155</v>
      </c>
      <c r="M6" s="52" t="s">
        <v>156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22.65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18.75" customHeight="1" spans="1:23">
      <c r="A9" s="6" t="s">
        <v>56</v>
      </c>
      <c r="B9" s="6"/>
      <c r="C9" s="7"/>
      <c r="D9" s="6"/>
      <c r="E9" s="6"/>
      <c r="F9" s="6"/>
      <c r="G9" s="6"/>
      <c r="H9" s="17">
        <v>1337293</v>
      </c>
      <c r="I9" s="17">
        <v>1337293</v>
      </c>
      <c r="J9" s="17"/>
      <c r="K9" s="17"/>
      <c r="L9" s="17">
        <v>1337293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8.75" customHeight="1" spans="1:23">
      <c r="A10" s="54" t="s">
        <v>56</v>
      </c>
      <c r="B10" s="6" t="s">
        <v>157</v>
      </c>
      <c r="C10" s="7" t="s">
        <v>158</v>
      </c>
      <c r="D10" s="6" t="s">
        <v>75</v>
      </c>
      <c r="E10" s="6" t="s">
        <v>76</v>
      </c>
      <c r="F10" s="6" t="s">
        <v>159</v>
      </c>
      <c r="G10" s="6" t="s">
        <v>160</v>
      </c>
      <c r="H10" s="17">
        <v>249492</v>
      </c>
      <c r="I10" s="17">
        <v>249492</v>
      </c>
      <c r="J10" s="17"/>
      <c r="K10" s="17"/>
      <c r="L10" s="17">
        <v>249492</v>
      </c>
      <c r="M10" s="17"/>
      <c r="N10" s="17"/>
      <c r="O10" s="17"/>
      <c r="P10" s="21"/>
      <c r="Q10" s="17"/>
      <c r="R10" s="17"/>
      <c r="S10" s="17"/>
      <c r="T10" s="17"/>
      <c r="U10" s="17"/>
      <c r="V10" s="17"/>
      <c r="W10" s="17"/>
    </row>
    <row r="11" ht="18.75" customHeight="1" spans="1:23">
      <c r="A11" s="54" t="s">
        <v>56</v>
      </c>
      <c r="B11" s="6" t="s">
        <v>157</v>
      </c>
      <c r="C11" s="7" t="s">
        <v>158</v>
      </c>
      <c r="D11" s="6" t="s">
        <v>75</v>
      </c>
      <c r="E11" s="6" t="s">
        <v>76</v>
      </c>
      <c r="F11" s="6" t="s">
        <v>161</v>
      </c>
      <c r="G11" s="6" t="s">
        <v>162</v>
      </c>
      <c r="H11" s="17">
        <v>268392</v>
      </c>
      <c r="I11" s="17">
        <v>268392</v>
      </c>
      <c r="J11" s="17"/>
      <c r="K11" s="17"/>
      <c r="L11" s="17">
        <v>268392</v>
      </c>
      <c r="M11" s="17"/>
      <c r="N11" s="17"/>
      <c r="O11" s="17"/>
      <c r="P11" s="21"/>
      <c r="Q11" s="17"/>
      <c r="R11" s="17"/>
      <c r="S11" s="17"/>
      <c r="T11" s="17"/>
      <c r="U11" s="17"/>
      <c r="V11" s="17"/>
      <c r="W11" s="17"/>
    </row>
    <row r="12" ht="18.75" customHeight="1" spans="1:23">
      <c r="A12" s="54" t="s">
        <v>56</v>
      </c>
      <c r="B12" s="6" t="s">
        <v>163</v>
      </c>
      <c r="C12" s="7" t="s">
        <v>164</v>
      </c>
      <c r="D12" s="6" t="s">
        <v>129</v>
      </c>
      <c r="E12" s="6" t="s">
        <v>77</v>
      </c>
      <c r="F12" s="6" t="s">
        <v>159</v>
      </c>
      <c r="G12" s="6" t="s">
        <v>160</v>
      </c>
      <c r="H12" s="17">
        <v>114336</v>
      </c>
      <c r="I12" s="17">
        <v>114336</v>
      </c>
      <c r="J12" s="17"/>
      <c r="K12" s="17"/>
      <c r="L12" s="17">
        <v>114336</v>
      </c>
      <c r="M12" s="17"/>
      <c r="N12" s="17"/>
      <c r="O12" s="17"/>
      <c r="P12" s="21"/>
      <c r="Q12" s="17"/>
      <c r="R12" s="17"/>
      <c r="S12" s="17"/>
      <c r="T12" s="17"/>
      <c r="U12" s="17"/>
      <c r="V12" s="17"/>
      <c r="W12" s="17"/>
    </row>
    <row r="13" ht="18.75" customHeight="1" spans="1:23">
      <c r="A13" s="54" t="s">
        <v>56</v>
      </c>
      <c r="B13" s="6" t="s">
        <v>163</v>
      </c>
      <c r="C13" s="7" t="s">
        <v>164</v>
      </c>
      <c r="D13" s="6" t="s">
        <v>129</v>
      </c>
      <c r="E13" s="6" t="s">
        <v>77</v>
      </c>
      <c r="F13" s="6" t="s">
        <v>161</v>
      </c>
      <c r="G13" s="6" t="s">
        <v>162</v>
      </c>
      <c r="H13" s="17">
        <v>13500</v>
      </c>
      <c r="I13" s="17">
        <v>13500</v>
      </c>
      <c r="J13" s="17"/>
      <c r="K13" s="17"/>
      <c r="L13" s="17">
        <v>13500</v>
      </c>
      <c r="M13" s="17"/>
      <c r="N13" s="17"/>
      <c r="O13" s="17"/>
      <c r="P13" s="21"/>
      <c r="Q13" s="17"/>
      <c r="R13" s="17"/>
      <c r="S13" s="17"/>
      <c r="T13" s="17"/>
      <c r="U13" s="17"/>
      <c r="V13" s="17"/>
      <c r="W13" s="17"/>
    </row>
    <row r="14" ht="18.75" customHeight="1" spans="1:23">
      <c r="A14" s="54" t="s">
        <v>56</v>
      </c>
      <c r="B14" s="6" t="s">
        <v>163</v>
      </c>
      <c r="C14" s="7" t="s">
        <v>164</v>
      </c>
      <c r="D14" s="6" t="s">
        <v>129</v>
      </c>
      <c r="E14" s="6" t="s">
        <v>77</v>
      </c>
      <c r="F14" s="6" t="s">
        <v>165</v>
      </c>
      <c r="G14" s="6" t="s">
        <v>166</v>
      </c>
      <c r="H14" s="17">
        <v>45120</v>
      </c>
      <c r="I14" s="17">
        <v>45120</v>
      </c>
      <c r="J14" s="17"/>
      <c r="K14" s="17"/>
      <c r="L14" s="17">
        <v>45120</v>
      </c>
      <c r="M14" s="17"/>
      <c r="N14" s="17"/>
      <c r="O14" s="17"/>
      <c r="P14" s="21"/>
      <c r="Q14" s="17"/>
      <c r="R14" s="17"/>
      <c r="S14" s="17"/>
      <c r="T14" s="17"/>
      <c r="U14" s="17"/>
      <c r="V14" s="17"/>
      <c r="W14" s="17"/>
    </row>
    <row r="15" ht="18.75" customHeight="1" spans="1:23">
      <c r="A15" s="54" t="s">
        <v>56</v>
      </c>
      <c r="B15" s="6" t="s">
        <v>163</v>
      </c>
      <c r="C15" s="7" t="s">
        <v>164</v>
      </c>
      <c r="D15" s="6" t="s">
        <v>129</v>
      </c>
      <c r="E15" s="6" t="s">
        <v>77</v>
      </c>
      <c r="F15" s="6" t="s">
        <v>165</v>
      </c>
      <c r="G15" s="6" t="s">
        <v>166</v>
      </c>
      <c r="H15" s="17">
        <v>90000</v>
      </c>
      <c r="I15" s="17">
        <v>90000</v>
      </c>
      <c r="J15" s="17"/>
      <c r="K15" s="17"/>
      <c r="L15" s="17">
        <v>90000</v>
      </c>
      <c r="M15" s="17"/>
      <c r="N15" s="17"/>
      <c r="O15" s="17"/>
      <c r="P15" s="21"/>
      <c r="Q15" s="17"/>
      <c r="R15" s="17"/>
      <c r="S15" s="17"/>
      <c r="T15" s="17"/>
      <c r="U15" s="17"/>
      <c r="V15" s="17"/>
      <c r="W15" s="17"/>
    </row>
    <row r="16" ht="18.75" customHeight="1" spans="1:23">
      <c r="A16" s="54" t="s">
        <v>56</v>
      </c>
      <c r="B16" s="6" t="s">
        <v>167</v>
      </c>
      <c r="C16" s="7" t="s">
        <v>168</v>
      </c>
      <c r="D16" s="6" t="s">
        <v>129</v>
      </c>
      <c r="E16" s="6" t="s">
        <v>77</v>
      </c>
      <c r="F16" s="6" t="s">
        <v>169</v>
      </c>
      <c r="G16" s="6" t="s">
        <v>170</v>
      </c>
      <c r="H16" s="17">
        <v>2219</v>
      </c>
      <c r="I16" s="17">
        <v>2219</v>
      </c>
      <c r="J16" s="17"/>
      <c r="K16" s="17"/>
      <c r="L16" s="17">
        <v>2219</v>
      </c>
      <c r="M16" s="17"/>
      <c r="N16" s="17"/>
      <c r="O16" s="17"/>
      <c r="P16" s="21"/>
      <c r="Q16" s="17"/>
      <c r="R16" s="17"/>
      <c r="S16" s="17"/>
      <c r="T16" s="17"/>
      <c r="U16" s="17"/>
      <c r="V16" s="17"/>
      <c r="W16" s="17"/>
    </row>
    <row r="17" ht="18.75" customHeight="1" spans="1:23">
      <c r="A17" s="54" t="s">
        <v>56</v>
      </c>
      <c r="B17" s="6" t="s">
        <v>167</v>
      </c>
      <c r="C17" s="7" t="s">
        <v>168</v>
      </c>
      <c r="D17" s="6" t="s">
        <v>91</v>
      </c>
      <c r="E17" s="6" t="s">
        <v>92</v>
      </c>
      <c r="F17" s="6" t="s">
        <v>171</v>
      </c>
      <c r="G17" s="6" t="s">
        <v>172</v>
      </c>
      <c r="H17" s="17">
        <v>141150</v>
      </c>
      <c r="I17" s="17">
        <v>141150</v>
      </c>
      <c r="J17" s="17"/>
      <c r="K17" s="17"/>
      <c r="L17" s="17">
        <v>141150</v>
      </c>
      <c r="M17" s="17"/>
      <c r="N17" s="17"/>
      <c r="O17" s="17"/>
      <c r="P17" s="21"/>
      <c r="Q17" s="17"/>
      <c r="R17" s="17"/>
      <c r="S17" s="17"/>
      <c r="T17" s="17"/>
      <c r="U17" s="17"/>
      <c r="V17" s="17"/>
      <c r="W17" s="17"/>
    </row>
    <row r="18" ht="18.75" customHeight="1" spans="1:23">
      <c r="A18" s="54" t="s">
        <v>56</v>
      </c>
      <c r="B18" s="6" t="s">
        <v>167</v>
      </c>
      <c r="C18" s="7" t="s">
        <v>168</v>
      </c>
      <c r="D18" s="6" t="s">
        <v>97</v>
      </c>
      <c r="E18" s="6" t="s">
        <v>98</v>
      </c>
      <c r="F18" s="6" t="s">
        <v>173</v>
      </c>
      <c r="G18" s="6" t="s">
        <v>174</v>
      </c>
      <c r="H18" s="17">
        <v>2331</v>
      </c>
      <c r="I18" s="17">
        <v>2331</v>
      </c>
      <c r="J18" s="17"/>
      <c r="K18" s="17"/>
      <c r="L18" s="17">
        <v>2331</v>
      </c>
      <c r="M18" s="17"/>
      <c r="N18" s="17"/>
      <c r="O18" s="17"/>
      <c r="P18" s="21"/>
      <c r="Q18" s="17"/>
      <c r="R18" s="17"/>
      <c r="S18" s="17"/>
      <c r="T18" s="17"/>
      <c r="U18" s="17"/>
      <c r="V18" s="17"/>
      <c r="W18" s="17"/>
    </row>
    <row r="19" ht="18.75" customHeight="1" spans="1:23">
      <c r="A19" s="54" t="s">
        <v>56</v>
      </c>
      <c r="B19" s="6" t="s">
        <v>167</v>
      </c>
      <c r="C19" s="7" t="s">
        <v>168</v>
      </c>
      <c r="D19" s="6" t="s">
        <v>97</v>
      </c>
      <c r="E19" s="6" t="s">
        <v>98</v>
      </c>
      <c r="F19" s="6" t="s">
        <v>173</v>
      </c>
      <c r="G19" s="6" t="s">
        <v>174</v>
      </c>
      <c r="H19" s="17">
        <v>46915</v>
      </c>
      <c r="I19" s="17">
        <v>46915</v>
      </c>
      <c r="J19" s="17"/>
      <c r="K19" s="17"/>
      <c r="L19" s="17">
        <v>46915</v>
      </c>
      <c r="M19" s="17"/>
      <c r="N19" s="17"/>
      <c r="O19" s="17"/>
      <c r="P19" s="21"/>
      <c r="Q19" s="17"/>
      <c r="R19" s="17"/>
      <c r="S19" s="17"/>
      <c r="T19" s="17"/>
      <c r="U19" s="17"/>
      <c r="V19" s="17"/>
      <c r="W19" s="17"/>
    </row>
    <row r="20" ht="18.75" customHeight="1" spans="1:23">
      <c r="A20" s="54" t="s">
        <v>56</v>
      </c>
      <c r="B20" s="6" t="s">
        <v>167</v>
      </c>
      <c r="C20" s="7" t="s">
        <v>168</v>
      </c>
      <c r="D20" s="6" t="s">
        <v>99</v>
      </c>
      <c r="E20" s="6" t="s">
        <v>100</v>
      </c>
      <c r="F20" s="6" t="s">
        <v>173</v>
      </c>
      <c r="G20" s="6" t="s">
        <v>174</v>
      </c>
      <c r="H20" s="17">
        <v>26308</v>
      </c>
      <c r="I20" s="17">
        <v>26308</v>
      </c>
      <c r="J20" s="17"/>
      <c r="K20" s="17"/>
      <c r="L20" s="17">
        <v>26308</v>
      </c>
      <c r="M20" s="17"/>
      <c r="N20" s="17"/>
      <c r="O20" s="17"/>
      <c r="P20" s="21"/>
      <c r="Q20" s="17"/>
      <c r="R20" s="17"/>
      <c r="S20" s="17"/>
      <c r="T20" s="17"/>
      <c r="U20" s="17"/>
      <c r="V20" s="17"/>
      <c r="W20" s="17"/>
    </row>
    <row r="21" ht="18.75" customHeight="1" spans="1:23">
      <c r="A21" s="54" t="s">
        <v>56</v>
      </c>
      <c r="B21" s="6" t="s">
        <v>167</v>
      </c>
      <c r="C21" s="7" t="s">
        <v>168</v>
      </c>
      <c r="D21" s="6" t="s">
        <v>99</v>
      </c>
      <c r="E21" s="6" t="s">
        <v>100</v>
      </c>
      <c r="F21" s="6" t="s">
        <v>173</v>
      </c>
      <c r="G21" s="6" t="s">
        <v>174</v>
      </c>
      <c r="H21" s="17">
        <v>1332</v>
      </c>
      <c r="I21" s="17">
        <v>1332</v>
      </c>
      <c r="J21" s="17"/>
      <c r="K21" s="17"/>
      <c r="L21" s="17">
        <v>1332</v>
      </c>
      <c r="M21" s="17"/>
      <c r="N21" s="17"/>
      <c r="O21" s="17"/>
      <c r="P21" s="21"/>
      <c r="Q21" s="17"/>
      <c r="R21" s="17"/>
      <c r="S21" s="17"/>
      <c r="T21" s="17"/>
      <c r="U21" s="17"/>
      <c r="V21" s="17"/>
      <c r="W21" s="17"/>
    </row>
    <row r="22" ht="18.75" customHeight="1" spans="1:23">
      <c r="A22" s="54" t="s">
        <v>56</v>
      </c>
      <c r="B22" s="6" t="s">
        <v>167</v>
      </c>
      <c r="C22" s="7" t="s">
        <v>168</v>
      </c>
      <c r="D22" s="6" t="s">
        <v>101</v>
      </c>
      <c r="E22" s="6" t="s">
        <v>102</v>
      </c>
      <c r="F22" s="6" t="s">
        <v>175</v>
      </c>
      <c r="G22" s="6" t="s">
        <v>176</v>
      </c>
      <c r="H22" s="17">
        <v>47849</v>
      </c>
      <c r="I22" s="17">
        <v>47849</v>
      </c>
      <c r="J22" s="17"/>
      <c r="K22" s="17"/>
      <c r="L22" s="17">
        <v>47849</v>
      </c>
      <c r="M22" s="17"/>
      <c r="N22" s="17"/>
      <c r="O22" s="17"/>
      <c r="P22" s="21"/>
      <c r="Q22" s="17"/>
      <c r="R22" s="17"/>
      <c r="S22" s="17"/>
      <c r="T22" s="17"/>
      <c r="U22" s="17"/>
      <c r="V22" s="17"/>
      <c r="W22" s="17"/>
    </row>
    <row r="23" ht="18.75" customHeight="1" spans="1:23">
      <c r="A23" s="54" t="s">
        <v>56</v>
      </c>
      <c r="B23" s="6" t="s">
        <v>167</v>
      </c>
      <c r="C23" s="7" t="s">
        <v>168</v>
      </c>
      <c r="D23" s="6" t="s">
        <v>103</v>
      </c>
      <c r="E23" s="6" t="s">
        <v>104</v>
      </c>
      <c r="F23" s="6" t="s">
        <v>169</v>
      </c>
      <c r="G23" s="6" t="s">
        <v>170</v>
      </c>
      <c r="H23" s="17">
        <v>1765</v>
      </c>
      <c r="I23" s="17">
        <v>1765</v>
      </c>
      <c r="J23" s="17"/>
      <c r="K23" s="17"/>
      <c r="L23" s="17">
        <v>1765</v>
      </c>
      <c r="M23" s="17"/>
      <c r="N23" s="17"/>
      <c r="O23" s="17"/>
      <c r="P23" s="21"/>
      <c r="Q23" s="17"/>
      <c r="R23" s="17"/>
      <c r="S23" s="17"/>
      <c r="T23" s="17"/>
      <c r="U23" s="17"/>
      <c r="V23" s="17"/>
      <c r="W23" s="17"/>
    </row>
    <row r="24" ht="18.75" customHeight="1" spans="1:23">
      <c r="A24" s="54" t="s">
        <v>56</v>
      </c>
      <c r="B24" s="6" t="s">
        <v>177</v>
      </c>
      <c r="C24" s="7" t="s">
        <v>110</v>
      </c>
      <c r="D24" s="6" t="s">
        <v>109</v>
      </c>
      <c r="E24" s="6" t="s">
        <v>110</v>
      </c>
      <c r="F24" s="6" t="s">
        <v>178</v>
      </c>
      <c r="G24" s="6" t="s">
        <v>110</v>
      </c>
      <c r="H24" s="17">
        <v>116928</v>
      </c>
      <c r="I24" s="17">
        <v>116928</v>
      </c>
      <c r="J24" s="17"/>
      <c r="K24" s="17"/>
      <c r="L24" s="17">
        <v>116928</v>
      </c>
      <c r="M24" s="17"/>
      <c r="N24" s="17"/>
      <c r="O24" s="17"/>
      <c r="P24" s="21"/>
      <c r="Q24" s="17"/>
      <c r="R24" s="17"/>
      <c r="S24" s="17"/>
      <c r="T24" s="17"/>
      <c r="U24" s="17"/>
      <c r="V24" s="17"/>
      <c r="W24" s="17"/>
    </row>
    <row r="25" ht="18.75" customHeight="1" spans="1:23">
      <c r="A25" s="54" t="s">
        <v>56</v>
      </c>
      <c r="B25" s="6" t="s">
        <v>179</v>
      </c>
      <c r="C25" s="7" t="s">
        <v>180</v>
      </c>
      <c r="D25" s="6" t="s">
        <v>75</v>
      </c>
      <c r="E25" s="6" t="s">
        <v>76</v>
      </c>
      <c r="F25" s="6" t="s">
        <v>181</v>
      </c>
      <c r="G25" s="6" t="s">
        <v>182</v>
      </c>
      <c r="H25" s="17">
        <v>36000</v>
      </c>
      <c r="I25" s="17">
        <v>36000</v>
      </c>
      <c r="J25" s="17"/>
      <c r="K25" s="17"/>
      <c r="L25" s="17">
        <v>36000</v>
      </c>
      <c r="M25" s="17"/>
      <c r="N25" s="17"/>
      <c r="O25" s="17"/>
      <c r="P25" s="21"/>
      <c r="Q25" s="17"/>
      <c r="R25" s="17"/>
      <c r="S25" s="17"/>
      <c r="T25" s="17"/>
      <c r="U25" s="17"/>
      <c r="V25" s="17"/>
      <c r="W25" s="17"/>
    </row>
    <row r="26" ht="18.75" customHeight="1" spans="1:23">
      <c r="A26" s="54" t="s">
        <v>56</v>
      </c>
      <c r="B26" s="6" t="s">
        <v>183</v>
      </c>
      <c r="C26" s="7" t="s">
        <v>184</v>
      </c>
      <c r="D26" s="6" t="s">
        <v>87</v>
      </c>
      <c r="E26" s="6" t="s">
        <v>88</v>
      </c>
      <c r="F26" s="6" t="s">
        <v>185</v>
      </c>
      <c r="G26" s="6" t="s">
        <v>186</v>
      </c>
      <c r="H26" s="17">
        <v>900</v>
      </c>
      <c r="I26" s="17">
        <v>900</v>
      </c>
      <c r="J26" s="17"/>
      <c r="K26" s="17"/>
      <c r="L26" s="17">
        <v>900</v>
      </c>
      <c r="M26" s="17"/>
      <c r="N26" s="17"/>
      <c r="O26" s="17"/>
      <c r="P26" s="21"/>
      <c r="Q26" s="17"/>
      <c r="R26" s="17"/>
      <c r="S26" s="17"/>
      <c r="T26" s="17"/>
      <c r="U26" s="17"/>
      <c r="V26" s="17"/>
      <c r="W26" s="17"/>
    </row>
    <row r="27" ht="18.75" customHeight="1" spans="1:23">
      <c r="A27" s="54" t="s">
        <v>56</v>
      </c>
      <c r="B27" s="6" t="s">
        <v>183</v>
      </c>
      <c r="C27" s="7" t="s">
        <v>184</v>
      </c>
      <c r="D27" s="6" t="s">
        <v>89</v>
      </c>
      <c r="E27" s="6" t="s">
        <v>90</v>
      </c>
      <c r="F27" s="6" t="s">
        <v>185</v>
      </c>
      <c r="G27" s="6" t="s">
        <v>186</v>
      </c>
      <c r="H27" s="17">
        <v>300</v>
      </c>
      <c r="I27" s="17">
        <v>300</v>
      </c>
      <c r="J27" s="17"/>
      <c r="K27" s="17"/>
      <c r="L27" s="17">
        <v>300</v>
      </c>
      <c r="M27" s="17"/>
      <c r="N27" s="17"/>
      <c r="O27" s="17"/>
      <c r="P27" s="21"/>
      <c r="Q27" s="17"/>
      <c r="R27" s="17"/>
      <c r="S27" s="17"/>
      <c r="T27" s="17"/>
      <c r="U27" s="17"/>
      <c r="V27" s="17"/>
      <c r="W27" s="17"/>
    </row>
    <row r="28" ht="18.75" customHeight="1" spans="1:23">
      <c r="A28" s="54" t="s">
        <v>56</v>
      </c>
      <c r="B28" s="6" t="s">
        <v>187</v>
      </c>
      <c r="C28" s="7" t="s">
        <v>188</v>
      </c>
      <c r="D28" s="6" t="s">
        <v>129</v>
      </c>
      <c r="E28" s="6" t="s">
        <v>77</v>
      </c>
      <c r="F28" s="6" t="s">
        <v>165</v>
      </c>
      <c r="G28" s="6" t="s">
        <v>166</v>
      </c>
      <c r="H28" s="17">
        <v>54000</v>
      </c>
      <c r="I28" s="17">
        <v>54000</v>
      </c>
      <c r="J28" s="17"/>
      <c r="K28" s="17"/>
      <c r="L28" s="17">
        <v>54000</v>
      </c>
      <c r="M28" s="17"/>
      <c r="N28" s="17"/>
      <c r="O28" s="17"/>
      <c r="P28" s="21"/>
      <c r="Q28" s="17"/>
      <c r="R28" s="17"/>
      <c r="S28" s="17"/>
      <c r="T28" s="17"/>
      <c r="U28" s="17"/>
      <c r="V28" s="17"/>
      <c r="W28" s="17"/>
    </row>
    <row r="29" ht="18.75" customHeight="1" spans="1:23">
      <c r="A29" s="54" t="s">
        <v>56</v>
      </c>
      <c r="B29" s="6" t="s">
        <v>189</v>
      </c>
      <c r="C29" s="7" t="s">
        <v>190</v>
      </c>
      <c r="D29" s="6" t="s">
        <v>75</v>
      </c>
      <c r="E29" s="6" t="s">
        <v>76</v>
      </c>
      <c r="F29" s="6" t="s">
        <v>191</v>
      </c>
      <c r="G29" s="6" t="s">
        <v>192</v>
      </c>
      <c r="H29" s="17">
        <v>78456</v>
      </c>
      <c r="I29" s="17">
        <v>78456</v>
      </c>
      <c r="J29" s="17"/>
      <c r="K29" s="17"/>
      <c r="L29" s="17">
        <v>78456</v>
      </c>
      <c r="M29" s="17"/>
      <c r="N29" s="17"/>
      <c r="O29" s="17"/>
      <c r="P29" s="21"/>
      <c r="Q29" s="17"/>
      <c r="R29" s="17"/>
      <c r="S29" s="17"/>
      <c r="T29" s="17"/>
      <c r="U29" s="17"/>
      <c r="V29" s="17"/>
      <c r="W29" s="17"/>
    </row>
    <row r="30" ht="18.75" customHeight="1" spans="1:23">
      <c r="A30" s="8" t="s">
        <v>32</v>
      </c>
      <c r="B30" s="8"/>
      <c r="C30" s="8"/>
      <c r="D30" s="8"/>
      <c r="E30" s="8"/>
      <c r="F30" s="8"/>
      <c r="G30" s="8"/>
      <c r="H30" s="17">
        <v>1337293</v>
      </c>
      <c r="I30" s="17">
        <v>1337293</v>
      </c>
      <c r="J30" s="17"/>
      <c r="K30" s="17"/>
      <c r="L30" s="17">
        <v>1337293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</sheetData>
  <mergeCells count="30">
    <mergeCell ref="A2:W2"/>
    <mergeCell ref="A3:G3"/>
    <mergeCell ref="I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8"/>
  <sheetViews>
    <sheetView showZeros="0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"/>
      <c r="O1" s="9"/>
      <c r="P1" s="9"/>
      <c r="Q1" s="9"/>
      <c r="R1" s="9"/>
      <c r="S1" s="9"/>
      <c r="T1" s="9"/>
      <c r="U1" s="9"/>
      <c r="V1" s="9"/>
      <c r="W1" s="9" t="s">
        <v>193</v>
      </c>
    </row>
    <row r="2" ht="45" customHeight="1" spans="1:23">
      <c r="A2" s="2" t="s">
        <v>194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3" t="str">
        <f>"单位名称："&amp;"新平彝族傣族自治县总工会"</f>
        <v>单位名称：新平彝族傣族自治县总工会</v>
      </c>
      <c r="B3" s="3"/>
      <c r="C3" s="3"/>
      <c r="D3" s="3"/>
      <c r="E3" s="3"/>
      <c r="F3" s="3"/>
      <c r="G3" s="3"/>
      <c r="H3" s="3"/>
      <c r="I3" s="50"/>
      <c r="J3" s="50"/>
      <c r="K3" s="50"/>
      <c r="L3" s="50"/>
      <c r="M3" s="50"/>
      <c r="N3" s="10"/>
      <c r="O3" s="10"/>
      <c r="P3" s="10"/>
      <c r="Q3" s="10"/>
      <c r="R3" s="10"/>
      <c r="S3" s="10"/>
      <c r="T3" s="10"/>
      <c r="U3" s="10"/>
      <c r="V3" s="10"/>
      <c r="W3" s="10" t="s">
        <v>29</v>
      </c>
    </row>
    <row r="4" ht="18.75" customHeight="1" spans="1:23">
      <c r="A4" s="12" t="s">
        <v>195</v>
      </c>
      <c r="B4" s="12" t="s">
        <v>142</v>
      </c>
      <c r="C4" s="12" t="s">
        <v>143</v>
      </c>
      <c r="D4" s="12" t="s">
        <v>196</v>
      </c>
      <c r="E4" s="12" t="s">
        <v>144</v>
      </c>
      <c r="F4" s="12" t="s">
        <v>145</v>
      </c>
      <c r="G4" s="12" t="s">
        <v>197</v>
      </c>
      <c r="H4" s="12" t="s">
        <v>147</v>
      </c>
      <c r="I4" s="41" t="s">
        <v>32</v>
      </c>
      <c r="J4" s="41" t="s">
        <v>198</v>
      </c>
      <c r="K4" s="12"/>
      <c r="L4" s="12"/>
      <c r="M4" s="12"/>
      <c r="N4" s="12" t="s">
        <v>149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1" t="s">
        <v>150</v>
      </c>
      <c r="J5" s="41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1"/>
      <c r="J6" s="41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1"/>
      <c r="J7" s="41" t="s">
        <v>34</v>
      </c>
      <c r="K7" s="12" t="s">
        <v>199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6"/>
      <c r="B9" s="6"/>
      <c r="C9" s="7" t="s">
        <v>200</v>
      </c>
      <c r="D9" s="6"/>
      <c r="E9" s="6"/>
      <c r="F9" s="6"/>
      <c r="G9" s="6"/>
      <c r="H9" s="6"/>
      <c r="I9" s="11">
        <v>155880</v>
      </c>
      <c r="J9" s="11"/>
      <c r="K9" s="11"/>
      <c r="L9" s="11"/>
      <c r="M9" s="11"/>
      <c r="N9" s="11"/>
      <c r="O9" s="11"/>
      <c r="P9" s="11"/>
      <c r="Q9" s="11"/>
      <c r="R9" s="11">
        <v>155880</v>
      </c>
      <c r="S9" s="11"/>
      <c r="T9" s="11"/>
      <c r="U9" s="11"/>
      <c r="V9" s="11"/>
      <c r="W9" s="11">
        <v>155880</v>
      </c>
    </row>
    <row r="10" ht="18.75" customHeight="1" spans="1:23">
      <c r="A10" s="6" t="s">
        <v>201</v>
      </c>
      <c r="B10" s="6" t="s">
        <v>202</v>
      </c>
      <c r="C10" s="7" t="s">
        <v>200</v>
      </c>
      <c r="D10" s="6" t="s">
        <v>56</v>
      </c>
      <c r="E10" s="6" t="s">
        <v>78</v>
      </c>
      <c r="F10" s="6" t="s">
        <v>79</v>
      </c>
      <c r="G10" s="6" t="s">
        <v>203</v>
      </c>
      <c r="H10" s="6" t="s">
        <v>204</v>
      </c>
      <c r="I10" s="11">
        <v>5100</v>
      </c>
      <c r="J10" s="11"/>
      <c r="K10" s="11"/>
      <c r="L10" s="11"/>
      <c r="M10" s="11"/>
      <c r="N10" s="11"/>
      <c r="O10" s="11"/>
      <c r="P10" s="11"/>
      <c r="Q10" s="11"/>
      <c r="R10" s="11">
        <v>5100</v>
      </c>
      <c r="S10" s="11"/>
      <c r="T10" s="11"/>
      <c r="U10" s="11"/>
      <c r="V10" s="11"/>
      <c r="W10" s="11">
        <v>5100</v>
      </c>
    </row>
    <row r="11" ht="18.75" customHeight="1" spans="1:23">
      <c r="A11" s="6" t="s">
        <v>201</v>
      </c>
      <c r="B11" s="6" t="s">
        <v>202</v>
      </c>
      <c r="C11" s="7" t="s">
        <v>200</v>
      </c>
      <c r="D11" s="6" t="s">
        <v>56</v>
      </c>
      <c r="E11" s="6" t="s">
        <v>78</v>
      </c>
      <c r="F11" s="6" t="s">
        <v>79</v>
      </c>
      <c r="G11" s="6" t="s">
        <v>205</v>
      </c>
      <c r="H11" s="6" t="s">
        <v>206</v>
      </c>
      <c r="I11" s="11">
        <v>12000</v>
      </c>
      <c r="J11" s="11"/>
      <c r="K11" s="11"/>
      <c r="L11" s="11"/>
      <c r="M11" s="11"/>
      <c r="N11" s="11"/>
      <c r="O11" s="11"/>
      <c r="P11" s="21"/>
      <c r="Q11" s="11"/>
      <c r="R11" s="11">
        <v>12000</v>
      </c>
      <c r="S11" s="11"/>
      <c r="T11" s="11"/>
      <c r="U11" s="11"/>
      <c r="V11" s="11"/>
      <c r="W11" s="11">
        <v>12000</v>
      </c>
    </row>
    <row r="12" ht="18.75" customHeight="1" spans="1:23">
      <c r="A12" s="6" t="s">
        <v>201</v>
      </c>
      <c r="B12" s="6" t="s">
        <v>202</v>
      </c>
      <c r="C12" s="7" t="s">
        <v>200</v>
      </c>
      <c r="D12" s="6" t="s">
        <v>56</v>
      </c>
      <c r="E12" s="6" t="s">
        <v>78</v>
      </c>
      <c r="F12" s="6" t="s">
        <v>79</v>
      </c>
      <c r="G12" s="6" t="s">
        <v>207</v>
      </c>
      <c r="H12" s="6" t="s">
        <v>208</v>
      </c>
      <c r="I12" s="11">
        <v>40000</v>
      </c>
      <c r="J12" s="11"/>
      <c r="K12" s="11"/>
      <c r="L12" s="11"/>
      <c r="M12" s="11"/>
      <c r="N12" s="11"/>
      <c r="O12" s="11"/>
      <c r="P12" s="21"/>
      <c r="Q12" s="11"/>
      <c r="R12" s="11">
        <v>40000</v>
      </c>
      <c r="S12" s="11"/>
      <c r="T12" s="11"/>
      <c r="U12" s="11"/>
      <c r="V12" s="11"/>
      <c r="W12" s="11">
        <v>40000</v>
      </c>
    </row>
    <row r="13" ht="18.75" customHeight="1" spans="1:23">
      <c r="A13" s="6" t="s">
        <v>201</v>
      </c>
      <c r="B13" s="6" t="s">
        <v>202</v>
      </c>
      <c r="C13" s="7" t="s">
        <v>200</v>
      </c>
      <c r="D13" s="6" t="s">
        <v>56</v>
      </c>
      <c r="E13" s="6" t="s">
        <v>78</v>
      </c>
      <c r="F13" s="6" t="s">
        <v>79</v>
      </c>
      <c r="G13" s="6" t="s">
        <v>209</v>
      </c>
      <c r="H13" s="6" t="s">
        <v>210</v>
      </c>
      <c r="I13" s="11">
        <v>7600</v>
      </c>
      <c r="J13" s="11"/>
      <c r="K13" s="11"/>
      <c r="L13" s="11"/>
      <c r="M13" s="11"/>
      <c r="N13" s="11"/>
      <c r="O13" s="11"/>
      <c r="P13" s="21"/>
      <c r="Q13" s="11"/>
      <c r="R13" s="11">
        <v>7600</v>
      </c>
      <c r="S13" s="11"/>
      <c r="T13" s="11"/>
      <c r="U13" s="11"/>
      <c r="V13" s="11"/>
      <c r="W13" s="11">
        <v>7600</v>
      </c>
    </row>
    <row r="14" ht="18.75" customHeight="1" spans="1:23">
      <c r="A14" s="6" t="s">
        <v>201</v>
      </c>
      <c r="B14" s="6" t="s">
        <v>202</v>
      </c>
      <c r="C14" s="7" t="s">
        <v>200</v>
      </c>
      <c r="D14" s="6" t="s">
        <v>56</v>
      </c>
      <c r="E14" s="6" t="s">
        <v>78</v>
      </c>
      <c r="F14" s="6" t="s">
        <v>79</v>
      </c>
      <c r="G14" s="6" t="s">
        <v>209</v>
      </c>
      <c r="H14" s="6" t="s">
        <v>210</v>
      </c>
      <c r="I14" s="11">
        <v>4700</v>
      </c>
      <c r="J14" s="11"/>
      <c r="K14" s="11"/>
      <c r="L14" s="11"/>
      <c r="M14" s="11"/>
      <c r="N14" s="11"/>
      <c r="O14" s="11"/>
      <c r="P14" s="21"/>
      <c r="Q14" s="11"/>
      <c r="R14" s="11">
        <v>4700</v>
      </c>
      <c r="S14" s="11"/>
      <c r="T14" s="11"/>
      <c r="U14" s="11"/>
      <c r="V14" s="11"/>
      <c r="W14" s="11">
        <v>4700</v>
      </c>
    </row>
    <row r="15" ht="18.75" customHeight="1" spans="1:23">
      <c r="A15" s="6" t="s">
        <v>201</v>
      </c>
      <c r="B15" s="6" t="s">
        <v>202</v>
      </c>
      <c r="C15" s="7" t="s">
        <v>200</v>
      </c>
      <c r="D15" s="6" t="s">
        <v>56</v>
      </c>
      <c r="E15" s="6" t="s">
        <v>78</v>
      </c>
      <c r="F15" s="6" t="s">
        <v>79</v>
      </c>
      <c r="G15" s="6" t="s">
        <v>209</v>
      </c>
      <c r="H15" s="6" t="s">
        <v>210</v>
      </c>
      <c r="I15" s="11">
        <v>3000</v>
      </c>
      <c r="J15" s="11"/>
      <c r="K15" s="11"/>
      <c r="L15" s="11"/>
      <c r="M15" s="11"/>
      <c r="N15" s="11"/>
      <c r="O15" s="11"/>
      <c r="P15" s="21"/>
      <c r="Q15" s="11"/>
      <c r="R15" s="11">
        <v>3000</v>
      </c>
      <c r="S15" s="11"/>
      <c r="T15" s="11"/>
      <c r="U15" s="11"/>
      <c r="V15" s="11"/>
      <c r="W15" s="11">
        <v>3000</v>
      </c>
    </row>
    <row r="16" ht="18.75" customHeight="1" spans="1:23">
      <c r="A16" s="6" t="s">
        <v>201</v>
      </c>
      <c r="B16" s="6" t="s">
        <v>202</v>
      </c>
      <c r="C16" s="7" t="s">
        <v>200</v>
      </c>
      <c r="D16" s="6" t="s">
        <v>56</v>
      </c>
      <c r="E16" s="6" t="s">
        <v>78</v>
      </c>
      <c r="F16" s="6" t="s">
        <v>79</v>
      </c>
      <c r="G16" s="6" t="s">
        <v>209</v>
      </c>
      <c r="H16" s="6" t="s">
        <v>210</v>
      </c>
      <c r="I16" s="11">
        <v>7600</v>
      </c>
      <c r="J16" s="11"/>
      <c r="K16" s="11"/>
      <c r="L16" s="11"/>
      <c r="M16" s="11"/>
      <c r="N16" s="11"/>
      <c r="O16" s="11"/>
      <c r="P16" s="21"/>
      <c r="Q16" s="11"/>
      <c r="R16" s="11">
        <v>7600</v>
      </c>
      <c r="S16" s="11"/>
      <c r="T16" s="11"/>
      <c r="U16" s="11"/>
      <c r="V16" s="11"/>
      <c r="W16" s="11">
        <v>7600</v>
      </c>
    </row>
    <row r="17" ht="18.75" customHeight="1" spans="1:23">
      <c r="A17" s="6" t="s">
        <v>201</v>
      </c>
      <c r="B17" s="6" t="s">
        <v>202</v>
      </c>
      <c r="C17" s="7" t="s">
        <v>200</v>
      </c>
      <c r="D17" s="6" t="s">
        <v>56</v>
      </c>
      <c r="E17" s="6" t="s">
        <v>78</v>
      </c>
      <c r="F17" s="6" t="s">
        <v>79</v>
      </c>
      <c r="G17" s="6" t="s">
        <v>211</v>
      </c>
      <c r="H17" s="6" t="s">
        <v>212</v>
      </c>
      <c r="I17" s="11">
        <v>9100</v>
      </c>
      <c r="J17" s="11"/>
      <c r="K17" s="11"/>
      <c r="L17" s="11"/>
      <c r="M17" s="11"/>
      <c r="N17" s="11"/>
      <c r="O17" s="11"/>
      <c r="P17" s="21"/>
      <c r="Q17" s="11"/>
      <c r="R17" s="11">
        <v>9100</v>
      </c>
      <c r="S17" s="11"/>
      <c r="T17" s="11"/>
      <c r="U17" s="11"/>
      <c r="V17" s="11"/>
      <c r="W17" s="11">
        <v>9100</v>
      </c>
    </row>
    <row r="18" ht="18.75" customHeight="1" spans="1:23">
      <c r="A18" s="6" t="s">
        <v>201</v>
      </c>
      <c r="B18" s="6" t="s">
        <v>202</v>
      </c>
      <c r="C18" s="7" t="s">
        <v>200</v>
      </c>
      <c r="D18" s="6" t="s">
        <v>56</v>
      </c>
      <c r="E18" s="6" t="s">
        <v>78</v>
      </c>
      <c r="F18" s="6" t="s">
        <v>79</v>
      </c>
      <c r="G18" s="6" t="s">
        <v>211</v>
      </c>
      <c r="H18" s="6" t="s">
        <v>212</v>
      </c>
      <c r="I18" s="11">
        <v>3300</v>
      </c>
      <c r="J18" s="11"/>
      <c r="K18" s="11"/>
      <c r="L18" s="11"/>
      <c r="M18" s="11"/>
      <c r="N18" s="11"/>
      <c r="O18" s="11"/>
      <c r="P18" s="21"/>
      <c r="Q18" s="11"/>
      <c r="R18" s="11">
        <v>3300</v>
      </c>
      <c r="S18" s="11"/>
      <c r="T18" s="11"/>
      <c r="U18" s="11"/>
      <c r="V18" s="11"/>
      <c r="W18" s="11">
        <v>3300</v>
      </c>
    </row>
    <row r="19" ht="18.75" customHeight="1" spans="1:23">
      <c r="A19" s="6" t="s">
        <v>201</v>
      </c>
      <c r="B19" s="6" t="s">
        <v>202</v>
      </c>
      <c r="C19" s="7" t="s">
        <v>200</v>
      </c>
      <c r="D19" s="6" t="s">
        <v>56</v>
      </c>
      <c r="E19" s="6" t="s">
        <v>78</v>
      </c>
      <c r="F19" s="6" t="s">
        <v>79</v>
      </c>
      <c r="G19" s="6" t="s">
        <v>211</v>
      </c>
      <c r="H19" s="6" t="s">
        <v>212</v>
      </c>
      <c r="I19" s="11">
        <v>8000</v>
      </c>
      <c r="J19" s="11"/>
      <c r="K19" s="11"/>
      <c r="L19" s="11"/>
      <c r="M19" s="11"/>
      <c r="N19" s="11"/>
      <c r="O19" s="11"/>
      <c r="P19" s="21"/>
      <c r="Q19" s="11"/>
      <c r="R19" s="11">
        <v>8000</v>
      </c>
      <c r="S19" s="11"/>
      <c r="T19" s="11"/>
      <c r="U19" s="11"/>
      <c r="V19" s="11"/>
      <c r="W19" s="11">
        <v>8000</v>
      </c>
    </row>
    <row r="20" ht="18.75" customHeight="1" spans="1:23">
      <c r="A20" s="6" t="s">
        <v>201</v>
      </c>
      <c r="B20" s="6" t="s">
        <v>202</v>
      </c>
      <c r="C20" s="7" t="s">
        <v>200</v>
      </c>
      <c r="D20" s="6" t="s">
        <v>56</v>
      </c>
      <c r="E20" s="6" t="s">
        <v>78</v>
      </c>
      <c r="F20" s="6" t="s">
        <v>79</v>
      </c>
      <c r="G20" s="6" t="s">
        <v>213</v>
      </c>
      <c r="H20" s="6" t="s">
        <v>214</v>
      </c>
      <c r="I20" s="11">
        <v>40000</v>
      </c>
      <c r="J20" s="11"/>
      <c r="K20" s="11"/>
      <c r="L20" s="11"/>
      <c r="M20" s="11"/>
      <c r="N20" s="11"/>
      <c r="O20" s="11"/>
      <c r="P20" s="21"/>
      <c r="Q20" s="11"/>
      <c r="R20" s="11">
        <v>40000</v>
      </c>
      <c r="S20" s="11"/>
      <c r="T20" s="11"/>
      <c r="U20" s="11"/>
      <c r="V20" s="11"/>
      <c r="W20" s="11">
        <v>40000</v>
      </c>
    </row>
    <row r="21" ht="18.75" customHeight="1" spans="1:23">
      <c r="A21" s="6" t="s">
        <v>201</v>
      </c>
      <c r="B21" s="6" t="s">
        <v>202</v>
      </c>
      <c r="C21" s="7" t="s">
        <v>200</v>
      </c>
      <c r="D21" s="6" t="s">
        <v>56</v>
      </c>
      <c r="E21" s="6" t="s">
        <v>78</v>
      </c>
      <c r="F21" s="6" t="s">
        <v>79</v>
      </c>
      <c r="G21" s="6" t="s">
        <v>213</v>
      </c>
      <c r="H21" s="6" t="s">
        <v>214</v>
      </c>
      <c r="I21" s="11">
        <v>3480</v>
      </c>
      <c r="J21" s="11"/>
      <c r="K21" s="11"/>
      <c r="L21" s="11"/>
      <c r="M21" s="11"/>
      <c r="N21" s="11"/>
      <c r="O21" s="11"/>
      <c r="P21" s="21"/>
      <c r="Q21" s="11"/>
      <c r="R21" s="11">
        <v>3480</v>
      </c>
      <c r="S21" s="11"/>
      <c r="T21" s="11"/>
      <c r="U21" s="11"/>
      <c r="V21" s="11"/>
      <c r="W21" s="11">
        <v>3480</v>
      </c>
    </row>
    <row r="22" ht="18.75" customHeight="1" spans="1:23">
      <c r="A22" s="6" t="s">
        <v>201</v>
      </c>
      <c r="B22" s="6" t="s">
        <v>202</v>
      </c>
      <c r="C22" s="7" t="s">
        <v>200</v>
      </c>
      <c r="D22" s="6" t="s">
        <v>56</v>
      </c>
      <c r="E22" s="6" t="s">
        <v>78</v>
      </c>
      <c r="F22" s="6" t="s">
        <v>79</v>
      </c>
      <c r="G22" s="6" t="s">
        <v>213</v>
      </c>
      <c r="H22" s="6" t="s">
        <v>214</v>
      </c>
      <c r="I22" s="11">
        <v>12000</v>
      </c>
      <c r="J22" s="11"/>
      <c r="K22" s="11"/>
      <c r="L22" s="11"/>
      <c r="M22" s="11"/>
      <c r="N22" s="11"/>
      <c r="O22" s="11"/>
      <c r="P22" s="21"/>
      <c r="Q22" s="11"/>
      <c r="R22" s="11">
        <v>12000</v>
      </c>
      <c r="S22" s="11"/>
      <c r="T22" s="11"/>
      <c r="U22" s="11"/>
      <c r="V22" s="11"/>
      <c r="W22" s="11">
        <v>12000</v>
      </c>
    </row>
    <row r="23" ht="18.75" customHeight="1" spans="1:23">
      <c r="A23" s="21"/>
      <c r="B23" s="21"/>
      <c r="C23" s="7" t="s">
        <v>215</v>
      </c>
      <c r="D23" s="21"/>
      <c r="E23" s="21"/>
      <c r="F23" s="21"/>
      <c r="G23" s="21"/>
      <c r="H23" s="21"/>
      <c r="I23" s="11">
        <v>5000</v>
      </c>
      <c r="J23" s="11">
        <v>5000</v>
      </c>
      <c r="K23" s="11">
        <v>5000</v>
      </c>
      <c r="L23" s="11"/>
      <c r="M23" s="11"/>
      <c r="N23" s="11"/>
      <c r="O23" s="11"/>
      <c r="P23" s="21"/>
      <c r="Q23" s="11"/>
      <c r="R23" s="11"/>
      <c r="S23" s="11"/>
      <c r="T23" s="11"/>
      <c r="U23" s="11"/>
      <c r="V23" s="11"/>
      <c r="W23" s="11"/>
    </row>
    <row r="24" ht="18.75" customHeight="1" spans="1:23">
      <c r="A24" s="6" t="s">
        <v>201</v>
      </c>
      <c r="B24" s="6" t="s">
        <v>216</v>
      </c>
      <c r="C24" s="7" t="s">
        <v>215</v>
      </c>
      <c r="D24" s="6" t="s">
        <v>56</v>
      </c>
      <c r="E24" s="6" t="s">
        <v>82</v>
      </c>
      <c r="F24" s="6" t="s">
        <v>81</v>
      </c>
      <c r="G24" s="6" t="s">
        <v>203</v>
      </c>
      <c r="H24" s="6" t="s">
        <v>204</v>
      </c>
      <c r="I24" s="11">
        <v>1500</v>
      </c>
      <c r="J24" s="11">
        <v>1500</v>
      </c>
      <c r="K24" s="11">
        <v>1500</v>
      </c>
      <c r="L24" s="11"/>
      <c r="M24" s="11"/>
      <c r="N24" s="11"/>
      <c r="O24" s="11"/>
      <c r="P24" s="21"/>
      <c r="Q24" s="11"/>
      <c r="R24" s="11"/>
      <c r="S24" s="11"/>
      <c r="T24" s="11"/>
      <c r="U24" s="11"/>
      <c r="V24" s="11"/>
      <c r="W24" s="11"/>
    </row>
    <row r="25" ht="18.75" customHeight="1" spans="1:23">
      <c r="A25" s="6" t="s">
        <v>201</v>
      </c>
      <c r="B25" s="6" t="s">
        <v>216</v>
      </c>
      <c r="C25" s="7" t="s">
        <v>215</v>
      </c>
      <c r="D25" s="6" t="s">
        <v>56</v>
      </c>
      <c r="E25" s="6" t="s">
        <v>82</v>
      </c>
      <c r="F25" s="6" t="s">
        <v>81</v>
      </c>
      <c r="G25" s="6" t="s">
        <v>203</v>
      </c>
      <c r="H25" s="6" t="s">
        <v>204</v>
      </c>
      <c r="I25" s="11">
        <v>720</v>
      </c>
      <c r="J25" s="11">
        <v>720</v>
      </c>
      <c r="K25" s="11">
        <v>720</v>
      </c>
      <c r="L25" s="11"/>
      <c r="M25" s="11"/>
      <c r="N25" s="11"/>
      <c r="O25" s="11"/>
      <c r="P25" s="21"/>
      <c r="Q25" s="11"/>
      <c r="R25" s="11"/>
      <c r="S25" s="11"/>
      <c r="T25" s="11"/>
      <c r="U25" s="11"/>
      <c r="V25" s="11"/>
      <c r="W25" s="11"/>
    </row>
    <row r="26" ht="18.75" customHeight="1" spans="1:23">
      <c r="A26" s="6" t="s">
        <v>201</v>
      </c>
      <c r="B26" s="6" t="s">
        <v>216</v>
      </c>
      <c r="C26" s="7" t="s">
        <v>215</v>
      </c>
      <c r="D26" s="6" t="s">
        <v>56</v>
      </c>
      <c r="E26" s="6" t="s">
        <v>82</v>
      </c>
      <c r="F26" s="6" t="s">
        <v>81</v>
      </c>
      <c r="G26" s="6" t="s">
        <v>181</v>
      </c>
      <c r="H26" s="6" t="s">
        <v>182</v>
      </c>
      <c r="I26" s="11">
        <v>1500</v>
      </c>
      <c r="J26" s="11">
        <v>1500</v>
      </c>
      <c r="K26" s="11">
        <v>1500</v>
      </c>
      <c r="L26" s="11"/>
      <c r="M26" s="11"/>
      <c r="N26" s="11"/>
      <c r="O26" s="11"/>
      <c r="P26" s="21"/>
      <c r="Q26" s="11"/>
      <c r="R26" s="11"/>
      <c r="S26" s="11"/>
      <c r="T26" s="11"/>
      <c r="U26" s="11"/>
      <c r="V26" s="11"/>
      <c r="W26" s="11"/>
    </row>
    <row r="27" ht="18.75" customHeight="1" spans="1:23">
      <c r="A27" s="6" t="s">
        <v>201</v>
      </c>
      <c r="B27" s="6" t="s">
        <v>216</v>
      </c>
      <c r="C27" s="7" t="s">
        <v>215</v>
      </c>
      <c r="D27" s="6" t="s">
        <v>56</v>
      </c>
      <c r="E27" s="6" t="s">
        <v>82</v>
      </c>
      <c r="F27" s="6" t="s">
        <v>81</v>
      </c>
      <c r="G27" s="6" t="s">
        <v>185</v>
      </c>
      <c r="H27" s="6" t="s">
        <v>186</v>
      </c>
      <c r="I27" s="11">
        <v>1280</v>
      </c>
      <c r="J27" s="11">
        <v>1280</v>
      </c>
      <c r="K27" s="11">
        <v>1280</v>
      </c>
      <c r="L27" s="11"/>
      <c r="M27" s="11"/>
      <c r="N27" s="11"/>
      <c r="O27" s="11"/>
      <c r="P27" s="21"/>
      <c r="Q27" s="11"/>
      <c r="R27" s="11"/>
      <c r="S27" s="11"/>
      <c r="T27" s="11"/>
      <c r="U27" s="11"/>
      <c r="V27" s="11"/>
      <c r="W27" s="11"/>
    </row>
    <row r="28" ht="18.75" customHeight="1" spans="1:23">
      <c r="A28" s="8" t="s">
        <v>32</v>
      </c>
      <c r="B28" s="8"/>
      <c r="C28" s="8"/>
      <c r="D28" s="8"/>
      <c r="E28" s="8"/>
      <c r="F28" s="8"/>
      <c r="G28" s="8"/>
      <c r="H28" s="8"/>
      <c r="I28" s="11">
        <v>160880</v>
      </c>
      <c r="J28" s="11">
        <v>5000</v>
      </c>
      <c r="K28" s="11">
        <v>5000</v>
      </c>
      <c r="L28" s="11"/>
      <c r="M28" s="11"/>
      <c r="N28" s="11"/>
      <c r="O28" s="11"/>
      <c r="P28" s="11"/>
      <c r="Q28" s="11"/>
      <c r="R28" s="11">
        <v>155880</v>
      </c>
      <c r="S28" s="11"/>
      <c r="T28" s="11"/>
      <c r="U28" s="11"/>
      <c r="V28" s="11"/>
      <c r="W28" s="11">
        <v>155880</v>
      </c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topLeftCell="B10" workbookViewId="0">
      <selection activeCell="J10" sqref="J$1:J$1048576"/>
    </sheetView>
  </sheetViews>
  <sheetFormatPr defaultColWidth="8.85" defaultRowHeight="15" customHeight="1"/>
  <cols>
    <col min="1" max="1" width="44.4166666666667" customWidth="1"/>
    <col min="2" max="2" width="80.12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39.25" customWidth="1"/>
  </cols>
  <sheetData>
    <row r="1" customHeight="1" spans="1:10">
      <c r="A1" s="22" t="s">
        <v>217</v>
      </c>
      <c r="B1" s="22"/>
      <c r="C1" s="22"/>
      <c r="D1" s="22"/>
      <c r="E1" s="22"/>
      <c r="F1" s="22"/>
      <c r="G1" s="22"/>
      <c r="H1" s="22"/>
      <c r="I1" s="22"/>
      <c r="J1" s="22"/>
    </row>
    <row r="2" ht="45" customHeight="1" spans="1:10">
      <c r="A2" s="28" t="s">
        <v>218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"单位名称："&amp;"新平彝族傣族自治县总工会"</f>
        <v>单位名称：新平彝族傣族自治县总工会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219</v>
      </c>
      <c r="B4" s="29" t="s">
        <v>220</v>
      </c>
      <c r="C4" s="29" t="s">
        <v>221</v>
      </c>
      <c r="D4" s="29" t="s">
        <v>222</v>
      </c>
      <c r="E4" s="29" t="s">
        <v>223</v>
      </c>
      <c r="F4" s="29" t="s">
        <v>224</v>
      </c>
      <c r="G4" s="29" t="s">
        <v>225</v>
      </c>
      <c r="H4" s="29" t="s">
        <v>226</v>
      </c>
      <c r="I4" s="29" t="s">
        <v>227</v>
      </c>
      <c r="J4" s="29" t="s">
        <v>228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1" t="s">
        <v>56</v>
      </c>
      <c r="B7" s="21"/>
      <c r="C7" s="21"/>
      <c r="E7" s="35"/>
      <c r="F7" s="35"/>
      <c r="G7" s="35"/>
      <c r="H7" s="35"/>
      <c r="I7" s="35"/>
      <c r="J7" s="35"/>
    </row>
    <row r="8" ht="209" customHeight="1" spans="1:10">
      <c r="A8" s="46" t="s">
        <v>200</v>
      </c>
      <c r="B8" s="21" t="s">
        <v>229</v>
      </c>
      <c r="C8" s="23"/>
      <c r="D8" s="23"/>
      <c r="E8" s="35"/>
      <c r="F8" s="35"/>
      <c r="G8" s="35"/>
      <c r="H8" s="35"/>
      <c r="I8" s="35"/>
      <c r="J8" s="35"/>
    </row>
    <row r="9" ht="42" customHeight="1" spans="1:10">
      <c r="A9" s="21"/>
      <c r="B9" s="21"/>
      <c r="C9" s="21" t="s">
        <v>230</v>
      </c>
      <c r="D9" s="47" t="s">
        <v>231</v>
      </c>
      <c r="E9" s="49" t="s">
        <v>232</v>
      </c>
      <c r="F9" s="36" t="s">
        <v>233</v>
      </c>
      <c r="G9" s="23" t="s">
        <v>234</v>
      </c>
      <c r="H9" s="36" t="s">
        <v>235</v>
      </c>
      <c r="I9" s="36" t="s">
        <v>236</v>
      </c>
      <c r="J9" s="49" t="s">
        <v>237</v>
      </c>
    </row>
    <row r="10" ht="42" customHeight="1" spans="1:10">
      <c r="A10" s="21"/>
      <c r="B10" s="21"/>
      <c r="C10" s="21" t="s">
        <v>230</v>
      </c>
      <c r="D10" s="47" t="s">
        <v>231</v>
      </c>
      <c r="E10" s="49" t="s">
        <v>238</v>
      </c>
      <c r="F10" s="36" t="s">
        <v>233</v>
      </c>
      <c r="G10" s="23" t="s">
        <v>50</v>
      </c>
      <c r="H10" s="36" t="s">
        <v>239</v>
      </c>
      <c r="I10" s="36" t="s">
        <v>236</v>
      </c>
      <c r="J10" s="49" t="s">
        <v>240</v>
      </c>
    </row>
    <row r="11" ht="42" customHeight="1" spans="1:10">
      <c r="A11" s="21"/>
      <c r="B11" s="21"/>
      <c r="C11" s="21" t="s">
        <v>230</v>
      </c>
      <c r="D11" s="47" t="s">
        <v>231</v>
      </c>
      <c r="E11" s="49" t="s">
        <v>241</v>
      </c>
      <c r="F11" s="36" t="s">
        <v>233</v>
      </c>
      <c r="G11" s="23" t="s">
        <v>242</v>
      </c>
      <c r="H11" s="36" t="s">
        <v>243</v>
      </c>
      <c r="I11" s="36" t="s">
        <v>236</v>
      </c>
      <c r="J11" s="49" t="s">
        <v>244</v>
      </c>
    </row>
    <row r="12" ht="42" customHeight="1" spans="1:10">
      <c r="A12" s="21"/>
      <c r="B12" s="21"/>
      <c r="C12" s="21" t="s">
        <v>230</v>
      </c>
      <c r="D12" s="47" t="s">
        <v>245</v>
      </c>
      <c r="E12" s="49" t="s">
        <v>246</v>
      </c>
      <c r="F12" s="36" t="s">
        <v>233</v>
      </c>
      <c r="G12" s="23" t="s">
        <v>247</v>
      </c>
      <c r="H12" s="36" t="s">
        <v>248</v>
      </c>
      <c r="I12" s="36" t="s">
        <v>236</v>
      </c>
      <c r="J12" s="49" t="s">
        <v>249</v>
      </c>
    </row>
    <row r="13" ht="42" customHeight="1" spans="1:10">
      <c r="A13" s="21"/>
      <c r="B13" s="21"/>
      <c r="C13" s="21" t="s">
        <v>230</v>
      </c>
      <c r="D13" s="47" t="s">
        <v>245</v>
      </c>
      <c r="E13" s="49" t="s">
        <v>250</v>
      </c>
      <c r="F13" s="36" t="s">
        <v>233</v>
      </c>
      <c r="G13" s="23" t="s">
        <v>247</v>
      </c>
      <c r="H13" s="36" t="s">
        <v>248</v>
      </c>
      <c r="I13" s="36" t="s">
        <v>236</v>
      </c>
      <c r="J13" s="49" t="s">
        <v>251</v>
      </c>
    </row>
    <row r="14" ht="42" customHeight="1" spans="1:10">
      <c r="A14" s="21"/>
      <c r="B14" s="21"/>
      <c r="C14" s="21" t="s">
        <v>230</v>
      </c>
      <c r="D14" s="47" t="s">
        <v>252</v>
      </c>
      <c r="E14" s="49" t="s">
        <v>253</v>
      </c>
      <c r="F14" s="36" t="s">
        <v>233</v>
      </c>
      <c r="G14" s="23" t="s">
        <v>247</v>
      </c>
      <c r="H14" s="36" t="s">
        <v>248</v>
      </c>
      <c r="I14" s="36" t="s">
        <v>236</v>
      </c>
      <c r="J14" s="49" t="s">
        <v>254</v>
      </c>
    </row>
    <row r="15" ht="42" customHeight="1" spans="1:10">
      <c r="A15" s="21"/>
      <c r="B15" s="21"/>
      <c r="C15" s="21" t="s">
        <v>255</v>
      </c>
      <c r="D15" s="47" t="s">
        <v>256</v>
      </c>
      <c r="E15" s="49" t="s">
        <v>257</v>
      </c>
      <c r="F15" s="36" t="s">
        <v>258</v>
      </c>
      <c r="G15" s="23" t="s">
        <v>50</v>
      </c>
      <c r="H15" s="36" t="s">
        <v>259</v>
      </c>
      <c r="I15" s="36" t="s">
        <v>236</v>
      </c>
      <c r="J15" s="49" t="s">
        <v>260</v>
      </c>
    </row>
    <row r="16" ht="42" customHeight="1" spans="1:10">
      <c r="A16" s="21"/>
      <c r="B16" s="21"/>
      <c r="C16" s="21" t="s">
        <v>261</v>
      </c>
      <c r="D16" s="47" t="s">
        <v>262</v>
      </c>
      <c r="E16" s="49" t="s">
        <v>263</v>
      </c>
      <c r="F16" s="36" t="s">
        <v>258</v>
      </c>
      <c r="G16" s="23" t="s">
        <v>264</v>
      </c>
      <c r="H16" s="36" t="s">
        <v>248</v>
      </c>
      <c r="I16" s="36" t="s">
        <v>236</v>
      </c>
      <c r="J16" s="49" t="s">
        <v>265</v>
      </c>
    </row>
    <row r="17" ht="42" customHeight="1" spans="1:10">
      <c r="A17" s="21"/>
      <c r="B17" s="21"/>
      <c r="C17" s="21" t="s">
        <v>266</v>
      </c>
      <c r="D17" s="47" t="s">
        <v>267</v>
      </c>
      <c r="E17" s="49" t="s">
        <v>268</v>
      </c>
      <c r="F17" s="36" t="s">
        <v>269</v>
      </c>
      <c r="G17" s="23" t="s">
        <v>270</v>
      </c>
      <c r="H17" s="36" t="s">
        <v>271</v>
      </c>
      <c r="I17" s="36" t="s">
        <v>236</v>
      </c>
      <c r="J17" s="49" t="s">
        <v>272</v>
      </c>
    </row>
    <row r="18" ht="42" customHeight="1" spans="1:10">
      <c r="A18" s="21"/>
      <c r="B18" s="21"/>
      <c r="C18" s="21" t="s">
        <v>266</v>
      </c>
      <c r="D18" s="47" t="s">
        <v>267</v>
      </c>
      <c r="E18" s="49" t="s">
        <v>273</v>
      </c>
      <c r="F18" s="36" t="s">
        <v>269</v>
      </c>
      <c r="G18" s="23" t="s">
        <v>274</v>
      </c>
      <c r="H18" s="36" t="s">
        <v>271</v>
      </c>
      <c r="I18" s="36" t="s">
        <v>236</v>
      </c>
      <c r="J18" s="49" t="s">
        <v>275</v>
      </c>
    </row>
    <row r="19" ht="98" customHeight="1" spans="1:10">
      <c r="A19" s="46" t="s">
        <v>215</v>
      </c>
      <c r="B19" s="48" t="s">
        <v>276</v>
      </c>
      <c r="C19" s="21"/>
      <c r="D19" s="21"/>
      <c r="E19" s="21"/>
      <c r="F19" s="21"/>
      <c r="G19" s="21"/>
      <c r="H19" s="21"/>
      <c r="I19" s="21"/>
      <c r="J19" s="21"/>
    </row>
    <row r="20" ht="42" customHeight="1" spans="1:10">
      <c r="A20" s="21"/>
      <c r="B20" s="21"/>
      <c r="C20" s="21" t="s">
        <v>230</v>
      </c>
      <c r="D20" s="47" t="s">
        <v>231</v>
      </c>
      <c r="E20" s="49" t="s">
        <v>277</v>
      </c>
      <c r="F20" s="36" t="s">
        <v>233</v>
      </c>
      <c r="G20" s="23" t="s">
        <v>47</v>
      </c>
      <c r="H20" s="36" t="s">
        <v>278</v>
      </c>
      <c r="I20" s="36" t="s">
        <v>236</v>
      </c>
      <c r="J20" s="49" t="s">
        <v>279</v>
      </c>
    </row>
    <row r="21" ht="42" customHeight="1" spans="1:10">
      <c r="A21" s="21"/>
      <c r="B21" s="21"/>
      <c r="C21" s="21" t="s">
        <v>230</v>
      </c>
      <c r="D21" s="47" t="s">
        <v>231</v>
      </c>
      <c r="E21" s="49" t="s">
        <v>280</v>
      </c>
      <c r="F21" s="36" t="s">
        <v>233</v>
      </c>
      <c r="G21" s="23" t="s">
        <v>52</v>
      </c>
      <c r="H21" s="36" t="s">
        <v>243</v>
      </c>
      <c r="I21" s="36" t="s">
        <v>236</v>
      </c>
      <c r="J21" s="49" t="s">
        <v>281</v>
      </c>
    </row>
    <row r="22" ht="42" customHeight="1" spans="1:10">
      <c r="A22" s="21"/>
      <c r="B22" s="21"/>
      <c r="C22" s="21" t="s">
        <v>230</v>
      </c>
      <c r="D22" s="47" t="s">
        <v>245</v>
      </c>
      <c r="E22" s="49" t="s">
        <v>282</v>
      </c>
      <c r="F22" s="36" t="s">
        <v>233</v>
      </c>
      <c r="G22" s="23" t="s">
        <v>247</v>
      </c>
      <c r="H22" s="36" t="s">
        <v>248</v>
      </c>
      <c r="I22" s="36" t="s">
        <v>236</v>
      </c>
      <c r="J22" s="49" t="s">
        <v>283</v>
      </c>
    </row>
    <row r="23" ht="42" customHeight="1" spans="1:10">
      <c r="A23" s="21"/>
      <c r="B23" s="21"/>
      <c r="C23" s="21" t="s">
        <v>230</v>
      </c>
      <c r="D23" s="47" t="s">
        <v>252</v>
      </c>
      <c r="E23" s="49" t="s">
        <v>284</v>
      </c>
      <c r="F23" s="36" t="s">
        <v>258</v>
      </c>
      <c r="G23" s="23" t="s">
        <v>285</v>
      </c>
      <c r="H23" s="36" t="s">
        <v>248</v>
      </c>
      <c r="I23" s="36" t="s">
        <v>236</v>
      </c>
      <c r="J23" s="49" t="s">
        <v>286</v>
      </c>
    </row>
    <row r="24" ht="42" customHeight="1" spans="1:10">
      <c r="A24" s="21"/>
      <c r="B24" s="21"/>
      <c r="C24" s="21" t="s">
        <v>255</v>
      </c>
      <c r="D24" s="47" t="s">
        <v>287</v>
      </c>
      <c r="E24" s="49" t="s">
        <v>288</v>
      </c>
      <c r="F24" s="36" t="s">
        <v>258</v>
      </c>
      <c r="G24" s="23" t="s">
        <v>285</v>
      </c>
      <c r="H24" s="36" t="s">
        <v>248</v>
      </c>
      <c r="I24" s="36" t="s">
        <v>236</v>
      </c>
      <c r="J24" s="49" t="s">
        <v>289</v>
      </c>
    </row>
    <row r="25" ht="42" customHeight="1" spans="1:10">
      <c r="A25" s="21"/>
      <c r="B25" s="21"/>
      <c r="C25" s="21" t="s">
        <v>255</v>
      </c>
      <c r="D25" s="47" t="s">
        <v>256</v>
      </c>
      <c r="E25" s="49" t="s">
        <v>290</v>
      </c>
      <c r="F25" s="36" t="s">
        <v>233</v>
      </c>
      <c r="G25" s="23" t="s">
        <v>291</v>
      </c>
      <c r="H25" s="36"/>
      <c r="I25" s="36" t="s">
        <v>292</v>
      </c>
      <c r="J25" s="49" t="s">
        <v>293</v>
      </c>
    </row>
    <row r="26" ht="20.25" customHeight="1" spans="1:10">
      <c r="A26" s="21"/>
      <c r="B26" s="21"/>
      <c r="C26" s="21" t="s">
        <v>261</v>
      </c>
      <c r="D26" s="47" t="s">
        <v>262</v>
      </c>
      <c r="E26" s="49" t="s">
        <v>294</v>
      </c>
      <c r="F26" s="36" t="s">
        <v>258</v>
      </c>
      <c r="G26" s="23" t="s">
        <v>295</v>
      </c>
      <c r="H26" s="36" t="s">
        <v>248</v>
      </c>
      <c r="I26" s="36" t="s">
        <v>236</v>
      </c>
      <c r="J26" s="49" t="s">
        <v>296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2026-03-04T16:11:00Z</dcterms:created>
  <dcterms:modified xsi:type="dcterms:W3CDTF">2026-03-09T11:02:39Z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6C7894562CA5472F9C9B75AF6F441016</vt:lpwstr>
  </property>
  <property fmtid="{D5CDD505-2E9C-101B-9397-08002B2CF9AE}" pid="3" name="KSOProductBuildVer">
    <vt:lpwstr>2052-12.8.2.17863</vt:lpwstr>
  </property>
</Properties>
</file>