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0" windowHeight="123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<sst xmlns="http://schemas.openxmlformats.org/spreadsheetml/2006/main" count="884" uniqueCount="371">
  <si>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</si>
  <si>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</si>
  <si>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</si>
  <si>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</si>
  <si>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</si>
  <si>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</si>
  <si>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</si>
  <si>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</si>
  <si>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</si>
  <si>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</si>
  <si>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</si>
  <si>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</si>
  <si>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</si>
  <si>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</si>
  <si>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</si>
  <si>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</si>
  <si>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</si>
  <si>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</si>
  <si>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</si>
  <si>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</si>
  <si>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</si>
  <si>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</si>
  <si>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</si>
  <si>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</si>
  <si>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</si>
  <si>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</si>
  <si>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</si>
  <si>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</si>
  <si>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</si>
  <si>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</si>
  <si>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</si>
  <si>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</si>
  <si>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</si>
  <si>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</si>
  <si>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</si>
  <si>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</si>
  <si>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</si>
  <si>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</si>
  <si>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</si>
  <si>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</si>
  <si>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</si>
  <si>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</si>
  <si>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</si>
  <si>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</si>
  <si>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</si>
  <si>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</si>
  <si>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</si>
  <si>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</si>
  <si>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</si>
  <si>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</si>
  <si>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</si>
  <si>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</si>
  <si>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</si>
  <si>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</si>
  <si>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</si>
  <si>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213</t>
  </si>
  <si>
    <t>新平彝族傣族自治县科学技术协会</t>
  </si>
  <si>
    <t>213001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</si>
  <si>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</si>
  <si>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</si>
  <si>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</si>
  <si>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</si>
  <si>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</si>
  <si>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</si>
  <si>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</si>
  <si>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</si>
  <si>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</si>
  <si>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</si>
  <si>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</si>
  <si>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</si>
  <si>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</si>
  <si>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</si>
  <si>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</si>
  <si>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</si>
  <si>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20136</t>
  </si>
  <si>
    <t>其他共产党事务支出</t>
  </si>
  <si>
    <t>2013699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</si>
  <si>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</si>
  <si>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</si>
  <si>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</si>
  <si>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</si>
  <si>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</si>
  <si>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</si>
  <si>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</si>
  <si>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</si>
  <si>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2060702</t>
  </si>
  <si>
    <t>科普活动</t>
  </si>
  <si>
    <t>2060705</t>
  </si>
  <si>
    <t>科技馆站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</si>
  <si>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</si>
  <si>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</si>
  <si>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</si>
  <si>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</si>
  <si>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</si>
  <si>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</si>
  <si>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</si>
  <si>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</si>
  <si>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</si>
  <si>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</si>
  <si>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</si>
  <si>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</si>
  <si>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</si>
  <si>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</si>
  <si>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</si>
  <si>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</si>
  <si>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</si>
  <si>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</si>
  <si>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</si>
  <si>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</si>
  <si>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</si>
  <si>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</si>
  <si>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</si>
  <si>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</si>
  <si>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</si>
  <si>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</si>
  <si>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</si>
  <si>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</si>
  <si>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</si>
  <si>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</si>
  <si>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</si>
  <si>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</si>
  <si>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</si>
  <si>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</si>
  <si>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</si>
  <si>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</si>
  <si>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</si>
  <si>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</si>
  <si>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</si>
  <si>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</si>
  <si>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</si>
  <si>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</si>
  <si>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</si>
  <si>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</si>
  <si>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</si>
  <si>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</si>
  <si>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</si>
  <si>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</si>
  <si>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</si>
  <si>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</si>
  <si>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</si>
  <si>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</si>
  <si>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</si>
  <si>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</si>
  <si>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</si>
  <si>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</si>
  <si>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</si>
  <si>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</si>
  <si>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</si>
  <si>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</si>
  <si>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</si>
  <si>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</si>
  <si>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</si>
  <si>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</si>
  <si>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</si>
  <si>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</si>
  <si>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</si>
  <si>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</si>
  <si>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530427210000000014366</t>
  </si>
  <si>
    <t>行政人员工资支出</t>
  </si>
  <si>
    <t>30101</t>
  </si>
  <si>
    <t>基本工资</t>
  </si>
  <si>
    <t>30102</t>
  </si>
  <si>
    <t>津贴补贴</t>
  </si>
  <si>
    <t>530427210000000014367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</si>
  <si>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</si>
  <si>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</si>
  <si>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</si>
  <si>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</si>
  <si>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</si>
  <si>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</si>
  <si>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</si>
  <si>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</si>
  <si>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</si>
  <si>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530427210000000014368</t>
  </si>
  <si>
    <t>30113</t>
  </si>
  <si>
    <t>530427210000000014371</t>
  </si>
  <si>
    <t>公车购置及运维费</t>
  </si>
  <si>
    <t>30231</t>
  </si>
  <si>
    <t>公务用车运行维护费</t>
  </si>
  <si>
    <t>530427210000000014372</t>
  </si>
  <si>
    <t>行政人员公务交通补贴</t>
  </si>
  <si>
    <t>30239</t>
  </si>
  <si>
    <t>其他交通费用</t>
  </si>
  <si>
    <t>530427210000000014373</t>
  </si>
  <si>
    <t>工会经费</t>
  </si>
  <si>
    <t>30228</t>
  </si>
  <si>
    <t>530427210000000014374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</si>
  <si>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</si>
  <si>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</si>
  <si>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</si>
  <si>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</si>
  <si>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</si>
  <si>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</si>
  <si>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</si>
  <si>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</si>
  <si>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</si>
  <si>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</si>
  <si>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</si>
  <si>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</si>
  <si>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</si>
  <si>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30227</t>
  </si>
  <si>
    <t>委托业务费</t>
  </si>
  <si>
    <t>530427221100000380918</t>
  </si>
  <si>
    <t>30217</t>
  </si>
  <si>
    <t>530427231100001451219</t>
  </si>
  <si>
    <t>公务员基础绩效奖</t>
  </si>
  <si>
    <t>30103</t>
  </si>
  <si>
    <t>奖金</t>
  </si>
  <si>
    <t>530427231100001458462</t>
  </si>
  <si>
    <t>退休干部公用经费</t>
  </si>
  <si>
    <t>30299</t>
  </si>
  <si>
    <t>其他商品和服务支出</t>
  </si>
  <si>
    <t>530427261100004910478</t>
  </si>
  <si>
    <t>编外人员经费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</si>
  <si>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</si>
  <si>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</si>
  <si>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</si>
  <si>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</si>
  <si>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</si>
  <si>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</si>
  <si>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</si>
  <si>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</si>
  <si>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</si>
  <si>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党建工作经费</t>
  </si>
  <si>
    <t>313 事业发展类</t>
  </si>
  <si>
    <t>530427261100004981898</t>
  </si>
  <si>
    <t>科普经费</t>
  </si>
  <si>
    <t>311 专项业务类</t>
  </si>
  <si>
    <t>530427210000000014284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</si>
  <si>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</si>
  <si>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</si>
  <si>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</si>
  <si>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</si>
  <si>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</si>
  <si>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</si>
  <si>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</si>
  <si>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</si>
  <si>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</si>
  <si>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</si>
  <si>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</si>
  <si>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</si>
  <si>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</si>
  <si>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</si>
  <si>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预算，需达到以下绩效目标：1.提升科技馆展教服务能力，保障全年正常运行并免费开放250天以上，科技馆常设展厅布展累计面积700平方米以上，实现年度人流量3万人次以上。2.完成制作科普示范县创建氛围营造户外标语广告牌，更新或制作和睦广场、民族广场等宣传栏（牌）2期；3.开展农函大培训、开展科技工作者培训，培训人次不少于170人次。4.组织开展科技周、全国科普日、“三下乡”系列主题科普宣传活动，不少于5场次。项目实施将显著加强公民科学素质建设，确保科普工作持续开展，实现科普资源广泛覆盖，使更多群众受益于科普活动，提升广大群众科技意识与科学素质，增强科普示范效应，从项目支撑、技能提升等方面促进乡村振兴与素质提升目标实现。根据科普项目开展情况，按工作完成情况分上半年和下半年支付项目经费220,000.00元：计划上半年完成支付132，000.00元。（1）科技馆布展，支付110000万元；（2）宣传栏更新1期，支付5000.00元。（3）中小学科技教师培训、科协工作者履职能力提升培训、农函大培训支付17000.00元。下次半年完成支付88000.00元。（1）科技馆设备更新维护，支付80000.00元；（2）宣传栏更新1期，支付5000.00元。（3）宣传活动工作保障，支付3000.00元。</t>
  </si>
  <si>
    <t>产出指标</t>
  </si>
  <si>
    <t>数量指标</t>
  </si>
  <si>
    <t>科技培训</t>
  </si>
  <si>
    <t>&gt;=</t>
  </si>
  <si>
    <t>170</t>
  </si>
  <si>
    <t>人次</t>
  </si>
  <si>
    <t>定量指标</t>
  </si>
  <si>
    <t>反映组织开展农函大培训的人数情况。（含乡镇）</t>
  </si>
  <si>
    <t>科技馆年免费参观累计人数</t>
  </si>
  <si>
    <t>30000</t>
  </si>
  <si>
    <t>人</t>
  </si>
  <si>
    <t>反映科普活动开展情况。</t>
  </si>
  <si>
    <t>科技馆常设展厅布展累计面积</t>
  </si>
  <si>
    <t>700</t>
  </si>
  <si>
    <t>平方米</t>
  </si>
  <si>
    <t>反映组织宣传活动次数的情况。</t>
  </si>
  <si>
    <t>科技馆年度免费开放累计天数</t>
  </si>
  <si>
    <t>250</t>
  </si>
  <si>
    <t>天</t>
  </si>
  <si>
    <t>反映青少年科技教师能力素质提升</t>
  </si>
  <si>
    <t>宣传栏更新和制作</t>
  </si>
  <si>
    <t>期</t>
  </si>
  <si>
    <t>项目实施方案及项目测算表</t>
  </si>
  <si>
    <t>质量指标</t>
  </si>
  <si>
    <t>培训人员参训率</t>
  </si>
  <si>
    <t>90</t>
  </si>
  <si>
    <t>%</t>
  </si>
  <si>
    <t>反映培训人员参加培训情况。</t>
  </si>
  <si>
    <t>效益指标</t>
  </si>
  <si>
    <t>社会效益</t>
  </si>
  <si>
    <t>科普宣传活动覆盖率</t>
  </si>
  <si>
    <t>80</t>
  </si>
  <si>
    <t xml:space="preserve">反映开展科普宣传活动覆盖情况。
</t>
  </si>
  <si>
    <t>满意度指标</t>
  </si>
  <si>
    <t>服务对象满意度</t>
  </si>
  <si>
    <t>科普公共服务受众体满意度</t>
  </si>
  <si>
    <t>反映服务对象对科普公共服务整体满意度。
服务对象满意度=（对科普公共服务整体满意的人数/问卷调查人数）*100%。</t>
  </si>
  <si>
    <t>成本指标</t>
  </si>
  <si>
    <t>经济成本指标</t>
  </si>
  <si>
    <t>培训成本</t>
  </si>
  <si>
    <t>&lt;=</t>
  </si>
  <si>
    <t>100</t>
  </si>
  <si>
    <t>元/人·天</t>
  </si>
  <si>
    <t>培训每人每天控制在100元内</t>
  </si>
  <si>
    <t>2026年，新平县科协党支部将深入贯彻落实党的二十大和二十届三中、四中全会精神，认真落实中央关于全面从严治党的战略部署，依据《中国共产党党和国家机关基层组织工作条例》、关于贯彻落实《中共玉溪市委关于加强和改进全市机关党的建设的实施意见》的通知精神，以“两学一做”学习教育常态化制度化、深入开展“不忘初心、牢记使命”主题教育为抓手，认真开展“三会一课”、主题党日活动和结对共建工作。新平县科协党支部党建工作经费项目预算资金0.5万元，共分为3个内容：1.办公费用于订阅党报党刊；2.组织党员外出开展“红色教育”活动2次，每次5人，全年10人次，（每次100%参与率），每次活动费用人均100元测算，全年合计费用1000元；3.加强支部阵地和组织建设，落实“寻标对标达标创标”要求，实施县科协党支部规范化建设，规范制度上墙，新建设县科协党支部活动阵地，经测算，需建设经费1000元。全部申请本级财政年初预算安排。该项目实施后，县科协党支部各项活动将得以正常开展，党支部活动、党员学习积极性将进一步提高，基层党组织战斗堡垒作用和党员先锋模范作用得到充分发挥，为新平县经济社会发展提供强有力的组织保障。</t>
  </si>
  <si>
    <t>购买书籍数量</t>
  </si>
  <si>
    <t>本</t>
  </si>
  <si>
    <t>购买书籍数量，本着厉行节约的原则，严控支出。</t>
  </si>
  <si>
    <t>开展党员活动</t>
  </si>
  <si>
    <t>次</t>
  </si>
  <si>
    <t>开展活动次数</t>
  </si>
  <si>
    <t>购买党建书籍验收合格率</t>
  </si>
  <si>
    <t>反映购买资料验收合格率，验收合格率=验收合格数/验收总数*100%。</t>
  </si>
  <si>
    <t>时效指标</t>
  </si>
  <si>
    <t>持续开展党务工作时间</t>
  </si>
  <si>
    <t>=</t>
  </si>
  <si>
    <t>12</t>
  </si>
  <si>
    <t>月</t>
  </si>
  <si>
    <t>党建工作宣传力度</t>
  </si>
  <si>
    <t>提高</t>
  </si>
  <si>
    <t>定性指标</t>
  </si>
  <si>
    <t>提高党建工作宣传力度</t>
  </si>
  <si>
    <t>党组织战斗堡垒作用发挥情况</t>
  </si>
  <si>
    <t>有效增强</t>
  </si>
  <si>
    <t xml:space="preserve">反映党组织战斗堡垒作用发挥情况
</t>
  </si>
  <si>
    <t>党组织、党员干部满意度</t>
  </si>
  <si>
    <t xml:space="preserve">反映党组织、党员对党建工作的满意度，满意度=满意问卷数/问卷总数*100%
</t>
  </si>
  <si>
    <t>预算06表</t>
  </si>
  <si>
    <t>2026年部门政府性基金预算支出预算表</t>
  </si>
  <si>
    <t>政府性基金预算支出</t>
  </si>
  <si>
    <t>说明：我单位无此事项。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</si>
  <si>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</si>
  <si>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</si>
  <si>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</si>
  <si>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</si>
  <si>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</si>
  <si>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</si>
  <si>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</si>
  <si>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</si>
  <si>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</si>
  <si>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</si>
  <si>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</si>
  <si>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</si>
  <si>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机动车保险服务</t>
  </si>
  <si>
    <t>元</t>
  </si>
  <si>
    <t>车辆维修和保养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</si>
  <si>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</si>
  <si>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</si>
  <si>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</si>
  <si>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</si>
  <si>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</si>
  <si>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</si>
  <si>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</si>
  <si>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</si>
  <si>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乡镇街道</t>
  </si>
  <si>
    <t xml:space="preserve">桂山街道 </t>
  </si>
  <si>
    <t xml:space="preserve">古城街道 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</si>
  <si>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</si>
  <si>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</si>
  <si>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</si>
  <si>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</si>
  <si>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</si>
  <si>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</si>
  <si>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</si>
  <si>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</si>
  <si>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</si>
  <si>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</si>
  <si>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11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</si>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</sst>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8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6" xfId="0" applyFont="1" applyBorder="1">
      <alignment vertical="top"/>
    </xf>
    <xf numFmtId="0" fontId="0" fillId="0" borderId="7" xfId="0" applyFont="1" applyBorder="1">
      <alignment vertical="top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49" fontId="2" fillId="0" borderId="1" xfId="53" applyNumberFormat="1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78" fontId="10" fillId="0" borderId="1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opLeftCell="B1" workbookViewId="0">
      <selection activeCell="G15" sqref="G15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"单位名称："&amp;"新平彝族傣族自治县科学技术协会"</f>
        <v>单位名称：新平彝族傣族自治县科学技术协会</v>
      </c>
      <c r="B3" s="4"/>
      <c r="C3" s="7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1532589</v>
      </c>
      <c r="C7" s="14" t="str">
        <f>"一"&amp;"、"&amp;"一般公共服务支出"</f>
        <v>一、一般公共服务支出</v>
      </c>
      <c r="D7" s="16">
        <v>5000</v>
      </c>
    </row>
    <row r="8" ht="22.5" customHeight="1" spans="1:4">
      <c r="A8" s="14" t="s">
        <v>9</v>
      </c>
      <c r="B8" s="16"/>
      <c r="C8" s="14" t="str">
        <f>"二"&amp;"、"&amp;"科学技术支出"</f>
        <v>二、科学技术支出</v>
      </c>
      <c r="D8" s="16">
        <v>1200033</v>
      </c>
    </row>
    <row r="9" ht="22.5" customHeight="1" spans="1:4">
      <c r="A9" s="14" t="s">
        <v>10</v>
      </c>
      <c r="B9" s="16"/>
      <c r="C9" s="14" t="str">
        <f>"三"&amp;"、"&amp;"社会保障和就业支出"</f>
        <v>三、社会保障和就业支出</v>
      </c>
      <c r="D9" s="16">
        <v>121341</v>
      </c>
    </row>
    <row r="10" ht="22.5" customHeight="1" spans="1:4">
      <c r="A10" s="14" t="s">
        <v>11</v>
      </c>
      <c r="B10" s="16"/>
      <c r="C10" s="14" t="str">
        <f>"四"&amp;"、"&amp;"卫生健康支出"</f>
        <v>四、卫生健康支出</v>
      </c>
      <c r="D10" s="16">
        <v>101311</v>
      </c>
    </row>
    <row r="11" ht="22.5" customHeight="1" spans="1:4">
      <c r="A11" s="14" t="s">
        <v>12</v>
      </c>
      <c r="B11" s="16"/>
      <c r="C11" s="14" t="str">
        <f>"五"&amp;"、"&amp;"住房保障支出"</f>
        <v>五、住房保障支出</v>
      </c>
      <c r="D11" s="16">
        <v>104904</v>
      </c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74" t="s">
        <v>16</v>
      </c>
      <c r="B15" s="16"/>
      <c r="C15" s="76"/>
      <c r="D15" s="16"/>
    </row>
    <row r="16" ht="22.5" customHeight="1" spans="1:4">
      <c r="A16" s="74" t="s">
        <v>17</v>
      </c>
      <c r="B16" s="16"/>
      <c r="C16" s="76"/>
      <c r="D16" s="16"/>
    </row>
    <row r="17" ht="22.5" customHeight="1" spans="1:4">
      <c r="A17" s="74"/>
      <c r="B17" s="16"/>
      <c r="C17" s="76"/>
      <c r="D17" s="16"/>
    </row>
    <row r="18" ht="22.5" customHeight="1" spans="1:4">
      <c r="A18" s="75" t="s">
        <v>18</v>
      </c>
      <c r="B18" s="16">
        <v>1532589</v>
      </c>
      <c r="C18" s="76" t="s">
        <v>19</v>
      </c>
      <c r="D18" s="16">
        <v>1532589</v>
      </c>
    </row>
    <row r="19" ht="22.5" customHeight="1" spans="1:4">
      <c r="A19" s="83" t="s">
        <v>20</v>
      </c>
      <c r="B19" s="16"/>
      <c r="C19" s="84" t="s">
        <v>21</v>
      </c>
      <c r="D19" s="53"/>
    </row>
    <row r="20" ht="22.5" customHeight="1" spans="1:4">
      <c r="A20" s="74" t="s">
        <v>22</v>
      </c>
      <c r="B20" s="85"/>
      <c r="C20" s="74" t="s">
        <v>22</v>
      </c>
      <c r="D20" s="85"/>
    </row>
    <row r="21" ht="22.5" customHeight="1" spans="1:4">
      <c r="A21" s="74" t="s">
        <v>23</v>
      </c>
      <c r="B21" s="85"/>
      <c r="C21" s="74" t="s">
        <v>24</v>
      </c>
      <c r="D21" s="85"/>
    </row>
    <row r="22" ht="22.5" customHeight="1" spans="1:4">
      <c r="A22" s="75" t="s">
        <v>25</v>
      </c>
      <c r="B22" s="16">
        <v>1532589</v>
      </c>
      <c r="C22" s="76" t="s">
        <v>26</v>
      </c>
      <c r="D22" s="16">
        <v>1532589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18" sqref="C18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7" t="s">
        <v>311</v>
      </c>
    </row>
    <row r="2" ht="37.5" customHeight="1" spans="1:6">
      <c r="A2" s="3" t="s">
        <v>312</v>
      </c>
      <c r="B2" s="3"/>
      <c r="C2" s="3"/>
      <c r="D2" s="3"/>
      <c r="E2" s="3"/>
      <c r="F2" s="3"/>
    </row>
    <row r="3" ht="18.75" customHeight="1" spans="1:6">
      <c r="A3" s="48" t="str">
        <f>"单位名称："&amp;"新平彝族傣族自治县科学技术协会"</f>
        <v>单位名称：新平彝族傣族自治县科学技术协会</v>
      </c>
      <c r="B3" s="48"/>
      <c r="C3" s="48"/>
      <c r="D3" s="49"/>
      <c r="E3" s="49"/>
      <c r="F3" s="50" t="s">
        <v>29</v>
      </c>
    </row>
    <row r="4" ht="18.75" customHeight="1" spans="1:6">
      <c r="A4" s="12" t="s">
        <v>141</v>
      </c>
      <c r="B4" s="12" t="s">
        <v>60</v>
      </c>
      <c r="C4" s="12" t="s">
        <v>61</v>
      </c>
      <c r="D4" s="51" t="s">
        <v>313</v>
      </c>
      <c r="E4" s="51"/>
      <c r="F4" s="51"/>
    </row>
    <row r="5" ht="18.75" customHeight="1" spans="1:6">
      <c r="A5" s="12" t="s">
        <v>60</v>
      </c>
      <c r="B5" s="12" t="s">
        <v>60</v>
      </c>
      <c r="C5" s="12" t="s">
        <v>61</v>
      </c>
      <c r="D5" s="51" t="s">
        <v>34</v>
      </c>
      <c r="E5" s="51" t="s">
        <v>64</v>
      </c>
      <c r="F5" s="51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52" t="s">
        <v>113</v>
      </c>
      <c r="B8" s="52"/>
      <c r="C8" s="52"/>
      <c r="D8" s="53"/>
      <c r="E8" s="53"/>
      <c r="F8" s="53"/>
    </row>
    <row r="9" customHeight="1" spans="1:6">
      <c r="A9" t="s">
        <v>314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9" t="s">
        <v>315</v>
      </c>
    </row>
    <row r="2" ht="45" customHeight="1" spans="1:17">
      <c r="A2" s="36" t="s">
        <v>316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42"/>
      <c r="O2" s="42"/>
      <c r="P2" s="42"/>
      <c r="Q2" s="42"/>
    </row>
    <row r="3" ht="20.25" customHeight="1" spans="1:17">
      <c r="A3" s="18" t="str">
        <f>"单位名称："&amp;"新平彝族傣族自治县科学技术协会"</f>
        <v>单位名称：新平彝族傣族自治县科学技术协会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317</v>
      </c>
      <c r="B4" s="21" t="s">
        <v>318</v>
      </c>
      <c r="C4" s="21" t="s">
        <v>319</v>
      </c>
      <c r="D4" s="21" t="s">
        <v>320</v>
      </c>
      <c r="E4" s="21" t="s">
        <v>321</v>
      </c>
      <c r="F4" s="21" t="s">
        <v>322</v>
      </c>
      <c r="G4" s="21" t="s">
        <v>148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323</v>
      </c>
      <c r="B5" s="21" t="s">
        <v>318</v>
      </c>
      <c r="C5" s="21" t="s">
        <v>319</v>
      </c>
      <c r="D5" s="21" t="s">
        <v>320</v>
      </c>
      <c r="E5" s="21" t="s">
        <v>321</v>
      </c>
      <c r="F5" s="21" t="s">
        <v>322</v>
      </c>
      <c r="G5" s="21" t="s">
        <v>32</v>
      </c>
      <c r="H5" s="21" t="s">
        <v>35</v>
      </c>
      <c r="I5" s="21" t="s">
        <v>324</v>
      </c>
      <c r="J5" s="21" t="s">
        <v>325</v>
      </c>
      <c r="K5" s="21" t="s">
        <v>38</v>
      </c>
      <c r="L5" s="21" t="s">
        <v>326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3" t="s">
        <v>43</v>
      </c>
      <c r="P6" s="43" t="s">
        <v>44</v>
      </c>
      <c r="Q6" s="43" t="s">
        <v>45</v>
      </c>
    </row>
    <row r="7" ht="20.25" customHeight="1" spans="1:17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</row>
    <row r="8" ht="20.25" customHeight="1" spans="1:17">
      <c r="A8" s="44" t="s">
        <v>176</v>
      </c>
      <c r="B8" s="22"/>
      <c r="C8" s="22"/>
      <c r="D8" s="45"/>
      <c r="E8" s="45"/>
      <c r="F8" s="45"/>
      <c r="G8" s="45">
        <v>40000</v>
      </c>
      <c r="H8" s="45">
        <v>40000</v>
      </c>
      <c r="I8" s="45"/>
      <c r="J8" s="40"/>
      <c r="K8" s="40"/>
      <c r="L8" s="45"/>
      <c r="M8" s="45"/>
      <c r="N8" s="45"/>
      <c r="O8" s="45"/>
      <c r="P8" s="45"/>
      <c r="Q8" s="45"/>
    </row>
    <row r="9" ht="20.25" customHeight="1" spans="1:17">
      <c r="A9" s="22"/>
      <c r="B9" s="22" t="s">
        <v>327</v>
      </c>
      <c r="C9" s="22" t="str">
        <f>"C1804010201"&amp;"  "&amp;"机动车保险服务"</f>
        <v>C1804010201  机动车保险服务</v>
      </c>
      <c r="D9" s="46" t="s">
        <v>328</v>
      </c>
      <c r="E9" s="23">
        <v>1</v>
      </c>
      <c r="F9" s="45"/>
      <c r="G9" s="45">
        <v>20000</v>
      </c>
      <c r="H9" s="40">
        <v>20000</v>
      </c>
      <c r="I9" s="40"/>
      <c r="J9" s="40"/>
      <c r="K9" s="40"/>
      <c r="L9" s="45"/>
      <c r="M9" s="45"/>
      <c r="N9" s="45"/>
      <c r="O9" s="45"/>
      <c r="P9" s="45"/>
      <c r="Q9" s="45"/>
    </row>
    <row r="10" ht="20.25" customHeight="1" spans="1:17">
      <c r="A10" s="22"/>
      <c r="B10" s="22" t="s">
        <v>329</v>
      </c>
      <c r="C10" s="22" t="str">
        <f>"C23120301"&amp;"  "&amp;"车辆维修和保养服务"</f>
        <v>C23120301  车辆维修和保养服务</v>
      </c>
      <c r="D10" s="46" t="s">
        <v>328</v>
      </c>
      <c r="E10" s="23">
        <v>1</v>
      </c>
      <c r="F10" s="45"/>
      <c r="G10" s="45">
        <v>20000</v>
      </c>
      <c r="H10" s="40">
        <v>20000</v>
      </c>
      <c r="I10" s="40"/>
      <c r="J10" s="40"/>
      <c r="K10" s="40"/>
      <c r="L10" s="45"/>
      <c r="M10" s="45"/>
      <c r="N10" s="45"/>
      <c r="O10" s="45"/>
      <c r="P10" s="45"/>
      <c r="Q10" s="45"/>
    </row>
    <row r="11" ht="20.25" customHeight="1" spans="1:17">
      <c r="A11" s="23" t="s">
        <v>32</v>
      </c>
      <c r="B11" s="23"/>
      <c r="C11" s="23"/>
      <c r="D11" s="46"/>
      <c r="E11" s="46"/>
      <c r="F11" s="45"/>
      <c r="G11" s="45">
        <v>40000</v>
      </c>
      <c r="H11" s="45">
        <v>40000</v>
      </c>
      <c r="I11" s="45"/>
      <c r="J11" s="45"/>
      <c r="K11" s="45"/>
      <c r="L11" s="45"/>
      <c r="M11" s="45"/>
      <c r="N11" s="45"/>
      <c r="O11" s="45"/>
      <c r="P11" s="45"/>
      <c r="Q11" s="45"/>
    </row>
  </sheetData>
  <mergeCells count="17">
    <mergeCell ref="A1:M1"/>
    <mergeCell ref="A2:Q2"/>
    <mergeCell ref="A3:M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330</v>
      </c>
    </row>
    <row r="2" ht="45" customHeight="1" spans="1:14">
      <c r="A2" s="36" t="s">
        <v>331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20.25" customHeight="1" spans="1:14">
      <c r="A3" s="18" t="str">
        <f>"单位名称："&amp;"新平彝族傣族自治县科学技术协会"</f>
        <v>单位名称：新平彝族傣族自治县科学技术协会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7" t="s">
        <v>317</v>
      </c>
      <c r="B4" s="37" t="s">
        <v>332</v>
      </c>
      <c r="C4" s="37" t="s">
        <v>333</v>
      </c>
      <c r="D4" s="37" t="s">
        <v>148</v>
      </c>
      <c r="E4" s="37"/>
      <c r="F4" s="37"/>
      <c r="G4" s="37"/>
      <c r="H4" s="37"/>
      <c r="I4" s="37"/>
      <c r="J4" s="37"/>
      <c r="K4" s="37"/>
      <c r="L4" s="37"/>
      <c r="M4" s="37"/>
      <c r="N4" s="37"/>
    </row>
    <row r="5" ht="23.4" customHeight="1" spans="1:14">
      <c r="A5" s="37" t="s">
        <v>323</v>
      </c>
      <c r="B5" s="37"/>
      <c r="C5" s="37" t="s">
        <v>334</v>
      </c>
      <c r="D5" s="37" t="s">
        <v>32</v>
      </c>
      <c r="E5" s="37" t="s">
        <v>35</v>
      </c>
      <c r="F5" s="37" t="s">
        <v>324</v>
      </c>
      <c r="G5" s="37" t="s">
        <v>325</v>
      </c>
      <c r="H5" s="37" t="s">
        <v>38</v>
      </c>
      <c r="I5" s="37" t="s">
        <v>326</v>
      </c>
      <c r="J5" s="37"/>
      <c r="K5" s="37"/>
      <c r="L5" s="37"/>
      <c r="M5" s="37"/>
      <c r="N5" s="37"/>
    </row>
    <row r="6" ht="28.65" customHeight="1" spans="1:14">
      <c r="A6" s="37"/>
      <c r="B6" s="37"/>
      <c r="C6" s="37"/>
      <c r="D6" s="37"/>
      <c r="E6" s="37" t="s">
        <v>34</v>
      </c>
      <c r="F6" s="37"/>
      <c r="G6" s="37"/>
      <c r="H6" s="37"/>
      <c r="I6" s="37" t="s">
        <v>34</v>
      </c>
      <c r="J6" s="37" t="s">
        <v>41</v>
      </c>
      <c r="K6" s="37" t="s">
        <v>42</v>
      </c>
      <c r="L6" s="38" t="s">
        <v>43</v>
      </c>
      <c r="M6" s="38" t="s">
        <v>44</v>
      </c>
      <c r="N6" s="38" t="s">
        <v>45</v>
      </c>
    </row>
    <row r="7" ht="20.25" customHeight="1" spans="1:14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</row>
    <row r="8" ht="20.25" customHeight="1" spans="1:14">
      <c r="A8" s="22"/>
      <c r="B8" s="22"/>
      <c r="C8" s="22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ht="20.25" customHeight="1" spans="1:14">
      <c r="A9" s="22"/>
      <c r="B9" s="22"/>
      <c r="C9" s="2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ht="20.25" customHeight="1" spans="1:14">
      <c r="A10" s="23" t="s">
        <v>32</v>
      </c>
      <c r="B10" s="23"/>
      <c r="C10" s="23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customHeight="1" spans="1:14">
      <c r="A11" t="s">
        <v>314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9"/>
  <sheetViews>
    <sheetView showZeros="0" workbookViewId="0">
      <selection activeCell="P7" sqref="P7"/>
    </sheetView>
  </sheetViews>
  <sheetFormatPr defaultColWidth="8.85" defaultRowHeight="15" customHeight="1"/>
  <cols>
    <col min="1" max="1" width="37.1416666666667" customWidth="1"/>
    <col min="2" max="14" width="17.1416666666667" customWidth="1"/>
    <col min="15" max="15" width="16.875" customWidth="1"/>
    <col min="16" max="16" width="16.625" customWidth="1"/>
  </cols>
  <sheetData>
    <row r="1" ht="24.15" customHeight="1" spans="1:1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19" t="s">
        <v>335</v>
      </c>
    </row>
    <row r="2" ht="45.15" customHeight="1" spans="1:16">
      <c r="A2" s="24" t="s">
        <v>336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6">
      <c r="A3" s="18" t="str">
        <f>"单位名称："&amp;"新平彝族傣族自治县科学技术协会"</f>
        <v>单位名称：新平彝族傣族自治县科学技术协会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P3" s="19" t="s">
        <v>29</v>
      </c>
    </row>
    <row r="4" ht="22.5" customHeight="1" spans="1:16">
      <c r="A4" s="27" t="s">
        <v>337</v>
      </c>
      <c r="B4" s="27" t="s">
        <v>148</v>
      </c>
      <c r="C4" s="27"/>
      <c r="D4" s="27"/>
      <c r="E4" s="28" t="s">
        <v>338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ht="22.5" customHeight="1" spans="1:16">
      <c r="A5" s="27"/>
      <c r="B5" s="27" t="s">
        <v>32</v>
      </c>
      <c r="C5" s="27" t="s">
        <v>35</v>
      </c>
      <c r="D5" s="27" t="s">
        <v>324</v>
      </c>
      <c r="E5" s="31" t="s">
        <v>339</v>
      </c>
      <c r="F5" s="31" t="s">
        <v>340</v>
      </c>
      <c r="G5" s="31" t="s">
        <v>341</v>
      </c>
      <c r="H5" s="31" t="s">
        <v>342</v>
      </c>
      <c r="I5" s="31" t="s">
        <v>343</v>
      </c>
      <c r="J5" s="31" t="s">
        <v>344</v>
      </c>
      <c r="K5" s="31" t="s">
        <v>345</v>
      </c>
      <c r="L5" s="31" t="s">
        <v>346</v>
      </c>
      <c r="M5" s="31" t="s">
        <v>347</v>
      </c>
      <c r="N5" s="31" t="s">
        <v>348</v>
      </c>
      <c r="O5" s="31" t="s">
        <v>349</v>
      </c>
      <c r="P5" s="31" t="s">
        <v>350</v>
      </c>
    </row>
    <row r="6" ht="18.75" customHeight="1" spans="1:16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351</v>
      </c>
      <c r="L6" s="23" t="s">
        <v>300</v>
      </c>
      <c r="M6" s="23" t="s">
        <v>352</v>
      </c>
      <c r="N6" s="23" t="s">
        <v>353</v>
      </c>
      <c r="O6" s="32">
        <v>15</v>
      </c>
      <c r="P6" s="33">
        <v>16</v>
      </c>
    </row>
    <row r="7" ht="18.75" customHeight="1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34"/>
      <c r="P7" s="35"/>
    </row>
    <row r="8" ht="18.75" customHeight="1" spans="1:16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34"/>
      <c r="P8" s="35"/>
    </row>
    <row r="9" customHeight="1" spans="1:16">
      <c r="A9" t="s">
        <v>314</v>
      </c>
    </row>
  </sheetData>
  <mergeCells count="5">
    <mergeCell ref="A2:N2"/>
    <mergeCell ref="A3:C3"/>
    <mergeCell ref="B4:D4"/>
    <mergeCell ref="E4:P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354</v>
      </c>
    </row>
    <row r="2" ht="52.05" customHeight="1" spans="1:10">
      <c r="A2" s="24" t="s">
        <v>355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"单位名称："&amp;"新平彝族傣族自治县科学技术协会"</f>
        <v>单位名称：新平彝族傣族自治县科学技术协会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233</v>
      </c>
      <c r="B4" s="21" t="s">
        <v>234</v>
      </c>
      <c r="C4" s="21" t="s">
        <v>235</v>
      </c>
      <c r="D4" s="21" t="s">
        <v>236</v>
      </c>
      <c r="E4" s="21" t="s">
        <v>237</v>
      </c>
      <c r="F4" s="21" t="s">
        <v>238</v>
      </c>
      <c r="G4" s="21" t="s">
        <v>239</v>
      </c>
      <c r="H4" s="21" t="s">
        <v>240</v>
      </c>
      <c r="I4" s="21" t="s">
        <v>241</v>
      </c>
      <c r="J4" s="21" t="s">
        <v>242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314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C4" sqref="C4:C5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356</v>
      </c>
    </row>
    <row r="2" ht="41.4" customHeight="1" spans="1:8">
      <c r="A2" s="20" t="s">
        <v>357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"单位名称："&amp;"新平彝族傣族自治县科学技术协会"</f>
        <v>单位名称：新平彝族傣族自治县科学技术协会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141</v>
      </c>
      <c r="B4" s="21" t="s">
        <v>358</v>
      </c>
      <c r="C4" s="21" t="s">
        <v>359</v>
      </c>
      <c r="D4" s="21" t="s">
        <v>360</v>
      </c>
      <c r="E4" s="21" t="s">
        <v>320</v>
      </c>
      <c r="F4" s="21" t="s">
        <v>361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321</v>
      </c>
      <c r="G5" s="21" t="s">
        <v>362</v>
      </c>
      <c r="H5" s="21" t="s">
        <v>363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314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A4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364</v>
      </c>
    </row>
    <row r="2" ht="45" customHeight="1" spans="1:11">
      <c r="A2" s="3" t="s">
        <v>365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"单位名称："&amp;"新平彝族傣族自治县科学技术协会"</f>
        <v>单位名称：新平彝族傣族自治县科学技术协会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218</v>
      </c>
      <c r="B4" s="12" t="s">
        <v>143</v>
      </c>
      <c r="C4" s="12" t="s">
        <v>219</v>
      </c>
      <c r="D4" s="12" t="s">
        <v>144</v>
      </c>
      <c r="E4" s="12" t="s">
        <v>145</v>
      </c>
      <c r="F4" s="12" t="s">
        <v>220</v>
      </c>
      <c r="G4" s="12" t="s">
        <v>147</v>
      </c>
      <c r="H4" s="12" t="s">
        <v>32</v>
      </c>
      <c r="I4" s="12" t="s">
        <v>366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367</v>
      </c>
    </row>
    <row r="2" ht="45" customHeight="1" spans="1:7">
      <c r="A2" s="3" t="s">
        <v>368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"单位名称："&amp;"新平彝族傣族自治县科学技术协会"</f>
        <v>单位名称：新平彝族傣族自治县科学技术协会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219</v>
      </c>
      <c r="B4" s="6" t="s">
        <v>218</v>
      </c>
      <c r="C4" s="6" t="s">
        <v>143</v>
      </c>
      <c r="D4" s="6" t="s">
        <v>369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224</v>
      </c>
      <c r="C8" s="9" t="s">
        <v>223</v>
      </c>
      <c r="D8" s="8" t="s">
        <v>370</v>
      </c>
      <c r="E8" s="10">
        <v>5000</v>
      </c>
      <c r="F8" s="10"/>
      <c r="G8" s="10"/>
    </row>
    <row r="9" ht="20.25" customHeight="1" spans="1:7">
      <c r="A9" s="8" t="s">
        <v>56</v>
      </c>
      <c r="B9" s="8" t="s">
        <v>227</v>
      </c>
      <c r="C9" s="9" t="s">
        <v>226</v>
      </c>
      <c r="D9" s="8" t="s">
        <v>370</v>
      </c>
      <c r="E9" s="10">
        <v>220000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225000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"单位名称："&amp;"新平彝族傣族自治县科学技术协会"</f>
        <v>单位名称：新平彝族傣族自治县科学技术协会</v>
      </c>
      <c r="B3" s="4"/>
      <c r="C3" s="4"/>
      <c r="D3" s="4"/>
      <c r="E3" s="60"/>
      <c r="F3" s="60"/>
      <c r="G3" s="60"/>
      <c r="H3" s="6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7" t="s">
        <v>31</v>
      </c>
      <c r="C4" s="77" t="s">
        <v>32</v>
      </c>
      <c r="D4" s="77" t="s">
        <v>33</v>
      </c>
      <c r="E4" s="77"/>
      <c r="F4" s="77"/>
      <c r="G4" s="77"/>
      <c r="H4" s="77"/>
      <c r="I4" s="77"/>
      <c r="J4" s="78"/>
      <c r="K4" s="78"/>
      <c r="L4" s="78"/>
      <c r="M4" s="78"/>
      <c r="N4" s="78"/>
      <c r="O4" s="77" t="s">
        <v>20</v>
      </c>
      <c r="P4" s="77"/>
      <c r="Q4" s="77"/>
      <c r="R4" s="77"/>
      <c r="S4" s="77"/>
    </row>
    <row r="5" ht="18.75" customHeight="1" spans="1:19">
      <c r="A5" s="12"/>
      <c r="B5" s="77"/>
      <c r="C5" s="77"/>
      <c r="D5" s="79" t="s">
        <v>34</v>
      </c>
      <c r="E5" s="79" t="s">
        <v>35</v>
      </c>
      <c r="F5" s="79" t="s">
        <v>36</v>
      </c>
      <c r="G5" s="79" t="s">
        <v>37</v>
      </c>
      <c r="H5" s="79" t="s">
        <v>38</v>
      </c>
      <c r="I5" s="80" t="s">
        <v>39</v>
      </c>
      <c r="J5" s="81"/>
      <c r="K5" s="81"/>
      <c r="L5" s="81"/>
      <c r="M5" s="81"/>
      <c r="N5" s="81"/>
      <c r="O5" s="80" t="s">
        <v>34</v>
      </c>
      <c r="P5" s="80" t="s">
        <v>35</v>
      </c>
      <c r="Q5" s="80" t="s">
        <v>36</v>
      </c>
      <c r="R5" s="80" t="s">
        <v>37</v>
      </c>
      <c r="S5" s="79" t="s">
        <v>40</v>
      </c>
    </row>
    <row r="6" ht="18.75" customHeight="1" spans="1:19">
      <c r="A6" s="12"/>
      <c r="B6" s="77"/>
      <c r="C6" s="77"/>
      <c r="D6" s="79"/>
      <c r="E6" s="79"/>
      <c r="F6" s="79"/>
      <c r="G6" s="79"/>
      <c r="H6" s="79"/>
      <c r="I6" s="80" t="s">
        <v>34</v>
      </c>
      <c r="J6" s="80" t="s">
        <v>41</v>
      </c>
      <c r="K6" s="80" t="s">
        <v>42</v>
      </c>
      <c r="L6" s="80" t="s">
        <v>43</v>
      </c>
      <c r="M6" s="80" t="s">
        <v>44</v>
      </c>
      <c r="N6" s="80" t="s">
        <v>45</v>
      </c>
      <c r="O6" s="80"/>
      <c r="P6" s="80"/>
      <c r="Q6" s="80"/>
      <c r="R6" s="80"/>
      <c r="S6" s="79"/>
    </row>
    <row r="7" ht="18.75" customHeight="1" spans="1:19">
      <c r="A7" s="82" t="s">
        <v>46</v>
      </c>
      <c r="B7" s="13" t="s">
        <v>47</v>
      </c>
      <c r="C7" s="13" t="s">
        <v>48</v>
      </c>
      <c r="D7" s="13" t="s">
        <v>49</v>
      </c>
      <c r="E7" s="82" t="s">
        <v>50</v>
      </c>
      <c r="F7" s="13" t="s">
        <v>51</v>
      </c>
      <c r="G7" s="13" t="s">
        <v>52</v>
      </c>
      <c r="H7" s="82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1532589</v>
      </c>
      <c r="D8" s="16">
        <v>1532589</v>
      </c>
      <c r="E8" s="16">
        <v>1532589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71" t="s">
        <v>57</v>
      </c>
      <c r="B9" s="71" t="s">
        <v>56</v>
      </c>
      <c r="C9" s="16">
        <v>1532589</v>
      </c>
      <c r="D9" s="16">
        <v>1532589</v>
      </c>
      <c r="E9" s="16">
        <v>1532589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52" t="s">
        <v>32</v>
      </c>
      <c r="B10" s="52"/>
      <c r="C10" s="16">
        <v>1532589</v>
      </c>
      <c r="D10" s="16">
        <v>1532589</v>
      </c>
      <c r="E10" s="16">
        <v>1532589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6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9"/>
      <c r="L2" s="59"/>
      <c r="M2" s="59"/>
      <c r="N2" s="59"/>
      <c r="O2" s="59"/>
    </row>
    <row r="3" ht="18.75" customHeight="1" spans="1:15">
      <c r="A3" s="48" t="str">
        <f>"单位名称："&amp;"新平彝族傣族自治县科学技术协会"</f>
        <v>单位名称：新平彝族傣族自治县科学技术协会</v>
      </c>
      <c r="B3" s="48"/>
      <c r="C3" s="48"/>
      <c r="D3" s="48"/>
      <c r="E3" s="48"/>
      <c r="F3" s="48"/>
      <c r="G3" s="48"/>
      <c r="H3" s="48"/>
      <c r="I3" s="48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51" t="s">
        <v>32</v>
      </c>
      <c r="D4" s="51" t="s">
        <v>35</v>
      </c>
      <c r="E4" s="51"/>
      <c r="F4" s="51"/>
      <c r="G4" s="12" t="s">
        <v>36</v>
      </c>
      <c r="H4" s="51" t="s">
        <v>37</v>
      </c>
      <c r="I4" s="12" t="s">
        <v>62</v>
      </c>
      <c r="J4" s="51" t="s">
        <v>63</v>
      </c>
      <c r="K4" s="51"/>
      <c r="L4" s="51"/>
      <c r="M4" s="51"/>
      <c r="N4" s="51"/>
      <c r="O4" s="51"/>
    </row>
    <row r="5" ht="18.75" customHeight="1" spans="1:15">
      <c r="A5" s="12"/>
      <c r="B5" s="12"/>
      <c r="C5" s="51"/>
      <c r="D5" s="51" t="s">
        <v>34</v>
      </c>
      <c r="E5" s="51" t="s">
        <v>64</v>
      </c>
      <c r="F5" s="51" t="s">
        <v>65</v>
      </c>
      <c r="G5" s="12"/>
      <c r="H5" s="51"/>
      <c r="I5" s="12"/>
      <c r="J5" s="51" t="s">
        <v>34</v>
      </c>
      <c r="K5" s="51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5000</v>
      </c>
      <c r="D7" s="16">
        <v>5000</v>
      </c>
      <c r="E7" s="16"/>
      <c r="F7" s="16">
        <v>5000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71" t="s">
        <v>74</v>
      </c>
      <c r="B8" s="71" t="s">
        <v>75</v>
      </c>
      <c r="C8" s="16">
        <v>5000</v>
      </c>
      <c r="D8" s="16">
        <v>5000</v>
      </c>
      <c r="E8" s="16"/>
      <c r="F8" s="16">
        <v>5000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72" t="s">
        <v>76</v>
      </c>
      <c r="B9" s="72" t="s">
        <v>75</v>
      </c>
      <c r="C9" s="16">
        <v>5000</v>
      </c>
      <c r="D9" s="16">
        <v>5000</v>
      </c>
      <c r="E9" s="16"/>
      <c r="F9" s="16">
        <v>5000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77</v>
      </c>
      <c r="B10" s="15" t="s">
        <v>78</v>
      </c>
      <c r="C10" s="16">
        <v>1200033</v>
      </c>
      <c r="D10" s="16">
        <v>1200033</v>
      </c>
      <c r="E10" s="16">
        <v>980033</v>
      </c>
      <c r="F10" s="16">
        <v>220000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71" t="s">
        <v>79</v>
      </c>
      <c r="B11" s="71" t="s">
        <v>80</v>
      </c>
      <c r="C11" s="16">
        <v>980033</v>
      </c>
      <c r="D11" s="16">
        <v>980033</v>
      </c>
      <c r="E11" s="16">
        <v>980033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72" t="s">
        <v>81</v>
      </c>
      <c r="B12" s="72" t="s">
        <v>82</v>
      </c>
      <c r="C12" s="16">
        <v>980033</v>
      </c>
      <c r="D12" s="16">
        <v>980033</v>
      </c>
      <c r="E12" s="16">
        <v>980033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71" t="s">
        <v>83</v>
      </c>
      <c r="B13" s="71" t="s">
        <v>84</v>
      </c>
      <c r="C13" s="16">
        <v>220000</v>
      </c>
      <c r="D13" s="16">
        <v>220000</v>
      </c>
      <c r="E13" s="16"/>
      <c r="F13" s="16">
        <v>220000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72" t="s">
        <v>85</v>
      </c>
      <c r="B14" s="72" t="s">
        <v>86</v>
      </c>
      <c r="C14" s="16">
        <v>30000</v>
      </c>
      <c r="D14" s="16">
        <v>30000</v>
      </c>
      <c r="E14" s="16"/>
      <c r="F14" s="16">
        <v>30000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72" t="s">
        <v>87</v>
      </c>
      <c r="B15" s="72" t="s">
        <v>88</v>
      </c>
      <c r="C15" s="16">
        <v>190000</v>
      </c>
      <c r="D15" s="16">
        <v>190000</v>
      </c>
      <c r="E15" s="16"/>
      <c r="F15" s="16">
        <v>190000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89</v>
      </c>
      <c r="B16" s="15" t="s">
        <v>90</v>
      </c>
      <c r="C16" s="16">
        <v>121341</v>
      </c>
      <c r="D16" s="16">
        <v>121341</v>
      </c>
      <c r="E16" s="16">
        <v>121341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71" t="s">
        <v>91</v>
      </c>
      <c r="B17" s="71" t="s">
        <v>92</v>
      </c>
      <c r="C17" s="16">
        <v>121341</v>
      </c>
      <c r="D17" s="16">
        <v>121341</v>
      </c>
      <c r="E17" s="16">
        <v>121341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72" t="s">
        <v>93</v>
      </c>
      <c r="B18" s="72" t="s">
        <v>94</v>
      </c>
      <c r="C18" s="16">
        <v>300</v>
      </c>
      <c r="D18" s="16">
        <v>300</v>
      </c>
      <c r="E18" s="16">
        <v>300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2.5" spans="1:15">
      <c r="A19" s="72" t="s">
        <v>95</v>
      </c>
      <c r="B19" s="72" t="s">
        <v>96</v>
      </c>
      <c r="C19" s="16">
        <v>121041</v>
      </c>
      <c r="D19" s="16">
        <v>121041</v>
      </c>
      <c r="E19" s="16">
        <v>121041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97</v>
      </c>
      <c r="B20" s="15" t="s">
        <v>98</v>
      </c>
      <c r="C20" s="16">
        <v>101311</v>
      </c>
      <c r="D20" s="16">
        <v>101311</v>
      </c>
      <c r="E20" s="16">
        <v>101311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71" t="s">
        <v>99</v>
      </c>
      <c r="B21" s="71" t="s">
        <v>100</v>
      </c>
      <c r="C21" s="16">
        <v>101311</v>
      </c>
      <c r="D21" s="16">
        <v>101311</v>
      </c>
      <c r="E21" s="16">
        <v>101311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72" t="s">
        <v>101</v>
      </c>
      <c r="B22" s="72" t="s">
        <v>102</v>
      </c>
      <c r="C22" s="16">
        <v>65121</v>
      </c>
      <c r="D22" s="16">
        <v>65121</v>
      </c>
      <c r="E22" s="16">
        <v>65121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72" t="s">
        <v>103</v>
      </c>
      <c r="B23" s="72" t="s">
        <v>104</v>
      </c>
      <c r="C23" s="16">
        <v>33163</v>
      </c>
      <c r="D23" s="16">
        <v>33163</v>
      </c>
      <c r="E23" s="16">
        <v>33163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72" t="s">
        <v>105</v>
      </c>
      <c r="B24" s="72" t="s">
        <v>106</v>
      </c>
      <c r="C24" s="16">
        <v>3027</v>
      </c>
      <c r="D24" s="16">
        <v>3027</v>
      </c>
      <c r="E24" s="16">
        <v>3027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15" t="s">
        <v>107</v>
      </c>
      <c r="B25" s="15" t="s">
        <v>108</v>
      </c>
      <c r="C25" s="16">
        <v>104904</v>
      </c>
      <c r="D25" s="16">
        <v>104904</v>
      </c>
      <c r="E25" s="16">
        <v>104904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71" t="s">
        <v>109</v>
      </c>
      <c r="B26" s="71" t="s">
        <v>110</v>
      </c>
      <c r="C26" s="16">
        <v>104904</v>
      </c>
      <c r="D26" s="16">
        <v>104904</v>
      </c>
      <c r="E26" s="16">
        <v>104904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72" t="s">
        <v>111</v>
      </c>
      <c r="B27" s="72" t="s">
        <v>112</v>
      </c>
      <c r="C27" s="16">
        <v>104904</v>
      </c>
      <c r="D27" s="16">
        <v>104904</v>
      </c>
      <c r="E27" s="16">
        <v>104904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52" t="s">
        <v>113</v>
      </c>
      <c r="B28" s="52"/>
      <c r="C28" s="16">
        <v>1532589</v>
      </c>
      <c r="D28" s="16">
        <v>1532589</v>
      </c>
      <c r="E28" s="16">
        <v>1307589</v>
      </c>
      <c r="F28" s="16">
        <v>225000</v>
      </c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1">
    <mergeCell ref="A2:O2"/>
    <mergeCell ref="A3:I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B1" workbookViewId="0">
      <selection activeCell="D16" sqref="D1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114</v>
      </c>
    </row>
    <row r="2" ht="45" customHeight="1" spans="1:4">
      <c r="A2" s="3" t="s">
        <v>115</v>
      </c>
      <c r="B2" s="3"/>
      <c r="C2" s="3"/>
      <c r="D2" s="3"/>
    </row>
    <row r="3" ht="18.75" customHeight="1" spans="1:4">
      <c r="A3" s="4" t="str">
        <f>"单位名称："&amp;"新平彝族傣族自治县科学技术协会"</f>
        <v>单位名称：新平彝族傣族自治县科学技术协会</v>
      </c>
      <c r="B3" s="4"/>
      <c r="C3" s="7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116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117</v>
      </c>
      <c r="B7" s="16">
        <v>1532589</v>
      </c>
      <c r="C7" s="14" t="s">
        <v>118</v>
      </c>
      <c r="D7" s="16">
        <v>1532589</v>
      </c>
    </row>
    <row r="8" ht="22.5" customHeight="1" spans="1:4">
      <c r="A8" s="14" t="s">
        <v>119</v>
      </c>
      <c r="B8" s="16">
        <v>1532589</v>
      </c>
      <c r="C8" s="14" t="str">
        <f>"（"&amp;"一"&amp;"）"&amp;"一般公共服务支出"</f>
        <v>（一）一般公共服务支出</v>
      </c>
      <c r="D8" s="16">
        <v>5000</v>
      </c>
    </row>
    <row r="9" ht="22.5" customHeight="1" spans="1:4">
      <c r="A9" s="14" t="s">
        <v>120</v>
      </c>
      <c r="B9" s="16"/>
      <c r="C9" s="14" t="str">
        <f>"（"&amp;"二"&amp;"）"&amp;"科学技术支出"</f>
        <v>（二）科学技术支出</v>
      </c>
      <c r="D9" s="16">
        <v>1200033</v>
      </c>
    </row>
    <row r="10" ht="22.5" customHeight="1" spans="1:4">
      <c r="A10" s="14" t="s">
        <v>121</v>
      </c>
      <c r="B10" s="16"/>
      <c r="C10" s="14" t="str">
        <f>"（"&amp;"三"&amp;"）"&amp;"社会保障和就业支出"</f>
        <v>（三）社会保障和就业支出</v>
      </c>
      <c r="D10" s="16">
        <v>121341</v>
      </c>
    </row>
    <row r="11" ht="22.5" customHeight="1" spans="1:4">
      <c r="A11" s="14" t="s">
        <v>122</v>
      </c>
      <c r="B11" s="16"/>
      <c r="C11" s="14" t="str">
        <f>"（"&amp;"四"&amp;"）"&amp;"卫生健康支出"</f>
        <v>（四）卫生健康支出</v>
      </c>
      <c r="D11" s="16">
        <v>101311</v>
      </c>
    </row>
    <row r="12" ht="22.5" customHeight="1" spans="1:4">
      <c r="A12" s="14" t="s">
        <v>119</v>
      </c>
      <c r="B12" s="16"/>
      <c r="C12" s="14" t="str">
        <f>"（"&amp;"五"&amp;"）"&amp;"住房保障支出"</f>
        <v>（五）住房保障支出</v>
      </c>
      <c r="D12" s="16">
        <v>104904</v>
      </c>
    </row>
    <row r="13" ht="22.5" customHeight="1" spans="1:4">
      <c r="A13" s="14" t="s">
        <v>120</v>
      </c>
      <c r="B13" s="16"/>
      <c r="C13" s="14"/>
      <c r="D13" s="16"/>
    </row>
    <row r="14" ht="22.5" customHeight="1" spans="1:4">
      <c r="A14" s="14" t="s">
        <v>121</v>
      </c>
      <c r="B14" s="16"/>
      <c r="C14" s="14"/>
      <c r="D14" s="16"/>
    </row>
    <row r="15" ht="22.5" customHeight="1" spans="1:4">
      <c r="A15" s="74"/>
      <c r="B15" s="16"/>
      <c r="C15" s="14" t="s">
        <v>123</v>
      </c>
      <c r="D15" s="16"/>
    </row>
    <row r="16" ht="22.5" customHeight="1" spans="1:4">
      <c r="A16" s="75" t="s">
        <v>124</v>
      </c>
      <c r="B16" s="16">
        <v>1532589</v>
      </c>
      <c r="C16" s="76" t="s">
        <v>125</v>
      </c>
      <c r="D16" s="16">
        <v>1532589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topLeftCell="A8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7" t="s">
        <v>126</v>
      </c>
    </row>
    <row r="2" ht="37.5" customHeight="1" spans="1:7">
      <c r="A2" s="3" t="s">
        <v>127</v>
      </c>
      <c r="B2" s="3"/>
      <c r="C2" s="3"/>
      <c r="D2" s="3"/>
      <c r="E2" s="3"/>
      <c r="F2" s="3"/>
      <c r="G2" s="3"/>
    </row>
    <row r="3" ht="18.75" customHeight="1" spans="1:7">
      <c r="A3" s="48" t="str">
        <f>"单位名称："&amp;"新平彝族傣族自治县科学技术协会"</f>
        <v>单位名称：新平彝族傣族自治县科学技术协会</v>
      </c>
      <c r="B3" s="48"/>
      <c r="C3" s="48"/>
      <c r="D3" s="49"/>
      <c r="E3" s="49"/>
      <c r="F3" s="49"/>
      <c r="G3" s="50" t="s">
        <v>29</v>
      </c>
    </row>
    <row r="4" ht="18.75" customHeight="1" spans="1:7">
      <c r="A4" s="12" t="s">
        <v>128</v>
      </c>
      <c r="B4" s="12" t="s">
        <v>61</v>
      </c>
      <c r="C4" s="51" t="s">
        <v>32</v>
      </c>
      <c r="D4" s="51" t="s">
        <v>64</v>
      </c>
      <c r="E4" s="51"/>
      <c r="F4" s="51"/>
      <c r="G4" s="12" t="s">
        <v>65</v>
      </c>
    </row>
    <row r="5" ht="18.75" customHeight="1" spans="1:7">
      <c r="A5" s="12" t="s">
        <v>60</v>
      </c>
      <c r="B5" s="12" t="s">
        <v>61</v>
      </c>
      <c r="C5" s="51"/>
      <c r="D5" s="51" t="s">
        <v>34</v>
      </c>
      <c r="E5" s="51" t="s">
        <v>129</v>
      </c>
      <c r="F5" s="51" t="s">
        <v>130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5000</v>
      </c>
      <c r="D7" s="16"/>
      <c r="E7" s="16"/>
      <c r="F7" s="16"/>
      <c r="G7" s="16">
        <v>5000</v>
      </c>
    </row>
    <row r="8" ht="20.25" customHeight="1" spans="1:7">
      <c r="A8" s="71" t="s">
        <v>74</v>
      </c>
      <c r="B8" s="71" t="s">
        <v>75</v>
      </c>
      <c r="C8" s="16">
        <v>5000</v>
      </c>
      <c r="D8" s="16"/>
      <c r="E8" s="16"/>
      <c r="F8" s="16"/>
      <c r="G8" s="16">
        <v>5000</v>
      </c>
    </row>
    <row r="9" ht="20.25" customHeight="1" spans="1:7">
      <c r="A9" s="72" t="s">
        <v>76</v>
      </c>
      <c r="B9" s="72" t="s">
        <v>75</v>
      </c>
      <c r="C9" s="16">
        <v>5000</v>
      </c>
      <c r="D9" s="16"/>
      <c r="E9" s="16"/>
      <c r="F9" s="16"/>
      <c r="G9" s="16">
        <v>5000</v>
      </c>
    </row>
    <row r="10" ht="20.25" customHeight="1" spans="1:7">
      <c r="A10" s="15" t="s">
        <v>77</v>
      </c>
      <c r="B10" s="15" t="s">
        <v>78</v>
      </c>
      <c r="C10" s="16">
        <v>1200033</v>
      </c>
      <c r="D10" s="16">
        <v>980033</v>
      </c>
      <c r="E10" s="16">
        <v>835833</v>
      </c>
      <c r="F10" s="16">
        <v>144200</v>
      </c>
      <c r="G10" s="16">
        <v>220000</v>
      </c>
    </row>
    <row r="11" ht="20.25" customHeight="1" spans="1:7">
      <c r="A11" s="71" t="s">
        <v>79</v>
      </c>
      <c r="B11" s="71" t="s">
        <v>80</v>
      </c>
      <c r="C11" s="16">
        <v>980033</v>
      </c>
      <c r="D11" s="16">
        <v>980033</v>
      </c>
      <c r="E11" s="16">
        <v>835833</v>
      </c>
      <c r="F11" s="16">
        <v>144200</v>
      </c>
      <c r="G11" s="16"/>
    </row>
    <row r="12" ht="20.25" customHeight="1" spans="1:7">
      <c r="A12" s="72" t="s">
        <v>81</v>
      </c>
      <c r="B12" s="72" t="s">
        <v>82</v>
      </c>
      <c r="C12" s="16">
        <v>980033</v>
      </c>
      <c r="D12" s="16">
        <v>980033</v>
      </c>
      <c r="E12" s="16">
        <v>835833</v>
      </c>
      <c r="F12" s="16">
        <v>144200</v>
      </c>
      <c r="G12" s="16"/>
    </row>
    <row r="13" ht="20.25" customHeight="1" spans="1:7">
      <c r="A13" s="71" t="s">
        <v>83</v>
      </c>
      <c r="B13" s="71" t="s">
        <v>84</v>
      </c>
      <c r="C13" s="16">
        <v>220000</v>
      </c>
      <c r="D13" s="16"/>
      <c r="E13" s="16"/>
      <c r="F13" s="16"/>
      <c r="G13" s="16">
        <v>220000</v>
      </c>
    </row>
    <row r="14" ht="20.25" customHeight="1" spans="1:7">
      <c r="A14" s="72" t="s">
        <v>85</v>
      </c>
      <c r="B14" s="72" t="s">
        <v>86</v>
      </c>
      <c r="C14" s="16">
        <v>30000</v>
      </c>
      <c r="D14" s="16"/>
      <c r="E14" s="16"/>
      <c r="F14" s="16"/>
      <c r="G14" s="16">
        <v>30000</v>
      </c>
    </row>
    <row r="15" ht="20.25" customHeight="1" spans="1:7">
      <c r="A15" s="72" t="s">
        <v>87</v>
      </c>
      <c r="B15" s="72" t="s">
        <v>88</v>
      </c>
      <c r="C15" s="16">
        <v>190000</v>
      </c>
      <c r="D15" s="16"/>
      <c r="E15" s="16"/>
      <c r="F15" s="16"/>
      <c r="G15" s="16">
        <v>190000</v>
      </c>
    </row>
    <row r="16" ht="20.25" customHeight="1" spans="1:7">
      <c r="A16" s="15" t="s">
        <v>89</v>
      </c>
      <c r="B16" s="15" t="s">
        <v>90</v>
      </c>
      <c r="C16" s="16">
        <v>121341</v>
      </c>
      <c r="D16" s="16">
        <v>121341</v>
      </c>
      <c r="E16" s="16">
        <v>121041</v>
      </c>
      <c r="F16" s="16">
        <v>300</v>
      </c>
      <c r="G16" s="16"/>
    </row>
    <row r="17" ht="20.25" customHeight="1" spans="1:7">
      <c r="A17" s="71" t="s">
        <v>91</v>
      </c>
      <c r="B17" s="71" t="s">
        <v>92</v>
      </c>
      <c r="C17" s="16">
        <v>121341</v>
      </c>
      <c r="D17" s="16">
        <v>121341</v>
      </c>
      <c r="E17" s="16">
        <v>121041</v>
      </c>
      <c r="F17" s="16">
        <v>300</v>
      </c>
      <c r="G17" s="16"/>
    </row>
    <row r="18" ht="20.25" customHeight="1" spans="1:7">
      <c r="A18" s="72" t="s">
        <v>93</v>
      </c>
      <c r="B18" s="72" t="s">
        <v>94</v>
      </c>
      <c r="C18" s="16">
        <v>300</v>
      </c>
      <c r="D18" s="16">
        <v>300</v>
      </c>
      <c r="E18" s="16"/>
      <c r="F18" s="16">
        <v>300</v>
      </c>
      <c r="G18" s="16"/>
    </row>
    <row r="19" ht="22.5" spans="1:7">
      <c r="A19" s="72" t="s">
        <v>95</v>
      </c>
      <c r="B19" s="72" t="s">
        <v>96</v>
      </c>
      <c r="C19" s="16">
        <v>121041</v>
      </c>
      <c r="D19" s="16">
        <v>121041</v>
      </c>
      <c r="E19" s="16">
        <v>121041</v>
      </c>
      <c r="F19" s="16"/>
      <c r="G19" s="16"/>
    </row>
    <row r="20" ht="20.25" customHeight="1" spans="1:7">
      <c r="A20" s="15" t="s">
        <v>97</v>
      </c>
      <c r="B20" s="15" t="s">
        <v>98</v>
      </c>
      <c r="C20" s="16">
        <v>101311</v>
      </c>
      <c r="D20" s="16">
        <v>101311</v>
      </c>
      <c r="E20" s="16">
        <v>101311</v>
      </c>
      <c r="F20" s="16"/>
      <c r="G20" s="16"/>
    </row>
    <row r="21" ht="20.25" customHeight="1" spans="1:7">
      <c r="A21" s="71" t="s">
        <v>99</v>
      </c>
      <c r="B21" s="71" t="s">
        <v>100</v>
      </c>
      <c r="C21" s="16">
        <v>101311</v>
      </c>
      <c r="D21" s="16">
        <v>101311</v>
      </c>
      <c r="E21" s="16">
        <v>101311</v>
      </c>
      <c r="F21" s="16"/>
      <c r="G21" s="16"/>
    </row>
    <row r="22" ht="20.25" customHeight="1" spans="1:7">
      <c r="A22" s="72" t="s">
        <v>101</v>
      </c>
      <c r="B22" s="72" t="s">
        <v>102</v>
      </c>
      <c r="C22" s="16">
        <v>65121</v>
      </c>
      <c r="D22" s="16">
        <v>65121</v>
      </c>
      <c r="E22" s="16">
        <v>65121</v>
      </c>
      <c r="F22" s="16"/>
      <c r="G22" s="16"/>
    </row>
    <row r="23" ht="20.25" customHeight="1" spans="1:7">
      <c r="A23" s="72" t="s">
        <v>103</v>
      </c>
      <c r="B23" s="72" t="s">
        <v>104</v>
      </c>
      <c r="C23" s="16">
        <v>33163</v>
      </c>
      <c r="D23" s="16">
        <v>33163</v>
      </c>
      <c r="E23" s="16">
        <v>33163</v>
      </c>
      <c r="F23" s="16"/>
      <c r="G23" s="16"/>
    </row>
    <row r="24" ht="20.25" customHeight="1" spans="1:7">
      <c r="A24" s="72" t="s">
        <v>105</v>
      </c>
      <c r="B24" s="72" t="s">
        <v>106</v>
      </c>
      <c r="C24" s="16">
        <v>3027</v>
      </c>
      <c r="D24" s="16">
        <v>3027</v>
      </c>
      <c r="E24" s="16">
        <v>3027</v>
      </c>
      <c r="F24" s="16"/>
      <c r="G24" s="16"/>
    </row>
    <row r="25" ht="20.25" customHeight="1" spans="1:7">
      <c r="A25" s="15" t="s">
        <v>107</v>
      </c>
      <c r="B25" s="15" t="s">
        <v>108</v>
      </c>
      <c r="C25" s="16">
        <v>104904</v>
      </c>
      <c r="D25" s="16">
        <v>104904</v>
      </c>
      <c r="E25" s="16">
        <v>104904</v>
      </c>
      <c r="F25" s="16"/>
      <c r="G25" s="16"/>
    </row>
    <row r="26" ht="20.25" customHeight="1" spans="1:7">
      <c r="A26" s="71" t="s">
        <v>109</v>
      </c>
      <c r="B26" s="71" t="s">
        <v>110</v>
      </c>
      <c r="C26" s="16">
        <v>104904</v>
      </c>
      <c r="D26" s="16">
        <v>104904</v>
      </c>
      <c r="E26" s="16">
        <v>104904</v>
      </c>
      <c r="F26" s="16"/>
      <c r="G26" s="16"/>
    </row>
    <row r="27" ht="20.25" customHeight="1" spans="1:7">
      <c r="A27" s="72" t="s">
        <v>111</v>
      </c>
      <c r="B27" s="72" t="s">
        <v>112</v>
      </c>
      <c r="C27" s="16">
        <v>104904</v>
      </c>
      <c r="D27" s="16">
        <v>104904</v>
      </c>
      <c r="E27" s="16">
        <v>104904</v>
      </c>
      <c r="F27" s="16"/>
      <c r="G27" s="16"/>
    </row>
    <row r="28" ht="20.25" customHeight="1" spans="1:7">
      <c r="A28" s="52" t="s">
        <v>113</v>
      </c>
      <c r="B28" s="52"/>
      <c r="C28" s="53">
        <v>1532589</v>
      </c>
      <c r="D28" s="53">
        <v>1307589</v>
      </c>
      <c r="E28" s="53">
        <v>1163089</v>
      </c>
      <c r="F28" s="53">
        <v>144500</v>
      </c>
      <c r="G28" s="53">
        <v>225000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4"/>
      <c r="B1" s="64"/>
      <c r="C1" s="65"/>
      <c r="D1" s="1"/>
      <c r="E1" s="1"/>
      <c r="F1" s="66" t="s">
        <v>131</v>
      </c>
    </row>
    <row r="2" ht="41.25" customHeight="1" spans="1:6">
      <c r="A2" s="67" t="s">
        <v>132</v>
      </c>
      <c r="B2" s="67"/>
      <c r="C2" s="67"/>
      <c r="D2" s="67"/>
      <c r="E2" s="67"/>
      <c r="F2" s="67"/>
    </row>
    <row r="3" ht="18.75" customHeight="1" spans="1:6">
      <c r="A3" s="4" t="str">
        <f>"单位名称："&amp;"新平彝族傣族自治县科学技术协会"</f>
        <v>单位名称：新平彝族傣族自治县科学技术协会</v>
      </c>
      <c r="B3" s="4"/>
      <c r="C3" s="4"/>
      <c r="D3" s="68"/>
      <c r="E3" s="1"/>
      <c r="F3" s="66" t="s">
        <v>29</v>
      </c>
    </row>
    <row r="4" ht="18.75" customHeight="1" spans="1:6">
      <c r="A4" s="12" t="s">
        <v>133</v>
      </c>
      <c r="B4" s="51" t="s">
        <v>134</v>
      </c>
      <c r="C4" s="51" t="s">
        <v>135</v>
      </c>
      <c r="D4" s="51"/>
      <c r="E4" s="51"/>
      <c r="F4" s="51" t="s">
        <v>136</v>
      </c>
    </row>
    <row r="5" ht="18.75" customHeight="1" spans="1:6">
      <c r="A5" s="12"/>
      <c r="B5" s="51"/>
      <c r="C5" s="51" t="s">
        <v>34</v>
      </c>
      <c r="D5" s="51" t="s">
        <v>137</v>
      </c>
      <c r="E5" s="51" t="s">
        <v>138</v>
      </c>
      <c r="F5" s="51"/>
    </row>
    <row r="6" ht="18.75" customHeight="1" spans="1:6">
      <c r="A6" s="69">
        <v>1</v>
      </c>
      <c r="B6" s="70">
        <v>2</v>
      </c>
      <c r="C6" s="69">
        <v>3</v>
      </c>
      <c r="D6" s="69">
        <v>4</v>
      </c>
      <c r="E6" s="69">
        <v>5</v>
      </c>
      <c r="F6" s="69">
        <v>6</v>
      </c>
    </row>
    <row r="7" ht="20.25" customHeight="1" spans="1:6">
      <c r="A7" s="16">
        <v>56000</v>
      </c>
      <c r="B7" s="16"/>
      <c r="C7" s="16">
        <v>53000</v>
      </c>
      <c r="D7" s="16"/>
      <c r="E7" s="16">
        <v>53000</v>
      </c>
      <c r="F7" s="16">
        <v>3000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topLeftCell="D10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139</v>
      </c>
    </row>
    <row r="2" ht="45" customHeight="1" spans="1:23">
      <c r="A2" s="3" t="s">
        <v>140</v>
      </c>
      <c r="B2" s="3"/>
      <c r="C2" s="3"/>
      <c r="D2" s="3"/>
      <c r="E2" s="3"/>
      <c r="F2" s="3"/>
      <c r="G2" s="3"/>
      <c r="H2" s="3"/>
      <c r="I2" s="3"/>
      <c r="J2" s="3"/>
      <c r="K2" s="3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8.75" customHeight="1" spans="1:23">
      <c r="A3" s="4" t="str">
        <f>"单位名称："&amp;"新平彝族傣族自治县科学技术协会"</f>
        <v>单位名称：新平彝族傣族自治县科学技术协会</v>
      </c>
      <c r="B3" s="4"/>
      <c r="C3" s="4"/>
      <c r="D3" s="4"/>
      <c r="E3" s="4"/>
      <c r="F3" s="4"/>
      <c r="G3" s="4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61" t="s">
        <v>141</v>
      </c>
      <c r="B4" s="61" t="s">
        <v>142</v>
      </c>
      <c r="C4" s="61" t="s">
        <v>143</v>
      </c>
      <c r="D4" s="61" t="s">
        <v>144</v>
      </c>
      <c r="E4" s="61" t="s">
        <v>145</v>
      </c>
      <c r="F4" s="61" t="s">
        <v>146</v>
      </c>
      <c r="G4" s="61" t="s">
        <v>147</v>
      </c>
      <c r="H4" s="62" t="s">
        <v>32</v>
      </c>
      <c r="I4" s="62" t="s">
        <v>148</v>
      </c>
      <c r="J4" s="61"/>
      <c r="K4" s="61"/>
      <c r="L4" s="61"/>
      <c r="M4" s="61"/>
      <c r="N4" s="61" t="s">
        <v>149</v>
      </c>
      <c r="O4" s="61"/>
      <c r="P4" s="61"/>
      <c r="Q4" s="61" t="s">
        <v>38</v>
      </c>
      <c r="R4" s="61" t="s">
        <v>63</v>
      </c>
      <c r="S4" s="61"/>
      <c r="T4" s="61"/>
      <c r="U4" s="61"/>
      <c r="V4" s="61"/>
      <c r="W4" s="61"/>
    </row>
    <row r="5" ht="18.75" customHeight="1" spans="1:23">
      <c r="A5" s="61"/>
      <c r="B5" s="61"/>
      <c r="C5" s="61"/>
      <c r="D5" s="61"/>
      <c r="E5" s="61"/>
      <c r="F5" s="61"/>
      <c r="G5" s="61"/>
      <c r="H5" s="62" t="s">
        <v>150</v>
      </c>
      <c r="I5" s="62" t="s">
        <v>151</v>
      </c>
      <c r="J5" s="61" t="s">
        <v>36</v>
      </c>
      <c r="K5" s="61" t="s">
        <v>37</v>
      </c>
      <c r="L5" s="61"/>
      <c r="M5" s="61"/>
      <c r="N5" s="61" t="s">
        <v>149</v>
      </c>
      <c r="O5" s="61" t="s">
        <v>36</v>
      </c>
      <c r="P5" s="61" t="s">
        <v>37</v>
      </c>
      <c r="Q5" s="61" t="s">
        <v>38</v>
      </c>
      <c r="R5" s="61" t="s">
        <v>63</v>
      </c>
      <c r="S5" s="61" t="s">
        <v>41</v>
      </c>
      <c r="T5" s="61" t="s">
        <v>42</v>
      </c>
      <c r="U5" s="61" t="s">
        <v>43</v>
      </c>
      <c r="V5" s="61" t="s">
        <v>44</v>
      </c>
      <c r="W5" s="61" t="s">
        <v>45</v>
      </c>
    </row>
    <row r="6" ht="18.75" customHeight="1" spans="1:23">
      <c r="A6" s="61"/>
      <c r="B6" s="61"/>
      <c r="C6" s="61"/>
      <c r="D6" s="61"/>
      <c r="E6" s="61"/>
      <c r="F6" s="61"/>
      <c r="G6" s="61"/>
      <c r="H6" s="62"/>
      <c r="I6" s="62" t="s">
        <v>152</v>
      </c>
      <c r="J6" s="61" t="s">
        <v>153</v>
      </c>
      <c r="K6" s="61" t="s">
        <v>154</v>
      </c>
      <c r="L6" s="61" t="s">
        <v>155</v>
      </c>
      <c r="M6" s="61" t="s">
        <v>156</v>
      </c>
      <c r="N6" s="61" t="s">
        <v>35</v>
      </c>
      <c r="O6" s="61" t="s">
        <v>36</v>
      </c>
      <c r="P6" s="61" t="s">
        <v>37</v>
      </c>
      <c r="Q6" s="61"/>
      <c r="R6" s="61" t="s">
        <v>34</v>
      </c>
      <c r="S6" s="61" t="s">
        <v>41</v>
      </c>
      <c r="T6" s="61" t="s">
        <v>42</v>
      </c>
      <c r="U6" s="61" t="s">
        <v>43</v>
      </c>
      <c r="V6" s="61" t="s">
        <v>44</v>
      </c>
      <c r="W6" s="61" t="s">
        <v>45</v>
      </c>
    </row>
    <row r="7" ht="22.65" customHeight="1" spans="1:23">
      <c r="A7" s="61"/>
      <c r="B7" s="61"/>
      <c r="C7" s="61"/>
      <c r="D7" s="61"/>
      <c r="E7" s="61"/>
      <c r="F7" s="61"/>
      <c r="G7" s="61"/>
      <c r="H7" s="62"/>
      <c r="I7" s="62" t="s">
        <v>34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ht="18.75" customHeight="1" spans="1:23">
      <c r="A8" s="62" t="s">
        <v>46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62">
        <v>12</v>
      </c>
      <c r="M8" s="62">
        <v>13</v>
      </c>
      <c r="N8" s="62">
        <v>14</v>
      </c>
      <c r="O8" s="62">
        <v>15</v>
      </c>
      <c r="P8" s="62">
        <v>16</v>
      </c>
      <c r="Q8" s="62">
        <v>17</v>
      </c>
      <c r="R8" s="62">
        <v>18</v>
      </c>
      <c r="S8" s="62">
        <v>19</v>
      </c>
      <c r="T8" s="62">
        <v>20</v>
      </c>
      <c r="U8" s="62">
        <v>21</v>
      </c>
      <c r="V8" s="62">
        <v>22</v>
      </c>
      <c r="W8" s="62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1307589</v>
      </c>
      <c r="I9" s="16">
        <v>1307589</v>
      </c>
      <c r="J9" s="16"/>
      <c r="K9" s="16"/>
      <c r="L9" s="16">
        <v>1307589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63" t="s">
        <v>56</v>
      </c>
      <c r="B10" s="8" t="s">
        <v>157</v>
      </c>
      <c r="C10" s="9" t="s">
        <v>158</v>
      </c>
      <c r="D10" s="8" t="s">
        <v>81</v>
      </c>
      <c r="E10" s="8" t="s">
        <v>82</v>
      </c>
      <c r="F10" s="8" t="s">
        <v>159</v>
      </c>
      <c r="G10" s="8" t="s">
        <v>160</v>
      </c>
      <c r="H10" s="16">
        <v>317940</v>
      </c>
      <c r="I10" s="16">
        <v>317940</v>
      </c>
      <c r="J10" s="16"/>
      <c r="K10" s="16"/>
      <c r="L10" s="16">
        <v>317940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63" t="s">
        <v>56</v>
      </c>
      <c r="B11" s="8" t="s">
        <v>157</v>
      </c>
      <c r="C11" s="9" t="s">
        <v>158</v>
      </c>
      <c r="D11" s="8" t="s">
        <v>81</v>
      </c>
      <c r="E11" s="8" t="s">
        <v>82</v>
      </c>
      <c r="F11" s="8" t="s">
        <v>161</v>
      </c>
      <c r="G11" s="8" t="s">
        <v>162</v>
      </c>
      <c r="H11" s="16">
        <v>375552</v>
      </c>
      <c r="I11" s="16">
        <v>375552</v>
      </c>
      <c r="J11" s="16"/>
      <c r="K11" s="16"/>
      <c r="L11" s="16">
        <v>375552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63" t="s">
        <v>56</v>
      </c>
      <c r="B12" s="8" t="s">
        <v>163</v>
      </c>
      <c r="C12" s="9" t="s">
        <v>164</v>
      </c>
      <c r="D12" s="8" t="s">
        <v>81</v>
      </c>
      <c r="E12" s="8" t="s">
        <v>82</v>
      </c>
      <c r="F12" s="8" t="s">
        <v>165</v>
      </c>
      <c r="G12" s="8" t="s">
        <v>166</v>
      </c>
      <c r="H12" s="16">
        <v>2565</v>
      </c>
      <c r="I12" s="16">
        <v>2565</v>
      </c>
      <c r="J12" s="16"/>
      <c r="K12" s="16"/>
      <c r="L12" s="16">
        <v>2565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63" t="s">
        <v>56</v>
      </c>
      <c r="B13" s="8" t="s">
        <v>163</v>
      </c>
      <c r="C13" s="9" t="s">
        <v>164</v>
      </c>
      <c r="D13" s="8" t="s">
        <v>95</v>
      </c>
      <c r="E13" s="8" t="s">
        <v>96</v>
      </c>
      <c r="F13" s="8" t="s">
        <v>167</v>
      </c>
      <c r="G13" s="8" t="s">
        <v>168</v>
      </c>
      <c r="H13" s="16">
        <v>121041</v>
      </c>
      <c r="I13" s="16">
        <v>121041</v>
      </c>
      <c r="J13" s="16"/>
      <c r="K13" s="16"/>
      <c r="L13" s="16">
        <v>121041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63" t="s">
        <v>56</v>
      </c>
      <c r="B14" s="8" t="s">
        <v>163</v>
      </c>
      <c r="C14" s="9" t="s">
        <v>164</v>
      </c>
      <c r="D14" s="8" t="s">
        <v>101</v>
      </c>
      <c r="E14" s="8" t="s">
        <v>102</v>
      </c>
      <c r="F14" s="8" t="s">
        <v>169</v>
      </c>
      <c r="G14" s="8" t="s">
        <v>170</v>
      </c>
      <c r="H14" s="16">
        <v>2331</v>
      </c>
      <c r="I14" s="16">
        <v>2331</v>
      </c>
      <c r="J14" s="16"/>
      <c r="K14" s="16"/>
      <c r="L14" s="16">
        <v>2331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63" t="s">
        <v>56</v>
      </c>
      <c r="B15" s="8" t="s">
        <v>163</v>
      </c>
      <c r="C15" s="9" t="s">
        <v>164</v>
      </c>
      <c r="D15" s="8" t="s">
        <v>101</v>
      </c>
      <c r="E15" s="8" t="s">
        <v>102</v>
      </c>
      <c r="F15" s="8" t="s">
        <v>169</v>
      </c>
      <c r="G15" s="8" t="s">
        <v>170</v>
      </c>
      <c r="H15" s="16">
        <v>62790</v>
      </c>
      <c r="I15" s="16">
        <v>62790</v>
      </c>
      <c r="J15" s="16"/>
      <c r="K15" s="16"/>
      <c r="L15" s="16">
        <v>62790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63" t="s">
        <v>56</v>
      </c>
      <c r="B16" s="8" t="s">
        <v>163</v>
      </c>
      <c r="C16" s="9" t="s">
        <v>164</v>
      </c>
      <c r="D16" s="8" t="s">
        <v>103</v>
      </c>
      <c r="E16" s="8" t="s">
        <v>104</v>
      </c>
      <c r="F16" s="8" t="s">
        <v>171</v>
      </c>
      <c r="G16" s="8" t="s">
        <v>172</v>
      </c>
      <c r="H16" s="16">
        <v>33163</v>
      </c>
      <c r="I16" s="16">
        <v>33163</v>
      </c>
      <c r="J16" s="16"/>
      <c r="K16" s="16"/>
      <c r="L16" s="16">
        <v>33163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63" t="s">
        <v>56</v>
      </c>
      <c r="B17" s="8" t="s">
        <v>163</v>
      </c>
      <c r="C17" s="9" t="s">
        <v>164</v>
      </c>
      <c r="D17" s="8" t="s">
        <v>105</v>
      </c>
      <c r="E17" s="8" t="s">
        <v>106</v>
      </c>
      <c r="F17" s="8" t="s">
        <v>165</v>
      </c>
      <c r="G17" s="8" t="s">
        <v>166</v>
      </c>
      <c r="H17" s="16">
        <v>3027</v>
      </c>
      <c r="I17" s="16">
        <v>3027</v>
      </c>
      <c r="J17" s="16"/>
      <c r="K17" s="16"/>
      <c r="L17" s="16">
        <v>3027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63" t="s">
        <v>56</v>
      </c>
      <c r="B18" s="8" t="s">
        <v>173</v>
      </c>
      <c r="C18" s="9" t="s">
        <v>112</v>
      </c>
      <c r="D18" s="8" t="s">
        <v>111</v>
      </c>
      <c r="E18" s="8" t="s">
        <v>112</v>
      </c>
      <c r="F18" s="8" t="s">
        <v>174</v>
      </c>
      <c r="G18" s="8" t="s">
        <v>112</v>
      </c>
      <c r="H18" s="16">
        <v>104904</v>
      </c>
      <c r="I18" s="16">
        <v>104904</v>
      </c>
      <c r="J18" s="16"/>
      <c r="K18" s="16"/>
      <c r="L18" s="16">
        <v>104904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63" t="s">
        <v>56</v>
      </c>
      <c r="B19" s="8" t="s">
        <v>175</v>
      </c>
      <c r="C19" s="9" t="s">
        <v>176</v>
      </c>
      <c r="D19" s="8" t="s">
        <v>81</v>
      </c>
      <c r="E19" s="8" t="s">
        <v>82</v>
      </c>
      <c r="F19" s="8" t="s">
        <v>177</v>
      </c>
      <c r="G19" s="8" t="s">
        <v>178</v>
      </c>
      <c r="H19" s="16">
        <v>53000</v>
      </c>
      <c r="I19" s="16">
        <v>53000</v>
      </c>
      <c r="J19" s="16"/>
      <c r="K19" s="16"/>
      <c r="L19" s="16">
        <v>53000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63" t="s">
        <v>56</v>
      </c>
      <c r="B20" s="8" t="s">
        <v>179</v>
      </c>
      <c r="C20" s="9" t="s">
        <v>180</v>
      </c>
      <c r="D20" s="8" t="s">
        <v>81</v>
      </c>
      <c r="E20" s="8" t="s">
        <v>82</v>
      </c>
      <c r="F20" s="8" t="s">
        <v>181</v>
      </c>
      <c r="G20" s="8" t="s">
        <v>182</v>
      </c>
      <c r="H20" s="16">
        <v>50400</v>
      </c>
      <c r="I20" s="16">
        <v>50400</v>
      </c>
      <c r="J20" s="16"/>
      <c r="K20" s="16"/>
      <c r="L20" s="16">
        <v>50400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63" t="s">
        <v>56</v>
      </c>
      <c r="B21" s="8" t="s">
        <v>183</v>
      </c>
      <c r="C21" s="9" t="s">
        <v>184</v>
      </c>
      <c r="D21" s="8" t="s">
        <v>81</v>
      </c>
      <c r="E21" s="8" t="s">
        <v>82</v>
      </c>
      <c r="F21" s="8" t="s">
        <v>185</v>
      </c>
      <c r="G21" s="8" t="s">
        <v>184</v>
      </c>
      <c r="H21" s="16">
        <v>9600</v>
      </c>
      <c r="I21" s="16">
        <v>9600</v>
      </c>
      <c r="J21" s="16"/>
      <c r="K21" s="16"/>
      <c r="L21" s="16">
        <v>9600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63" t="s">
        <v>56</v>
      </c>
      <c r="B22" s="8" t="s">
        <v>186</v>
      </c>
      <c r="C22" s="9" t="s">
        <v>187</v>
      </c>
      <c r="D22" s="8" t="s">
        <v>81</v>
      </c>
      <c r="E22" s="8" t="s">
        <v>82</v>
      </c>
      <c r="F22" s="8" t="s">
        <v>188</v>
      </c>
      <c r="G22" s="8" t="s">
        <v>189</v>
      </c>
      <c r="H22" s="16">
        <v>9495</v>
      </c>
      <c r="I22" s="16">
        <v>9495</v>
      </c>
      <c r="J22" s="16"/>
      <c r="K22" s="16"/>
      <c r="L22" s="16">
        <v>9495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63" t="s">
        <v>56</v>
      </c>
      <c r="B23" s="8" t="s">
        <v>186</v>
      </c>
      <c r="C23" s="9" t="s">
        <v>187</v>
      </c>
      <c r="D23" s="8" t="s">
        <v>81</v>
      </c>
      <c r="E23" s="8" t="s">
        <v>82</v>
      </c>
      <c r="F23" s="8" t="s">
        <v>190</v>
      </c>
      <c r="G23" s="8" t="s">
        <v>191</v>
      </c>
      <c r="H23" s="16">
        <v>300</v>
      </c>
      <c r="I23" s="16">
        <v>300</v>
      </c>
      <c r="J23" s="16"/>
      <c r="K23" s="16"/>
      <c r="L23" s="16">
        <v>300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63" t="s">
        <v>56</v>
      </c>
      <c r="B24" s="8" t="s">
        <v>186</v>
      </c>
      <c r="C24" s="9" t="s">
        <v>187</v>
      </c>
      <c r="D24" s="8" t="s">
        <v>81</v>
      </c>
      <c r="E24" s="8" t="s">
        <v>82</v>
      </c>
      <c r="F24" s="8" t="s">
        <v>192</v>
      </c>
      <c r="G24" s="8" t="s">
        <v>193</v>
      </c>
      <c r="H24" s="16">
        <v>700</v>
      </c>
      <c r="I24" s="16">
        <v>700</v>
      </c>
      <c r="J24" s="16"/>
      <c r="K24" s="16"/>
      <c r="L24" s="16">
        <v>700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63" t="s">
        <v>56</v>
      </c>
      <c r="B25" s="8" t="s">
        <v>186</v>
      </c>
      <c r="C25" s="9" t="s">
        <v>187</v>
      </c>
      <c r="D25" s="8" t="s">
        <v>81</v>
      </c>
      <c r="E25" s="8" t="s">
        <v>82</v>
      </c>
      <c r="F25" s="8" t="s">
        <v>194</v>
      </c>
      <c r="G25" s="8" t="s">
        <v>195</v>
      </c>
      <c r="H25" s="16">
        <v>490</v>
      </c>
      <c r="I25" s="16">
        <v>490</v>
      </c>
      <c r="J25" s="16"/>
      <c r="K25" s="16"/>
      <c r="L25" s="16">
        <v>490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63" t="s">
        <v>56</v>
      </c>
      <c r="B26" s="8" t="s">
        <v>186</v>
      </c>
      <c r="C26" s="9" t="s">
        <v>187</v>
      </c>
      <c r="D26" s="8" t="s">
        <v>81</v>
      </c>
      <c r="E26" s="8" t="s">
        <v>82</v>
      </c>
      <c r="F26" s="8" t="s">
        <v>196</v>
      </c>
      <c r="G26" s="8" t="s">
        <v>197</v>
      </c>
      <c r="H26" s="16">
        <v>12200</v>
      </c>
      <c r="I26" s="16">
        <v>12200</v>
      </c>
      <c r="J26" s="16"/>
      <c r="K26" s="16"/>
      <c r="L26" s="16">
        <v>12200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63" t="s">
        <v>56</v>
      </c>
      <c r="B27" s="8" t="s">
        <v>186</v>
      </c>
      <c r="C27" s="9" t="s">
        <v>187</v>
      </c>
      <c r="D27" s="8" t="s">
        <v>81</v>
      </c>
      <c r="E27" s="8" t="s">
        <v>82</v>
      </c>
      <c r="F27" s="8" t="s">
        <v>198</v>
      </c>
      <c r="G27" s="8" t="s">
        <v>199</v>
      </c>
      <c r="H27" s="16">
        <v>3815</v>
      </c>
      <c r="I27" s="16">
        <v>3815</v>
      </c>
      <c r="J27" s="16"/>
      <c r="K27" s="16"/>
      <c r="L27" s="16">
        <v>3815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63" t="s">
        <v>56</v>
      </c>
      <c r="B28" s="8" t="s">
        <v>186</v>
      </c>
      <c r="C28" s="9" t="s">
        <v>187</v>
      </c>
      <c r="D28" s="8" t="s">
        <v>81</v>
      </c>
      <c r="E28" s="8" t="s">
        <v>82</v>
      </c>
      <c r="F28" s="8" t="s">
        <v>200</v>
      </c>
      <c r="G28" s="8" t="s">
        <v>201</v>
      </c>
      <c r="H28" s="16">
        <v>1200</v>
      </c>
      <c r="I28" s="16">
        <v>1200</v>
      </c>
      <c r="J28" s="16"/>
      <c r="K28" s="16"/>
      <c r="L28" s="16">
        <v>1200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63" t="s">
        <v>56</v>
      </c>
      <c r="B29" s="8" t="s">
        <v>202</v>
      </c>
      <c r="C29" s="9" t="s">
        <v>136</v>
      </c>
      <c r="D29" s="8" t="s">
        <v>81</v>
      </c>
      <c r="E29" s="8" t="s">
        <v>82</v>
      </c>
      <c r="F29" s="8" t="s">
        <v>203</v>
      </c>
      <c r="G29" s="8" t="s">
        <v>136</v>
      </c>
      <c r="H29" s="16">
        <v>3000</v>
      </c>
      <c r="I29" s="16">
        <v>3000</v>
      </c>
      <c r="J29" s="16"/>
      <c r="K29" s="16"/>
      <c r="L29" s="16">
        <v>3000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63" t="s">
        <v>56</v>
      </c>
      <c r="B30" s="8" t="s">
        <v>204</v>
      </c>
      <c r="C30" s="9" t="s">
        <v>205</v>
      </c>
      <c r="D30" s="8" t="s">
        <v>81</v>
      </c>
      <c r="E30" s="8" t="s">
        <v>82</v>
      </c>
      <c r="F30" s="8" t="s">
        <v>206</v>
      </c>
      <c r="G30" s="8" t="s">
        <v>207</v>
      </c>
      <c r="H30" s="16">
        <v>109176</v>
      </c>
      <c r="I30" s="16">
        <v>109176</v>
      </c>
      <c r="J30" s="16"/>
      <c r="K30" s="16"/>
      <c r="L30" s="16">
        <v>109176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63" t="s">
        <v>56</v>
      </c>
      <c r="B31" s="8" t="s">
        <v>208</v>
      </c>
      <c r="C31" s="9" t="s">
        <v>209</v>
      </c>
      <c r="D31" s="8" t="s">
        <v>93</v>
      </c>
      <c r="E31" s="8" t="s">
        <v>94</v>
      </c>
      <c r="F31" s="8" t="s">
        <v>210</v>
      </c>
      <c r="G31" s="8" t="s">
        <v>211</v>
      </c>
      <c r="H31" s="16">
        <v>300</v>
      </c>
      <c r="I31" s="16">
        <v>300</v>
      </c>
      <c r="J31" s="16"/>
      <c r="K31" s="16"/>
      <c r="L31" s="16">
        <v>300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63" t="s">
        <v>56</v>
      </c>
      <c r="B32" s="8" t="s">
        <v>212</v>
      </c>
      <c r="C32" s="9" t="s">
        <v>213</v>
      </c>
      <c r="D32" s="8" t="s">
        <v>81</v>
      </c>
      <c r="E32" s="8" t="s">
        <v>82</v>
      </c>
      <c r="F32" s="8" t="s">
        <v>214</v>
      </c>
      <c r="G32" s="8" t="s">
        <v>215</v>
      </c>
      <c r="H32" s="16">
        <v>30600</v>
      </c>
      <c r="I32" s="16">
        <v>30600</v>
      </c>
      <c r="J32" s="16"/>
      <c r="K32" s="16"/>
      <c r="L32" s="16">
        <v>30600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11" t="s">
        <v>32</v>
      </c>
      <c r="B33" s="11"/>
      <c r="C33" s="11"/>
      <c r="D33" s="11"/>
      <c r="E33" s="11"/>
      <c r="F33" s="11"/>
      <c r="G33" s="11"/>
      <c r="H33" s="16">
        <v>1307589</v>
      </c>
      <c r="I33" s="16">
        <v>1307589</v>
      </c>
      <c r="J33" s="16"/>
      <c r="K33" s="16"/>
      <c r="L33" s="16">
        <v>1307589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</sheetData>
  <mergeCells count="30">
    <mergeCell ref="A2:W2"/>
    <mergeCell ref="A3:G3"/>
    <mergeCell ref="I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topLeftCell="D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216</v>
      </c>
    </row>
    <row r="2" ht="45" customHeight="1" spans="1:23">
      <c r="A2" s="3" t="s">
        <v>217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8.75" customHeight="1" spans="1:23">
      <c r="A3" s="4" t="str">
        <f>"单位名称："&amp;"新平彝族傣族自治县科学技术协会"</f>
        <v>单位名称：新平彝族傣族自治县科学技术协会</v>
      </c>
      <c r="B3" s="4"/>
      <c r="C3" s="4"/>
      <c r="D3" s="4"/>
      <c r="E3" s="4"/>
      <c r="F3" s="4"/>
      <c r="G3" s="4"/>
      <c r="H3" s="4"/>
      <c r="I3" s="60"/>
      <c r="J3" s="60"/>
      <c r="K3" s="60"/>
      <c r="L3" s="60"/>
      <c r="M3" s="6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218</v>
      </c>
      <c r="B4" s="12" t="s">
        <v>142</v>
      </c>
      <c r="C4" s="12" t="s">
        <v>143</v>
      </c>
      <c r="D4" s="12" t="s">
        <v>219</v>
      </c>
      <c r="E4" s="12" t="s">
        <v>144</v>
      </c>
      <c r="F4" s="12" t="s">
        <v>145</v>
      </c>
      <c r="G4" s="12" t="s">
        <v>220</v>
      </c>
      <c r="H4" s="12" t="s">
        <v>147</v>
      </c>
      <c r="I4" s="51" t="s">
        <v>32</v>
      </c>
      <c r="J4" s="51" t="s">
        <v>221</v>
      </c>
      <c r="K4" s="12"/>
      <c r="L4" s="12"/>
      <c r="M4" s="12"/>
      <c r="N4" s="12" t="s">
        <v>149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51" t="s">
        <v>150</v>
      </c>
      <c r="J5" s="51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51"/>
      <c r="J6" s="51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51"/>
      <c r="J7" s="51" t="s">
        <v>34</v>
      </c>
      <c r="K7" s="12" t="s">
        <v>222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223</v>
      </c>
      <c r="D9" s="8"/>
      <c r="E9" s="8"/>
      <c r="F9" s="8"/>
      <c r="G9" s="8"/>
      <c r="H9" s="8"/>
      <c r="I9" s="10">
        <v>5000</v>
      </c>
      <c r="J9" s="10">
        <v>5000</v>
      </c>
      <c r="K9" s="10">
        <v>5000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224</v>
      </c>
      <c r="B10" s="8" t="s">
        <v>225</v>
      </c>
      <c r="C10" s="9" t="s">
        <v>223</v>
      </c>
      <c r="D10" s="8" t="s">
        <v>56</v>
      </c>
      <c r="E10" s="8" t="s">
        <v>76</v>
      </c>
      <c r="F10" s="8" t="s">
        <v>75</v>
      </c>
      <c r="G10" s="8" t="s">
        <v>188</v>
      </c>
      <c r="H10" s="8" t="s">
        <v>189</v>
      </c>
      <c r="I10" s="10">
        <v>3000</v>
      </c>
      <c r="J10" s="10">
        <v>3000</v>
      </c>
      <c r="K10" s="10">
        <v>3000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224</v>
      </c>
      <c r="B11" s="8" t="s">
        <v>225</v>
      </c>
      <c r="C11" s="9" t="s">
        <v>223</v>
      </c>
      <c r="D11" s="8" t="s">
        <v>56</v>
      </c>
      <c r="E11" s="8" t="s">
        <v>76</v>
      </c>
      <c r="F11" s="8" t="s">
        <v>75</v>
      </c>
      <c r="G11" s="8" t="s">
        <v>198</v>
      </c>
      <c r="H11" s="8" t="s">
        <v>199</v>
      </c>
      <c r="I11" s="10">
        <v>1000</v>
      </c>
      <c r="J11" s="10">
        <v>1000</v>
      </c>
      <c r="K11" s="10">
        <v>1000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224</v>
      </c>
      <c r="B12" s="8" t="s">
        <v>225</v>
      </c>
      <c r="C12" s="9" t="s">
        <v>223</v>
      </c>
      <c r="D12" s="8" t="s">
        <v>56</v>
      </c>
      <c r="E12" s="8" t="s">
        <v>76</v>
      </c>
      <c r="F12" s="8" t="s">
        <v>75</v>
      </c>
      <c r="G12" s="8" t="s">
        <v>210</v>
      </c>
      <c r="H12" s="8" t="s">
        <v>211</v>
      </c>
      <c r="I12" s="10">
        <v>1000</v>
      </c>
      <c r="J12" s="10">
        <v>1000</v>
      </c>
      <c r="K12" s="10">
        <v>1000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22"/>
      <c r="B13" s="22"/>
      <c r="C13" s="9" t="s">
        <v>226</v>
      </c>
      <c r="D13" s="22"/>
      <c r="E13" s="22"/>
      <c r="F13" s="22"/>
      <c r="G13" s="22"/>
      <c r="H13" s="22"/>
      <c r="I13" s="10">
        <v>220000</v>
      </c>
      <c r="J13" s="10">
        <v>220000</v>
      </c>
      <c r="K13" s="10">
        <v>220000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227</v>
      </c>
      <c r="B14" s="8" t="s">
        <v>228</v>
      </c>
      <c r="C14" s="9" t="s">
        <v>226</v>
      </c>
      <c r="D14" s="8" t="s">
        <v>56</v>
      </c>
      <c r="E14" s="8" t="s">
        <v>85</v>
      </c>
      <c r="F14" s="8" t="s">
        <v>86</v>
      </c>
      <c r="G14" s="8" t="s">
        <v>198</v>
      </c>
      <c r="H14" s="8" t="s">
        <v>199</v>
      </c>
      <c r="I14" s="10">
        <v>17000</v>
      </c>
      <c r="J14" s="10">
        <v>17000</v>
      </c>
      <c r="K14" s="10">
        <v>17000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227</v>
      </c>
      <c r="B15" s="8" t="s">
        <v>228</v>
      </c>
      <c r="C15" s="9" t="s">
        <v>226</v>
      </c>
      <c r="D15" s="8" t="s">
        <v>56</v>
      </c>
      <c r="E15" s="8" t="s">
        <v>85</v>
      </c>
      <c r="F15" s="8" t="s">
        <v>86</v>
      </c>
      <c r="G15" s="8" t="s">
        <v>210</v>
      </c>
      <c r="H15" s="8" t="s">
        <v>211</v>
      </c>
      <c r="I15" s="10">
        <v>10000</v>
      </c>
      <c r="J15" s="10">
        <v>10000</v>
      </c>
      <c r="K15" s="10">
        <v>10000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227</v>
      </c>
      <c r="B16" s="8" t="s">
        <v>228</v>
      </c>
      <c r="C16" s="9" t="s">
        <v>226</v>
      </c>
      <c r="D16" s="8" t="s">
        <v>56</v>
      </c>
      <c r="E16" s="8" t="s">
        <v>85</v>
      </c>
      <c r="F16" s="8" t="s">
        <v>86</v>
      </c>
      <c r="G16" s="8" t="s">
        <v>229</v>
      </c>
      <c r="H16" s="8" t="s">
        <v>230</v>
      </c>
      <c r="I16" s="10">
        <v>3000</v>
      </c>
      <c r="J16" s="10">
        <v>3000</v>
      </c>
      <c r="K16" s="10">
        <v>3000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227</v>
      </c>
      <c r="B17" s="8" t="s">
        <v>228</v>
      </c>
      <c r="C17" s="9" t="s">
        <v>226</v>
      </c>
      <c r="D17" s="8" t="s">
        <v>56</v>
      </c>
      <c r="E17" s="8" t="s">
        <v>87</v>
      </c>
      <c r="F17" s="8" t="s">
        <v>88</v>
      </c>
      <c r="G17" s="8" t="s">
        <v>200</v>
      </c>
      <c r="H17" s="8" t="s">
        <v>201</v>
      </c>
      <c r="I17" s="10">
        <v>190000</v>
      </c>
      <c r="J17" s="10">
        <v>190000</v>
      </c>
      <c r="K17" s="10">
        <v>190000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11" t="s">
        <v>32</v>
      </c>
      <c r="B18" s="11"/>
      <c r="C18" s="11"/>
      <c r="D18" s="11"/>
      <c r="E18" s="11"/>
      <c r="F18" s="11"/>
      <c r="G18" s="11"/>
      <c r="H18" s="11"/>
      <c r="I18" s="10">
        <v>225000</v>
      </c>
      <c r="J18" s="10">
        <v>225000</v>
      </c>
      <c r="K18" s="10">
        <v>225000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5"/>
  <sheetViews>
    <sheetView showZeros="0" topLeftCell="A21" workbookViewId="0">
      <selection activeCell="F25" sqref="F25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231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6" t="s">
        <v>232</v>
      </c>
      <c r="B2" s="36"/>
      <c r="C2" s="36"/>
      <c r="D2" s="36"/>
      <c r="E2" s="36"/>
      <c r="F2" s="36"/>
      <c r="G2" s="36"/>
      <c r="H2" s="36"/>
      <c r="I2" s="36"/>
      <c r="J2" s="36"/>
    </row>
    <row r="3" ht="20.25" customHeight="1" spans="1:10">
      <c r="A3" s="18" t="str">
        <f>"单位名称："&amp;"新平彝族傣族自治县科学技术协会"</f>
        <v>单位名称：新平彝族傣族自治县科学技术协会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7" t="s">
        <v>233</v>
      </c>
      <c r="B4" s="37" t="s">
        <v>234</v>
      </c>
      <c r="C4" s="37" t="s">
        <v>235</v>
      </c>
      <c r="D4" s="37" t="s">
        <v>236</v>
      </c>
      <c r="E4" s="37" t="s">
        <v>237</v>
      </c>
      <c r="F4" s="37" t="s">
        <v>238</v>
      </c>
      <c r="G4" s="37" t="s">
        <v>239</v>
      </c>
      <c r="H4" s="37" t="s">
        <v>240</v>
      </c>
      <c r="I4" s="37" t="s">
        <v>241</v>
      </c>
      <c r="J4" s="37" t="s">
        <v>242</v>
      </c>
    </row>
    <row r="5" ht="46.5" customHeight="1" spans="1:10">
      <c r="A5" s="37"/>
      <c r="B5" s="37"/>
      <c r="C5" s="37"/>
      <c r="D5" s="37"/>
      <c r="E5" s="37"/>
      <c r="F5" s="37"/>
      <c r="G5" s="37"/>
      <c r="H5" s="37"/>
      <c r="I5" s="37"/>
      <c r="J5" s="37"/>
    </row>
    <row r="6" ht="20.25" customHeight="1" spans="1:10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</row>
    <row r="7" ht="20.25" customHeight="1" spans="1:10">
      <c r="A7" s="22" t="s">
        <v>56</v>
      </c>
      <c r="B7" s="22"/>
      <c r="C7" s="22"/>
      <c r="E7" s="45"/>
      <c r="F7" s="45"/>
      <c r="G7" s="45"/>
      <c r="H7" s="45"/>
      <c r="I7" s="45"/>
      <c r="J7" s="45"/>
    </row>
    <row r="8" ht="228" customHeight="1" spans="1:10">
      <c r="A8" s="54" t="s">
        <v>226</v>
      </c>
      <c r="B8" s="55" t="s">
        <v>243</v>
      </c>
      <c r="C8" s="23"/>
      <c r="D8" s="23"/>
      <c r="E8" s="45"/>
      <c r="F8" s="45"/>
      <c r="G8" s="45"/>
      <c r="H8" s="45"/>
      <c r="I8" s="45"/>
      <c r="J8" s="45"/>
    </row>
    <row r="9" ht="22.5" spans="1:10">
      <c r="A9" s="22"/>
      <c r="B9" s="22"/>
      <c r="C9" s="22" t="s">
        <v>244</v>
      </c>
      <c r="D9" s="56" t="s">
        <v>245</v>
      </c>
      <c r="E9" s="57" t="s">
        <v>246</v>
      </c>
      <c r="F9" s="46" t="s">
        <v>247</v>
      </c>
      <c r="G9" s="23" t="s">
        <v>248</v>
      </c>
      <c r="H9" s="46" t="s">
        <v>249</v>
      </c>
      <c r="I9" s="46" t="s">
        <v>250</v>
      </c>
      <c r="J9" s="57" t="s">
        <v>251</v>
      </c>
    </row>
    <row r="10" ht="20.25" customHeight="1" spans="1:10">
      <c r="A10" s="22"/>
      <c r="B10" s="22"/>
      <c r="C10" s="22" t="s">
        <v>244</v>
      </c>
      <c r="D10" s="56" t="s">
        <v>245</v>
      </c>
      <c r="E10" s="57" t="s">
        <v>252</v>
      </c>
      <c r="F10" s="46" t="s">
        <v>247</v>
      </c>
      <c r="G10" s="23" t="s">
        <v>253</v>
      </c>
      <c r="H10" s="46" t="s">
        <v>254</v>
      </c>
      <c r="I10" s="46" t="s">
        <v>250</v>
      </c>
      <c r="J10" s="57" t="s">
        <v>255</v>
      </c>
    </row>
    <row r="11" ht="20.25" customHeight="1" spans="1:10">
      <c r="A11" s="22"/>
      <c r="B11" s="22"/>
      <c r="C11" s="22" t="s">
        <v>244</v>
      </c>
      <c r="D11" s="56" t="s">
        <v>245</v>
      </c>
      <c r="E11" s="57" t="s">
        <v>256</v>
      </c>
      <c r="F11" s="46" t="s">
        <v>247</v>
      </c>
      <c r="G11" s="23" t="s">
        <v>257</v>
      </c>
      <c r="H11" s="46" t="s">
        <v>258</v>
      </c>
      <c r="I11" s="46" t="s">
        <v>250</v>
      </c>
      <c r="J11" s="57" t="s">
        <v>259</v>
      </c>
    </row>
    <row r="12" ht="20.25" customHeight="1" spans="1:10">
      <c r="A12" s="22"/>
      <c r="B12" s="22"/>
      <c r="C12" s="22" t="s">
        <v>244</v>
      </c>
      <c r="D12" s="56" t="s">
        <v>245</v>
      </c>
      <c r="E12" s="57" t="s">
        <v>260</v>
      </c>
      <c r="F12" s="46" t="s">
        <v>247</v>
      </c>
      <c r="G12" s="23" t="s">
        <v>261</v>
      </c>
      <c r="H12" s="46" t="s">
        <v>262</v>
      </c>
      <c r="I12" s="46" t="s">
        <v>250</v>
      </c>
      <c r="J12" s="57" t="s">
        <v>263</v>
      </c>
    </row>
    <row r="13" ht="20.25" customHeight="1" spans="1:10">
      <c r="A13" s="22"/>
      <c r="B13" s="22"/>
      <c r="C13" s="22" t="s">
        <v>244</v>
      </c>
      <c r="D13" s="56" t="s">
        <v>245</v>
      </c>
      <c r="E13" s="57" t="s">
        <v>264</v>
      </c>
      <c r="F13" s="46" t="s">
        <v>247</v>
      </c>
      <c r="G13" s="23" t="s">
        <v>47</v>
      </c>
      <c r="H13" s="46" t="s">
        <v>265</v>
      </c>
      <c r="I13" s="46" t="s">
        <v>250</v>
      </c>
      <c r="J13" s="57" t="s">
        <v>266</v>
      </c>
    </row>
    <row r="14" ht="20.25" customHeight="1" spans="1:10">
      <c r="A14" s="22"/>
      <c r="B14" s="22"/>
      <c r="C14" s="22" t="s">
        <v>244</v>
      </c>
      <c r="D14" s="56" t="s">
        <v>267</v>
      </c>
      <c r="E14" s="57" t="s">
        <v>268</v>
      </c>
      <c r="F14" s="46" t="s">
        <v>247</v>
      </c>
      <c r="G14" s="23" t="s">
        <v>269</v>
      </c>
      <c r="H14" s="46" t="s">
        <v>270</v>
      </c>
      <c r="I14" s="46" t="s">
        <v>250</v>
      </c>
      <c r="J14" s="57" t="s">
        <v>271</v>
      </c>
    </row>
    <row r="15" ht="21" customHeight="1" spans="1:10">
      <c r="A15" s="22"/>
      <c r="B15" s="22"/>
      <c r="C15" s="22" t="s">
        <v>272</v>
      </c>
      <c r="D15" s="56" t="s">
        <v>273</v>
      </c>
      <c r="E15" s="57" t="s">
        <v>274</v>
      </c>
      <c r="F15" s="46" t="s">
        <v>247</v>
      </c>
      <c r="G15" s="23" t="s">
        <v>275</v>
      </c>
      <c r="H15" s="46" t="s">
        <v>270</v>
      </c>
      <c r="I15" s="46" t="s">
        <v>250</v>
      </c>
      <c r="J15" s="58" t="s">
        <v>276</v>
      </c>
    </row>
    <row r="16" ht="20.25" customHeight="1" spans="1:10">
      <c r="A16" s="22"/>
      <c r="B16" s="22"/>
      <c r="C16" s="22" t="s">
        <v>277</v>
      </c>
      <c r="D16" s="56" t="s">
        <v>278</v>
      </c>
      <c r="E16" s="57" t="s">
        <v>279</v>
      </c>
      <c r="F16" s="46" t="s">
        <v>247</v>
      </c>
      <c r="G16" s="23" t="s">
        <v>269</v>
      </c>
      <c r="H16" s="46" t="s">
        <v>270</v>
      </c>
      <c r="I16" s="46" t="s">
        <v>250</v>
      </c>
      <c r="J16" s="57" t="s">
        <v>280</v>
      </c>
    </row>
    <row r="17" ht="20.25" customHeight="1" spans="1:10">
      <c r="A17" s="22"/>
      <c r="B17" s="22"/>
      <c r="C17" s="22" t="s">
        <v>281</v>
      </c>
      <c r="D17" s="56" t="s">
        <v>282</v>
      </c>
      <c r="E17" s="57" t="s">
        <v>283</v>
      </c>
      <c r="F17" s="46" t="s">
        <v>284</v>
      </c>
      <c r="G17" s="23" t="s">
        <v>285</v>
      </c>
      <c r="H17" s="46" t="s">
        <v>286</v>
      </c>
      <c r="I17" s="46" t="s">
        <v>250</v>
      </c>
      <c r="J17" s="57" t="s">
        <v>287</v>
      </c>
    </row>
    <row r="18" ht="215" customHeight="1" spans="1:10">
      <c r="A18" s="54" t="s">
        <v>223</v>
      </c>
      <c r="B18" s="22" t="s">
        <v>288</v>
      </c>
      <c r="C18" s="22"/>
      <c r="D18" s="22"/>
      <c r="E18" s="22"/>
      <c r="F18" s="22"/>
      <c r="G18" s="22"/>
      <c r="H18" s="22"/>
      <c r="I18" s="22"/>
      <c r="J18" s="22"/>
    </row>
    <row r="19" ht="20.25" customHeight="1" spans="1:10">
      <c r="A19" s="22"/>
      <c r="B19" s="22"/>
      <c r="C19" s="22" t="s">
        <v>244</v>
      </c>
      <c r="D19" s="56" t="s">
        <v>245</v>
      </c>
      <c r="E19" s="57" t="s">
        <v>289</v>
      </c>
      <c r="F19" s="46" t="s">
        <v>247</v>
      </c>
      <c r="G19" s="23" t="s">
        <v>50</v>
      </c>
      <c r="H19" s="46" t="s">
        <v>290</v>
      </c>
      <c r="I19" s="46" t="s">
        <v>250</v>
      </c>
      <c r="J19" s="57" t="s">
        <v>291</v>
      </c>
    </row>
    <row r="20" ht="20.25" customHeight="1" spans="1:10">
      <c r="A20" s="22"/>
      <c r="B20" s="22"/>
      <c r="C20" s="22" t="s">
        <v>244</v>
      </c>
      <c r="D20" s="56" t="s">
        <v>245</v>
      </c>
      <c r="E20" s="57" t="s">
        <v>292</v>
      </c>
      <c r="F20" s="46" t="s">
        <v>247</v>
      </c>
      <c r="G20" s="23" t="s">
        <v>49</v>
      </c>
      <c r="H20" s="46" t="s">
        <v>293</v>
      </c>
      <c r="I20" s="46" t="s">
        <v>250</v>
      </c>
      <c r="J20" s="57" t="s">
        <v>294</v>
      </c>
    </row>
    <row r="21" ht="20.25" customHeight="1" spans="1:10">
      <c r="A21" s="22"/>
      <c r="B21" s="22"/>
      <c r="C21" s="22" t="s">
        <v>244</v>
      </c>
      <c r="D21" s="56" t="s">
        <v>267</v>
      </c>
      <c r="E21" s="57" t="s">
        <v>295</v>
      </c>
      <c r="F21" s="46" t="s">
        <v>247</v>
      </c>
      <c r="G21" s="23" t="s">
        <v>269</v>
      </c>
      <c r="H21" s="46" t="s">
        <v>270</v>
      </c>
      <c r="I21" s="46" t="s">
        <v>250</v>
      </c>
      <c r="J21" s="57" t="s">
        <v>296</v>
      </c>
    </row>
    <row r="22" ht="20.25" customHeight="1" spans="1:10">
      <c r="A22" s="22"/>
      <c r="B22" s="22"/>
      <c r="C22" s="22" t="s">
        <v>244</v>
      </c>
      <c r="D22" s="56" t="s">
        <v>297</v>
      </c>
      <c r="E22" s="57" t="s">
        <v>298</v>
      </c>
      <c r="F22" s="46" t="s">
        <v>299</v>
      </c>
      <c r="G22" s="23" t="s">
        <v>300</v>
      </c>
      <c r="H22" s="46" t="s">
        <v>301</v>
      </c>
      <c r="I22" s="46" t="s">
        <v>250</v>
      </c>
      <c r="J22" s="57" t="s">
        <v>298</v>
      </c>
    </row>
    <row r="23" ht="20.25" customHeight="1" spans="1:10">
      <c r="A23" s="22"/>
      <c r="B23" s="22"/>
      <c r="C23" s="22" t="s">
        <v>272</v>
      </c>
      <c r="D23" s="56" t="s">
        <v>273</v>
      </c>
      <c r="E23" s="57" t="s">
        <v>302</v>
      </c>
      <c r="F23" s="46" t="s">
        <v>299</v>
      </c>
      <c r="G23" s="23" t="s">
        <v>303</v>
      </c>
      <c r="H23" s="46"/>
      <c r="I23" s="46" t="s">
        <v>304</v>
      </c>
      <c r="J23" s="57" t="s">
        <v>305</v>
      </c>
    </row>
    <row r="24" ht="20.25" customHeight="1" spans="1:10">
      <c r="A24" s="22"/>
      <c r="B24" s="22"/>
      <c r="C24" s="22" t="s">
        <v>272</v>
      </c>
      <c r="D24" s="56" t="s">
        <v>273</v>
      </c>
      <c r="E24" s="57" t="s">
        <v>306</v>
      </c>
      <c r="F24" s="46" t="s">
        <v>299</v>
      </c>
      <c r="G24" s="23" t="s">
        <v>307</v>
      </c>
      <c r="H24" s="46"/>
      <c r="I24" s="46" t="s">
        <v>304</v>
      </c>
      <c r="J24" s="57" t="s">
        <v>308</v>
      </c>
    </row>
    <row r="25" ht="25" customHeight="1" spans="1:10">
      <c r="A25" s="22"/>
      <c r="B25" s="22"/>
      <c r="C25" s="22" t="s">
        <v>277</v>
      </c>
      <c r="D25" s="56" t="s">
        <v>278</v>
      </c>
      <c r="E25" s="57" t="s">
        <v>309</v>
      </c>
      <c r="F25" s="46" t="s">
        <v>247</v>
      </c>
      <c r="G25" s="23" t="s">
        <v>269</v>
      </c>
      <c r="H25" s="46" t="s">
        <v>270</v>
      </c>
      <c r="I25" s="46" t="s">
        <v>250</v>
      </c>
      <c r="J25" s="57" t="s">
        <v>310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杨新明</cp:lastModifiedBy>
  <dcterms:created xsi:type="dcterms:W3CDTF">2026-03-04T01:01:00Z</dcterms:created>
  <dcterms:modified xsi:type="dcterms:W3CDTF">2026-03-04T06:56:06Z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D701409A20A74D15B88E5A7AD2D6E7D4</vt:lpwstr>
  </property>
  <property fmtid="{D5CDD505-2E9C-101B-9397-08002B2CF9AE}" pid="3" name="KSOProductBuildVer">
    <vt:lpwstr>2052-12.1.0.23542</vt:lpwstr>
  </property>
</Properties>
</file>