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<sst xmlns="http://schemas.openxmlformats.org/spreadsheetml/2006/main" count="1276" uniqueCount="461">
  <si>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</si>
  <si>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</si>
  <si>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</si>
  <si>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</si>
  <si>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</si>
  <si>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</si>
  <si>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</si>
  <si>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</si>
  <si>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</si>
  <si>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</si>
  <si>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</si>
  <si>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</si>
  <si>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</si>
  <si>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</si>
  <si>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</si>
  <si>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</si>
  <si>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</si>
  <si>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</si>
  <si>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</si>
  <si>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</si>
  <si>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</si>
  <si>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</si>
  <si>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</si>
  <si>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</si>
  <si>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</si>
  <si>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</si>
  <si>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</si>
  <si>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</si>
  <si>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</si>
  <si>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</si>
  <si>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</si>
  <si>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</si>
  <si>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</si>
  <si>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</si>
  <si>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</si>
  <si>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</si>
  <si>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</si>
  <si>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</si>
  <si>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</si>
  <si>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</si>
  <si>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</si>
  <si>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</si>
  <si>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</si>
  <si>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</si>
  <si>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</si>
  <si>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</si>
  <si>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</si>
  <si>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</si>
  <si>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</si>
  <si>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</si>
  <si>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</si>
  <si>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</si>
  <si>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</si>
  <si>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</si>
  <si>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</si>
  <si>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105007</t>
  </si>
  <si>
    <t>新平彝族傣族自治县职业高级中学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</si>
  <si>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</si>
  <si>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</si>
  <si>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</si>
  <si>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</si>
  <si>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</si>
  <si>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</si>
  <si>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</si>
  <si>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</si>
  <si>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</si>
  <si>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</si>
  <si>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</si>
  <si>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</si>
  <si>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</si>
  <si>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</si>
  <si>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</si>
  <si>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</si>
  <si>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20503</t>
  </si>
  <si>
    <t>职业教育</t>
  </si>
  <si>
    <t>中等职业教育</t>
  </si>
  <si>
    <t>20509</t>
  </si>
  <si>
    <t>教育费附加安排的支出</t>
  </si>
  <si>
    <t>其他教育费附加安排的支出</t>
  </si>
  <si>
    <t>208</t>
  </si>
  <si>
    <t>社会保障和就业支出</t>
  </si>
  <si>
    <t>20805</t>
  </si>
  <si>
    <t>行政事业单位养老支出</t>
  </si>
  <si>
    <t>事业单位离退休</t>
  </si>
  <si>
    <t>机关事业单位基本养老保险缴费支出</t>
  </si>
  <si>
    <t>20808</t>
  </si>
  <si>
    <t>抚恤</t>
  </si>
  <si>
    <t>死亡抚恤</t>
  </si>
  <si>
    <t>210</t>
  </si>
  <si>
    <t>卫生健康支出</t>
  </si>
  <si>
    <t>21011</t>
  </si>
  <si>
    <t>行政事业单位医疗</t>
  </si>
  <si>
    <t>事业单位医疗</t>
  </si>
  <si>
    <t>公务员医疗补助</t>
  </si>
  <si>
    <t>其他行政事业单位医疗支出</t>
  </si>
  <si>
    <t>住房保障支出</t>
  </si>
  <si>
    <t>22102</t>
  </si>
  <si>
    <t>住房改革支出</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</si>
  <si>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</si>
  <si>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</si>
  <si>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</si>
  <si>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</si>
  <si>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</si>
  <si>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</si>
  <si>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</si>
  <si>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</si>
  <si>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</si>
  <si>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</si>
  <si>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</si>
  <si>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</si>
  <si>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</si>
  <si>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</si>
  <si>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</si>
  <si>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</si>
  <si>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</si>
  <si>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</si>
  <si>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</si>
  <si>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2050302</t>
  </si>
  <si>
    <t>2050999</t>
  </si>
  <si>
    <t>2080502</t>
  </si>
  <si>
    <t>2080505</t>
  </si>
  <si>
    <t>2080801</t>
  </si>
  <si>
    <t>2101102</t>
  </si>
  <si>
    <t>2101103</t>
  </si>
  <si>
    <t>2101199</t>
  </si>
  <si>
    <t>221</t>
  </si>
  <si>
    <t>2210201</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</si>
  <si>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</si>
  <si>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</si>
  <si>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</si>
  <si>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</si>
  <si>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</si>
  <si>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</si>
  <si>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</si>
  <si>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</si>
  <si>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</si>
  <si>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</si>
  <si>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</si>
  <si>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</si>
  <si>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</si>
  <si>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</si>
  <si>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</si>
  <si>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</si>
  <si>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</si>
  <si>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</si>
  <si>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</si>
  <si>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</si>
  <si>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</si>
  <si>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</si>
  <si>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</si>
  <si>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</si>
  <si>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</si>
  <si>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</si>
  <si>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530427210000000014771</t>
  </si>
  <si>
    <t>事业人员工资支出</t>
  </si>
  <si>
    <t>30101</t>
  </si>
  <si>
    <t>基本工资</t>
  </si>
  <si>
    <t>30102</t>
  </si>
  <si>
    <t>津贴补贴</t>
  </si>
  <si>
    <t>30107</t>
  </si>
  <si>
    <t>绩效工资</t>
  </si>
  <si>
    <t>530427210000000014772</t>
  </si>
  <si>
    <t>社会保障缴费</t>
  </si>
  <si>
    <t>30112</t>
  </si>
  <si>
    <t>其他社会保障缴费</t>
  </si>
  <si>
    <t>30108</t>
  </si>
  <si>
    <t>机关事业单位基本养老保险缴费</t>
  </si>
  <si>
    <t>30110</t>
  </si>
  <si>
    <t>职工基本医疗保险缴费</t>
  </si>
  <si>
    <t>30111</t>
  </si>
  <si>
    <t>公务员医疗补助缴费</t>
  </si>
  <si>
    <t>530427210000000014773</t>
  </si>
  <si>
    <t>30113</t>
  </si>
  <si>
    <t>530427210000000014776</t>
  </si>
  <si>
    <t>公车购置及运维费</t>
  </si>
  <si>
    <t>30231</t>
  </si>
  <si>
    <t>公务用车运行维护费</t>
  </si>
  <si>
    <t>530427210000000014777</t>
  </si>
  <si>
    <t>工会经费</t>
  </si>
  <si>
    <t>30228</t>
  </si>
  <si>
    <t>530427210000000014778</t>
  </si>
  <si>
    <t>一般公用经费</t>
  </si>
  <si>
    <t>30201</t>
  </si>
  <si>
    <t>办公费</t>
  </si>
  <si>
    <t>30218</t>
  </si>
  <si>
    <t>专用材料费</t>
  </si>
  <si>
    <t>530427231100001476419</t>
  </si>
  <si>
    <t>奖励性绩效工资(地方)</t>
  </si>
  <si>
    <t>530427231100001476435</t>
  </si>
  <si>
    <t>退休干部公用经费</t>
  </si>
  <si>
    <t>30299</t>
  </si>
  <si>
    <t>其他商品和服务支出</t>
  </si>
  <si>
    <t>预算05-1表</t>
  </si>
  <si>
    <t>2026年部门项目支出预算表</t>
  </si>
  <si>
    <t>项目分类</t>
  </si>
  <si>
    <t>项目单位</t>
  </si>
  <si>
    <t>经济科目编码</t>
  </si>
  <si>
    <t>本年拨款</t>
  </si>
  <si>
    <t>其中：本次下达</t>
  </si>
  <si>
    <t>安保服务资金</t>
  </si>
  <si>
    <t>313 事业发展类</t>
  </si>
  <si>
    <t>530427241100002719979</t>
  </si>
  <si>
    <t>30227</t>
  </si>
  <si>
    <t>委托业务费</t>
  </si>
  <si>
    <t>机关事业单位职工及军人抚恤补助经费</t>
  </si>
  <si>
    <t>312 民生类</t>
  </si>
  <si>
    <t>530427231100001380063</t>
  </si>
  <si>
    <t>30305</t>
  </si>
  <si>
    <t>生活补助</t>
  </si>
  <si>
    <t>教育发展质量优秀集体奖资金</t>
  </si>
  <si>
    <t>530427261100005066676</t>
  </si>
  <si>
    <t>30309</t>
  </si>
  <si>
    <t>奖励金</t>
  </si>
  <si>
    <t>联合办学管理费资金</t>
  </si>
  <si>
    <t>530427221100001128568</t>
  </si>
  <si>
    <t>30207</t>
  </si>
  <si>
    <t>邮电费</t>
  </si>
  <si>
    <t>30211</t>
  </si>
  <si>
    <t>差旅费</t>
  </si>
  <si>
    <t>30213</t>
  </si>
  <si>
    <t>维修（护）费</t>
  </si>
  <si>
    <t>30216</t>
  </si>
  <si>
    <t>培训费</t>
  </si>
  <si>
    <t>30217</t>
  </si>
  <si>
    <t>31002</t>
  </si>
  <si>
    <t>办公设备购置</t>
  </si>
  <si>
    <t>中等职业教育免学费补助（欠拨）资金</t>
  </si>
  <si>
    <t>530427261100005144288</t>
  </si>
  <si>
    <t>30205</t>
  </si>
  <si>
    <t>水费</t>
  </si>
  <si>
    <t>30206</t>
  </si>
  <si>
    <t>电费</t>
  </si>
  <si>
    <t>中等职业教育免学费补助资金</t>
  </si>
  <si>
    <t>530427221100000279597</t>
  </si>
  <si>
    <t>中等职业学校奖学金、助学金项目资金</t>
  </si>
  <si>
    <t>530427231100001263449</t>
  </si>
  <si>
    <t>30308</t>
  </si>
  <si>
    <t>助学金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</si>
  <si>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</si>
  <si>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</si>
  <si>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</si>
  <si>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</si>
  <si>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</si>
  <si>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</si>
  <si>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</si>
  <si>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</si>
  <si>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</si>
  <si>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</si>
  <si>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</si>
  <si>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</si>
  <si>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本项目服务对象和受益群体是全日制在籍在校就读一年以上学生。通过助学金的落实发放：1、中等职业教育各项国家资助政策按规定得到落实；2、激励了中等职业学校学生勤奋学习、努力进取、提高学生思想道德素质和专业技能水平；3、满足家庭经济困难学生基本学习生活需要，帮扶他们圆满完成学业，增强建设祖国和回报社会的能力。按精准识别、精准资助的要求，强化学生资助动态管理，实现“应助尽助”的目标，确保不让一名学生因贫失学，一户脱贫户因学返贫。3.2026年3月完成学生助学金、奖学金的申报评审工作，2026年4月完成奖学金、助学金公示并按月发放。2026年预计助学金、奖学金金额为2,455,700.00元，其中助学金2,435,700.00元，国家奖学金2人合计12,000.00元，省政府奖学金2人合计8,000.00元。</t>
  </si>
  <si>
    <t>产出指标</t>
  </si>
  <si>
    <t>数量指标</t>
  </si>
  <si>
    <t>助学金补助人数</t>
  </si>
  <si>
    <t>=</t>
  </si>
  <si>
    <t>1,059</t>
  </si>
  <si>
    <t>人</t>
  </si>
  <si>
    <t>定量指标</t>
  </si>
  <si>
    <t>反映享受国家助学金补助人数。</t>
  </si>
  <si>
    <t>国家奖学金人数</t>
  </si>
  <si>
    <t>反映享受国家奖学金补助人数。</t>
  </si>
  <si>
    <t>省政府奖学金人数</t>
  </si>
  <si>
    <t>反映享受省政府奖学金补助人数。</t>
  </si>
  <si>
    <t>质量指标</t>
  </si>
  <si>
    <t>受助学生资格准确率</t>
  </si>
  <si>
    <t>100</t>
  </si>
  <si>
    <t>%</t>
  </si>
  <si>
    <t>反映按政策符合享受国家助学金的准确率。</t>
  </si>
  <si>
    <t>时效指标</t>
  </si>
  <si>
    <t>补助发放次数</t>
  </si>
  <si>
    <t>&lt;=</t>
  </si>
  <si>
    <t>次</t>
  </si>
  <si>
    <t>反映国家助学金全年发放次数情况。</t>
  </si>
  <si>
    <t>效益指标</t>
  </si>
  <si>
    <t>社会效益</t>
  </si>
  <si>
    <t>保障学生接受中等职业教育</t>
  </si>
  <si>
    <t>保障</t>
  </si>
  <si>
    <t>定性指标</t>
  </si>
  <si>
    <t>反映“应助尽助”，确保无学生因贫失学</t>
  </si>
  <si>
    <t>满意度指标</t>
  </si>
  <si>
    <t>服务对象满意度</t>
  </si>
  <si>
    <t>学生满意度</t>
  </si>
  <si>
    <t>&gt;=</t>
  </si>
  <si>
    <t>95</t>
  </si>
  <si>
    <t>反映受助学生的满意度情况。</t>
  </si>
  <si>
    <t>成本指标</t>
  </si>
  <si>
    <t>经济成本指标</t>
  </si>
  <si>
    <t>年度总成本</t>
  </si>
  <si>
    <t>2,455,700.00</t>
  </si>
  <si>
    <t>元/年</t>
  </si>
  <si>
    <t>反映2026年中等职业学校奖学金、助学金项目年度预算成本</t>
  </si>
  <si>
    <t>根据新平县教育发展资金执行情况报告，我校教育发展质量优秀集体奖项目资金的实施有利于激发广大教师投身教育事业的责任感、使命感、荣誉感和自豪感，彰显教育一线教师淡泊名利，执着坚守，甘于奉献的精神和高尚情操，让广大教师在岗位上有幸福感，事业上有成就感，社会上有荣誉感。此次项目的实施，我校项目资金为140,000.00元。</t>
  </si>
  <si>
    <t>教育发展质量优秀集体奖覆盖人数</t>
  </si>
  <si>
    <t>51</t>
  </si>
  <si>
    <t>反映教育发展质量优秀集体奖奖励人数</t>
  </si>
  <si>
    <t>奖励项目</t>
  </si>
  <si>
    <t>1.00</t>
  </si>
  <si>
    <t>项</t>
  </si>
  <si>
    <t>反映教育发展质量优秀集体奖奖励项目个数</t>
  </si>
  <si>
    <t>本科上线率</t>
  </si>
  <si>
    <t>23</t>
  </si>
  <si>
    <t>反映2025年我校高考本科上线率情况</t>
  </si>
  <si>
    <t>奖励资金发放及时率</t>
  </si>
  <si>
    <t>反映资金下达后及时支付</t>
  </si>
  <si>
    <t>提升关心支持教师的浓厚氛围</t>
  </si>
  <si>
    <t>明显提升</t>
  </si>
  <si>
    <t>反映质量优秀集体奖项目预期产生的效果</t>
  </si>
  <si>
    <t>受奖励教师满意度</t>
  </si>
  <si>
    <t>98</t>
  </si>
  <si>
    <t>反映受奖励教师满意度情况。</t>
  </si>
  <si>
    <t>学生、家长对教学质量的满意度</t>
  </si>
  <si>
    <t>90</t>
  </si>
  <si>
    <t>反映学生及家长对我校2025年度教育质量的满意度情况</t>
  </si>
  <si>
    <t>2026年度目标：1、推进教育教学工作，改善办学条件，提高办事效率，着眼于提高劳动者就业创业能力，着眼于满足人民群众对优质职业的需求，重点推进职业教育内涵发展，大力提升职业教育的市场针对性、经济贡献率和社会吸引力；2、中等职业学校国家免学费补助资金及时拨付率达100.00%，免学费人数覆盖率达100.00%，免学费补助标准为2,000元/生.年。3.按时完成项目资金的支付工作，为学校发展提供硬件支撑，促进社会稳定，所取得的综合效益是巨大的。根据玉溪市中职免学费资金项目支出预算明细表县教育局资助中心核准预算2026年人数为1,457人。标准为2,000.00元/生.年，资金需求2,914,000.00元。</t>
  </si>
  <si>
    <t>免学费补助覆盖人数</t>
  </si>
  <si>
    <t>1,457</t>
  </si>
  <si>
    <t>反映按政策规定符合享受免学费补助的人数。</t>
  </si>
  <si>
    <t>学籍信息准确率</t>
  </si>
  <si>
    <t>反映按政策规定符合享受免学费补助的准确率。</t>
  </si>
  <si>
    <t>资金到位后及时支付</t>
  </si>
  <si>
    <t>天</t>
  </si>
  <si>
    <t>反映资金到位后拨付时限。</t>
  </si>
  <si>
    <t>可持续影响</t>
  </si>
  <si>
    <t>政策持续影响时间</t>
  </si>
  <si>
    <t>年</t>
  </si>
  <si>
    <t>反映政策对学生在学校3年学生生活中的影响。</t>
  </si>
  <si>
    <t>学生对政策实施的满意度</t>
  </si>
  <si>
    <t>反映享受免学费补助学生对政策和实施方案的满意度。</t>
  </si>
  <si>
    <t>免学费补助人均年标准</t>
  </si>
  <si>
    <t>2,000</t>
  </si>
  <si>
    <t>元/人/年</t>
  </si>
  <si>
    <t>反映免学费补助人均年标准</t>
  </si>
  <si>
    <t>社会成本指标</t>
  </si>
  <si>
    <t>保障教育公平、减少因贫失学现象</t>
  </si>
  <si>
    <t>反映保障教育公平、减少因贫失学现象</t>
  </si>
  <si>
    <t>认真落实民发〔1980]5 号，民政部、财政部关于执行《国家机关事业单位工作人员死亡后遗属生活困难补助暂行规定》的通知。做好国家机关事业单位工作人员死亡后遗属生活困难补助事宜。2026年预计遗属生活补助4人资金46,416.00元，全面做好遗属生活困难补助工作，进一步帮助提高遗属生活质量，缓解困难遗属家庭的经济压力。</t>
  </si>
  <si>
    <t>享受遗属补助人数</t>
  </si>
  <si>
    <t>反映2026年遗属补助人数</t>
  </si>
  <si>
    <t>遗属补助足额发放率</t>
  </si>
  <si>
    <t>反映2026年遗属补助足额发放率</t>
  </si>
  <si>
    <t>按季发放及时率</t>
  </si>
  <si>
    <t>反映2026年遗属补助发放情况</t>
  </si>
  <si>
    <t>保障遗属基本生活、缓解家庭压力</t>
  </si>
  <si>
    <t>有效保障</t>
  </si>
  <si>
    <t>反映遗属补助对象对政策的满意度</t>
  </si>
  <si>
    <t>建立应助尽助动态调整机制</t>
  </si>
  <si>
    <t>有效建立</t>
  </si>
  <si>
    <t>反映建立遗属补助动态调整机制，实现“应助尽助”长期目标</t>
  </si>
  <si>
    <t>受补助对象满意度</t>
  </si>
  <si>
    <t>反映2026年遗属补助人员对项目的满意度</t>
  </si>
  <si>
    <t>46,416</t>
  </si>
  <si>
    <t>反映遗属补助年度总成本</t>
  </si>
  <si>
    <t>2026年度目标：1、推进教育教学工作，改善办学条件，提高办事效率，着眼于提高劳动者就业创业能力，着眼于满足人民群众对优质职业的需求，重点推进职业教育内涵发展，大力提升职业教育的市场针对性、经济贡献率和社会吸引力；2、中等职业学校国家免学费补助资金及时拨付率达100.00%，免学费人数覆盖率达100.00%，免学费补助标准为2,000元/生.年。3.按时完成项目资金的支付工作，为学校发展提供硬件支撑，促进社会稳定，所取得的综合效益是巨大的。根据上级要求，为确保当年三保数据的准确性，上一年欠拨的基本民生资金不再列入2026年三保范围，因此，上一年基本民生中欠拨的中职免学费补助指标年终不再结转，而是纳入2026年县本级非三保项目预算，资金需求1,045,700.00元。</t>
  </si>
  <si>
    <t xml:space="preserve">反映享受免学费补助学生对政策和实施方案的满意度。
</t>
  </si>
  <si>
    <t xml:space="preserve">反映免学费补助人均年标准
</t>
  </si>
  <si>
    <t>根据《新平彝族傣族自治县人民政府关于新平县教育体育系统校园安保服务项目费用纳入县级财政保障的专题会议纪要》，本单位涉及安保服务数1项，年度总金额122,400.00元。申请纳入年初预算。按月发放，通过项目实施，进一步清理规范教育体育系统编外聘用人员，优化人员结构、强化人员管理，充分发挥人力资源使用效益。</t>
  </si>
  <si>
    <t>聘用保安人数</t>
  </si>
  <si>
    <t>反映安保服务实际聘用保安情况。</t>
  </si>
  <si>
    <t>校园安全巡查、门禁管理等覆盖率</t>
  </si>
  <si>
    <t>反映保安服务符合合同约定及学校安全管理要求，校园安全巡查、门禁管理等覆盖率情况</t>
  </si>
  <si>
    <t>服务费按月足额拨付及时率</t>
  </si>
  <si>
    <t>反映工资发放及时情况。</t>
  </si>
  <si>
    <t>提升校园人防能力</t>
  </si>
  <si>
    <t>显著提升</t>
  </si>
  <si>
    <t>反映提升校园人防能力，有效预防和减少校园安全事件发生，保障师生生命财产安全，维护正常教育教学秩序。</t>
  </si>
  <si>
    <t>建立并巩固符合政策的长效机制</t>
  </si>
  <si>
    <t>有效建立长效机制</t>
  </si>
  <si>
    <t>反映建立并巩固符合县级财政保障政策的校园安保服务长效供给机制，实现校园安保力量的稳定化和规范化管理。</t>
  </si>
  <si>
    <t>学校师生对安保人员的满意度</t>
  </si>
  <si>
    <t>反映使用单位满意度情况</t>
  </si>
  <si>
    <t>项目总成本</t>
  </si>
  <si>
    <t>122,400.00</t>
  </si>
  <si>
    <t>反映2026年安保服务项目预算金额</t>
  </si>
  <si>
    <t>1、推进学校蓬勃发展、突破创新，在校领导的统筹安排下，培训处服从并服务于学校发展的大局，紧紧围绕学校工作重点，上下统一思想，共同努力，以函授管理与职业培训业务拓展为方向，以内容建设为重点，不断增强变革意识、规范意识、创新意识，坚持以服务为宗旨，以质量为落脚点，多措并举提高办学效益，使学校各项工作取得了长足的进展，为圆满完成本部门工作任务作出更大努力。
2、弥补了学校办公费不足，改善学校办学条件，提高办事效率。
3、健全培训师资库，确立培训主体工种，打造职中培训品牌。夯实与各培训单位的合作关系，做细企业培训，争取做一个成功一个，以树立学校在县域企业的形象，提高教师的知名度，更好地宣传学校，再创学校教育教学工作新局面。
2026年联合办学补助经费预计380,000.00元</t>
  </si>
  <si>
    <t>联合办学培训年覆盖人次</t>
  </si>
  <si>
    <t>500</t>
  </si>
  <si>
    <t>人次</t>
  </si>
  <si>
    <t>反映联合办学培训年覆盖人次</t>
  </si>
  <si>
    <t>购买体育教师劳保服套数</t>
  </si>
  <si>
    <t>套</t>
  </si>
  <si>
    <t>反映预算部门（单位）购置劳保服套数</t>
  </si>
  <si>
    <t>体育教师劳保服验收合格率</t>
  </si>
  <si>
    <t>反映体育教师劳保服的验收情况。</t>
  </si>
  <si>
    <t>资金支付及时率</t>
  </si>
  <si>
    <t>反映联合办学管理费资金到位后支付及时率</t>
  </si>
  <si>
    <t>经济效益</t>
  </si>
  <si>
    <t>优化资源利用效益</t>
  </si>
  <si>
    <t>有效优化</t>
  </si>
  <si>
    <t>反映通过联合办学创收、优化资源利用效率、降低学校对财政拨款的依赖度。</t>
  </si>
  <si>
    <t>学员就业率提升</t>
  </si>
  <si>
    <t>反映提升职业技能培训质量、学员就业率提升情况</t>
  </si>
  <si>
    <t>学员对培训服务的满意度</t>
  </si>
  <si>
    <t>反映学员对培训服务的满意度</t>
  </si>
  <si>
    <t>380,000</t>
  </si>
  <si>
    <t>反映联合办学管理费项目专项资金2026年总成本</t>
  </si>
  <si>
    <t>预算06表</t>
  </si>
  <si>
    <t>2026年部门政府性基金预算支出预算表</t>
  </si>
  <si>
    <t>政府性基金预算支出</t>
  </si>
  <si>
    <t>我单位无此项预算，本表为空。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</si>
  <si>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</si>
  <si>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</si>
  <si>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</si>
  <si>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</si>
  <si>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</si>
  <si>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</si>
  <si>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</si>
  <si>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</si>
  <si>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</si>
  <si>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</si>
  <si>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</si>
  <si>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</si>
  <si>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消毒柜</t>
  </si>
  <si>
    <t>个</t>
  </si>
  <si>
    <t>复印纸</t>
  </si>
  <si>
    <t>箱</t>
  </si>
  <si>
    <t>学生床架</t>
  </si>
  <si>
    <t>公务用车加油</t>
  </si>
  <si>
    <t>公务用车保险费</t>
  </si>
  <si>
    <t>公务用车维修和保养</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</si>
  <si>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</si>
  <si>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</si>
  <si>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</si>
  <si>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</si>
  <si>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</si>
  <si>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</si>
  <si>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</si>
  <si>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</si>
  <si>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</si>
  <si>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桂山街道</t>
  </si>
  <si>
    <t>古城街道</t>
  </si>
  <si>
    <t>平甸乡</t>
  </si>
  <si>
    <t>扬武镇</t>
  </si>
  <si>
    <t>新化乡</t>
  </si>
  <si>
    <t>老厂乡</t>
  </si>
  <si>
    <t>戛洒镇</t>
  </si>
  <si>
    <t>水塘镇</t>
  </si>
  <si>
    <t>者竜乡</t>
  </si>
  <si>
    <t>漠沙镇</t>
  </si>
  <si>
    <t>建兴乡</t>
  </si>
  <si>
    <t>平掌乡</t>
  </si>
  <si>
    <t>11</t>
  </si>
  <si>
    <t>12</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</si>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</sst>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1"/>
      <color theme="1"/>
      <name val="宋体"/>
      <charset val="134"/>
      <scheme val="minor"/>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8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0" applyFont="1" applyFill="1" applyAlignment="1"/>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0" fillId="0" borderId="2" xfId="0" applyFont="1" applyBorder="1">
      <alignment vertical="top"/>
    </xf>
    <xf numFmtId="0" fontId="0" fillId="0" borderId="3" xfId="0" applyFont="1" applyBorder="1">
      <alignment vertical="top"/>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4" xfId="0" applyFont="1" applyBorder="1" applyAlignment="1">
      <alignment horizontal="left" vertical="center"/>
    </xf>
    <xf numFmtId="0" fontId="11" fillId="0" borderId="4"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0" fillId="0" borderId="0" xfId="0" applyFont="1" applyFill="1">
      <alignment vertical="top"/>
    </xf>
    <xf numFmtId="0" fontId="1" fillId="0" borderId="0" xfId="0" applyFont="1" applyFill="1" applyAlignment="1"/>
    <xf numFmtId="0" fontId="3" fillId="0" borderId="0" xfId="0" applyFont="1" applyFill="1" applyAlignment="1">
      <alignment horizontal="center" vertical="center"/>
    </xf>
    <xf numFmtId="0" fontId="2" fillId="0" borderId="0" xfId="0" applyFont="1" applyFill="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2" fillId="0" borderId="1" xfId="51" applyNumberFormat="1" applyFont="1" applyFill="1" applyBorder="1">
      <alignment horizontal="right" vertical="center"/>
    </xf>
    <xf numFmtId="0" fontId="6"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15" fillId="0" borderId="7" xfId="0" applyFont="1" applyBorder="1" applyAlignment="1">
      <alignment horizontal="center" vertical="center"/>
    </xf>
    <xf numFmtId="0" fontId="7" fillId="0" borderId="5" xfId="0" applyFont="1" applyBorder="1" applyAlignment="1">
      <alignment horizontal="center" vertical="center"/>
    </xf>
    <xf numFmtId="0" fontId="11" fillId="0" borderId="4"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C27" sqref="C27"/>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"单位名称："&amp;"新平彝族傣族自治县职业高级中学"</f>
        <v>单位名称：新平彝族傣族自治县职业高级中学</v>
      </c>
      <c r="B3" s="4"/>
      <c r="C3" s="69"/>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20466822.2</v>
      </c>
      <c r="C7" s="14" t="str">
        <f>"一"&amp;"、"&amp;"教育支出"</f>
        <v>一、教育支出</v>
      </c>
      <c r="D7" s="16">
        <v>15282081.2</v>
      </c>
    </row>
    <row r="8" ht="22.5" customHeight="1" spans="1:4">
      <c r="A8" s="14" t="s">
        <v>9</v>
      </c>
      <c r="B8" s="16"/>
      <c r="C8" s="14" t="str">
        <f>"二"&amp;"、"&amp;"社会保障和就业支出"</f>
        <v>二、社会保障和就业支出</v>
      </c>
      <c r="D8" s="16">
        <v>2208254</v>
      </c>
    </row>
    <row r="9" ht="22.5" customHeight="1" spans="1:4">
      <c r="A9" s="14" t="s">
        <v>10</v>
      </c>
      <c r="B9" s="16"/>
      <c r="C9" s="14" t="str">
        <f>"三"&amp;"、"&amp;"卫生健康支出"</f>
        <v>三、卫生健康支出</v>
      </c>
      <c r="D9" s="16">
        <v>1892399</v>
      </c>
    </row>
    <row r="10" ht="22.5" customHeight="1" spans="1:4">
      <c r="A10" s="14" t="s">
        <v>11</v>
      </c>
      <c r="B10" s="16"/>
      <c r="C10" s="14" t="str">
        <f>"四"&amp;"、"&amp;"住房保障支出"</f>
        <v>四、住房保障支出</v>
      </c>
      <c r="D10" s="16">
        <v>1604088</v>
      </c>
    </row>
    <row r="11" ht="22.5" customHeight="1" spans="1:4">
      <c r="A11" s="14" t="s">
        <v>12</v>
      </c>
      <c r="B11" s="16">
        <v>520000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0" t="s">
        <v>16</v>
      </c>
      <c r="B15" s="16"/>
      <c r="C15" s="73"/>
      <c r="D15" s="16"/>
    </row>
    <row r="16" ht="22.5" customHeight="1" spans="1:4">
      <c r="A16" s="70" t="s">
        <v>17</v>
      </c>
      <c r="B16" s="16">
        <v>520000</v>
      </c>
      <c r="C16" s="73"/>
      <c r="D16" s="16"/>
    </row>
    <row r="17" ht="22.5" customHeight="1" spans="1:4">
      <c r="A17" s="70"/>
      <c r="B17" s="16"/>
      <c r="C17" s="73"/>
      <c r="D17" s="16"/>
    </row>
    <row r="18" ht="22.5" customHeight="1" spans="1:4">
      <c r="A18" s="71" t="s">
        <v>18</v>
      </c>
      <c r="B18" s="72">
        <v>20986822.2</v>
      </c>
      <c r="C18" s="73" t="s">
        <v>19</v>
      </c>
      <c r="D18" s="72">
        <v>20986822.2</v>
      </c>
    </row>
    <row r="19" ht="22.5" customHeight="1" spans="1:4">
      <c r="A19" s="87" t="s">
        <v>20</v>
      </c>
      <c r="B19" s="16"/>
      <c r="C19" s="88" t="s">
        <v>21</v>
      </c>
      <c r="D19" s="51"/>
    </row>
    <row r="20" ht="22.5" customHeight="1" spans="1:4">
      <c r="A20" s="70" t="s">
        <v>22</v>
      </c>
      <c r="B20" s="72"/>
      <c r="C20" s="70" t="s">
        <v>22</v>
      </c>
      <c r="D20" s="72"/>
    </row>
    <row r="21" ht="22.5" customHeight="1" spans="1:4">
      <c r="A21" s="70" t="s">
        <v>23</v>
      </c>
      <c r="B21" s="72"/>
      <c r="C21" s="70" t="s">
        <v>24</v>
      </c>
      <c r="D21" s="72"/>
    </row>
    <row r="22" ht="22.5" customHeight="1" spans="1:4">
      <c r="A22" s="71" t="s">
        <v>25</v>
      </c>
      <c r="B22" s="72">
        <v>20986822.2</v>
      </c>
      <c r="C22" s="73" t="s">
        <v>26</v>
      </c>
      <c r="D22" s="72">
        <v>20986822.2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18" sqref="E18"/>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5" t="s">
        <v>395</v>
      </c>
    </row>
    <row r="2" ht="37.5" customHeight="1" spans="1:6">
      <c r="A2" s="3" t="s">
        <v>396</v>
      </c>
      <c r="B2" s="3"/>
      <c r="C2" s="3"/>
      <c r="D2" s="3"/>
      <c r="E2" s="3"/>
      <c r="F2" s="3"/>
    </row>
    <row r="3" ht="18.75" customHeight="1" spans="1:6">
      <c r="A3" s="46" t="str">
        <f>"单位名称："&amp;"新平彝族傣族自治县职业高级中学"</f>
        <v>单位名称：新平彝族傣族自治县职业高级中学</v>
      </c>
      <c r="B3" s="46"/>
      <c r="C3" s="46"/>
      <c r="D3" s="47"/>
      <c r="E3" s="47"/>
      <c r="F3" s="48" t="s">
        <v>29</v>
      </c>
    </row>
    <row r="4" ht="18.75" customHeight="1" spans="1:6">
      <c r="A4" s="12" t="s">
        <v>137</v>
      </c>
      <c r="B4" s="12" t="s">
        <v>59</v>
      </c>
      <c r="C4" s="12" t="s">
        <v>60</v>
      </c>
      <c r="D4" s="49" t="s">
        <v>397</v>
      </c>
      <c r="E4" s="49"/>
      <c r="F4" s="49"/>
    </row>
    <row r="5" ht="18.75" customHeight="1" spans="1:6">
      <c r="A5" s="12" t="s">
        <v>59</v>
      </c>
      <c r="B5" s="12" t="s">
        <v>59</v>
      </c>
      <c r="C5" s="12" t="s">
        <v>60</v>
      </c>
      <c r="D5" s="49" t="s">
        <v>34</v>
      </c>
      <c r="E5" s="49" t="s">
        <v>63</v>
      </c>
      <c r="F5" s="49"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0" t="s">
        <v>99</v>
      </c>
      <c r="B8" s="50"/>
      <c r="C8" s="50"/>
      <c r="D8" s="51"/>
      <c r="E8" s="51"/>
      <c r="F8" s="51"/>
    </row>
    <row r="9" ht="20.25" customHeight="1" spans="1:6">
      <c r="A9" s="18" t="s">
        <v>398</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selection activeCell="D26" sqref="D26"/>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9"/>
      <c r="B1" s="39"/>
      <c r="C1" s="39"/>
      <c r="D1" s="39"/>
      <c r="E1" s="39"/>
      <c r="F1" s="39"/>
      <c r="G1" s="39"/>
      <c r="H1" s="39"/>
      <c r="I1" s="39"/>
      <c r="J1" s="39"/>
      <c r="K1" s="39"/>
      <c r="L1" s="39"/>
      <c r="M1" s="39"/>
      <c r="N1" s="39"/>
      <c r="O1" s="39"/>
      <c r="P1" s="39"/>
      <c r="Q1" s="20" t="s">
        <v>399</v>
      </c>
    </row>
    <row r="2" ht="45" customHeight="1" spans="1:17">
      <c r="A2" s="34" t="s">
        <v>400</v>
      </c>
      <c r="B2" s="34"/>
      <c r="C2" s="34"/>
      <c r="D2" s="34"/>
      <c r="E2" s="34"/>
      <c r="F2" s="34"/>
      <c r="G2" s="34"/>
      <c r="H2" s="34"/>
      <c r="I2" s="34"/>
      <c r="J2" s="34"/>
      <c r="K2" s="34"/>
      <c r="L2" s="34"/>
      <c r="M2" s="34"/>
      <c r="N2" s="40"/>
      <c r="O2" s="40"/>
      <c r="P2" s="40"/>
      <c r="Q2" s="40"/>
    </row>
    <row r="3" ht="20.25" customHeight="1" spans="1:17">
      <c r="A3" s="19" t="str">
        <f>"单位名称："&amp;"新平彝族傣族自治县职业高级中学"</f>
        <v>单位名称：新平彝族傣族自治县职业高级中学</v>
      </c>
      <c r="B3" s="19"/>
      <c r="C3" s="19"/>
      <c r="D3" s="19"/>
      <c r="E3" s="19"/>
      <c r="F3" s="19"/>
      <c r="G3" s="19"/>
      <c r="H3" s="19"/>
      <c r="I3" s="19"/>
      <c r="J3" s="19"/>
      <c r="K3" s="19"/>
      <c r="L3" s="19"/>
      <c r="M3" s="19"/>
      <c r="N3" s="19"/>
      <c r="O3" s="19"/>
      <c r="P3" s="19"/>
      <c r="Q3" s="20" t="s">
        <v>29</v>
      </c>
    </row>
    <row r="4" ht="20.25" customHeight="1" spans="1:17">
      <c r="A4" s="22" t="s">
        <v>401</v>
      </c>
      <c r="B4" s="22" t="s">
        <v>402</v>
      </c>
      <c r="C4" s="22" t="s">
        <v>403</v>
      </c>
      <c r="D4" s="22" t="s">
        <v>404</v>
      </c>
      <c r="E4" s="22" t="s">
        <v>405</v>
      </c>
      <c r="F4" s="22" t="s">
        <v>406</v>
      </c>
      <c r="G4" s="22" t="s">
        <v>144</v>
      </c>
      <c r="H4" s="22"/>
      <c r="I4" s="22"/>
      <c r="J4" s="22"/>
      <c r="K4" s="22"/>
      <c r="L4" s="22"/>
      <c r="M4" s="22"/>
      <c r="N4" s="22"/>
      <c r="O4" s="22"/>
      <c r="P4" s="22"/>
      <c r="Q4" s="22"/>
    </row>
    <row r="5" ht="20.25" customHeight="1" spans="1:17">
      <c r="A5" s="22" t="s">
        <v>407</v>
      </c>
      <c r="B5" s="22" t="s">
        <v>402</v>
      </c>
      <c r="C5" s="22" t="s">
        <v>403</v>
      </c>
      <c r="D5" s="22" t="s">
        <v>404</v>
      </c>
      <c r="E5" s="22" t="s">
        <v>405</v>
      </c>
      <c r="F5" s="22" t="s">
        <v>406</v>
      </c>
      <c r="G5" s="22" t="s">
        <v>32</v>
      </c>
      <c r="H5" s="22" t="s">
        <v>35</v>
      </c>
      <c r="I5" s="22" t="s">
        <v>408</v>
      </c>
      <c r="J5" s="22" t="s">
        <v>409</v>
      </c>
      <c r="K5" s="22" t="s">
        <v>38</v>
      </c>
      <c r="L5" s="22" t="s">
        <v>410</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41" t="s">
        <v>43</v>
      </c>
      <c r="P6" s="41" t="s">
        <v>44</v>
      </c>
      <c r="Q6" s="41" t="s">
        <v>45</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2" t="s">
        <v>226</v>
      </c>
      <c r="B8" s="23"/>
      <c r="C8" s="23"/>
      <c r="D8" s="43"/>
      <c r="E8" s="43"/>
      <c r="F8" s="43">
        <v>199000</v>
      </c>
      <c r="G8" s="43">
        <v>199000</v>
      </c>
      <c r="H8" s="43">
        <v>199000</v>
      </c>
      <c r="I8" s="43"/>
      <c r="J8" s="38"/>
      <c r="K8" s="38"/>
      <c r="L8" s="43"/>
      <c r="M8" s="43"/>
      <c r="N8" s="43"/>
      <c r="O8" s="43"/>
      <c r="P8" s="43"/>
      <c r="Q8" s="43"/>
    </row>
    <row r="9" ht="20.25" customHeight="1" spans="1:17">
      <c r="A9" s="23"/>
      <c r="B9" s="23" t="s">
        <v>411</v>
      </c>
      <c r="C9" s="23" t="str">
        <f>"A05010599"&amp;"  "&amp;"其他柜类"</f>
        <v>A05010599  其他柜类</v>
      </c>
      <c r="D9" s="44" t="s">
        <v>412</v>
      </c>
      <c r="E9" s="24">
        <v>10</v>
      </c>
      <c r="F9" s="43">
        <v>22000</v>
      </c>
      <c r="G9" s="43">
        <v>22000</v>
      </c>
      <c r="H9" s="38">
        <v>22000</v>
      </c>
      <c r="I9" s="38"/>
      <c r="J9" s="38"/>
      <c r="K9" s="38"/>
      <c r="L9" s="43"/>
      <c r="M9" s="43"/>
      <c r="N9" s="43"/>
      <c r="O9" s="43"/>
      <c r="P9" s="43"/>
      <c r="Q9" s="43"/>
    </row>
    <row r="10" ht="20.25" customHeight="1" spans="1:17">
      <c r="A10" s="23"/>
      <c r="B10" s="23" t="s">
        <v>413</v>
      </c>
      <c r="C10" s="23" t="str">
        <f>"A05040101"&amp;"  "&amp;"复印纸"</f>
        <v>A05040101  复印纸</v>
      </c>
      <c r="D10" s="44" t="s">
        <v>414</v>
      </c>
      <c r="E10" s="24">
        <v>60</v>
      </c>
      <c r="F10" s="43">
        <v>9000</v>
      </c>
      <c r="G10" s="43">
        <v>9000</v>
      </c>
      <c r="H10" s="38">
        <v>9000</v>
      </c>
      <c r="I10" s="38"/>
      <c r="J10" s="38"/>
      <c r="K10" s="38"/>
      <c r="L10" s="43"/>
      <c r="M10" s="43"/>
      <c r="N10" s="43"/>
      <c r="O10" s="43"/>
      <c r="P10" s="43"/>
      <c r="Q10" s="43"/>
    </row>
    <row r="11" ht="20.25" customHeight="1" spans="1:17">
      <c r="A11" s="23"/>
      <c r="B11" s="23" t="s">
        <v>415</v>
      </c>
      <c r="C11" s="23" t="str">
        <f>"A05010101"&amp;"  "&amp;"钢木床类"</f>
        <v>A05010101  钢木床类</v>
      </c>
      <c r="D11" s="44" t="s">
        <v>379</v>
      </c>
      <c r="E11" s="24">
        <v>280</v>
      </c>
      <c r="F11" s="43">
        <v>168000</v>
      </c>
      <c r="G11" s="43">
        <v>168000</v>
      </c>
      <c r="H11" s="38">
        <v>168000</v>
      </c>
      <c r="I11" s="38"/>
      <c r="J11" s="38"/>
      <c r="K11" s="38"/>
      <c r="L11" s="43"/>
      <c r="M11" s="43"/>
      <c r="N11" s="43"/>
      <c r="O11" s="43"/>
      <c r="P11" s="43"/>
      <c r="Q11" s="43"/>
    </row>
    <row r="12" ht="20.25" customHeight="1" spans="1:17">
      <c r="A12" s="42" t="s">
        <v>174</v>
      </c>
      <c r="B12" s="23"/>
      <c r="C12" s="23"/>
      <c r="D12" s="23"/>
      <c r="E12" s="23"/>
      <c r="F12" s="43"/>
      <c r="G12" s="43">
        <v>37000</v>
      </c>
      <c r="H12" s="43">
        <v>37000</v>
      </c>
      <c r="I12" s="43"/>
      <c r="J12" s="38"/>
      <c r="K12" s="38"/>
      <c r="L12" s="43"/>
      <c r="M12" s="43"/>
      <c r="N12" s="43"/>
      <c r="O12" s="43"/>
      <c r="P12" s="43"/>
      <c r="Q12" s="43"/>
    </row>
    <row r="13" ht="20.25" customHeight="1" spans="1:17">
      <c r="A13" s="23"/>
      <c r="B13" s="23" t="s">
        <v>416</v>
      </c>
      <c r="C13" s="23" t="str">
        <f>"C23120302"&amp;"  "&amp;"车辆加油、添加燃料服务"</f>
        <v>C23120302  车辆加油、添加燃料服务</v>
      </c>
      <c r="D13" s="44" t="s">
        <v>324</v>
      </c>
      <c r="E13" s="24">
        <v>1</v>
      </c>
      <c r="F13" s="43"/>
      <c r="G13" s="43">
        <v>10000</v>
      </c>
      <c r="H13" s="38">
        <v>10000</v>
      </c>
      <c r="I13" s="38"/>
      <c r="J13" s="38"/>
      <c r="K13" s="38"/>
      <c r="L13" s="43"/>
      <c r="M13" s="43"/>
      <c r="N13" s="43"/>
      <c r="O13" s="43"/>
      <c r="P13" s="43"/>
      <c r="Q13" s="43"/>
    </row>
    <row r="14" ht="20.25" customHeight="1" spans="1:17">
      <c r="A14" s="23"/>
      <c r="B14" s="23" t="s">
        <v>417</v>
      </c>
      <c r="C14" s="23" t="str">
        <f>"C1804010201"&amp;"  "&amp;"机动车保险服务"</f>
        <v>C1804010201  机动车保险服务</v>
      </c>
      <c r="D14" s="44" t="s">
        <v>324</v>
      </c>
      <c r="E14" s="24">
        <v>1</v>
      </c>
      <c r="F14" s="43"/>
      <c r="G14" s="43">
        <v>3500</v>
      </c>
      <c r="H14" s="38">
        <v>3500</v>
      </c>
      <c r="I14" s="38"/>
      <c r="J14" s="38"/>
      <c r="K14" s="38"/>
      <c r="L14" s="43"/>
      <c r="M14" s="43"/>
      <c r="N14" s="43"/>
      <c r="O14" s="43"/>
      <c r="P14" s="43"/>
      <c r="Q14" s="43"/>
    </row>
    <row r="15" ht="20.25" customHeight="1" spans="1:17">
      <c r="A15" s="23"/>
      <c r="B15" s="23" t="s">
        <v>418</v>
      </c>
      <c r="C15" s="23" t="str">
        <f>"C23120301"&amp;"  "&amp;"车辆维修和保养服务"</f>
        <v>C23120301  车辆维修和保养服务</v>
      </c>
      <c r="D15" s="44" t="s">
        <v>324</v>
      </c>
      <c r="E15" s="24">
        <v>1</v>
      </c>
      <c r="F15" s="43"/>
      <c r="G15" s="43">
        <v>20000</v>
      </c>
      <c r="H15" s="38">
        <v>20000</v>
      </c>
      <c r="I15" s="38"/>
      <c r="J15" s="38"/>
      <c r="K15" s="38"/>
      <c r="L15" s="43"/>
      <c r="M15" s="43"/>
      <c r="N15" s="43"/>
      <c r="O15" s="43"/>
      <c r="P15" s="43"/>
      <c r="Q15" s="43"/>
    </row>
    <row r="16" ht="20.25" customHeight="1" spans="1:17">
      <c r="A16" s="23"/>
      <c r="B16" s="23" t="s">
        <v>417</v>
      </c>
      <c r="C16" s="23" t="str">
        <f>"C1804010201"&amp;"  "&amp;"机动车保险服务"</f>
        <v>C1804010201  机动车保险服务</v>
      </c>
      <c r="D16" s="44" t="s">
        <v>324</v>
      </c>
      <c r="E16" s="24">
        <v>1</v>
      </c>
      <c r="F16" s="43"/>
      <c r="G16" s="43">
        <v>3500</v>
      </c>
      <c r="H16" s="38">
        <v>3500</v>
      </c>
      <c r="I16" s="38"/>
      <c r="J16" s="38"/>
      <c r="K16" s="38"/>
      <c r="L16" s="43"/>
      <c r="M16" s="43"/>
      <c r="N16" s="43"/>
      <c r="O16" s="43"/>
      <c r="P16" s="43"/>
      <c r="Q16" s="43"/>
    </row>
    <row r="17" ht="20.25" customHeight="1" spans="1:17">
      <c r="A17" s="24" t="s">
        <v>32</v>
      </c>
      <c r="B17" s="24"/>
      <c r="C17" s="24"/>
      <c r="D17" s="44"/>
      <c r="E17" s="44"/>
      <c r="F17" s="43">
        <v>199000</v>
      </c>
      <c r="G17" s="43">
        <v>236000</v>
      </c>
      <c r="H17" s="43">
        <v>236000</v>
      </c>
      <c r="I17" s="43"/>
      <c r="J17" s="43"/>
      <c r="K17" s="43"/>
      <c r="L17" s="43"/>
      <c r="M17" s="43"/>
      <c r="N17" s="43"/>
      <c r="O17" s="43"/>
      <c r="P17" s="43"/>
      <c r="Q17" s="43"/>
    </row>
  </sheetData>
  <mergeCells count="17">
    <mergeCell ref="A1:M1"/>
    <mergeCell ref="A2:Q2"/>
    <mergeCell ref="A3:M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B16" sqref="B16"/>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419</v>
      </c>
    </row>
    <row r="2" ht="45" customHeight="1" spans="1:14">
      <c r="A2" s="34" t="s">
        <v>420</v>
      </c>
      <c r="B2" s="34"/>
      <c r="C2" s="34"/>
      <c r="D2" s="34"/>
      <c r="E2" s="34"/>
      <c r="F2" s="34"/>
      <c r="G2" s="34"/>
      <c r="H2" s="34"/>
      <c r="I2" s="34"/>
      <c r="J2" s="34"/>
      <c r="K2" s="34"/>
      <c r="L2" s="34"/>
      <c r="M2" s="34"/>
      <c r="N2" s="34"/>
    </row>
    <row r="3" ht="20.25" customHeight="1" spans="1:14">
      <c r="A3" s="19" t="str">
        <f>"单位名称："&amp;"新平彝族傣族自治县职业高级中学"</f>
        <v>单位名称：新平彝族傣族自治县职业高级中学</v>
      </c>
      <c r="B3" s="19"/>
      <c r="C3" s="19"/>
      <c r="D3" s="19"/>
      <c r="E3" s="19"/>
      <c r="F3" s="19"/>
      <c r="G3" s="19"/>
      <c r="H3" s="19"/>
      <c r="I3" s="20"/>
      <c r="J3" s="20"/>
      <c r="K3" s="20"/>
      <c r="L3" s="20"/>
      <c r="M3" s="20"/>
      <c r="N3" s="20" t="s">
        <v>29</v>
      </c>
    </row>
    <row r="4" ht="27.15" customHeight="1" spans="1:14">
      <c r="A4" s="35" t="s">
        <v>401</v>
      </c>
      <c r="B4" s="35" t="s">
        <v>421</v>
      </c>
      <c r="C4" s="35" t="s">
        <v>422</v>
      </c>
      <c r="D4" s="35" t="s">
        <v>144</v>
      </c>
      <c r="E4" s="35"/>
      <c r="F4" s="35"/>
      <c r="G4" s="35"/>
      <c r="H4" s="35"/>
      <c r="I4" s="35"/>
      <c r="J4" s="35"/>
      <c r="K4" s="35"/>
      <c r="L4" s="35"/>
      <c r="M4" s="35"/>
      <c r="N4" s="35"/>
    </row>
    <row r="5" ht="23.4" customHeight="1" spans="1:14">
      <c r="A5" s="35" t="s">
        <v>407</v>
      </c>
      <c r="B5" s="35"/>
      <c r="C5" s="35" t="s">
        <v>423</v>
      </c>
      <c r="D5" s="35" t="s">
        <v>32</v>
      </c>
      <c r="E5" s="35" t="s">
        <v>35</v>
      </c>
      <c r="F5" s="35" t="s">
        <v>408</v>
      </c>
      <c r="G5" s="35" t="s">
        <v>409</v>
      </c>
      <c r="H5" s="35" t="s">
        <v>38</v>
      </c>
      <c r="I5" s="35" t="s">
        <v>410</v>
      </c>
      <c r="J5" s="35"/>
      <c r="K5" s="35"/>
      <c r="L5" s="35"/>
      <c r="M5" s="35"/>
      <c r="N5" s="35"/>
    </row>
    <row r="6" ht="28.65" customHeight="1" spans="1:14">
      <c r="A6" s="35"/>
      <c r="B6" s="35"/>
      <c r="C6" s="35"/>
      <c r="D6" s="35"/>
      <c r="E6" s="35" t="s">
        <v>34</v>
      </c>
      <c r="F6" s="35"/>
      <c r="G6" s="35"/>
      <c r="H6" s="35"/>
      <c r="I6" s="35" t="s">
        <v>34</v>
      </c>
      <c r="J6" s="35" t="s">
        <v>41</v>
      </c>
      <c r="K6" s="35" t="s">
        <v>42</v>
      </c>
      <c r="L6" s="36" t="s">
        <v>43</v>
      </c>
      <c r="M6" s="36" t="s">
        <v>44</v>
      </c>
      <c r="N6" s="36" t="s">
        <v>45</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23"/>
      <c r="B8" s="23"/>
      <c r="C8" s="23"/>
      <c r="D8" s="38"/>
      <c r="E8" s="38"/>
      <c r="F8" s="38"/>
      <c r="G8" s="38"/>
      <c r="H8" s="38"/>
      <c r="I8" s="38"/>
      <c r="J8" s="38"/>
      <c r="K8" s="38"/>
      <c r="L8" s="38"/>
      <c r="M8" s="38"/>
      <c r="N8" s="38"/>
    </row>
    <row r="9" ht="20.25" customHeight="1" spans="1:14">
      <c r="A9" s="23"/>
      <c r="B9" s="23"/>
      <c r="C9" s="23"/>
      <c r="D9" s="38"/>
      <c r="E9" s="38"/>
      <c r="F9" s="38"/>
      <c r="G9" s="38"/>
      <c r="H9" s="38"/>
      <c r="I9" s="38"/>
      <c r="J9" s="38"/>
      <c r="K9" s="38"/>
      <c r="L9" s="38"/>
      <c r="M9" s="38"/>
      <c r="N9" s="38"/>
    </row>
    <row r="10" ht="20.25" customHeight="1" spans="1:14">
      <c r="A10" s="24" t="s">
        <v>32</v>
      </c>
      <c r="B10" s="24"/>
      <c r="C10" s="24"/>
      <c r="D10" s="38"/>
      <c r="E10" s="38"/>
      <c r="F10" s="38"/>
      <c r="G10" s="38"/>
      <c r="H10" s="38"/>
      <c r="I10" s="38"/>
      <c r="J10" s="38"/>
      <c r="K10" s="38"/>
      <c r="L10" s="38"/>
      <c r="M10" s="38"/>
      <c r="N10" s="38"/>
    </row>
    <row r="11" ht="20.25" customHeight="1" spans="1:14">
      <c r="A11" s="18" t="s">
        <v>398</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workbookViewId="0">
      <selection activeCell="F19" sqref="F19"/>
    </sheetView>
  </sheetViews>
  <sheetFormatPr defaultColWidth="8.85" defaultRowHeight="15" customHeight="1"/>
  <cols>
    <col min="1" max="1" width="37.1416666666667" customWidth="1"/>
    <col min="2" max="14" width="17.1416666666667" customWidth="1"/>
    <col min="15" max="16" width="17.125" customWidth="1"/>
  </cols>
  <sheetData>
    <row r="1" ht="24.15" customHeight="1" spans="1:16">
      <c r="A1" s="19"/>
      <c r="B1" s="19"/>
      <c r="C1" s="19"/>
      <c r="D1" s="19"/>
      <c r="E1" s="19"/>
      <c r="F1" s="19"/>
      <c r="G1" s="19"/>
      <c r="H1" s="19"/>
      <c r="I1" s="19"/>
      <c r="J1" s="19"/>
      <c r="K1" s="19"/>
      <c r="L1" s="19"/>
      <c r="M1" s="19"/>
      <c r="N1" s="20"/>
      <c r="P1" s="20" t="s">
        <v>424</v>
      </c>
    </row>
    <row r="2" ht="45.15" customHeight="1" spans="1:16">
      <c r="A2" s="25" t="s">
        <v>425</v>
      </c>
      <c r="B2" s="25"/>
      <c r="C2" s="25"/>
      <c r="D2" s="25"/>
      <c r="E2" s="25"/>
      <c r="F2" s="25"/>
      <c r="G2" s="25"/>
      <c r="H2" s="25"/>
      <c r="I2" s="25"/>
      <c r="J2" s="25"/>
      <c r="K2" s="25"/>
      <c r="L2" s="25"/>
      <c r="M2" s="25"/>
      <c r="N2" s="25"/>
    </row>
    <row r="3" ht="18.75" customHeight="1" spans="1:16">
      <c r="A3" s="19" t="str">
        <f>"单位名称："&amp;"新平彝族傣族自治县职业高级中学"</f>
        <v>单位名称：新平彝族傣族自治县职业高级中学</v>
      </c>
      <c r="B3" s="19"/>
      <c r="C3" s="19"/>
      <c r="D3" s="19"/>
      <c r="E3" s="19"/>
      <c r="F3" s="19"/>
      <c r="G3" s="19"/>
      <c r="H3" s="19"/>
      <c r="I3" s="19"/>
      <c r="J3" s="19"/>
      <c r="K3" s="19"/>
      <c r="L3" s="19"/>
      <c r="M3" s="19"/>
      <c r="N3" s="20"/>
      <c r="P3" s="20" t="s">
        <v>29</v>
      </c>
    </row>
    <row r="4" ht="22.5" customHeight="1" spans="1:16">
      <c r="A4" s="28" t="s">
        <v>426</v>
      </c>
      <c r="B4" s="28" t="s">
        <v>144</v>
      </c>
      <c r="C4" s="28"/>
      <c r="D4" s="28"/>
      <c r="E4" s="29" t="s">
        <v>427</v>
      </c>
      <c r="F4" s="30"/>
      <c r="G4" s="30"/>
      <c r="H4" s="30"/>
      <c r="I4" s="30"/>
      <c r="J4" s="30"/>
      <c r="K4" s="30"/>
      <c r="L4" s="30"/>
      <c r="M4" s="30"/>
      <c r="N4" s="30"/>
      <c r="O4" s="30"/>
      <c r="P4" s="30"/>
    </row>
    <row r="5" ht="22.5" customHeight="1" spans="1:16">
      <c r="A5" s="28"/>
      <c r="B5" s="28" t="s">
        <v>32</v>
      </c>
      <c r="C5" s="28" t="s">
        <v>35</v>
      </c>
      <c r="D5" s="28" t="s">
        <v>408</v>
      </c>
      <c r="E5" s="31" t="s">
        <v>428</v>
      </c>
      <c r="F5" s="31" t="s">
        <v>429</v>
      </c>
      <c r="G5" s="31" t="s">
        <v>430</v>
      </c>
      <c r="H5" s="31" t="s">
        <v>431</v>
      </c>
      <c r="I5" s="31" t="s">
        <v>432</v>
      </c>
      <c r="J5" s="31" t="s">
        <v>433</v>
      </c>
      <c r="K5" s="31" t="s">
        <v>434</v>
      </c>
      <c r="L5" s="31" t="s">
        <v>435</v>
      </c>
      <c r="M5" s="31" t="s">
        <v>436</v>
      </c>
      <c r="N5" s="31" t="s">
        <v>437</v>
      </c>
      <c r="O5" s="31" t="s">
        <v>438</v>
      </c>
      <c r="P5" s="31" t="s">
        <v>439</v>
      </c>
    </row>
    <row r="6" ht="18.75" customHeight="1" spans="1:16">
      <c r="A6" s="24" t="s">
        <v>46</v>
      </c>
      <c r="B6" s="24" t="s">
        <v>47</v>
      </c>
      <c r="C6" s="24" t="s">
        <v>48</v>
      </c>
      <c r="D6" s="24" t="s">
        <v>49</v>
      </c>
      <c r="E6" s="24" t="s">
        <v>50</v>
      </c>
      <c r="F6" s="24" t="s">
        <v>51</v>
      </c>
      <c r="G6" s="24" t="s">
        <v>52</v>
      </c>
      <c r="H6" s="24" t="s">
        <v>53</v>
      </c>
      <c r="I6" s="24" t="s">
        <v>54</v>
      </c>
      <c r="J6" s="24" t="s">
        <v>70</v>
      </c>
      <c r="K6" s="24" t="s">
        <v>440</v>
      </c>
      <c r="L6" s="24" t="s">
        <v>441</v>
      </c>
      <c r="M6" s="24" t="s">
        <v>442</v>
      </c>
      <c r="N6" s="24" t="s">
        <v>443</v>
      </c>
      <c r="O6" s="24">
        <v>15</v>
      </c>
      <c r="P6" s="24">
        <v>16</v>
      </c>
    </row>
    <row r="7" ht="18.75" customHeight="1" spans="1:16">
      <c r="A7" s="23"/>
      <c r="B7" s="23"/>
      <c r="C7" s="23"/>
      <c r="D7" s="23"/>
      <c r="E7" s="23"/>
      <c r="F7" s="23"/>
      <c r="G7" s="23"/>
      <c r="H7" s="23"/>
      <c r="I7" s="23"/>
      <c r="J7" s="23"/>
      <c r="K7" s="23"/>
      <c r="L7" s="23"/>
      <c r="M7" s="23"/>
      <c r="N7" s="23"/>
      <c r="O7" s="32"/>
      <c r="P7" s="33"/>
    </row>
    <row r="8" ht="18.75" customHeight="1" spans="1:16">
      <c r="A8" s="24"/>
      <c r="B8" s="23"/>
      <c r="C8" s="23"/>
      <c r="D8" s="23"/>
      <c r="E8" s="23"/>
      <c r="F8" s="23"/>
      <c r="G8" s="23"/>
      <c r="H8" s="23"/>
      <c r="I8" s="23"/>
      <c r="J8" s="23"/>
      <c r="K8" s="23"/>
      <c r="L8" s="23"/>
      <c r="M8" s="23"/>
      <c r="N8" s="23"/>
      <c r="O8" s="32"/>
      <c r="P8" s="33"/>
    </row>
    <row r="9" ht="18.75" customHeight="1" spans="1:16">
      <c r="A9" s="18" t="s">
        <v>398</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3" sqref="B13"/>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444</v>
      </c>
    </row>
    <row r="2" ht="52.05" customHeight="1" spans="1:10">
      <c r="A2" s="25" t="s">
        <v>445</v>
      </c>
      <c r="B2" s="26"/>
      <c r="C2" s="26"/>
      <c r="D2" s="26"/>
      <c r="E2" s="26"/>
      <c r="F2" s="26"/>
      <c r="G2" s="26"/>
      <c r="H2" s="26"/>
      <c r="I2" s="26"/>
      <c r="J2" s="26"/>
    </row>
    <row r="3" ht="21.3" customHeight="1" spans="1:10">
      <c r="A3" s="19" t="str">
        <f>"单位名称："&amp;"新平彝族傣族自治县职业高级中学"</f>
        <v>单位名称：新平彝族傣族自治县职业高级中学</v>
      </c>
      <c r="B3" s="19"/>
      <c r="C3" s="19"/>
      <c r="D3" s="27"/>
      <c r="E3" s="27"/>
      <c r="F3" s="27"/>
      <c r="G3" s="27"/>
      <c r="H3" s="27"/>
      <c r="I3" s="27"/>
      <c r="J3" s="27"/>
    </row>
    <row r="4" ht="27.15" customHeight="1" spans="1:10">
      <c r="A4" s="22" t="s">
        <v>240</v>
      </c>
      <c r="B4" s="22" t="s">
        <v>241</v>
      </c>
      <c r="C4" s="22" t="s">
        <v>242</v>
      </c>
      <c r="D4" s="22" t="s">
        <v>243</v>
      </c>
      <c r="E4" s="22" t="s">
        <v>244</v>
      </c>
      <c r="F4" s="22" t="s">
        <v>245</v>
      </c>
      <c r="G4" s="22" t="s">
        <v>246</v>
      </c>
      <c r="H4" s="22" t="s">
        <v>247</v>
      </c>
      <c r="I4" s="22" t="s">
        <v>248</v>
      </c>
      <c r="J4" s="22" t="s">
        <v>249</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ht="18.75" customHeight="1" spans="1:10">
      <c r="A8" s="18" t="s">
        <v>398</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C4" sqref="C4:C5"/>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446</v>
      </c>
    </row>
    <row r="2" ht="41.4" customHeight="1" spans="1:8">
      <c r="A2" s="21" t="s">
        <v>447</v>
      </c>
      <c r="B2" s="21"/>
      <c r="C2" s="21"/>
      <c r="D2" s="21"/>
      <c r="E2" s="21"/>
      <c r="F2" s="21"/>
      <c r="G2" s="21"/>
      <c r="H2" s="21"/>
    </row>
    <row r="3" ht="18.75" customHeight="1" spans="1:8">
      <c r="A3" s="19" t="str">
        <f>"单位名称："&amp;"新平彝族傣族自治县职业高级中学"</f>
        <v>单位名称：新平彝族傣族自治县职业高级中学</v>
      </c>
      <c r="B3" s="19"/>
      <c r="C3" s="19"/>
      <c r="D3" s="19"/>
      <c r="E3" s="19"/>
      <c r="F3" s="19"/>
      <c r="G3" s="19"/>
      <c r="H3" s="19"/>
    </row>
    <row r="4" ht="18.75" customHeight="1" spans="1:8">
      <c r="A4" s="22" t="s">
        <v>137</v>
      </c>
      <c r="B4" s="22" t="s">
        <v>448</v>
      </c>
      <c r="C4" s="22" t="s">
        <v>449</v>
      </c>
      <c r="D4" s="22" t="s">
        <v>450</v>
      </c>
      <c r="E4" s="22" t="s">
        <v>404</v>
      </c>
      <c r="F4" s="22" t="s">
        <v>451</v>
      </c>
      <c r="G4" s="22"/>
      <c r="H4" s="22"/>
    </row>
    <row r="5" ht="18.75" customHeight="1" spans="1:8">
      <c r="A5" s="22"/>
      <c r="B5" s="22"/>
      <c r="C5" s="22"/>
      <c r="D5" s="22"/>
      <c r="E5" s="22"/>
      <c r="F5" s="22" t="s">
        <v>405</v>
      </c>
      <c r="G5" s="22" t="s">
        <v>452</v>
      </c>
      <c r="H5" s="22" t="s">
        <v>453</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ht="18.75" customHeight="1" spans="1:8">
      <c r="A8" s="18" t="s">
        <v>398</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31" sqref="E3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454</v>
      </c>
    </row>
    <row r="2" ht="45" customHeight="1" spans="1:11">
      <c r="A2" s="3" t="s">
        <v>455</v>
      </c>
      <c r="B2" s="3"/>
      <c r="C2" s="3"/>
      <c r="D2" s="3"/>
      <c r="E2" s="3"/>
      <c r="F2" s="3"/>
      <c r="G2" s="3"/>
      <c r="H2" s="3"/>
      <c r="I2" s="3"/>
      <c r="J2" s="3"/>
      <c r="K2" s="3"/>
    </row>
    <row r="3" ht="18.75" customHeight="1" spans="1:11">
      <c r="A3" s="4" t="str">
        <f>"单位名称："&amp;"新平彝族傣族自治县职业高级中学"</f>
        <v>单位名称：新平彝族傣族自治县职业高级中学</v>
      </c>
      <c r="B3" s="4"/>
      <c r="C3" s="4"/>
      <c r="D3" s="4"/>
      <c r="E3" s="4"/>
      <c r="F3" s="4"/>
      <c r="G3" s="4"/>
      <c r="H3" s="5"/>
      <c r="I3" s="5"/>
      <c r="J3" s="5"/>
      <c r="K3" s="5" t="s">
        <v>29</v>
      </c>
    </row>
    <row r="4" ht="18.75" customHeight="1" spans="1:11">
      <c r="A4" s="12" t="s">
        <v>194</v>
      </c>
      <c r="B4" s="12" t="s">
        <v>139</v>
      </c>
      <c r="C4" s="12" t="s">
        <v>195</v>
      </c>
      <c r="D4" s="12" t="s">
        <v>140</v>
      </c>
      <c r="E4" s="12" t="s">
        <v>141</v>
      </c>
      <c r="F4" s="12" t="s">
        <v>196</v>
      </c>
      <c r="G4" s="12" t="s">
        <v>143</v>
      </c>
      <c r="H4" s="12" t="s">
        <v>32</v>
      </c>
      <c r="I4" s="12" t="s">
        <v>456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ht="20.25" customHeight="1" spans="1:11">
      <c r="A11" s="18" t="s">
        <v>398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E27" sqref="E27"/>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457</v>
      </c>
    </row>
    <row r="2" ht="45" customHeight="1" spans="1:7">
      <c r="A2" s="3" t="s">
        <v>458</v>
      </c>
      <c r="B2" s="3"/>
      <c r="C2" s="3"/>
      <c r="D2" s="3"/>
      <c r="E2" s="3"/>
      <c r="F2" s="3"/>
      <c r="G2" s="3"/>
    </row>
    <row r="3" ht="24.15" customHeight="1" spans="1:7">
      <c r="A3" s="4" t="str">
        <f>"单位名称："&amp;"新平彝族傣族自治县职业高级中学"</f>
        <v>单位名称：新平彝族傣族自治县职业高级中学</v>
      </c>
      <c r="B3" s="4"/>
      <c r="C3" s="4"/>
      <c r="D3" s="4"/>
      <c r="E3" s="5"/>
      <c r="F3" s="5"/>
      <c r="G3" s="5" t="s">
        <v>29</v>
      </c>
    </row>
    <row r="4" ht="18.75" customHeight="1" spans="1:7">
      <c r="A4" s="6" t="s">
        <v>195</v>
      </c>
      <c r="B4" s="6" t="s">
        <v>194</v>
      </c>
      <c r="C4" s="6" t="s">
        <v>139</v>
      </c>
      <c r="D4" s="6" t="s">
        <v>459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200</v>
      </c>
      <c r="C8" s="9" t="s">
        <v>199</v>
      </c>
      <c r="D8" s="8" t="s">
        <v>460</v>
      </c>
      <c r="E8" s="10">
        <v>122400</v>
      </c>
      <c r="F8" s="10"/>
      <c r="G8" s="10"/>
    </row>
    <row r="9" ht="20.25" customHeight="1" spans="1:7">
      <c r="A9" s="8" t="s">
        <v>56</v>
      </c>
      <c r="B9" s="8" t="s">
        <v>205</v>
      </c>
      <c r="C9" s="9" t="s">
        <v>204</v>
      </c>
      <c r="D9" s="8" t="s">
        <v>460</v>
      </c>
      <c r="E9" s="10">
        <v>46416</v>
      </c>
      <c r="F9" s="10"/>
      <c r="G9" s="10"/>
    </row>
    <row r="10" ht="20.25" customHeight="1" spans="1:7">
      <c r="A10" s="8" t="s">
        <v>56</v>
      </c>
      <c r="B10" s="8" t="s">
        <v>200</v>
      </c>
      <c r="C10" s="9" t="s">
        <v>226</v>
      </c>
      <c r="D10" s="8" t="s">
        <v>460</v>
      </c>
      <c r="E10" s="10">
        <v>620000</v>
      </c>
      <c r="F10" s="10"/>
      <c r="G10" s="10"/>
    </row>
    <row r="11" ht="20.25" customHeight="1" spans="1:7">
      <c r="A11" s="8" t="s">
        <v>56</v>
      </c>
      <c r="B11" s="8" t="s">
        <v>205</v>
      </c>
      <c r="C11" s="9" t="s">
        <v>232</v>
      </c>
      <c r="D11" s="8" t="s">
        <v>460</v>
      </c>
      <c r="E11" s="10">
        <v>104904</v>
      </c>
      <c r="F11" s="10"/>
      <c r="G11" s="10"/>
    </row>
    <row r="12" ht="20.25" customHeight="1" spans="1:7">
      <c r="A12" s="8" t="s">
        <v>56</v>
      </c>
      <c r="B12" s="8" t="s">
        <v>205</v>
      </c>
      <c r="C12" s="9" t="s">
        <v>234</v>
      </c>
      <c r="D12" s="8" t="s">
        <v>460</v>
      </c>
      <c r="E12" s="10">
        <v>87685.2</v>
      </c>
      <c r="F12" s="10"/>
      <c r="G12" s="10"/>
    </row>
    <row r="13" ht="20.25" customHeight="1" spans="1:7">
      <c r="A13" s="11" t="s">
        <v>32</v>
      </c>
      <c r="B13" s="11"/>
      <c r="C13" s="11"/>
      <c r="D13" s="11"/>
      <c r="E13" s="10">
        <v>981405.2</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B36" sqref="B36"/>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"单位名称："&amp;"新平彝族傣族自治县职业高级中学"</f>
        <v>单位名称：新平彝族傣族自治县职业高级中学</v>
      </c>
      <c r="B3" s="4"/>
      <c r="C3" s="4"/>
      <c r="D3" s="4"/>
      <c r="E3" s="57"/>
      <c r="F3" s="57"/>
      <c r="G3" s="57"/>
      <c r="H3" s="57"/>
      <c r="I3" s="5"/>
      <c r="J3" s="5"/>
      <c r="K3" s="5"/>
      <c r="L3" s="5"/>
      <c r="M3" s="5"/>
      <c r="N3" s="5"/>
      <c r="O3" s="5"/>
      <c r="P3" s="5"/>
      <c r="Q3" s="5"/>
      <c r="R3" s="5"/>
      <c r="S3" s="5" t="s">
        <v>29</v>
      </c>
    </row>
    <row r="4" ht="18.75" customHeight="1" spans="1:19">
      <c r="A4" s="12" t="s">
        <v>30</v>
      </c>
      <c r="B4" s="81" t="s">
        <v>31</v>
      </c>
      <c r="C4" s="81" t="s">
        <v>32</v>
      </c>
      <c r="D4" s="81" t="s">
        <v>33</v>
      </c>
      <c r="E4" s="81"/>
      <c r="F4" s="81"/>
      <c r="G4" s="81"/>
      <c r="H4" s="81"/>
      <c r="I4" s="81"/>
      <c r="J4" s="82"/>
      <c r="K4" s="82"/>
      <c r="L4" s="82"/>
      <c r="M4" s="82"/>
      <c r="N4" s="82"/>
      <c r="O4" s="81" t="s">
        <v>20</v>
      </c>
      <c r="P4" s="81"/>
      <c r="Q4" s="81"/>
      <c r="R4" s="81"/>
      <c r="S4" s="81"/>
    </row>
    <row r="5" ht="18.75" customHeight="1" spans="1:19">
      <c r="A5" s="12"/>
      <c r="B5" s="81"/>
      <c r="C5" s="81"/>
      <c r="D5" s="83" t="s">
        <v>34</v>
      </c>
      <c r="E5" s="83" t="s">
        <v>35</v>
      </c>
      <c r="F5" s="83" t="s">
        <v>36</v>
      </c>
      <c r="G5" s="83" t="s">
        <v>37</v>
      </c>
      <c r="H5" s="83" t="s">
        <v>38</v>
      </c>
      <c r="I5" s="84" t="s">
        <v>39</v>
      </c>
      <c r="J5" s="85"/>
      <c r="K5" s="85"/>
      <c r="L5" s="85"/>
      <c r="M5" s="85"/>
      <c r="N5" s="85"/>
      <c r="O5" s="84" t="s">
        <v>34</v>
      </c>
      <c r="P5" s="84" t="s">
        <v>35</v>
      </c>
      <c r="Q5" s="84" t="s">
        <v>36</v>
      </c>
      <c r="R5" s="84" t="s">
        <v>37</v>
      </c>
      <c r="S5" s="83" t="s">
        <v>40</v>
      </c>
    </row>
    <row r="6" ht="18.75" customHeight="1" spans="1:19">
      <c r="A6" s="12"/>
      <c r="B6" s="81"/>
      <c r="C6" s="81"/>
      <c r="D6" s="83"/>
      <c r="E6" s="83"/>
      <c r="F6" s="83"/>
      <c r="G6" s="83"/>
      <c r="H6" s="83"/>
      <c r="I6" s="84" t="s">
        <v>34</v>
      </c>
      <c r="J6" s="84" t="s">
        <v>41</v>
      </c>
      <c r="K6" s="84" t="s">
        <v>42</v>
      </c>
      <c r="L6" s="84" t="s">
        <v>43</v>
      </c>
      <c r="M6" s="84" t="s">
        <v>44</v>
      </c>
      <c r="N6" s="84" t="s">
        <v>45</v>
      </c>
      <c r="O6" s="84"/>
      <c r="P6" s="84"/>
      <c r="Q6" s="84"/>
      <c r="R6" s="84"/>
      <c r="S6" s="83"/>
    </row>
    <row r="7" ht="18.75" customHeight="1" spans="1:19">
      <c r="A7" s="86" t="s">
        <v>46</v>
      </c>
      <c r="B7" s="13" t="s">
        <v>47</v>
      </c>
      <c r="C7" s="13" t="s">
        <v>48</v>
      </c>
      <c r="D7" s="13" t="s">
        <v>49</v>
      </c>
      <c r="E7" s="86" t="s">
        <v>50</v>
      </c>
      <c r="F7" s="13" t="s">
        <v>51</v>
      </c>
      <c r="G7" s="13" t="s">
        <v>52</v>
      </c>
      <c r="H7" s="86"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20986822.2</v>
      </c>
      <c r="D8" s="16">
        <v>20466822.2</v>
      </c>
      <c r="E8" s="16">
        <v>20466822.2</v>
      </c>
      <c r="F8" s="16"/>
      <c r="G8" s="16"/>
      <c r="H8" s="16"/>
      <c r="I8" s="16">
        <v>520000</v>
      </c>
      <c r="J8" s="16"/>
      <c r="K8" s="16"/>
      <c r="L8" s="16"/>
      <c r="M8" s="16"/>
      <c r="N8" s="16">
        <v>520000</v>
      </c>
      <c r="O8" s="16"/>
      <c r="P8" s="16"/>
      <c r="Q8" s="16"/>
      <c r="R8" s="16"/>
      <c r="S8" s="16"/>
    </row>
    <row r="9" ht="20.25" customHeight="1" spans="1:19">
      <c r="A9" s="50" t="s">
        <v>32</v>
      </c>
      <c r="B9" s="50"/>
      <c r="C9" s="16">
        <v>20986822.2</v>
      </c>
      <c r="D9" s="16">
        <v>20466822.2</v>
      </c>
      <c r="E9" s="16">
        <v>20466822.2</v>
      </c>
      <c r="F9" s="16"/>
      <c r="G9" s="16"/>
      <c r="H9" s="16"/>
      <c r="I9" s="16">
        <v>520000</v>
      </c>
      <c r="J9" s="16"/>
      <c r="K9" s="16"/>
      <c r="L9" s="16"/>
      <c r="M9" s="16"/>
      <c r="N9" s="16">
        <v>520000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I17" sqref="I17"/>
    </sheetView>
  </sheetViews>
  <sheetFormatPr defaultColWidth="8.85" defaultRowHeight="15" customHeight="1"/>
  <cols>
    <col min="1" max="1" width="21.55" customWidth="1"/>
    <col min="2" max="2" width="29.125" customWidth="1"/>
    <col min="3" max="3" width="17.1416666666667" customWidth="1"/>
    <col min="4" max="4" width="17.1416666666667" style="74" customWidth="1"/>
    <col min="5" max="15" width="17.1416666666667" customWidth="1"/>
  </cols>
  <sheetData>
    <row r="1" ht="18.75" customHeight="1" spans="1:15">
      <c r="A1" s="1"/>
      <c r="B1" s="1"/>
      <c r="C1" s="1"/>
      <c r="D1" s="75"/>
      <c r="E1" s="1"/>
      <c r="F1" s="1"/>
      <c r="G1" s="1"/>
      <c r="H1" s="1"/>
      <c r="I1" s="1"/>
      <c r="J1" s="2"/>
      <c r="K1" s="2"/>
      <c r="L1" s="2"/>
      <c r="M1" s="2"/>
      <c r="N1" s="2"/>
      <c r="O1" s="2" t="s">
        <v>57</v>
      </c>
    </row>
    <row r="2" ht="37.5" customHeight="1" spans="1:15">
      <c r="A2" s="3" t="s">
        <v>58</v>
      </c>
      <c r="B2" s="3"/>
      <c r="C2" s="3"/>
      <c r="D2" s="76"/>
      <c r="E2" s="3"/>
      <c r="F2" s="3"/>
      <c r="G2" s="3"/>
      <c r="H2" s="3"/>
      <c r="I2" s="3"/>
      <c r="J2" s="3"/>
      <c r="K2" s="56"/>
      <c r="L2" s="56"/>
      <c r="M2" s="56"/>
      <c r="N2" s="56"/>
      <c r="O2" s="56"/>
    </row>
    <row r="3" ht="18.75" customHeight="1" spans="1:15">
      <c r="A3" s="46" t="str">
        <f>"单位名称："&amp;"新平彝族傣族自治县职业高级中学"</f>
        <v>单位名称：新平彝族傣族自治县职业高级中学</v>
      </c>
      <c r="B3" s="46"/>
      <c r="C3" s="46"/>
      <c r="D3" s="77"/>
      <c r="E3" s="46"/>
      <c r="F3" s="46"/>
      <c r="G3" s="46"/>
      <c r="H3" s="46"/>
      <c r="I3" s="46"/>
      <c r="J3" s="2"/>
      <c r="K3" s="2"/>
      <c r="L3" s="2"/>
      <c r="M3" s="2"/>
      <c r="N3" s="2"/>
      <c r="O3" s="2" t="s">
        <v>29</v>
      </c>
    </row>
    <row r="4" ht="18.75" customHeight="1" spans="1:15">
      <c r="A4" s="12" t="s">
        <v>59</v>
      </c>
      <c r="B4" s="12" t="s">
        <v>60</v>
      </c>
      <c r="C4" s="49" t="s">
        <v>32</v>
      </c>
      <c r="D4" s="78" t="s">
        <v>35</v>
      </c>
      <c r="E4" s="49"/>
      <c r="F4" s="49"/>
      <c r="G4" s="12" t="s">
        <v>36</v>
      </c>
      <c r="H4" s="49" t="s">
        <v>37</v>
      </c>
      <c r="I4" s="12" t="s">
        <v>61</v>
      </c>
      <c r="J4" s="49" t="s">
        <v>62</v>
      </c>
      <c r="K4" s="49"/>
      <c r="L4" s="49"/>
      <c r="M4" s="49"/>
      <c r="N4" s="49"/>
      <c r="O4" s="49"/>
    </row>
    <row r="5" ht="18.75" customHeight="1" spans="1:15">
      <c r="A5" s="12"/>
      <c r="B5" s="12"/>
      <c r="C5" s="49"/>
      <c r="D5" s="78" t="s">
        <v>34</v>
      </c>
      <c r="E5" s="49" t="s">
        <v>63</v>
      </c>
      <c r="F5" s="49" t="s">
        <v>64</v>
      </c>
      <c r="G5" s="12"/>
      <c r="H5" s="49"/>
      <c r="I5" s="12"/>
      <c r="J5" s="49" t="s">
        <v>34</v>
      </c>
      <c r="K5" s="49" t="s">
        <v>65</v>
      </c>
      <c r="L5" s="13" t="s">
        <v>66</v>
      </c>
      <c r="M5" s="13" t="s">
        <v>67</v>
      </c>
      <c r="N5" s="13" t="s">
        <v>68</v>
      </c>
      <c r="O5" s="13" t="s">
        <v>69</v>
      </c>
    </row>
    <row r="6" ht="18.75" customHeight="1" spans="1:15">
      <c r="A6" s="13" t="s">
        <v>46</v>
      </c>
      <c r="B6" s="13" t="s">
        <v>47</v>
      </c>
      <c r="C6" s="13" t="s">
        <v>48</v>
      </c>
      <c r="D6" s="79"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15282081.2</v>
      </c>
      <c r="D7" s="80">
        <v>14762081.2</v>
      </c>
      <c r="E7" s="16">
        <v>13827092</v>
      </c>
      <c r="F7" s="16">
        <v>934989.2</v>
      </c>
      <c r="G7" s="16"/>
      <c r="H7" s="16"/>
      <c r="I7" s="16"/>
      <c r="J7" s="16">
        <v>520000</v>
      </c>
      <c r="K7" s="16"/>
      <c r="L7" s="16"/>
      <c r="M7" s="16"/>
      <c r="N7" s="16"/>
      <c r="O7" s="16">
        <v>520000</v>
      </c>
    </row>
    <row r="8" ht="20.25" customHeight="1" spans="1:15">
      <c r="A8" s="67" t="s">
        <v>73</v>
      </c>
      <c r="B8" s="67" t="s">
        <v>74</v>
      </c>
      <c r="C8" s="16">
        <v>15159681.2</v>
      </c>
      <c r="D8" s="80">
        <v>14639681.2</v>
      </c>
      <c r="E8" s="16">
        <v>13827092</v>
      </c>
      <c r="F8" s="16">
        <v>812589.2</v>
      </c>
      <c r="G8" s="16"/>
      <c r="H8" s="16"/>
      <c r="I8" s="16"/>
      <c r="J8" s="16">
        <v>520000</v>
      </c>
      <c r="K8" s="16"/>
      <c r="L8" s="16"/>
      <c r="M8" s="16"/>
      <c r="N8" s="16"/>
      <c r="O8" s="16">
        <v>520000</v>
      </c>
    </row>
    <row r="9" ht="20.25" customHeight="1" spans="1:15">
      <c r="A9" s="68">
        <v>2050302</v>
      </c>
      <c r="B9" s="68" t="s">
        <v>75</v>
      </c>
      <c r="C9" s="16">
        <v>15159681.2</v>
      </c>
      <c r="D9" s="80">
        <v>14639681.2</v>
      </c>
      <c r="E9" s="16">
        <v>13827092</v>
      </c>
      <c r="F9" s="16">
        <v>812589.2</v>
      </c>
      <c r="G9" s="16"/>
      <c r="H9" s="16"/>
      <c r="I9" s="16"/>
      <c r="J9" s="16">
        <v>520000</v>
      </c>
      <c r="K9" s="16"/>
      <c r="L9" s="16"/>
      <c r="M9" s="16"/>
      <c r="N9" s="16"/>
      <c r="O9" s="16">
        <v>520000</v>
      </c>
    </row>
    <row r="10" ht="20.25" customHeight="1" spans="1:15">
      <c r="A10" s="67" t="s">
        <v>76</v>
      </c>
      <c r="B10" s="67" t="s">
        <v>77</v>
      </c>
      <c r="C10" s="16">
        <v>122400</v>
      </c>
      <c r="D10" s="80">
        <v>122400</v>
      </c>
      <c r="E10" s="16"/>
      <c r="F10" s="16">
        <v>122400</v>
      </c>
      <c r="G10" s="16"/>
      <c r="H10" s="16"/>
      <c r="I10" s="16"/>
      <c r="J10" s="16"/>
      <c r="K10" s="16"/>
      <c r="L10" s="16"/>
      <c r="M10" s="16"/>
      <c r="N10" s="16"/>
      <c r="O10" s="16"/>
    </row>
    <row r="11" ht="20.25" customHeight="1" spans="1:15">
      <c r="A11" s="68">
        <v>2050999</v>
      </c>
      <c r="B11" s="68" t="s">
        <v>78</v>
      </c>
      <c r="C11" s="16">
        <v>122400</v>
      </c>
      <c r="D11" s="80">
        <v>122400</v>
      </c>
      <c r="E11" s="16"/>
      <c r="F11" s="16">
        <v>122400</v>
      </c>
      <c r="G11" s="16"/>
      <c r="H11" s="16"/>
      <c r="I11" s="16"/>
      <c r="J11" s="16"/>
      <c r="K11" s="16"/>
      <c r="L11" s="16"/>
      <c r="M11" s="16"/>
      <c r="N11" s="16"/>
      <c r="O11" s="16"/>
    </row>
    <row r="12" ht="20.25" customHeight="1" spans="1:15">
      <c r="A12" s="15" t="s">
        <v>79</v>
      </c>
      <c r="B12" s="15" t="s">
        <v>80</v>
      </c>
      <c r="C12" s="16">
        <v>2208254</v>
      </c>
      <c r="D12" s="80">
        <v>2208254</v>
      </c>
      <c r="E12" s="16">
        <v>2161838</v>
      </c>
      <c r="F12" s="16">
        <v>46416</v>
      </c>
      <c r="G12" s="16"/>
      <c r="H12" s="16"/>
      <c r="I12" s="16"/>
      <c r="J12" s="16"/>
      <c r="K12" s="16"/>
      <c r="L12" s="16"/>
      <c r="M12" s="16"/>
      <c r="N12" s="16"/>
      <c r="O12" s="16"/>
    </row>
    <row r="13" ht="20.25" customHeight="1" spans="1:15">
      <c r="A13" s="67" t="s">
        <v>81</v>
      </c>
      <c r="B13" s="67" t="s">
        <v>82</v>
      </c>
      <c r="C13" s="16">
        <v>2161838</v>
      </c>
      <c r="D13" s="80">
        <v>2161838</v>
      </c>
      <c r="E13" s="16">
        <v>2161838</v>
      </c>
      <c r="F13" s="16"/>
      <c r="G13" s="16"/>
      <c r="H13" s="16"/>
      <c r="I13" s="16"/>
      <c r="J13" s="16"/>
      <c r="K13" s="16"/>
      <c r="L13" s="16"/>
      <c r="M13" s="16"/>
      <c r="N13" s="16"/>
      <c r="O13" s="16"/>
    </row>
    <row r="14" ht="20.25" customHeight="1" spans="1:15">
      <c r="A14" s="68">
        <v>2080502</v>
      </c>
      <c r="B14" s="68" t="s">
        <v>83</v>
      </c>
      <c r="C14" s="16">
        <v>9900</v>
      </c>
      <c r="D14" s="80">
        <v>9900</v>
      </c>
      <c r="E14" s="16">
        <v>9900</v>
      </c>
      <c r="F14" s="16"/>
      <c r="G14" s="16"/>
      <c r="H14" s="16"/>
      <c r="I14" s="16"/>
      <c r="J14" s="16"/>
      <c r="K14" s="16"/>
      <c r="L14" s="16"/>
      <c r="M14" s="16"/>
      <c r="N14" s="16"/>
      <c r="O14" s="16"/>
    </row>
    <row r="15" ht="20.25" customHeight="1" spans="1:15">
      <c r="A15" s="68">
        <v>2080505</v>
      </c>
      <c r="B15" s="68" t="s">
        <v>84</v>
      </c>
      <c r="C15" s="16">
        <v>2151938</v>
      </c>
      <c r="D15" s="80">
        <v>2151938</v>
      </c>
      <c r="E15" s="16">
        <v>2151938</v>
      </c>
      <c r="F15" s="16"/>
      <c r="G15" s="16"/>
      <c r="H15" s="16"/>
      <c r="I15" s="16"/>
      <c r="J15" s="16"/>
      <c r="K15" s="16"/>
      <c r="L15" s="16"/>
      <c r="M15" s="16"/>
      <c r="N15" s="16"/>
      <c r="O15" s="16"/>
    </row>
    <row r="16" ht="20.25" customHeight="1" spans="1:15">
      <c r="A16" s="67" t="s">
        <v>85</v>
      </c>
      <c r="B16" s="67" t="s">
        <v>86</v>
      </c>
      <c r="C16" s="16">
        <v>46416</v>
      </c>
      <c r="D16" s="80">
        <v>46416</v>
      </c>
      <c r="E16" s="16"/>
      <c r="F16" s="16">
        <v>46416</v>
      </c>
      <c r="G16" s="16"/>
      <c r="H16" s="16"/>
      <c r="I16" s="16"/>
      <c r="J16" s="16"/>
      <c r="K16" s="16"/>
      <c r="L16" s="16"/>
      <c r="M16" s="16"/>
      <c r="N16" s="16"/>
      <c r="O16" s="16"/>
    </row>
    <row r="17" ht="20.25" customHeight="1" spans="1:15">
      <c r="A17" s="68">
        <v>2080801</v>
      </c>
      <c r="B17" s="68" t="s">
        <v>87</v>
      </c>
      <c r="C17" s="16">
        <v>46416</v>
      </c>
      <c r="D17" s="80">
        <v>46416</v>
      </c>
      <c r="E17" s="16"/>
      <c r="F17" s="16">
        <v>46416</v>
      </c>
      <c r="G17" s="16"/>
      <c r="H17" s="16"/>
      <c r="I17" s="16"/>
      <c r="J17" s="16"/>
      <c r="K17" s="16"/>
      <c r="L17" s="16"/>
      <c r="M17" s="16"/>
      <c r="N17" s="16"/>
      <c r="O17" s="16"/>
    </row>
    <row r="18" ht="20.25" customHeight="1" spans="1:15">
      <c r="A18" s="15" t="s">
        <v>88</v>
      </c>
      <c r="B18" s="15" t="s">
        <v>89</v>
      </c>
      <c r="C18" s="16">
        <v>1892399</v>
      </c>
      <c r="D18" s="80">
        <v>1892399</v>
      </c>
      <c r="E18" s="16">
        <v>1892399</v>
      </c>
      <c r="F18" s="16"/>
      <c r="G18" s="16"/>
      <c r="H18" s="16"/>
      <c r="I18" s="16"/>
      <c r="J18" s="16"/>
      <c r="K18" s="16"/>
      <c r="L18" s="16"/>
      <c r="M18" s="16"/>
      <c r="N18" s="16"/>
      <c r="O18" s="16"/>
    </row>
    <row r="19" ht="20.25" customHeight="1" spans="1:15">
      <c r="A19" s="67" t="s">
        <v>90</v>
      </c>
      <c r="B19" s="67" t="s">
        <v>91</v>
      </c>
      <c r="C19" s="16">
        <v>1892399</v>
      </c>
      <c r="D19" s="80">
        <v>1892399</v>
      </c>
      <c r="E19" s="16">
        <v>1892399</v>
      </c>
      <c r="F19" s="16"/>
      <c r="G19" s="16"/>
      <c r="H19" s="16"/>
      <c r="I19" s="16"/>
      <c r="J19" s="16"/>
      <c r="K19" s="16"/>
      <c r="L19" s="16"/>
      <c r="M19" s="16"/>
      <c r="N19" s="16"/>
      <c r="O19" s="16"/>
    </row>
    <row r="20" ht="20.25" customHeight="1" spans="1:15">
      <c r="A20" s="68">
        <v>2101102</v>
      </c>
      <c r="B20" s="68" t="s">
        <v>92</v>
      </c>
      <c r="C20" s="16">
        <v>1161273</v>
      </c>
      <c r="D20" s="80">
        <v>1161273</v>
      </c>
      <c r="E20" s="16">
        <v>1161273</v>
      </c>
      <c r="F20" s="16"/>
      <c r="G20" s="16"/>
      <c r="H20" s="16"/>
      <c r="I20" s="16"/>
      <c r="J20" s="16"/>
      <c r="K20" s="16"/>
      <c r="L20" s="16"/>
      <c r="M20" s="16"/>
      <c r="N20" s="16"/>
      <c r="O20" s="16"/>
    </row>
    <row r="21" ht="20.25" customHeight="1" spans="1:15">
      <c r="A21" s="68">
        <v>2101103</v>
      </c>
      <c r="B21" s="68" t="s">
        <v>93</v>
      </c>
      <c r="C21" s="16">
        <v>650428</v>
      </c>
      <c r="D21" s="80">
        <v>650428</v>
      </c>
      <c r="E21" s="16">
        <v>650428</v>
      </c>
      <c r="F21" s="16"/>
      <c r="G21" s="16"/>
      <c r="H21" s="16"/>
      <c r="I21" s="16"/>
      <c r="J21" s="16"/>
      <c r="K21" s="16"/>
      <c r="L21" s="16"/>
      <c r="M21" s="16"/>
      <c r="N21" s="16"/>
      <c r="O21" s="16"/>
    </row>
    <row r="22" ht="20.25" customHeight="1" spans="1:15">
      <c r="A22" s="68">
        <v>2101199</v>
      </c>
      <c r="B22" s="68" t="s">
        <v>94</v>
      </c>
      <c r="C22" s="16">
        <v>80698</v>
      </c>
      <c r="D22" s="80">
        <v>80698</v>
      </c>
      <c r="E22" s="16">
        <v>80698</v>
      </c>
      <c r="F22" s="16"/>
      <c r="G22" s="16"/>
      <c r="H22" s="16"/>
      <c r="I22" s="16"/>
      <c r="J22" s="16"/>
      <c r="K22" s="16"/>
      <c r="L22" s="16"/>
      <c r="M22" s="16"/>
      <c r="N22" s="16"/>
      <c r="O22" s="16"/>
    </row>
    <row r="23" ht="20.25" customHeight="1" spans="1:15">
      <c r="A23" s="15">
        <v>221</v>
      </c>
      <c r="B23" s="15" t="s">
        <v>95</v>
      </c>
      <c r="C23" s="16">
        <v>1604088</v>
      </c>
      <c r="D23" s="80">
        <v>1604088</v>
      </c>
      <c r="E23" s="16">
        <v>1604088</v>
      </c>
      <c r="F23" s="16"/>
      <c r="G23" s="16"/>
      <c r="H23" s="16"/>
      <c r="I23" s="16"/>
      <c r="J23" s="16"/>
      <c r="K23" s="16"/>
      <c r="L23" s="16"/>
      <c r="M23" s="16"/>
      <c r="N23" s="16"/>
      <c r="O23" s="16"/>
    </row>
    <row r="24" ht="20.25" customHeight="1" spans="1:15">
      <c r="A24" s="67" t="s">
        <v>96</v>
      </c>
      <c r="B24" s="67" t="s">
        <v>97</v>
      </c>
      <c r="C24" s="16">
        <v>1604088</v>
      </c>
      <c r="D24" s="80">
        <v>1604088</v>
      </c>
      <c r="E24" s="16">
        <v>1604088</v>
      </c>
      <c r="F24" s="16"/>
      <c r="G24" s="16"/>
      <c r="H24" s="16"/>
      <c r="I24" s="16"/>
      <c r="J24" s="16"/>
      <c r="K24" s="16"/>
      <c r="L24" s="16"/>
      <c r="M24" s="16"/>
      <c r="N24" s="16"/>
      <c r="O24" s="16"/>
    </row>
    <row r="25" ht="20.25" customHeight="1" spans="1:15">
      <c r="A25" s="68">
        <v>2210201</v>
      </c>
      <c r="B25" s="68" t="s">
        <v>98</v>
      </c>
      <c r="C25" s="16">
        <v>1604088</v>
      </c>
      <c r="D25" s="80">
        <v>1604088</v>
      </c>
      <c r="E25" s="16">
        <v>1604088</v>
      </c>
      <c r="F25" s="16"/>
      <c r="G25" s="16"/>
      <c r="H25" s="16"/>
      <c r="I25" s="16"/>
      <c r="J25" s="16"/>
      <c r="K25" s="16"/>
      <c r="L25" s="16"/>
      <c r="M25" s="16"/>
      <c r="N25" s="16"/>
      <c r="O25" s="16"/>
    </row>
    <row r="26" ht="20.25" customHeight="1" spans="1:15">
      <c r="A26" s="50" t="s">
        <v>99</v>
      </c>
      <c r="B26" s="50"/>
      <c r="C26" s="16">
        <v>20986822.2</v>
      </c>
      <c r="D26" s="80">
        <v>20466822.2</v>
      </c>
      <c r="E26" s="16">
        <v>19485417</v>
      </c>
      <c r="F26" s="16">
        <v>981405.2</v>
      </c>
      <c r="G26" s="16"/>
      <c r="H26" s="16"/>
      <c r="I26" s="16"/>
      <c r="J26" s="16">
        <v>520000</v>
      </c>
      <c r="K26" s="16"/>
      <c r="L26" s="16"/>
      <c r="M26" s="16"/>
      <c r="N26" s="16"/>
      <c r="O26" s="16">
        <v>520000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C26" sqref="C26"/>
    </sheetView>
  </sheetViews>
  <sheetFormatPr defaultColWidth="8.85" defaultRowHeight="15" customHeight="1" outlineLevelCol="3"/>
  <cols>
    <col min="1" max="4" width="35.7083333333333" customWidth="1"/>
  </cols>
  <sheetData>
    <row r="1" ht="18.75" customHeight="1" spans="1:4">
      <c r="A1" s="1"/>
      <c r="B1" s="1"/>
      <c r="C1" s="1"/>
      <c r="D1" s="5" t="s">
        <v>100</v>
      </c>
    </row>
    <row r="2" ht="45" customHeight="1" spans="1:4">
      <c r="A2" s="3" t="s">
        <v>101</v>
      </c>
      <c r="B2" s="3"/>
      <c r="C2" s="3"/>
      <c r="D2" s="3"/>
    </row>
    <row r="3" ht="18.75" customHeight="1" spans="1:4">
      <c r="A3" s="4" t="str">
        <f>"单位名称："&amp;"新平彝族傣族自治县职业高级中学"</f>
        <v>单位名称：新平彝族傣族自治县职业高级中学</v>
      </c>
      <c r="B3" s="4"/>
      <c r="C3" s="69"/>
      <c r="D3" s="5" t="s">
        <v>2</v>
      </c>
    </row>
    <row r="4" ht="22.5" customHeight="1" spans="1:4">
      <c r="A4" s="7" t="s">
        <v>3</v>
      </c>
      <c r="B4" s="7"/>
      <c r="C4" s="7" t="s">
        <v>4</v>
      </c>
      <c r="D4" s="7"/>
    </row>
    <row r="5" ht="18.75" customHeight="1" spans="1:4">
      <c r="A5" s="7" t="s">
        <v>5</v>
      </c>
      <c r="B5" s="7" t="s">
        <v>6</v>
      </c>
      <c r="C5" s="7" t="s">
        <v>102</v>
      </c>
      <c r="D5" s="7" t="s">
        <v>6</v>
      </c>
    </row>
    <row r="6" ht="18.75" customHeight="1" spans="1:4">
      <c r="A6" s="7"/>
      <c r="B6" s="7"/>
      <c r="C6" s="7"/>
      <c r="D6" s="7"/>
    </row>
    <row r="7" ht="22.5" customHeight="1" spans="1:4">
      <c r="A7" s="14" t="s">
        <v>103</v>
      </c>
      <c r="B7" s="16">
        <v>20466822.2</v>
      </c>
      <c r="C7" s="14" t="s">
        <v>104</v>
      </c>
      <c r="D7" s="16">
        <v>20466822.2</v>
      </c>
    </row>
    <row r="8" ht="22.5" customHeight="1" spans="1:4">
      <c r="A8" s="14" t="s">
        <v>105</v>
      </c>
      <c r="B8" s="16">
        <v>20466822.2</v>
      </c>
      <c r="C8" s="14" t="str">
        <f>"（"&amp;"一"&amp;"）"&amp;"教育支出"</f>
        <v>（一）教育支出</v>
      </c>
      <c r="D8" s="16">
        <v>14762081.2</v>
      </c>
    </row>
    <row r="9" ht="22.5" customHeight="1" spans="1:4">
      <c r="A9" s="14" t="s">
        <v>106</v>
      </c>
      <c r="B9" s="16"/>
      <c r="C9" s="14" t="str">
        <f>"（"&amp;"二"&amp;"）"&amp;"社会保障和就业支出"</f>
        <v>（二）社会保障和就业支出</v>
      </c>
      <c r="D9" s="16">
        <v>2208254</v>
      </c>
    </row>
    <row r="10" ht="22.5" customHeight="1" spans="1:4">
      <c r="A10" s="14" t="s">
        <v>107</v>
      </c>
      <c r="B10" s="16"/>
      <c r="C10" s="14" t="str">
        <f>"（"&amp;"三"&amp;"）"&amp;"卫生健康支出"</f>
        <v>（三）卫生健康支出</v>
      </c>
      <c r="D10" s="16">
        <v>1892399</v>
      </c>
    </row>
    <row r="11" ht="22.5" customHeight="1" spans="1:4">
      <c r="A11" s="14" t="s">
        <v>108</v>
      </c>
      <c r="B11" s="16"/>
      <c r="C11" s="14" t="str">
        <f>"（"&amp;"四"&amp;"）"&amp;"住房保障支出"</f>
        <v>（四）住房保障支出</v>
      </c>
      <c r="D11" s="16">
        <v>1604088</v>
      </c>
    </row>
    <row r="12" ht="22.5" customHeight="1" spans="1:4">
      <c r="A12" s="14" t="s">
        <v>105</v>
      </c>
      <c r="B12" s="16"/>
      <c r="C12" s="14"/>
      <c r="D12" s="16"/>
    </row>
    <row r="13" ht="22.5" customHeight="1" spans="1:4">
      <c r="A13" s="14" t="s">
        <v>106</v>
      </c>
      <c r="B13" s="16"/>
      <c r="C13" s="14"/>
      <c r="D13" s="16"/>
    </row>
    <row r="14" ht="22.5" customHeight="1" spans="1:4">
      <c r="A14" s="14" t="s">
        <v>107</v>
      </c>
      <c r="B14" s="16"/>
      <c r="C14" s="14"/>
      <c r="D14" s="16"/>
    </row>
    <row r="15" ht="22.5" customHeight="1" spans="1:4">
      <c r="A15" s="70"/>
      <c r="B15" s="16"/>
      <c r="C15" s="14" t="s">
        <v>109</v>
      </c>
      <c r="D15" s="16"/>
    </row>
    <row r="16" ht="22.5" customHeight="1" spans="1:4">
      <c r="A16" s="71" t="s">
        <v>110</v>
      </c>
      <c r="B16" s="72">
        <v>20466822.2</v>
      </c>
      <c r="C16" s="73" t="s">
        <v>111</v>
      </c>
      <c r="D16" s="72">
        <v>20466822.2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L16" sqref="L16"/>
    </sheetView>
  </sheetViews>
  <sheetFormatPr defaultColWidth="8.85" defaultRowHeight="15" customHeight="1" outlineLevelCol="6"/>
  <cols>
    <col min="1" max="1" width="21.425" customWidth="1"/>
    <col min="2" max="2" width="29.125" customWidth="1"/>
    <col min="3" max="7" width="21.425" customWidth="1"/>
  </cols>
  <sheetData>
    <row r="1" ht="18.75" customHeight="1" spans="1:7">
      <c r="A1" s="1"/>
      <c r="B1" s="1"/>
      <c r="C1" s="1"/>
      <c r="D1" s="1"/>
      <c r="E1" s="1"/>
      <c r="F1" s="1"/>
      <c r="G1" s="45" t="s">
        <v>112</v>
      </c>
    </row>
    <row r="2" ht="37.5" customHeight="1" spans="1:7">
      <c r="A2" s="3" t="s">
        <v>113</v>
      </c>
      <c r="B2" s="3"/>
      <c r="C2" s="3"/>
      <c r="D2" s="3"/>
      <c r="E2" s="3"/>
      <c r="F2" s="3"/>
      <c r="G2" s="3"/>
    </row>
    <row r="3" ht="18.75" customHeight="1" spans="1:7">
      <c r="A3" s="46" t="str">
        <f>"单位名称："&amp;"新平彝族傣族自治县职业高级中学"</f>
        <v>单位名称：新平彝族傣族自治县职业高级中学</v>
      </c>
      <c r="B3" s="46"/>
      <c r="C3" s="46"/>
      <c r="D3" s="47"/>
      <c r="E3" s="47"/>
      <c r="F3" s="47"/>
      <c r="G3" s="48" t="s">
        <v>29</v>
      </c>
    </row>
    <row r="4" ht="18.75" customHeight="1" spans="1:7">
      <c r="A4" s="12" t="s">
        <v>114</v>
      </c>
      <c r="B4" s="12" t="s">
        <v>60</v>
      </c>
      <c r="C4" s="49" t="s">
        <v>32</v>
      </c>
      <c r="D4" s="49" t="s">
        <v>63</v>
      </c>
      <c r="E4" s="49"/>
      <c r="F4" s="49"/>
      <c r="G4" s="12" t="s">
        <v>64</v>
      </c>
    </row>
    <row r="5" ht="18.75" customHeight="1" spans="1:7">
      <c r="A5" s="12" t="s">
        <v>59</v>
      </c>
      <c r="B5" s="12" t="s">
        <v>60</v>
      </c>
      <c r="C5" s="49"/>
      <c r="D5" s="49" t="s">
        <v>34</v>
      </c>
      <c r="E5" s="49" t="s">
        <v>115</v>
      </c>
      <c r="F5" s="49" t="s">
        <v>116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14762081.2</v>
      </c>
      <c r="D7" s="16">
        <v>13827092</v>
      </c>
      <c r="E7" s="16">
        <v>13544492</v>
      </c>
      <c r="F7" s="16">
        <v>282600</v>
      </c>
      <c r="G7" s="16">
        <v>934989.2</v>
      </c>
    </row>
    <row r="8" ht="20.25" customHeight="1" spans="1:7">
      <c r="A8" s="67" t="s">
        <v>73</v>
      </c>
      <c r="B8" s="67" t="s">
        <v>74</v>
      </c>
      <c r="C8" s="16">
        <v>14639681.2</v>
      </c>
      <c r="D8" s="16">
        <v>13827092</v>
      </c>
      <c r="E8" s="16">
        <v>13544492</v>
      </c>
      <c r="F8" s="16">
        <v>282600</v>
      </c>
      <c r="G8" s="16">
        <v>812589.2</v>
      </c>
    </row>
    <row r="9" ht="20.25" customHeight="1" spans="1:7">
      <c r="A9" s="68" t="s">
        <v>117</v>
      </c>
      <c r="B9" s="68" t="s">
        <v>75</v>
      </c>
      <c r="C9" s="16">
        <v>14639681.2</v>
      </c>
      <c r="D9" s="16">
        <v>13827092</v>
      </c>
      <c r="E9" s="16">
        <v>13544492</v>
      </c>
      <c r="F9" s="16">
        <v>282600</v>
      </c>
      <c r="G9" s="16">
        <v>812589.2</v>
      </c>
    </row>
    <row r="10" ht="20.25" customHeight="1" spans="1:7">
      <c r="A10" s="67" t="s">
        <v>76</v>
      </c>
      <c r="B10" s="67" t="s">
        <v>77</v>
      </c>
      <c r="C10" s="16">
        <v>122400</v>
      </c>
      <c r="D10" s="16"/>
      <c r="E10" s="16"/>
      <c r="F10" s="16"/>
      <c r="G10" s="16">
        <v>122400</v>
      </c>
    </row>
    <row r="11" ht="20.25" customHeight="1" spans="1:7">
      <c r="A11" s="68" t="s">
        <v>118</v>
      </c>
      <c r="B11" s="68" t="s">
        <v>78</v>
      </c>
      <c r="C11" s="16">
        <v>122400</v>
      </c>
      <c r="D11" s="16"/>
      <c r="E11" s="16"/>
      <c r="F11" s="16"/>
      <c r="G11" s="16">
        <v>122400</v>
      </c>
    </row>
    <row r="12" ht="20.25" customHeight="1" spans="1:7">
      <c r="A12" s="15" t="s">
        <v>79</v>
      </c>
      <c r="B12" s="15" t="s">
        <v>80</v>
      </c>
      <c r="C12" s="16">
        <v>2208254</v>
      </c>
      <c r="D12" s="16">
        <v>2161838</v>
      </c>
      <c r="E12" s="16">
        <v>2151938</v>
      </c>
      <c r="F12" s="16">
        <v>9900</v>
      </c>
      <c r="G12" s="16">
        <v>46416</v>
      </c>
    </row>
    <row r="13" ht="20.25" customHeight="1" spans="1:7">
      <c r="A13" s="67" t="s">
        <v>81</v>
      </c>
      <c r="B13" s="67" t="s">
        <v>82</v>
      </c>
      <c r="C13" s="16">
        <v>2161838</v>
      </c>
      <c r="D13" s="16">
        <v>2161838</v>
      </c>
      <c r="E13" s="16">
        <v>2151938</v>
      </c>
      <c r="F13" s="16">
        <v>9900</v>
      </c>
      <c r="G13" s="16"/>
    </row>
    <row r="14" ht="20.25" customHeight="1" spans="1:7">
      <c r="A14" s="68" t="s">
        <v>119</v>
      </c>
      <c r="B14" s="68" t="s">
        <v>83</v>
      </c>
      <c r="C14" s="16">
        <v>9900</v>
      </c>
      <c r="D14" s="16">
        <v>9900</v>
      </c>
      <c r="E14" s="16"/>
      <c r="F14" s="16">
        <v>9900</v>
      </c>
      <c r="G14" s="16"/>
    </row>
    <row r="15" ht="20.25" customHeight="1" spans="1:7">
      <c r="A15" s="68" t="s">
        <v>120</v>
      </c>
      <c r="B15" s="68" t="s">
        <v>84</v>
      </c>
      <c r="C15" s="16">
        <v>2151938</v>
      </c>
      <c r="D15" s="16">
        <v>2151938</v>
      </c>
      <c r="E15" s="16">
        <v>2151938</v>
      </c>
      <c r="F15" s="16"/>
      <c r="G15" s="16"/>
    </row>
    <row r="16" ht="20.25" customHeight="1" spans="1:7">
      <c r="A16" s="67" t="s">
        <v>85</v>
      </c>
      <c r="B16" s="67" t="s">
        <v>86</v>
      </c>
      <c r="C16" s="16">
        <v>46416</v>
      </c>
      <c r="D16" s="16"/>
      <c r="E16" s="16"/>
      <c r="F16" s="16"/>
      <c r="G16" s="16">
        <v>46416</v>
      </c>
    </row>
    <row r="17" ht="20.25" customHeight="1" spans="1:7">
      <c r="A17" s="68" t="s">
        <v>121</v>
      </c>
      <c r="B17" s="68" t="s">
        <v>87</v>
      </c>
      <c r="C17" s="16">
        <v>46416</v>
      </c>
      <c r="D17" s="16"/>
      <c r="E17" s="16"/>
      <c r="F17" s="16"/>
      <c r="G17" s="16">
        <v>46416</v>
      </c>
    </row>
    <row r="18" ht="20.25" customHeight="1" spans="1:7">
      <c r="A18" s="15" t="s">
        <v>88</v>
      </c>
      <c r="B18" s="15" t="s">
        <v>89</v>
      </c>
      <c r="C18" s="16">
        <v>1892399</v>
      </c>
      <c r="D18" s="16">
        <v>1892399</v>
      </c>
      <c r="E18" s="16">
        <v>1892399</v>
      </c>
      <c r="F18" s="16"/>
      <c r="G18" s="16"/>
    </row>
    <row r="19" ht="20.25" customHeight="1" spans="1:7">
      <c r="A19" s="67" t="s">
        <v>90</v>
      </c>
      <c r="B19" s="67" t="s">
        <v>91</v>
      </c>
      <c r="C19" s="16">
        <v>1892399</v>
      </c>
      <c r="D19" s="16">
        <v>1892399</v>
      </c>
      <c r="E19" s="16">
        <v>1892399</v>
      </c>
      <c r="F19" s="16"/>
      <c r="G19" s="16"/>
    </row>
    <row r="20" ht="20.25" customHeight="1" spans="1:7">
      <c r="A20" s="68" t="s">
        <v>122</v>
      </c>
      <c r="B20" s="68" t="s">
        <v>92</v>
      </c>
      <c r="C20" s="16">
        <v>1161273</v>
      </c>
      <c r="D20" s="16">
        <v>1161273</v>
      </c>
      <c r="E20" s="16">
        <v>1161273</v>
      </c>
      <c r="F20" s="16"/>
      <c r="G20" s="16"/>
    </row>
    <row r="21" ht="20.25" customHeight="1" spans="1:7">
      <c r="A21" s="68" t="s">
        <v>123</v>
      </c>
      <c r="B21" s="68" t="s">
        <v>93</v>
      </c>
      <c r="C21" s="16">
        <v>650428</v>
      </c>
      <c r="D21" s="16">
        <v>650428</v>
      </c>
      <c r="E21" s="16">
        <v>650428</v>
      </c>
      <c r="F21" s="16"/>
      <c r="G21" s="16"/>
    </row>
    <row r="22" ht="20.25" customHeight="1" spans="1:7">
      <c r="A22" s="68" t="s">
        <v>124</v>
      </c>
      <c r="B22" s="68" t="s">
        <v>94</v>
      </c>
      <c r="C22" s="16">
        <v>80698</v>
      </c>
      <c r="D22" s="16">
        <v>80698</v>
      </c>
      <c r="E22" s="16">
        <v>80698</v>
      </c>
      <c r="F22" s="16"/>
      <c r="G22" s="16"/>
    </row>
    <row r="23" ht="20.25" customHeight="1" spans="1:7">
      <c r="A23" s="15" t="s">
        <v>125</v>
      </c>
      <c r="B23" s="15" t="s">
        <v>95</v>
      </c>
      <c r="C23" s="16">
        <v>1604088</v>
      </c>
      <c r="D23" s="16">
        <v>1604088</v>
      </c>
      <c r="E23" s="16">
        <v>1604088</v>
      </c>
      <c r="F23" s="16"/>
      <c r="G23" s="16"/>
    </row>
    <row r="24" ht="20.25" customHeight="1" spans="1:7">
      <c r="A24" s="67" t="s">
        <v>96</v>
      </c>
      <c r="B24" s="67" t="s">
        <v>97</v>
      </c>
      <c r="C24" s="16">
        <v>1604088</v>
      </c>
      <c r="D24" s="16">
        <v>1604088</v>
      </c>
      <c r="E24" s="16">
        <v>1604088</v>
      </c>
      <c r="F24" s="16"/>
      <c r="G24" s="16"/>
    </row>
    <row r="25" ht="20.25" customHeight="1" spans="1:7">
      <c r="A25" s="68" t="s">
        <v>126</v>
      </c>
      <c r="B25" s="68" t="s">
        <v>98</v>
      </c>
      <c r="C25" s="16">
        <v>1604088</v>
      </c>
      <c r="D25" s="16">
        <v>1604088</v>
      </c>
      <c r="E25" s="16">
        <v>1604088</v>
      </c>
      <c r="F25" s="16"/>
      <c r="G25" s="16"/>
    </row>
    <row r="26" ht="20.25" customHeight="1" spans="1:7">
      <c r="A26" s="50" t="s">
        <v>99</v>
      </c>
      <c r="B26" s="50"/>
      <c r="C26" s="51">
        <v>20466822.2</v>
      </c>
      <c r="D26" s="51">
        <v>19485417</v>
      </c>
      <c r="E26" s="51">
        <v>19192917</v>
      </c>
      <c r="F26" s="51">
        <v>292500</v>
      </c>
      <c r="G26" s="51">
        <v>981405.2</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6" sqref="A36"/>
    </sheetView>
  </sheetViews>
  <sheetFormatPr defaultColWidth="8.85" defaultRowHeight="15" customHeight="1" outlineLevelRow="6" outlineLevelCol="5"/>
  <cols>
    <col min="1" max="6" width="28.575" customWidth="1"/>
  </cols>
  <sheetData>
    <row r="1" ht="18.75" customHeight="1" spans="1:6">
      <c r="A1" s="60"/>
      <c r="B1" s="60"/>
      <c r="C1" s="61"/>
      <c r="D1" s="1"/>
      <c r="E1" s="1"/>
      <c r="F1" s="62" t="s">
        <v>127</v>
      </c>
    </row>
    <row r="2" ht="41.25" customHeight="1" spans="1:6">
      <c r="A2" s="63" t="s">
        <v>128</v>
      </c>
      <c r="B2" s="63"/>
      <c r="C2" s="63"/>
      <c r="D2" s="63"/>
      <c r="E2" s="63"/>
      <c r="F2" s="63"/>
    </row>
    <row r="3" ht="18.75" customHeight="1" spans="1:6">
      <c r="A3" s="4" t="str">
        <f>"单位名称："&amp;"新平彝族傣族自治县职业高级中学"</f>
        <v>单位名称：新平彝族傣族自治县职业高级中学</v>
      </c>
      <c r="B3" s="4"/>
      <c r="C3" s="4"/>
      <c r="D3" s="64"/>
      <c r="E3" s="1"/>
      <c r="F3" s="62" t="s">
        <v>29</v>
      </c>
    </row>
    <row r="4" ht="18.75" customHeight="1" spans="1:6">
      <c r="A4" s="12" t="s">
        <v>129</v>
      </c>
      <c r="B4" s="49" t="s">
        <v>130</v>
      </c>
      <c r="C4" s="49" t="s">
        <v>131</v>
      </c>
      <c r="D4" s="49"/>
      <c r="E4" s="49"/>
      <c r="F4" s="49" t="s">
        <v>132</v>
      </c>
    </row>
    <row r="5" ht="18.75" customHeight="1" spans="1:6">
      <c r="A5" s="12"/>
      <c r="B5" s="49"/>
      <c r="C5" s="49" t="s">
        <v>34</v>
      </c>
      <c r="D5" s="49" t="s">
        <v>133</v>
      </c>
      <c r="E5" s="49" t="s">
        <v>134</v>
      </c>
      <c r="F5" s="49"/>
    </row>
    <row r="6" ht="18.75" customHeight="1" spans="1:6">
      <c r="A6" s="65">
        <v>1</v>
      </c>
      <c r="B6" s="66">
        <v>2</v>
      </c>
      <c r="C6" s="65">
        <v>3</v>
      </c>
      <c r="D6" s="65">
        <v>4</v>
      </c>
      <c r="E6" s="65">
        <v>5</v>
      </c>
      <c r="F6" s="65">
        <v>6</v>
      </c>
    </row>
    <row r="7" ht="20.25" customHeight="1" spans="1:6">
      <c r="A7" s="16">
        <v>48000</v>
      </c>
      <c r="B7" s="16"/>
      <c r="C7" s="16">
        <v>48000</v>
      </c>
      <c r="D7" s="16"/>
      <c r="E7" s="16">
        <v>48000</v>
      </c>
      <c r="F7" s="16"/>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6"/>
  <sheetViews>
    <sheetView showZeros="0" workbookViewId="0">
      <selection activeCell="D31" sqref="D3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6"/>
      <c r="M2" s="56"/>
      <c r="N2" s="56"/>
      <c r="O2" s="56"/>
      <c r="P2" s="56"/>
      <c r="Q2" s="56"/>
      <c r="R2" s="56"/>
      <c r="S2" s="56"/>
      <c r="T2" s="56"/>
      <c r="U2" s="56"/>
      <c r="V2" s="56"/>
      <c r="W2" s="56"/>
    </row>
    <row r="3" ht="18.75" customHeight="1" spans="1:23">
      <c r="A3" s="4" t="str">
        <f>"单位名称："&amp;"新平彝族傣族自治县职业高级中学"</f>
        <v>单位名称：新平彝族傣族自治县职业高级中学</v>
      </c>
      <c r="B3" s="4"/>
      <c r="C3" s="4"/>
      <c r="D3" s="4"/>
      <c r="E3" s="4"/>
      <c r="F3" s="4"/>
      <c r="G3" s="4"/>
      <c r="H3" s="57"/>
      <c r="I3" s="57"/>
      <c r="J3" s="57"/>
      <c r="K3" s="57"/>
      <c r="L3" s="5"/>
      <c r="M3" s="5"/>
      <c r="N3" s="5"/>
      <c r="O3" s="5"/>
      <c r="P3" s="5"/>
      <c r="Q3" s="5"/>
      <c r="R3" s="5"/>
      <c r="S3" s="5"/>
      <c r="T3" s="5"/>
      <c r="U3" s="5"/>
      <c r="V3" s="5"/>
      <c r="W3" s="5" t="s">
        <v>29</v>
      </c>
    </row>
    <row r="4" ht="18.75" customHeight="1" spans="1:23">
      <c r="A4" s="58" t="s">
        <v>137</v>
      </c>
      <c r="B4" s="58" t="s">
        <v>138</v>
      </c>
      <c r="C4" s="58" t="s">
        <v>139</v>
      </c>
      <c r="D4" s="58" t="s">
        <v>140</v>
      </c>
      <c r="E4" s="58" t="s">
        <v>141</v>
      </c>
      <c r="F4" s="58" t="s">
        <v>142</v>
      </c>
      <c r="G4" s="58" t="s">
        <v>143</v>
      </c>
      <c r="H4" s="59" t="s">
        <v>32</v>
      </c>
      <c r="I4" s="59" t="s">
        <v>144</v>
      </c>
      <c r="J4" s="58"/>
      <c r="K4" s="58"/>
      <c r="L4" s="58"/>
      <c r="M4" s="58"/>
      <c r="N4" s="58" t="s">
        <v>145</v>
      </c>
      <c r="O4" s="58"/>
      <c r="P4" s="58"/>
      <c r="Q4" s="58" t="s">
        <v>38</v>
      </c>
      <c r="R4" s="58" t="s">
        <v>62</v>
      </c>
      <c r="S4" s="58"/>
      <c r="T4" s="58"/>
      <c r="U4" s="58"/>
      <c r="V4" s="58"/>
      <c r="W4" s="58"/>
    </row>
    <row r="5" ht="18.75" customHeight="1" spans="1:23">
      <c r="A5" s="58"/>
      <c r="B5" s="58"/>
      <c r="C5" s="58"/>
      <c r="D5" s="58"/>
      <c r="E5" s="58"/>
      <c r="F5" s="58"/>
      <c r="G5" s="58"/>
      <c r="H5" s="59" t="s">
        <v>146</v>
      </c>
      <c r="I5" s="59" t="s">
        <v>147</v>
      </c>
      <c r="J5" s="58" t="s">
        <v>36</v>
      </c>
      <c r="K5" s="58" t="s">
        <v>37</v>
      </c>
      <c r="L5" s="58"/>
      <c r="M5" s="58"/>
      <c r="N5" s="58" t="s">
        <v>145</v>
      </c>
      <c r="O5" s="58" t="s">
        <v>36</v>
      </c>
      <c r="P5" s="58" t="s">
        <v>37</v>
      </c>
      <c r="Q5" s="58" t="s">
        <v>38</v>
      </c>
      <c r="R5" s="58" t="s">
        <v>62</v>
      </c>
      <c r="S5" s="58" t="s">
        <v>41</v>
      </c>
      <c r="T5" s="58" t="s">
        <v>42</v>
      </c>
      <c r="U5" s="58" t="s">
        <v>43</v>
      </c>
      <c r="V5" s="58" t="s">
        <v>44</v>
      </c>
      <c r="W5" s="58" t="s">
        <v>45</v>
      </c>
    </row>
    <row r="6" ht="18.75" customHeight="1" spans="1:23">
      <c r="A6" s="58"/>
      <c r="B6" s="58"/>
      <c r="C6" s="58"/>
      <c r="D6" s="58"/>
      <c r="E6" s="58"/>
      <c r="F6" s="58"/>
      <c r="G6" s="58"/>
      <c r="H6" s="59"/>
      <c r="I6" s="59" t="s">
        <v>148</v>
      </c>
      <c r="J6" s="58" t="s">
        <v>149</v>
      </c>
      <c r="K6" s="58" t="s">
        <v>150</v>
      </c>
      <c r="L6" s="58" t="s">
        <v>151</v>
      </c>
      <c r="M6" s="58" t="s">
        <v>152</v>
      </c>
      <c r="N6" s="58" t="s">
        <v>35</v>
      </c>
      <c r="O6" s="58" t="s">
        <v>36</v>
      </c>
      <c r="P6" s="58" t="s">
        <v>37</v>
      </c>
      <c r="Q6" s="58"/>
      <c r="R6" s="58" t="s">
        <v>34</v>
      </c>
      <c r="S6" s="58" t="s">
        <v>41</v>
      </c>
      <c r="T6" s="58" t="s">
        <v>42</v>
      </c>
      <c r="U6" s="58" t="s">
        <v>43</v>
      </c>
      <c r="V6" s="58" t="s">
        <v>44</v>
      </c>
      <c r="W6" s="58" t="s">
        <v>45</v>
      </c>
    </row>
    <row r="7" ht="22.65" customHeight="1" spans="1:23">
      <c r="A7" s="58"/>
      <c r="B7" s="58"/>
      <c r="C7" s="58"/>
      <c r="D7" s="58"/>
      <c r="E7" s="58"/>
      <c r="F7" s="58"/>
      <c r="G7" s="58"/>
      <c r="H7" s="59"/>
      <c r="I7" s="59" t="s">
        <v>34</v>
      </c>
      <c r="J7" s="58"/>
      <c r="K7" s="58"/>
      <c r="L7" s="58"/>
      <c r="M7" s="58"/>
      <c r="N7" s="58"/>
      <c r="O7" s="58"/>
      <c r="P7" s="58"/>
      <c r="Q7" s="58"/>
      <c r="R7" s="58"/>
      <c r="S7" s="58"/>
      <c r="T7" s="58"/>
      <c r="U7" s="58"/>
      <c r="V7" s="58"/>
      <c r="W7" s="58"/>
    </row>
    <row r="8" ht="18.75" customHeight="1" spans="1:23">
      <c r="A8" s="59" t="s">
        <v>46</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ht="18.75" customHeight="1" spans="1:23">
      <c r="A9" s="8" t="s">
        <v>56</v>
      </c>
      <c r="B9" s="8" t="s">
        <v>153</v>
      </c>
      <c r="C9" s="9" t="s">
        <v>154</v>
      </c>
      <c r="D9" s="8" t="s">
        <v>117</v>
      </c>
      <c r="E9" s="8" t="s">
        <v>75</v>
      </c>
      <c r="F9" s="8" t="s">
        <v>155</v>
      </c>
      <c r="G9" s="8" t="s">
        <v>156</v>
      </c>
      <c r="H9" s="16">
        <v>6274176</v>
      </c>
      <c r="I9" s="16">
        <v>6274176</v>
      </c>
      <c r="J9" s="16"/>
      <c r="K9" s="16"/>
      <c r="L9" s="16">
        <v>6274176</v>
      </c>
      <c r="M9" s="16"/>
      <c r="N9" s="16"/>
      <c r="O9" s="16"/>
      <c r="P9" s="16"/>
      <c r="Q9" s="16"/>
      <c r="R9" s="16"/>
      <c r="S9" s="16"/>
      <c r="T9" s="16"/>
      <c r="U9" s="16"/>
      <c r="V9" s="16"/>
      <c r="W9" s="16"/>
    </row>
    <row r="10" ht="18.75" customHeight="1" spans="1:23">
      <c r="A10" s="8" t="s">
        <v>56</v>
      </c>
      <c r="B10" s="8" t="s">
        <v>153</v>
      </c>
      <c r="C10" s="9" t="s">
        <v>154</v>
      </c>
      <c r="D10" s="8" t="s">
        <v>117</v>
      </c>
      <c r="E10" s="8" t="s">
        <v>75</v>
      </c>
      <c r="F10" s="8" t="s">
        <v>157</v>
      </c>
      <c r="G10" s="8" t="s">
        <v>158</v>
      </c>
      <c r="H10" s="16">
        <v>563988</v>
      </c>
      <c r="I10" s="16">
        <v>563988</v>
      </c>
      <c r="J10" s="16"/>
      <c r="K10" s="16"/>
      <c r="L10" s="16">
        <v>563988</v>
      </c>
      <c r="M10" s="16"/>
      <c r="N10" s="16"/>
      <c r="O10" s="16"/>
      <c r="P10" s="23"/>
      <c r="Q10" s="16"/>
      <c r="R10" s="16"/>
      <c r="S10" s="16"/>
      <c r="T10" s="16"/>
      <c r="U10" s="16"/>
      <c r="V10" s="16"/>
      <c r="W10" s="16"/>
    </row>
    <row r="11" ht="18.75" customHeight="1" spans="1:23">
      <c r="A11" s="8" t="s">
        <v>56</v>
      </c>
      <c r="B11" s="8" t="s">
        <v>153</v>
      </c>
      <c r="C11" s="9" t="s">
        <v>154</v>
      </c>
      <c r="D11" s="8" t="s">
        <v>117</v>
      </c>
      <c r="E11" s="8" t="s">
        <v>75</v>
      </c>
      <c r="F11" s="8" t="s">
        <v>159</v>
      </c>
      <c r="G11" s="8" t="s">
        <v>160</v>
      </c>
      <c r="H11" s="16">
        <v>3060000</v>
      </c>
      <c r="I11" s="16">
        <v>3060000</v>
      </c>
      <c r="J11" s="16"/>
      <c r="K11" s="16"/>
      <c r="L11" s="16">
        <v>3060000</v>
      </c>
      <c r="M11" s="16"/>
      <c r="N11" s="16"/>
      <c r="O11" s="16"/>
      <c r="P11" s="23"/>
      <c r="Q11" s="16"/>
      <c r="R11" s="16"/>
      <c r="S11" s="16"/>
      <c r="T11" s="16"/>
      <c r="U11" s="16"/>
      <c r="V11" s="16"/>
      <c r="W11" s="16"/>
    </row>
    <row r="12" ht="18.75" customHeight="1" spans="1:23">
      <c r="A12" s="8" t="s">
        <v>56</v>
      </c>
      <c r="B12" s="8" t="s">
        <v>153</v>
      </c>
      <c r="C12" s="9" t="s">
        <v>154</v>
      </c>
      <c r="D12" s="8" t="s">
        <v>117</v>
      </c>
      <c r="E12" s="8" t="s">
        <v>75</v>
      </c>
      <c r="F12" s="8" t="s">
        <v>159</v>
      </c>
      <c r="G12" s="8" t="s">
        <v>160</v>
      </c>
      <c r="H12" s="16">
        <v>1716180</v>
      </c>
      <c r="I12" s="16">
        <v>1716180</v>
      </c>
      <c r="J12" s="16"/>
      <c r="K12" s="16"/>
      <c r="L12" s="16">
        <v>1716180</v>
      </c>
      <c r="M12" s="16"/>
      <c r="N12" s="16"/>
      <c r="O12" s="16"/>
      <c r="P12" s="23"/>
      <c r="Q12" s="16"/>
      <c r="R12" s="16"/>
      <c r="S12" s="16"/>
      <c r="T12" s="16"/>
      <c r="U12" s="16"/>
      <c r="V12" s="16"/>
      <c r="W12" s="16"/>
    </row>
    <row r="13" ht="18.75" customHeight="1" spans="1:23">
      <c r="A13" s="8" t="s">
        <v>56</v>
      </c>
      <c r="B13" s="8" t="s">
        <v>161</v>
      </c>
      <c r="C13" s="9" t="s">
        <v>162</v>
      </c>
      <c r="D13" s="8" t="s">
        <v>117</v>
      </c>
      <c r="E13" s="8" t="s">
        <v>75</v>
      </c>
      <c r="F13" s="8" t="s">
        <v>163</v>
      </c>
      <c r="G13" s="8" t="s">
        <v>164</v>
      </c>
      <c r="H13" s="16">
        <v>94148</v>
      </c>
      <c r="I13" s="16">
        <v>94148</v>
      </c>
      <c r="J13" s="16"/>
      <c r="K13" s="16"/>
      <c r="L13" s="16">
        <v>94148</v>
      </c>
      <c r="M13" s="16"/>
      <c r="N13" s="16"/>
      <c r="O13" s="16"/>
      <c r="P13" s="23"/>
      <c r="Q13" s="16"/>
      <c r="R13" s="16"/>
      <c r="S13" s="16"/>
      <c r="T13" s="16"/>
      <c r="U13" s="16"/>
      <c r="V13" s="16"/>
      <c r="W13" s="16"/>
    </row>
    <row r="14" ht="18.75" customHeight="1" spans="1:23">
      <c r="A14" s="8" t="s">
        <v>56</v>
      </c>
      <c r="B14" s="8" t="s">
        <v>161</v>
      </c>
      <c r="C14" s="9" t="s">
        <v>162</v>
      </c>
      <c r="D14" s="8" t="s">
        <v>120</v>
      </c>
      <c r="E14" s="8" t="s">
        <v>84</v>
      </c>
      <c r="F14" s="8" t="s">
        <v>165</v>
      </c>
      <c r="G14" s="8" t="s">
        <v>166</v>
      </c>
      <c r="H14" s="16">
        <v>2151938</v>
      </c>
      <c r="I14" s="16">
        <v>2151938</v>
      </c>
      <c r="J14" s="16"/>
      <c r="K14" s="16"/>
      <c r="L14" s="16">
        <v>2151938</v>
      </c>
      <c r="M14" s="16"/>
      <c r="N14" s="16"/>
      <c r="O14" s="16"/>
      <c r="P14" s="23"/>
      <c r="Q14" s="16"/>
      <c r="R14" s="16"/>
      <c r="S14" s="16"/>
      <c r="T14" s="16"/>
      <c r="U14" s="16"/>
      <c r="V14" s="16"/>
      <c r="W14" s="16"/>
    </row>
    <row r="15" ht="18.75" customHeight="1" spans="1:23">
      <c r="A15" s="8" t="s">
        <v>56</v>
      </c>
      <c r="B15" s="8" t="s">
        <v>161</v>
      </c>
      <c r="C15" s="9" t="s">
        <v>162</v>
      </c>
      <c r="D15" s="8" t="s">
        <v>122</v>
      </c>
      <c r="E15" s="8" t="s">
        <v>92</v>
      </c>
      <c r="F15" s="8" t="s">
        <v>167</v>
      </c>
      <c r="G15" s="8" t="s">
        <v>168</v>
      </c>
      <c r="H15" s="16">
        <v>1116318</v>
      </c>
      <c r="I15" s="16">
        <v>1116318</v>
      </c>
      <c r="J15" s="16"/>
      <c r="K15" s="16"/>
      <c r="L15" s="16">
        <v>1116318</v>
      </c>
      <c r="M15" s="16"/>
      <c r="N15" s="16"/>
      <c r="O15" s="16"/>
      <c r="P15" s="23"/>
      <c r="Q15" s="16"/>
      <c r="R15" s="16"/>
      <c r="S15" s="16"/>
      <c r="T15" s="16"/>
      <c r="U15" s="16"/>
      <c r="V15" s="16"/>
      <c r="W15" s="16"/>
    </row>
    <row r="16" ht="18.75" customHeight="1" spans="1:23">
      <c r="A16" s="8" t="s">
        <v>56</v>
      </c>
      <c r="B16" s="8" t="s">
        <v>161</v>
      </c>
      <c r="C16" s="9" t="s">
        <v>162</v>
      </c>
      <c r="D16" s="8" t="s">
        <v>122</v>
      </c>
      <c r="E16" s="8" t="s">
        <v>92</v>
      </c>
      <c r="F16" s="8" t="s">
        <v>167</v>
      </c>
      <c r="G16" s="8" t="s">
        <v>168</v>
      </c>
      <c r="H16" s="16">
        <v>44955</v>
      </c>
      <c r="I16" s="16">
        <v>44955</v>
      </c>
      <c r="J16" s="16"/>
      <c r="K16" s="16"/>
      <c r="L16" s="16">
        <v>44955</v>
      </c>
      <c r="M16" s="16"/>
      <c r="N16" s="16"/>
      <c r="O16" s="16"/>
      <c r="P16" s="23"/>
      <c r="Q16" s="16"/>
      <c r="R16" s="16"/>
      <c r="S16" s="16"/>
      <c r="T16" s="16"/>
      <c r="U16" s="16"/>
      <c r="V16" s="16"/>
      <c r="W16" s="16"/>
    </row>
    <row r="17" ht="18.75" customHeight="1" spans="1:23">
      <c r="A17" s="8" t="s">
        <v>56</v>
      </c>
      <c r="B17" s="8" t="s">
        <v>161</v>
      </c>
      <c r="C17" s="9" t="s">
        <v>162</v>
      </c>
      <c r="D17" s="8" t="s">
        <v>123</v>
      </c>
      <c r="E17" s="8" t="s">
        <v>93</v>
      </c>
      <c r="F17" s="8" t="s">
        <v>169</v>
      </c>
      <c r="G17" s="8" t="s">
        <v>170</v>
      </c>
      <c r="H17" s="16">
        <v>650428</v>
      </c>
      <c r="I17" s="16">
        <v>650428</v>
      </c>
      <c r="J17" s="16"/>
      <c r="K17" s="16"/>
      <c r="L17" s="16">
        <v>650428</v>
      </c>
      <c r="M17" s="16"/>
      <c r="N17" s="16"/>
      <c r="O17" s="16"/>
      <c r="P17" s="23"/>
      <c r="Q17" s="16"/>
      <c r="R17" s="16"/>
      <c r="S17" s="16"/>
      <c r="T17" s="16"/>
      <c r="U17" s="16"/>
      <c r="V17" s="16"/>
      <c r="W17" s="16"/>
    </row>
    <row r="18" ht="18.75" customHeight="1" spans="1:23">
      <c r="A18" s="8" t="s">
        <v>56</v>
      </c>
      <c r="B18" s="8" t="s">
        <v>161</v>
      </c>
      <c r="C18" s="9" t="s">
        <v>162</v>
      </c>
      <c r="D18" s="8" t="s">
        <v>124</v>
      </c>
      <c r="E18" s="8" t="s">
        <v>94</v>
      </c>
      <c r="F18" s="8" t="s">
        <v>163</v>
      </c>
      <c r="G18" s="8" t="s">
        <v>164</v>
      </c>
      <c r="H18" s="16">
        <v>80698</v>
      </c>
      <c r="I18" s="16">
        <v>80698</v>
      </c>
      <c r="J18" s="16"/>
      <c r="K18" s="16"/>
      <c r="L18" s="16">
        <v>80698</v>
      </c>
      <c r="M18" s="16"/>
      <c r="N18" s="16"/>
      <c r="O18" s="16"/>
      <c r="P18" s="23"/>
      <c r="Q18" s="16"/>
      <c r="R18" s="16"/>
      <c r="S18" s="16"/>
      <c r="T18" s="16"/>
      <c r="U18" s="16"/>
      <c r="V18" s="16"/>
      <c r="W18" s="16"/>
    </row>
    <row r="19" ht="18.75" customHeight="1" spans="1:23">
      <c r="A19" s="8" t="s">
        <v>56</v>
      </c>
      <c r="B19" s="8" t="s">
        <v>171</v>
      </c>
      <c r="C19" s="9" t="s">
        <v>98</v>
      </c>
      <c r="D19" s="8" t="s">
        <v>126</v>
      </c>
      <c r="E19" s="8" t="s">
        <v>98</v>
      </c>
      <c r="F19" s="8" t="s">
        <v>172</v>
      </c>
      <c r="G19" s="8" t="s">
        <v>98</v>
      </c>
      <c r="H19" s="16">
        <v>1604088</v>
      </c>
      <c r="I19" s="16">
        <v>1604088</v>
      </c>
      <c r="J19" s="16"/>
      <c r="K19" s="16"/>
      <c r="L19" s="16">
        <v>1604088</v>
      </c>
      <c r="M19" s="16"/>
      <c r="N19" s="16"/>
      <c r="O19" s="16"/>
      <c r="P19" s="23"/>
      <c r="Q19" s="16"/>
      <c r="R19" s="16"/>
      <c r="S19" s="16"/>
      <c r="T19" s="16"/>
      <c r="U19" s="16"/>
      <c r="V19" s="16"/>
      <c r="W19" s="16"/>
    </row>
    <row r="20" ht="18.75" customHeight="1" spans="1:23">
      <c r="A20" s="8" t="s">
        <v>56</v>
      </c>
      <c r="B20" s="8" t="s">
        <v>173</v>
      </c>
      <c r="C20" s="9" t="s">
        <v>174</v>
      </c>
      <c r="D20" s="8" t="s">
        <v>117</v>
      </c>
      <c r="E20" s="8" t="s">
        <v>75</v>
      </c>
      <c r="F20" s="8" t="s">
        <v>175</v>
      </c>
      <c r="G20" s="8" t="s">
        <v>176</v>
      </c>
      <c r="H20" s="16">
        <v>48000</v>
      </c>
      <c r="I20" s="16">
        <v>48000</v>
      </c>
      <c r="J20" s="16"/>
      <c r="K20" s="16"/>
      <c r="L20" s="16">
        <v>48000</v>
      </c>
      <c r="M20" s="16"/>
      <c r="N20" s="16"/>
      <c r="O20" s="16"/>
      <c r="P20" s="23"/>
      <c r="Q20" s="16"/>
      <c r="R20" s="16"/>
      <c r="S20" s="16"/>
      <c r="T20" s="16"/>
      <c r="U20" s="16"/>
      <c r="V20" s="16"/>
      <c r="W20" s="16"/>
    </row>
    <row r="21" ht="18.75" customHeight="1" spans="1:23">
      <c r="A21" s="8" t="s">
        <v>56</v>
      </c>
      <c r="B21" s="8" t="s">
        <v>177</v>
      </c>
      <c r="C21" s="9" t="s">
        <v>178</v>
      </c>
      <c r="D21" s="8" t="s">
        <v>117</v>
      </c>
      <c r="E21" s="8" t="s">
        <v>75</v>
      </c>
      <c r="F21" s="8" t="s">
        <v>179</v>
      </c>
      <c r="G21" s="8" t="s">
        <v>178</v>
      </c>
      <c r="H21" s="16">
        <v>163200</v>
      </c>
      <c r="I21" s="16">
        <v>163200</v>
      </c>
      <c r="J21" s="16"/>
      <c r="K21" s="16"/>
      <c r="L21" s="16">
        <v>163200</v>
      </c>
      <c r="M21" s="16"/>
      <c r="N21" s="16"/>
      <c r="O21" s="16"/>
      <c r="P21" s="23"/>
      <c r="Q21" s="16"/>
      <c r="R21" s="16"/>
      <c r="S21" s="16"/>
      <c r="T21" s="16"/>
      <c r="U21" s="16"/>
      <c r="V21" s="16"/>
      <c r="W21" s="16"/>
    </row>
    <row r="22" ht="18.75" customHeight="1" spans="1:23">
      <c r="A22" s="8" t="s">
        <v>56</v>
      </c>
      <c r="B22" s="8" t="s">
        <v>180</v>
      </c>
      <c r="C22" s="9" t="s">
        <v>181</v>
      </c>
      <c r="D22" s="8" t="s">
        <v>117</v>
      </c>
      <c r="E22" s="8" t="s">
        <v>75</v>
      </c>
      <c r="F22" s="8" t="s">
        <v>182</v>
      </c>
      <c r="G22" s="8" t="s">
        <v>183</v>
      </c>
      <c r="H22" s="16">
        <v>20000</v>
      </c>
      <c r="I22" s="16">
        <v>20000</v>
      </c>
      <c r="J22" s="16"/>
      <c r="K22" s="16"/>
      <c r="L22" s="16">
        <v>20000</v>
      </c>
      <c r="M22" s="16"/>
      <c r="N22" s="16"/>
      <c r="O22" s="16"/>
      <c r="P22" s="23"/>
      <c r="Q22" s="16"/>
      <c r="R22" s="16"/>
      <c r="S22" s="16"/>
      <c r="T22" s="16"/>
      <c r="U22" s="16"/>
      <c r="V22" s="16"/>
      <c r="W22" s="16"/>
    </row>
    <row r="23" ht="18.75" customHeight="1" spans="1:23">
      <c r="A23" s="8" t="s">
        <v>56</v>
      </c>
      <c r="B23" s="8" t="s">
        <v>180</v>
      </c>
      <c r="C23" s="9" t="s">
        <v>181</v>
      </c>
      <c r="D23" s="8" t="s">
        <v>117</v>
      </c>
      <c r="E23" s="8" t="s">
        <v>75</v>
      </c>
      <c r="F23" s="8" t="s">
        <v>184</v>
      </c>
      <c r="G23" s="8" t="s">
        <v>185</v>
      </c>
      <c r="H23" s="16">
        <v>51400</v>
      </c>
      <c r="I23" s="16">
        <v>51400</v>
      </c>
      <c r="J23" s="16"/>
      <c r="K23" s="16"/>
      <c r="L23" s="16">
        <v>51400</v>
      </c>
      <c r="M23" s="16"/>
      <c r="N23" s="16"/>
      <c r="O23" s="16"/>
      <c r="P23" s="23"/>
      <c r="Q23" s="16"/>
      <c r="R23" s="16"/>
      <c r="S23" s="16"/>
      <c r="T23" s="16"/>
      <c r="U23" s="16"/>
      <c r="V23" s="16"/>
      <c r="W23" s="16"/>
    </row>
    <row r="24" ht="18.75" customHeight="1" spans="1:23">
      <c r="A24" s="8" t="s">
        <v>56</v>
      </c>
      <c r="B24" s="8" t="s">
        <v>186</v>
      </c>
      <c r="C24" s="9" t="s">
        <v>187</v>
      </c>
      <c r="D24" s="8" t="s">
        <v>117</v>
      </c>
      <c r="E24" s="8" t="s">
        <v>75</v>
      </c>
      <c r="F24" s="8" t="s">
        <v>159</v>
      </c>
      <c r="G24" s="8" t="s">
        <v>160</v>
      </c>
      <c r="H24" s="16">
        <v>1836000</v>
      </c>
      <c r="I24" s="16">
        <v>1836000</v>
      </c>
      <c r="J24" s="16"/>
      <c r="K24" s="16"/>
      <c r="L24" s="16">
        <v>1836000</v>
      </c>
      <c r="M24" s="16"/>
      <c r="N24" s="16"/>
      <c r="O24" s="16"/>
      <c r="P24" s="23"/>
      <c r="Q24" s="16"/>
      <c r="R24" s="16"/>
      <c r="S24" s="16"/>
      <c r="T24" s="16"/>
      <c r="U24" s="16"/>
      <c r="V24" s="16"/>
      <c r="W24" s="16"/>
    </row>
    <row r="25" ht="18.75" customHeight="1" spans="1:23">
      <c r="A25" s="8" t="s">
        <v>56</v>
      </c>
      <c r="B25" s="8" t="s">
        <v>188</v>
      </c>
      <c r="C25" s="9" t="s">
        <v>189</v>
      </c>
      <c r="D25" s="8" t="s">
        <v>119</v>
      </c>
      <c r="E25" s="8" t="s">
        <v>83</v>
      </c>
      <c r="F25" s="8" t="s">
        <v>190</v>
      </c>
      <c r="G25" s="8" t="s">
        <v>191</v>
      </c>
      <c r="H25" s="16">
        <v>9900</v>
      </c>
      <c r="I25" s="16">
        <v>9900</v>
      </c>
      <c r="J25" s="16"/>
      <c r="K25" s="16"/>
      <c r="L25" s="16">
        <v>9900</v>
      </c>
      <c r="M25" s="16"/>
      <c r="N25" s="16"/>
      <c r="O25" s="16"/>
      <c r="P25" s="23"/>
      <c r="Q25" s="16"/>
      <c r="R25" s="16"/>
      <c r="S25" s="16"/>
      <c r="T25" s="16"/>
      <c r="U25" s="16"/>
      <c r="V25" s="16"/>
      <c r="W25" s="16"/>
    </row>
    <row r="26" ht="18.75" customHeight="1" spans="1:23">
      <c r="A26" s="11" t="s">
        <v>32</v>
      </c>
      <c r="B26" s="11"/>
      <c r="C26" s="11"/>
      <c r="D26" s="11"/>
      <c r="E26" s="11"/>
      <c r="F26" s="11"/>
      <c r="G26" s="11"/>
      <c r="H26" s="16">
        <v>19485417</v>
      </c>
      <c r="I26" s="16">
        <v>19485417</v>
      </c>
      <c r="J26" s="16"/>
      <c r="K26" s="16"/>
      <c r="L26" s="16">
        <v>19485417</v>
      </c>
      <c r="M26" s="16"/>
      <c r="N26" s="16"/>
      <c r="O26" s="16"/>
      <c r="P26" s="16"/>
      <c r="Q26" s="16"/>
      <c r="R26" s="16"/>
      <c r="S26" s="16"/>
      <c r="T26" s="16"/>
      <c r="U26" s="16"/>
      <c r="V26" s="16"/>
      <c r="W26" s="16"/>
    </row>
  </sheetData>
  <mergeCells count="30">
    <mergeCell ref="A2:W2"/>
    <mergeCell ref="A3:G3"/>
    <mergeCell ref="I4:W4"/>
    <mergeCell ref="I5:M5"/>
    <mergeCell ref="N5:P5"/>
    <mergeCell ref="R5:W5"/>
    <mergeCell ref="A26:G2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A14" workbookViewId="0">
      <selection activeCell="G43" sqref="G43"/>
    </sheetView>
  </sheetViews>
  <sheetFormatPr defaultColWidth="8.85" defaultRowHeight="15" customHeight="1"/>
  <cols>
    <col min="1" max="1" width="12.125" customWidth="1"/>
    <col min="2" max="2" width="17.875" customWidth="1"/>
    <col min="3" max="3" width="29" customWidth="1"/>
    <col min="4" max="4" width="25.375" customWidth="1"/>
    <col min="5" max="5" width="11.125" customWidth="1"/>
    <col min="6" max="6" width="20.375" customWidth="1"/>
    <col min="7" max="7" width="11.125" customWidth="1"/>
    <col min="8" max="8" width="15.3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192</v>
      </c>
    </row>
    <row r="2" ht="45" customHeight="1" spans="1:23">
      <c r="A2" s="3" t="s">
        <v>193</v>
      </c>
      <c r="B2" s="3"/>
      <c r="C2" s="3"/>
      <c r="D2" s="3"/>
      <c r="E2" s="3"/>
      <c r="F2" s="3"/>
      <c r="G2" s="3"/>
      <c r="H2" s="3"/>
      <c r="I2" s="3"/>
      <c r="J2" s="3"/>
      <c r="K2" s="3"/>
      <c r="L2" s="3"/>
      <c r="M2" s="3"/>
      <c r="N2" s="56"/>
      <c r="O2" s="56"/>
      <c r="P2" s="56"/>
      <c r="Q2" s="56"/>
      <c r="R2" s="56"/>
      <c r="S2" s="56"/>
      <c r="T2" s="56"/>
      <c r="U2" s="56"/>
      <c r="V2" s="56"/>
      <c r="W2" s="56"/>
    </row>
    <row r="3" ht="18.75" customHeight="1" spans="1:23">
      <c r="A3" s="4" t="str">
        <f>"单位名称："&amp;"新平彝族傣族自治县职业高级中学"</f>
        <v>单位名称：新平彝族傣族自治县职业高级中学</v>
      </c>
      <c r="B3" s="4"/>
      <c r="C3" s="4"/>
      <c r="D3" s="4"/>
      <c r="E3" s="4"/>
      <c r="F3" s="4"/>
      <c r="G3" s="4"/>
      <c r="H3" s="4"/>
      <c r="I3" s="57"/>
      <c r="J3" s="57"/>
      <c r="K3" s="57"/>
      <c r="L3" s="57"/>
      <c r="M3" s="57"/>
      <c r="N3" s="5"/>
      <c r="O3" s="5"/>
      <c r="P3" s="5"/>
      <c r="Q3" s="5"/>
      <c r="R3" s="5"/>
      <c r="S3" s="5"/>
      <c r="T3" s="5"/>
      <c r="U3" s="5"/>
      <c r="V3" s="5"/>
      <c r="W3" s="5" t="s">
        <v>29</v>
      </c>
    </row>
    <row r="4" ht="18.75" customHeight="1" spans="1:23">
      <c r="A4" s="12" t="s">
        <v>194</v>
      </c>
      <c r="B4" s="12" t="s">
        <v>138</v>
      </c>
      <c r="C4" s="12" t="s">
        <v>139</v>
      </c>
      <c r="D4" s="12" t="s">
        <v>195</v>
      </c>
      <c r="E4" s="12" t="s">
        <v>140</v>
      </c>
      <c r="F4" s="12" t="s">
        <v>141</v>
      </c>
      <c r="G4" s="12" t="s">
        <v>196</v>
      </c>
      <c r="H4" s="12" t="s">
        <v>143</v>
      </c>
      <c r="I4" s="49" t="s">
        <v>32</v>
      </c>
      <c r="J4" s="49" t="s">
        <v>197</v>
      </c>
      <c r="K4" s="12"/>
      <c r="L4" s="12"/>
      <c r="M4" s="12"/>
      <c r="N4" s="12" t="s">
        <v>145</v>
      </c>
      <c r="O4" s="12"/>
      <c r="P4" s="12"/>
      <c r="Q4" s="12" t="s">
        <v>38</v>
      </c>
      <c r="R4" s="12" t="s">
        <v>62</v>
      </c>
      <c r="S4" s="12"/>
      <c r="T4" s="12"/>
      <c r="U4" s="12"/>
      <c r="V4" s="12"/>
      <c r="W4" s="12"/>
    </row>
    <row r="5" ht="18.75" customHeight="1" spans="1:23">
      <c r="A5" s="12"/>
      <c r="B5" s="12"/>
      <c r="C5" s="12"/>
      <c r="D5" s="12"/>
      <c r="E5" s="12"/>
      <c r="F5" s="12"/>
      <c r="G5" s="12"/>
      <c r="H5" s="12"/>
      <c r="I5" s="49" t="s">
        <v>146</v>
      </c>
      <c r="J5" s="49"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9"/>
      <c r="J6" s="49"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9"/>
      <c r="J7" s="49" t="s">
        <v>34</v>
      </c>
      <c r="K7" s="12" t="s">
        <v>198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199</v>
      </c>
      <c r="D9" s="8"/>
      <c r="E9" s="8"/>
      <c r="F9" s="8"/>
      <c r="G9" s="8"/>
      <c r="H9" s="8"/>
      <c r="I9" s="10">
        <v>122400</v>
      </c>
      <c r="J9" s="10">
        <v>122400</v>
      </c>
      <c r="K9" s="10">
        <v>122400</v>
      </c>
      <c r="L9" s="10"/>
      <c r="M9" s="10"/>
      <c r="N9" s="10"/>
      <c r="O9" s="10"/>
      <c r="P9" s="10"/>
      <c r="Q9" s="10"/>
      <c r="R9" s="10"/>
      <c r="S9" s="10"/>
      <c r="T9" s="10"/>
      <c r="U9" s="10"/>
      <c r="V9" s="10"/>
      <c r="W9" s="10"/>
    </row>
    <row r="10" ht="18.75" customHeight="1" spans="1:23">
      <c r="A10" s="8" t="s">
        <v>200</v>
      </c>
      <c r="B10" s="8" t="s">
        <v>201</v>
      </c>
      <c r="C10" s="9" t="s">
        <v>199</v>
      </c>
      <c r="D10" s="8" t="s">
        <v>56</v>
      </c>
      <c r="E10" s="8" t="s">
        <v>118</v>
      </c>
      <c r="F10" s="8" t="s">
        <v>78</v>
      </c>
      <c r="G10" s="8" t="s">
        <v>202</v>
      </c>
      <c r="H10" s="8" t="s">
        <v>203</v>
      </c>
      <c r="I10" s="10">
        <v>122400</v>
      </c>
      <c r="J10" s="10">
        <v>122400</v>
      </c>
      <c r="K10" s="10">
        <v>122400</v>
      </c>
      <c r="L10" s="10"/>
      <c r="M10" s="10"/>
      <c r="N10" s="10"/>
      <c r="O10" s="10"/>
      <c r="P10" s="10"/>
      <c r="Q10" s="10"/>
      <c r="R10" s="10"/>
      <c r="S10" s="10"/>
      <c r="T10" s="10"/>
      <c r="U10" s="10"/>
      <c r="V10" s="10"/>
      <c r="W10" s="10"/>
    </row>
    <row r="11" ht="18.75" customHeight="1" spans="1:23">
      <c r="A11" s="23"/>
      <c r="B11" s="23"/>
      <c r="C11" s="9" t="s">
        <v>204</v>
      </c>
      <c r="D11" s="23"/>
      <c r="E11" s="23"/>
      <c r="F11" s="23"/>
      <c r="G11" s="23"/>
      <c r="H11" s="23"/>
      <c r="I11" s="10">
        <v>46416</v>
      </c>
      <c r="J11" s="10">
        <v>46416</v>
      </c>
      <c r="K11" s="10">
        <v>46416</v>
      </c>
      <c r="L11" s="10"/>
      <c r="M11" s="10"/>
      <c r="N11" s="10"/>
      <c r="O11" s="10"/>
      <c r="P11" s="23"/>
      <c r="Q11" s="10"/>
      <c r="R11" s="10"/>
      <c r="S11" s="10"/>
      <c r="T11" s="10"/>
      <c r="U11" s="10"/>
      <c r="V11" s="10"/>
      <c r="W11" s="10"/>
    </row>
    <row r="12" ht="18.75" customHeight="1" spans="1:23">
      <c r="A12" s="8" t="s">
        <v>205</v>
      </c>
      <c r="B12" s="8" t="s">
        <v>206</v>
      </c>
      <c r="C12" s="9" t="s">
        <v>204</v>
      </c>
      <c r="D12" s="8" t="s">
        <v>56</v>
      </c>
      <c r="E12" s="8" t="s">
        <v>121</v>
      </c>
      <c r="F12" s="8" t="s">
        <v>87</v>
      </c>
      <c r="G12" s="8" t="s">
        <v>207</v>
      </c>
      <c r="H12" s="8" t="s">
        <v>208</v>
      </c>
      <c r="I12" s="10">
        <v>46416</v>
      </c>
      <c r="J12" s="10">
        <v>46416</v>
      </c>
      <c r="K12" s="10">
        <v>46416</v>
      </c>
      <c r="L12" s="10"/>
      <c r="M12" s="10"/>
      <c r="N12" s="10"/>
      <c r="O12" s="10"/>
      <c r="P12" s="23"/>
      <c r="Q12" s="10"/>
      <c r="R12" s="10"/>
      <c r="S12" s="10"/>
      <c r="T12" s="10"/>
      <c r="U12" s="10"/>
      <c r="V12" s="10"/>
      <c r="W12" s="10"/>
    </row>
    <row r="13" ht="18.75" customHeight="1" spans="1:23">
      <c r="A13" s="23"/>
      <c r="B13" s="23"/>
      <c r="C13" s="9" t="s">
        <v>209</v>
      </c>
      <c r="D13" s="23"/>
      <c r="E13" s="23"/>
      <c r="F13" s="23"/>
      <c r="G13" s="23"/>
      <c r="H13" s="23"/>
      <c r="I13" s="10">
        <v>140000</v>
      </c>
      <c r="J13" s="10"/>
      <c r="K13" s="10"/>
      <c r="L13" s="10"/>
      <c r="M13" s="10"/>
      <c r="N13" s="10"/>
      <c r="O13" s="10"/>
      <c r="P13" s="23"/>
      <c r="Q13" s="10"/>
      <c r="R13" s="10">
        <v>140000</v>
      </c>
      <c r="S13" s="10"/>
      <c r="T13" s="10"/>
      <c r="U13" s="10"/>
      <c r="V13" s="10"/>
      <c r="W13" s="10">
        <v>140000</v>
      </c>
    </row>
    <row r="14" ht="18.75" customHeight="1" spans="1:23">
      <c r="A14" s="8" t="s">
        <v>200</v>
      </c>
      <c r="B14" s="8" t="s">
        <v>210</v>
      </c>
      <c r="C14" s="9" t="s">
        <v>209</v>
      </c>
      <c r="D14" s="8" t="s">
        <v>56</v>
      </c>
      <c r="E14" s="8" t="s">
        <v>117</v>
      </c>
      <c r="F14" s="8" t="s">
        <v>75</v>
      </c>
      <c r="G14" s="8" t="s">
        <v>211</v>
      </c>
      <c r="H14" s="8" t="s">
        <v>212</v>
      </c>
      <c r="I14" s="10">
        <v>140000</v>
      </c>
      <c r="J14" s="10"/>
      <c r="K14" s="10"/>
      <c r="L14" s="10"/>
      <c r="M14" s="10"/>
      <c r="N14" s="10"/>
      <c r="O14" s="10"/>
      <c r="P14" s="23"/>
      <c r="Q14" s="10"/>
      <c r="R14" s="10">
        <v>140000</v>
      </c>
      <c r="S14" s="10"/>
      <c r="T14" s="10"/>
      <c r="U14" s="10"/>
      <c r="V14" s="10"/>
      <c r="W14" s="10">
        <v>140000</v>
      </c>
    </row>
    <row r="15" ht="18.75" customHeight="1" spans="1:23">
      <c r="A15" s="23"/>
      <c r="B15" s="23"/>
      <c r="C15" s="9" t="s">
        <v>213</v>
      </c>
      <c r="D15" s="23"/>
      <c r="E15" s="23"/>
      <c r="F15" s="23"/>
      <c r="G15" s="23"/>
      <c r="H15" s="23"/>
      <c r="I15" s="10">
        <v>380000</v>
      </c>
      <c r="J15" s="10"/>
      <c r="K15" s="10"/>
      <c r="L15" s="10"/>
      <c r="M15" s="10"/>
      <c r="N15" s="10"/>
      <c r="O15" s="10"/>
      <c r="P15" s="23"/>
      <c r="Q15" s="10"/>
      <c r="R15" s="10">
        <v>380000</v>
      </c>
      <c r="S15" s="10"/>
      <c r="T15" s="10"/>
      <c r="U15" s="10"/>
      <c r="V15" s="10"/>
      <c r="W15" s="10">
        <v>380000</v>
      </c>
    </row>
    <row r="16" ht="18.75" customHeight="1" spans="1:23">
      <c r="A16" s="8" t="s">
        <v>200</v>
      </c>
      <c r="B16" s="8" t="s">
        <v>214</v>
      </c>
      <c r="C16" s="9" t="s">
        <v>213</v>
      </c>
      <c r="D16" s="8" t="s">
        <v>56</v>
      </c>
      <c r="E16" s="8" t="s">
        <v>117</v>
      </c>
      <c r="F16" s="8" t="s">
        <v>75</v>
      </c>
      <c r="G16" s="8" t="s">
        <v>182</v>
      </c>
      <c r="H16" s="8" t="s">
        <v>183</v>
      </c>
      <c r="I16" s="10">
        <v>38500</v>
      </c>
      <c r="J16" s="10"/>
      <c r="K16" s="10"/>
      <c r="L16" s="10"/>
      <c r="M16" s="10"/>
      <c r="N16" s="10"/>
      <c r="O16" s="10"/>
      <c r="P16" s="23"/>
      <c r="Q16" s="10"/>
      <c r="R16" s="10">
        <v>38500</v>
      </c>
      <c r="S16" s="10"/>
      <c r="T16" s="10"/>
      <c r="U16" s="10"/>
      <c r="V16" s="10"/>
      <c r="W16" s="10">
        <v>38500</v>
      </c>
    </row>
    <row r="17" ht="18.75" customHeight="1" spans="1:23">
      <c r="A17" s="8" t="s">
        <v>200</v>
      </c>
      <c r="B17" s="8" t="s">
        <v>214</v>
      </c>
      <c r="C17" s="9" t="s">
        <v>213</v>
      </c>
      <c r="D17" s="8" t="s">
        <v>56</v>
      </c>
      <c r="E17" s="8" t="s">
        <v>117</v>
      </c>
      <c r="F17" s="8" t="s">
        <v>75</v>
      </c>
      <c r="G17" s="8" t="s">
        <v>215</v>
      </c>
      <c r="H17" s="8" t="s">
        <v>216</v>
      </c>
      <c r="I17" s="10">
        <v>2000</v>
      </c>
      <c r="J17" s="10"/>
      <c r="K17" s="10"/>
      <c r="L17" s="10"/>
      <c r="M17" s="10"/>
      <c r="N17" s="10"/>
      <c r="O17" s="10"/>
      <c r="P17" s="23"/>
      <c r="Q17" s="10"/>
      <c r="R17" s="10">
        <v>2000</v>
      </c>
      <c r="S17" s="10"/>
      <c r="T17" s="10"/>
      <c r="U17" s="10"/>
      <c r="V17" s="10"/>
      <c r="W17" s="10">
        <v>2000</v>
      </c>
    </row>
    <row r="18" ht="18.75" customHeight="1" spans="1:23">
      <c r="A18" s="8" t="s">
        <v>200</v>
      </c>
      <c r="B18" s="8" t="s">
        <v>214</v>
      </c>
      <c r="C18" s="9" t="s">
        <v>213</v>
      </c>
      <c r="D18" s="8" t="s">
        <v>56</v>
      </c>
      <c r="E18" s="8" t="s">
        <v>117</v>
      </c>
      <c r="F18" s="8" t="s">
        <v>75</v>
      </c>
      <c r="G18" s="8" t="s">
        <v>217</v>
      </c>
      <c r="H18" s="8" t="s">
        <v>218</v>
      </c>
      <c r="I18" s="10">
        <v>10000</v>
      </c>
      <c r="J18" s="10"/>
      <c r="K18" s="10"/>
      <c r="L18" s="10"/>
      <c r="M18" s="10"/>
      <c r="N18" s="10"/>
      <c r="O18" s="10"/>
      <c r="P18" s="23"/>
      <c r="Q18" s="10"/>
      <c r="R18" s="10">
        <v>10000</v>
      </c>
      <c r="S18" s="10"/>
      <c r="T18" s="10"/>
      <c r="U18" s="10"/>
      <c r="V18" s="10"/>
      <c r="W18" s="10">
        <v>10000</v>
      </c>
    </row>
    <row r="19" ht="18.75" customHeight="1" spans="1:23">
      <c r="A19" s="8" t="s">
        <v>200</v>
      </c>
      <c r="B19" s="8" t="s">
        <v>214</v>
      </c>
      <c r="C19" s="9" t="s">
        <v>213</v>
      </c>
      <c r="D19" s="8" t="s">
        <v>56</v>
      </c>
      <c r="E19" s="8" t="s">
        <v>117</v>
      </c>
      <c r="F19" s="8" t="s">
        <v>75</v>
      </c>
      <c r="G19" s="8" t="s">
        <v>219</v>
      </c>
      <c r="H19" s="8" t="s">
        <v>220</v>
      </c>
      <c r="I19" s="10">
        <v>200000</v>
      </c>
      <c r="J19" s="10"/>
      <c r="K19" s="10"/>
      <c r="L19" s="10"/>
      <c r="M19" s="10"/>
      <c r="N19" s="10"/>
      <c r="O19" s="10"/>
      <c r="P19" s="23"/>
      <c r="Q19" s="10"/>
      <c r="R19" s="10">
        <v>200000</v>
      </c>
      <c r="S19" s="10"/>
      <c r="T19" s="10"/>
      <c r="U19" s="10"/>
      <c r="V19" s="10"/>
      <c r="W19" s="10">
        <v>200000</v>
      </c>
    </row>
    <row r="20" ht="18.75" customHeight="1" spans="1:23">
      <c r="A20" s="8" t="s">
        <v>200</v>
      </c>
      <c r="B20" s="8" t="s">
        <v>214</v>
      </c>
      <c r="C20" s="9" t="s">
        <v>213</v>
      </c>
      <c r="D20" s="8" t="s">
        <v>56</v>
      </c>
      <c r="E20" s="8" t="s">
        <v>117</v>
      </c>
      <c r="F20" s="8" t="s">
        <v>75</v>
      </c>
      <c r="G20" s="8" t="s">
        <v>221</v>
      </c>
      <c r="H20" s="8" t="s">
        <v>222</v>
      </c>
      <c r="I20" s="10">
        <v>10000</v>
      </c>
      <c r="J20" s="10"/>
      <c r="K20" s="10"/>
      <c r="L20" s="10"/>
      <c r="M20" s="10"/>
      <c r="N20" s="10"/>
      <c r="O20" s="10"/>
      <c r="P20" s="23"/>
      <c r="Q20" s="10"/>
      <c r="R20" s="10">
        <v>10000</v>
      </c>
      <c r="S20" s="10"/>
      <c r="T20" s="10"/>
      <c r="U20" s="10"/>
      <c r="V20" s="10"/>
      <c r="W20" s="10">
        <v>10000</v>
      </c>
    </row>
    <row r="21" ht="18.75" customHeight="1" spans="1:23">
      <c r="A21" s="8" t="s">
        <v>200</v>
      </c>
      <c r="B21" s="8" t="s">
        <v>214</v>
      </c>
      <c r="C21" s="9" t="s">
        <v>213</v>
      </c>
      <c r="D21" s="8" t="s">
        <v>56</v>
      </c>
      <c r="E21" s="8" t="s">
        <v>117</v>
      </c>
      <c r="F21" s="8" t="s">
        <v>75</v>
      </c>
      <c r="G21" s="8" t="s">
        <v>223</v>
      </c>
      <c r="H21" s="8" t="s">
        <v>132</v>
      </c>
      <c r="I21" s="10">
        <v>10000</v>
      </c>
      <c r="J21" s="10"/>
      <c r="K21" s="10"/>
      <c r="L21" s="10"/>
      <c r="M21" s="10"/>
      <c r="N21" s="10"/>
      <c r="O21" s="10"/>
      <c r="P21" s="23"/>
      <c r="Q21" s="10"/>
      <c r="R21" s="10">
        <v>10000</v>
      </c>
      <c r="S21" s="10"/>
      <c r="T21" s="10"/>
      <c r="U21" s="10"/>
      <c r="V21" s="10"/>
      <c r="W21" s="10">
        <v>10000</v>
      </c>
    </row>
    <row r="22" ht="18.75" customHeight="1" spans="1:23">
      <c r="A22" s="8" t="s">
        <v>200</v>
      </c>
      <c r="B22" s="8" t="s">
        <v>214</v>
      </c>
      <c r="C22" s="9" t="s">
        <v>213</v>
      </c>
      <c r="D22" s="8" t="s">
        <v>56</v>
      </c>
      <c r="E22" s="8" t="s">
        <v>117</v>
      </c>
      <c r="F22" s="8" t="s">
        <v>75</v>
      </c>
      <c r="G22" s="8" t="s">
        <v>184</v>
      </c>
      <c r="H22" s="8" t="s">
        <v>185</v>
      </c>
      <c r="I22" s="10">
        <v>19500</v>
      </c>
      <c r="J22" s="10"/>
      <c r="K22" s="10"/>
      <c r="L22" s="10"/>
      <c r="M22" s="10"/>
      <c r="N22" s="10"/>
      <c r="O22" s="10"/>
      <c r="P22" s="23"/>
      <c r="Q22" s="10"/>
      <c r="R22" s="10">
        <v>19500</v>
      </c>
      <c r="S22" s="10"/>
      <c r="T22" s="10"/>
      <c r="U22" s="10"/>
      <c r="V22" s="10"/>
      <c r="W22" s="10">
        <v>19500</v>
      </c>
    </row>
    <row r="23" ht="18.75" customHeight="1" spans="1:23">
      <c r="A23" s="8" t="s">
        <v>200</v>
      </c>
      <c r="B23" s="8" t="s">
        <v>214</v>
      </c>
      <c r="C23" s="9" t="s">
        <v>213</v>
      </c>
      <c r="D23" s="8" t="s">
        <v>56</v>
      </c>
      <c r="E23" s="8" t="s">
        <v>117</v>
      </c>
      <c r="F23" s="8" t="s">
        <v>75</v>
      </c>
      <c r="G23" s="8" t="s">
        <v>190</v>
      </c>
      <c r="H23" s="8" t="s">
        <v>191</v>
      </c>
      <c r="I23" s="10">
        <v>30000</v>
      </c>
      <c r="J23" s="10"/>
      <c r="K23" s="10"/>
      <c r="L23" s="10"/>
      <c r="M23" s="10"/>
      <c r="N23" s="10"/>
      <c r="O23" s="10"/>
      <c r="P23" s="23"/>
      <c r="Q23" s="10"/>
      <c r="R23" s="10">
        <v>30000</v>
      </c>
      <c r="S23" s="10"/>
      <c r="T23" s="10"/>
      <c r="U23" s="10"/>
      <c r="V23" s="10"/>
      <c r="W23" s="10">
        <v>30000</v>
      </c>
    </row>
    <row r="24" ht="18.75" customHeight="1" spans="1:23">
      <c r="A24" s="8" t="s">
        <v>200</v>
      </c>
      <c r="B24" s="8" t="s">
        <v>214</v>
      </c>
      <c r="C24" s="9" t="s">
        <v>213</v>
      </c>
      <c r="D24" s="8" t="s">
        <v>56</v>
      </c>
      <c r="E24" s="8" t="s">
        <v>117</v>
      </c>
      <c r="F24" s="8" t="s">
        <v>75</v>
      </c>
      <c r="G24" s="8" t="s">
        <v>224</v>
      </c>
      <c r="H24" s="8" t="s">
        <v>225</v>
      </c>
      <c r="I24" s="10">
        <v>60000</v>
      </c>
      <c r="J24" s="10"/>
      <c r="K24" s="10"/>
      <c r="L24" s="10"/>
      <c r="M24" s="10"/>
      <c r="N24" s="10"/>
      <c r="O24" s="10"/>
      <c r="P24" s="23"/>
      <c r="Q24" s="10"/>
      <c r="R24" s="10">
        <v>60000</v>
      </c>
      <c r="S24" s="10"/>
      <c r="T24" s="10"/>
      <c r="U24" s="10"/>
      <c r="V24" s="10"/>
      <c r="W24" s="10">
        <v>60000</v>
      </c>
    </row>
    <row r="25" ht="18.75" customHeight="1" spans="1:23">
      <c r="A25" s="23"/>
      <c r="B25" s="23"/>
      <c r="C25" s="9" t="s">
        <v>226</v>
      </c>
      <c r="D25" s="23"/>
      <c r="E25" s="23"/>
      <c r="F25" s="23"/>
      <c r="G25" s="23"/>
      <c r="H25" s="23"/>
      <c r="I25" s="10">
        <v>620000</v>
      </c>
      <c r="J25" s="10">
        <v>620000</v>
      </c>
      <c r="K25" s="10">
        <v>620000</v>
      </c>
      <c r="L25" s="10"/>
      <c r="M25" s="10"/>
      <c r="N25" s="10"/>
      <c r="O25" s="10"/>
      <c r="P25" s="23"/>
      <c r="Q25" s="10"/>
      <c r="R25" s="10"/>
      <c r="S25" s="10"/>
      <c r="T25" s="10"/>
      <c r="U25" s="10"/>
      <c r="V25" s="10"/>
      <c r="W25" s="10"/>
    </row>
    <row r="26" ht="18.75" customHeight="1" spans="1:23">
      <c r="A26" s="8" t="s">
        <v>200</v>
      </c>
      <c r="B26" s="8" t="s">
        <v>227</v>
      </c>
      <c r="C26" s="9" t="s">
        <v>226</v>
      </c>
      <c r="D26" s="8" t="s">
        <v>56</v>
      </c>
      <c r="E26" s="8" t="s">
        <v>117</v>
      </c>
      <c r="F26" s="8" t="s">
        <v>75</v>
      </c>
      <c r="G26" s="8" t="s">
        <v>182</v>
      </c>
      <c r="H26" s="8" t="s">
        <v>183</v>
      </c>
      <c r="I26" s="10">
        <v>30000</v>
      </c>
      <c r="J26" s="10">
        <v>30000</v>
      </c>
      <c r="K26" s="10">
        <v>30000</v>
      </c>
      <c r="L26" s="10"/>
      <c r="M26" s="10"/>
      <c r="N26" s="10"/>
      <c r="O26" s="10"/>
      <c r="P26" s="23"/>
      <c r="Q26" s="10"/>
      <c r="R26" s="10"/>
      <c r="S26" s="10"/>
      <c r="T26" s="10"/>
      <c r="U26" s="10"/>
      <c r="V26" s="10"/>
      <c r="W26" s="10"/>
    </row>
    <row r="27" ht="18.75" customHeight="1" spans="1:23">
      <c r="A27" s="8" t="s">
        <v>200</v>
      </c>
      <c r="B27" s="8" t="s">
        <v>227</v>
      </c>
      <c r="C27" s="9" t="s">
        <v>226</v>
      </c>
      <c r="D27" s="8" t="s">
        <v>56</v>
      </c>
      <c r="E27" s="8" t="s">
        <v>117</v>
      </c>
      <c r="F27" s="8" t="s">
        <v>75</v>
      </c>
      <c r="G27" s="8" t="s">
        <v>228</v>
      </c>
      <c r="H27" s="8" t="s">
        <v>229</v>
      </c>
      <c r="I27" s="10">
        <v>30000</v>
      </c>
      <c r="J27" s="10">
        <v>30000</v>
      </c>
      <c r="K27" s="10">
        <v>30000</v>
      </c>
      <c r="L27" s="10"/>
      <c r="M27" s="10"/>
      <c r="N27" s="10"/>
      <c r="O27" s="10"/>
      <c r="P27" s="23"/>
      <c r="Q27" s="10"/>
      <c r="R27" s="10"/>
      <c r="S27" s="10"/>
      <c r="T27" s="10"/>
      <c r="U27" s="10"/>
      <c r="V27" s="10"/>
      <c r="W27" s="10"/>
    </row>
    <row r="28" ht="18.75" customHeight="1" spans="1:23">
      <c r="A28" s="8" t="s">
        <v>200</v>
      </c>
      <c r="B28" s="8" t="s">
        <v>227</v>
      </c>
      <c r="C28" s="9" t="s">
        <v>226</v>
      </c>
      <c r="D28" s="8" t="s">
        <v>56</v>
      </c>
      <c r="E28" s="8" t="s">
        <v>117</v>
      </c>
      <c r="F28" s="8" t="s">
        <v>75</v>
      </c>
      <c r="G28" s="8" t="s">
        <v>230</v>
      </c>
      <c r="H28" s="8" t="s">
        <v>231</v>
      </c>
      <c r="I28" s="10">
        <v>40000</v>
      </c>
      <c r="J28" s="10">
        <v>40000</v>
      </c>
      <c r="K28" s="10">
        <v>40000</v>
      </c>
      <c r="L28" s="10"/>
      <c r="M28" s="10"/>
      <c r="N28" s="10"/>
      <c r="O28" s="10"/>
      <c r="P28" s="23"/>
      <c r="Q28" s="10"/>
      <c r="R28" s="10"/>
      <c r="S28" s="10"/>
      <c r="T28" s="10"/>
      <c r="U28" s="10"/>
      <c r="V28" s="10"/>
      <c r="W28" s="10"/>
    </row>
    <row r="29" ht="18.75" customHeight="1" spans="1:23">
      <c r="A29" s="8" t="s">
        <v>200</v>
      </c>
      <c r="B29" s="8" t="s">
        <v>227</v>
      </c>
      <c r="C29" s="9" t="s">
        <v>226</v>
      </c>
      <c r="D29" s="8" t="s">
        <v>56</v>
      </c>
      <c r="E29" s="8" t="s">
        <v>117</v>
      </c>
      <c r="F29" s="8" t="s">
        <v>75</v>
      </c>
      <c r="G29" s="8" t="s">
        <v>217</v>
      </c>
      <c r="H29" s="8" t="s">
        <v>218</v>
      </c>
      <c r="I29" s="10">
        <v>35000</v>
      </c>
      <c r="J29" s="10">
        <v>35000</v>
      </c>
      <c r="K29" s="10">
        <v>35000</v>
      </c>
      <c r="L29" s="10"/>
      <c r="M29" s="10"/>
      <c r="N29" s="10"/>
      <c r="O29" s="10"/>
      <c r="P29" s="23"/>
      <c r="Q29" s="10"/>
      <c r="R29" s="10"/>
      <c r="S29" s="10"/>
      <c r="T29" s="10"/>
      <c r="U29" s="10"/>
      <c r="V29" s="10"/>
      <c r="W29" s="10"/>
    </row>
    <row r="30" ht="18.75" customHeight="1" spans="1:23">
      <c r="A30" s="8" t="s">
        <v>200</v>
      </c>
      <c r="B30" s="8" t="s">
        <v>227</v>
      </c>
      <c r="C30" s="9" t="s">
        <v>226</v>
      </c>
      <c r="D30" s="8" t="s">
        <v>56</v>
      </c>
      <c r="E30" s="8" t="s">
        <v>117</v>
      </c>
      <c r="F30" s="8" t="s">
        <v>75</v>
      </c>
      <c r="G30" s="8" t="s">
        <v>219</v>
      </c>
      <c r="H30" s="8" t="s">
        <v>220</v>
      </c>
      <c r="I30" s="10">
        <v>30000</v>
      </c>
      <c r="J30" s="10">
        <v>30000</v>
      </c>
      <c r="K30" s="10">
        <v>30000</v>
      </c>
      <c r="L30" s="10"/>
      <c r="M30" s="10"/>
      <c r="N30" s="10"/>
      <c r="O30" s="10"/>
      <c r="P30" s="23"/>
      <c r="Q30" s="10"/>
      <c r="R30" s="10"/>
      <c r="S30" s="10"/>
      <c r="T30" s="10"/>
      <c r="U30" s="10"/>
      <c r="V30" s="10"/>
      <c r="W30" s="10"/>
    </row>
    <row r="31" ht="18.75" customHeight="1" spans="1:23">
      <c r="A31" s="8" t="s">
        <v>200</v>
      </c>
      <c r="B31" s="8" t="s">
        <v>227</v>
      </c>
      <c r="C31" s="9" t="s">
        <v>226</v>
      </c>
      <c r="D31" s="8" t="s">
        <v>56</v>
      </c>
      <c r="E31" s="8" t="s">
        <v>117</v>
      </c>
      <c r="F31" s="8" t="s">
        <v>75</v>
      </c>
      <c r="G31" s="8" t="s">
        <v>221</v>
      </c>
      <c r="H31" s="8" t="s">
        <v>222</v>
      </c>
      <c r="I31" s="10">
        <v>7000</v>
      </c>
      <c r="J31" s="10">
        <v>7000</v>
      </c>
      <c r="K31" s="10">
        <v>7000</v>
      </c>
      <c r="L31" s="10"/>
      <c r="M31" s="10"/>
      <c r="N31" s="10"/>
      <c r="O31" s="10"/>
      <c r="P31" s="23"/>
      <c r="Q31" s="10"/>
      <c r="R31" s="10"/>
      <c r="S31" s="10"/>
      <c r="T31" s="10"/>
      <c r="U31" s="10"/>
      <c r="V31" s="10"/>
      <c r="W31" s="10"/>
    </row>
    <row r="32" ht="18.75" customHeight="1" spans="1:23">
      <c r="A32" s="8" t="s">
        <v>200</v>
      </c>
      <c r="B32" s="8" t="s">
        <v>227</v>
      </c>
      <c r="C32" s="9" t="s">
        <v>226</v>
      </c>
      <c r="D32" s="8" t="s">
        <v>56</v>
      </c>
      <c r="E32" s="8" t="s">
        <v>117</v>
      </c>
      <c r="F32" s="8" t="s">
        <v>75</v>
      </c>
      <c r="G32" s="8" t="s">
        <v>184</v>
      </c>
      <c r="H32" s="8" t="s">
        <v>185</v>
      </c>
      <c r="I32" s="10">
        <v>25000</v>
      </c>
      <c r="J32" s="10">
        <v>25000</v>
      </c>
      <c r="K32" s="10">
        <v>25000</v>
      </c>
      <c r="L32" s="10"/>
      <c r="M32" s="10"/>
      <c r="N32" s="10"/>
      <c r="O32" s="10"/>
      <c r="P32" s="23"/>
      <c r="Q32" s="10"/>
      <c r="R32" s="10"/>
      <c r="S32" s="10"/>
      <c r="T32" s="10"/>
      <c r="U32" s="10"/>
      <c r="V32" s="10"/>
      <c r="W32" s="10"/>
    </row>
    <row r="33" ht="18.75" customHeight="1" spans="1:23">
      <c r="A33" s="8" t="s">
        <v>200</v>
      </c>
      <c r="B33" s="8" t="s">
        <v>227</v>
      </c>
      <c r="C33" s="9" t="s">
        <v>226</v>
      </c>
      <c r="D33" s="8" t="s">
        <v>56</v>
      </c>
      <c r="E33" s="8" t="s">
        <v>117</v>
      </c>
      <c r="F33" s="8" t="s">
        <v>75</v>
      </c>
      <c r="G33" s="8" t="s">
        <v>190</v>
      </c>
      <c r="H33" s="8" t="s">
        <v>191</v>
      </c>
      <c r="I33" s="10">
        <v>40000</v>
      </c>
      <c r="J33" s="10">
        <v>40000</v>
      </c>
      <c r="K33" s="10">
        <v>40000</v>
      </c>
      <c r="L33" s="10"/>
      <c r="M33" s="10"/>
      <c r="N33" s="10"/>
      <c r="O33" s="10"/>
      <c r="P33" s="23"/>
      <c r="Q33" s="10"/>
      <c r="R33" s="10"/>
      <c r="S33" s="10"/>
      <c r="T33" s="10"/>
      <c r="U33" s="10"/>
      <c r="V33" s="10"/>
      <c r="W33" s="10"/>
    </row>
    <row r="34" ht="18.75" customHeight="1" spans="1:23">
      <c r="A34" s="8" t="s">
        <v>200</v>
      </c>
      <c r="B34" s="8" t="s">
        <v>227</v>
      </c>
      <c r="C34" s="9" t="s">
        <v>226</v>
      </c>
      <c r="D34" s="8" t="s">
        <v>56</v>
      </c>
      <c r="E34" s="8" t="s">
        <v>117</v>
      </c>
      <c r="F34" s="8" t="s">
        <v>75</v>
      </c>
      <c r="G34" s="8" t="s">
        <v>224</v>
      </c>
      <c r="H34" s="8" t="s">
        <v>225</v>
      </c>
      <c r="I34" s="10">
        <v>383000</v>
      </c>
      <c r="J34" s="10">
        <v>383000</v>
      </c>
      <c r="K34" s="10">
        <v>383000</v>
      </c>
      <c r="L34" s="10"/>
      <c r="M34" s="10"/>
      <c r="N34" s="10"/>
      <c r="O34" s="10"/>
      <c r="P34" s="23"/>
      <c r="Q34" s="10"/>
      <c r="R34" s="10"/>
      <c r="S34" s="10"/>
      <c r="T34" s="10"/>
      <c r="U34" s="10"/>
      <c r="V34" s="10"/>
      <c r="W34" s="10"/>
    </row>
    <row r="35" ht="18.75" customHeight="1" spans="1:23">
      <c r="A35" s="23"/>
      <c r="B35" s="23"/>
      <c r="C35" s="9" t="s">
        <v>232</v>
      </c>
      <c r="D35" s="23"/>
      <c r="E35" s="23"/>
      <c r="F35" s="23"/>
      <c r="G35" s="23"/>
      <c r="H35" s="23"/>
      <c r="I35" s="10">
        <v>104904</v>
      </c>
      <c r="J35" s="10">
        <v>104904</v>
      </c>
      <c r="K35" s="10">
        <v>104904</v>
      </c>
      <c r="L35" s="10"/>
      <c r="M35" s="10"/>
      <c r="N35" s="10"/>
      <c r="O35" s="10"/>
      <c r="P35" s="23"/>
      <c r="Q35" s="10"/>
      <c r="R35" s="10"/>
      <c r="S35" s="10"/>
      <c r="T35" s="10"/>
      <c r="U35" s="10"/>
      <c r="V35" s="10"/>
      <c r="W35" s="10"/>
    </row>
    <row r="36" ht="18.75" customHeight="1" spans="1:23">
      <c r="A36" s="8" t="s">
        <v>205</v>
      </c>
      <c r="B36" s="8" t="s">
        <v>233</v>
      </c>
      <c r="C36" s="9" t="s">
        <v>232</v>
      </c>
      <c r="D36" s="8" t="s">
        <v>56</v>
      </c>
      <c r="E36" s="8" t="s">
        <v>117</v>
      </c>
      <c r="F36" s="8" t="s">
        <v>75</v>
      </c>
      <c r="G36" s="8" t="s">
        <v>182</v>
      </c>
      <c r="H36" s="8" t="s">
        <v>183</v>
      </c>
      <c r="I36" s="10">
        <v>34848</v>
      </c>
      <c r="J36" s="10">
        <v>34848</v>
      </c>
      <c r="K36" s="10">
        <v>34848</v>
      </c>
      <c r="L36" s="10"/>
      <c r="M36" s="10"/>
      <c r="N36" s="10"/>
      <c r="O36" s="10"/>
      <c r="P36" s="23"/>
      <c r="Q36" s="10"/>
      <c r="R36" s="10"/>
      <c r="S36" s="10"/>
      <c r="T36" s="10"/>
      <c r="U36" s="10"/>
      <c r="V36" s="10"/>
      <c r="W36" s="10"/>
    </row>
    <row r="37" ht="18.75" customHeight="1" spans="1:23">
      <c r="A37" s="8" t="s">
        <v>205</v>
      </c>
      <c r="B37" s="8" t="s">
        <v>233</v>
      </c>
      <c r="C37" s="9" t="s">
        <v>232</v>
      </c>
      <c r="D37" s="8" t="s">
        <v>56</v>
      </c>
      <c r="E37" s="8" t="s">
        <v>117</v>
      </c>
      <c r="F37" s="8" t="s">
        <v>75</v>
      </c>
      <c r="G37" s="8" t="s">
        <v>217</v>
      </c>
      <c r="H37" s="8" t="s">
        <v>218</v>
      </c>
      <c r="I37" s="10">
        <v>20088</v>
      </c>
      <c r="J37" s="10">
        <v>20088</v>
      </c>
      <c r="K37" s="10">
        <v>20088</v>
      </c>
      <c r="L37" s="10"/>
      <c r="M37" s="10"/>
      <c r="N37" s="10"/>
      <c r="O37" s="10"/>
      <c r="P37" s="23"/>
      <c r="Q37" s="10"/>
      <c r="R37" s="10"/>
      <c r="S37" s="10"/>
      <c r="T37" s="10"/>
      <c r="U37" s="10"/>
      <c r="V37" s="10"/>
      <c r="W37" s="10"/>
    </row>
    <row r="38" ht="18.75" customHeight="1" spans="1:23">
      <c r="A38" s="8" t="s">
        <v>205</v>
      </c>
      <c r="B38" s="8" t="s">
        <v>233</v>
      </c>
      <c r="C38" s="9" t="s">
        <v>232</v>
      </c>
      <c r="D38" s="8" t="s">
        <v>56</v>
      </c>
      <c r="E38" s="8" t="s">
        <v>117</v>
      </c>
      <c r="F38" s="8" t="s">
        <v>75</v>
      </c>
      <c r="G38" s="8" t="s">
        <v>184</v>
      </c>
      <c r="H38" s="8" t="s">
        <v>185</v>
      </c>
      <c r="I38" s="10">
        <v>49968</v>
      </c>
      <c r="J38" s="10">
        <v>49968</v>
      </c>
      <c r="K38" s="10">
        <v>49968</v>
      </c>
      <c r="L38" s="10"/>
      <c r="M38" s="10"/>
      <c r="N38" s="10"/>
      <c r="O38" s="10"/>
      <c r="P38" s="23"/>
      <c r="Q38" s="10"/>
      <c r="R38" s="10"/>
      <c r="S38" s="10"/>
      <c r="T38" s="10"/>
      <c r="U38" s="10"/>
      <c r="V38" s="10"/>
      <c r="W38" s="10"/>
    </row>
    <row r="39" ht="18.75" customHeight="1" spans="1:23">
      <c r="A39" s="23"/>
      <c r="B39" s="23"/>
      <c r="C39" s="9" t="s">
        <v>234</v>
      </c>
      <c r="D39" s="23"/>
      <c r="E39" s="23"/>
      <c r="F39" s="23"/>
      <c r="G39" s="23"/>
      <c r="H39" s="23"/>
      <c r="I39" s="10">
        <v>87685.2</v>
      </c>
      <c r="J39" s="10">
        <v>87685.2</v>
      </c>
      <c r="K39" s="10">
        <v>87685.2</v>
      </c>
      <c r="L39" s="10"/>
      <c r="M39" s="10"/>
      <c r="N39" s="10"/>
      <c r="O39" s="10"/>
      <c r="P39" s="23"/>
      <c r="Q39" s="10"/>
      <c r="R39" s="10"/>
      <c r="S39" s="10"/>
      <c r="T39" s="10"/>
      <c r="U39" s="10"/>
      <c r="V39" s="10"/>
      <c r="W39" s="10"/>
    </row>
    <row r="40" ht="18.75" customHeight="1" spans="1:23">
      <c r="A40" s="8" t="s">
        <v>205</v>
      </c>
      <c r="B40" s="8" t="s">
        <v>235</v>
      </c>
      <c r="C40" s="9" t="s">
        <v>234</v>
      </c>
      <c r="D40" s="8" t="s">
        <v>56</v>
      </c>
      <c r="E40" s="8" t="s">
        <v>117</v>
      </c>
      <c r="F40" s="8" t="s">
        <v>75</v>
      </c>
      <c r="G40" s="8" t="s">
        <v>236</v>
      </c>
      <c r="H40" s="8" t="s">
        <v>237</v>
      </c>
      <c r="I40" s="10">
        <v>87685.2</v>
      </c>
      <c r="J40" s="10">
        <v>87685.2</v>
      </c>
      <c r="K40" s="10">
        <v>87685.2</v>
      </c>
      <c r="L40" s="10"/>
      <c r="M40" s="10"/>
      <c r="N40" s="10"/>
      <c r="O40" s="10"/>
      <c r="P40" s="23"/>
      <c r="Q40" s="10"/>
      <c r="R40" s="10"/>
      <c r="S40" s="10"/>
      <c r="T40" s="10"/>
      <c r="U40" s="10"/>
      <c r="V40" s="10"/>
      <c r="W40" s="10"/>
    </row>
    <row r="41" ht="18.75" customHeight="1" spans="1:23">
      <c r="A41" s="11" t="s">
        <v>32</v>
      </c>
      <c r="B41" s="11"/>
      <c r="C41" s="11"/>
      <c r="D41" s="11"/>
      <c r="E41" s="11"/>
      <c r="F41" s="11"/>
      <c r="G41" s="11"/>
      <c r="H41" s="11"/>
      <c r="I41" s="10">
        <v>1501405.2</v>
      </c>
      <c r="J41" s="10">
        <v>981405.2</v>
      </c>
      <c r="K41" s="10">
        <v>981405.2</v>
      </c>
      <c r="L41" s="10"/>
      <c r="M41" s="10"/>
      <c r="N41" s="10"/>
      <c r="O41" s="10"/>
      <c r="P41" s="10"/>
      <c r="Q41" s="10"/>
      <c r="R41" s="10">
        <v>520000</v>
      </c>
      <c r="S41" s="10"/>
      <c r="T41" s="10"/>
      <c r="U41" s="10"/>
      <c r="V41" s="10"/>
      <c r="W41" s="10">
        <v>520000</v>
      </c>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5"/>
  <sheetViews>
    <sheetView showZeros="0" workbookViewId="0">
      <selection activeCell="F71" sqref="F7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6" width="10" customWidth="1"/>
    <col min="7" max="7" width="9.625" customWidth="1"/>
    <col min="8" max="8" width="10" customWidth="1"/>
    <col min="9" max="9" width="13.7" customWidth="1"/>
    <col min="10" max="10" width="40.25" customWidth="1"/>
  </cols>
  <sheetData>
    <row r="1" customHeight="1" spans="1:10">
      <c r="A1" s="20" t="s">
        <v>238</v>
      </c>
      <c r="B1" s="20"/>
      <c r="C1" s="20"/>
      <c r="D1" s="20"/>
      <c r="E1" s="20"/>
      <c r="F1" s="20"/>
      <c r="G1" s="20"/>
      <c r="H1" s="20"/>
      <c r="I1" s="20"/>
      <c r="J1" s="20"/>
    </row>
    <row r="2" ht="45" customHeight="1" spans="1:10">
      <c r="A2" s="34" t="s">
        <v>239</v>
      </c>
      <c r="B2" s="34"/>
      <c r="C2" s="34"/>
      <c r="D2" s="34"/>
      <c r="E2" s="34"/>
      <c r="F2" s="34"/>
      <c r="G2" s="34"/>
      <c r="H2" s="34"/>
      <c r="I2" s="34"/>
      <c r="J2" s="34"/>
    </row>
    <row r="3" ht="20.25" customHeight="1" spans="1:10">
      <c r="A3" s="19" t="str">
        <f>"单位名称："&amp;"新平彝族傣族自治县职业高级中学"</f>
        <v>单位名称：新平彝族傣族自治县职业高级中学</v>
      </c>
      <c r="B3" s="19"/>
      <c r="C3" s="19"/>
      <c r="D3" s="19"/>
      <c r="E3" s="19"/>
      <c r="F3" s="19"/>
      <c r="G3" s="19"/>
      <c r="H3" s="19"/>
      <c r="I3" s="19"/>
      <c r="J3" s="19"/>
    </row>
    <row r="4" ht="20.25" customHeight="1" spans="1:10">
      <c r="A4" s="35" t="s">
        <v>240</v>
      </c>
      <c r="B4" s="35" t="s">
        <v>241</v>
      </c>
      <c r="C4" s="35" t="s">
        <v>242</v>
      </c>
      <c r="D4" s="35" t="s">
        <v>243</v>
      </c>
      <c r="E4" s="35" t="s">
        <v>244</v>
      </c>
      <c r="F4" s="35" t="s">
        <v>245</v>
      </c>
      <c r="G4" s="35" t="s">
        <v>246</v>
      </c>
      <c r="H4" s="35" t="s">
        <v>247</v>
      </c>
      <c r="I4" s="35" t="s">
        <v>248</v>
      </c>
      <c r="J4" s="35" t="s">
        <v>249</v>
      </c>
    </row>
    <row r="5" ht="46.5" customHeight="1" spans="1:10">
      <c r="A5" s="35"/>
      <c r="B5" s="35"/>
      <c r="C5" s="35"/>
      <c r="D5" s="35"/>
      <c r="E5" s="35"/>
      <c r="F5" s="35"/>
      <c r="G5" s="35"/>
      <c r="H5" s="35"/>
      <c r="I5" s="35"/>
      <c r="J5" s="35"/>
    </row>
    <row r="6" ht="23" customHeight="1" spans="1:10">
      <c r="A6" s="37">
        <v>1</v>
      </c>
      <c r="B6" s="37">
        <v>2</v>
      </c>
      <c r="C6" s="37">
        <v>3</v>
      </c>
      <c r="D6" s="37">
        <v>4</v>
      </c>
      <c r="E6" s="37">
        <v>5</v>
      </c>
      <c r="F6" s="37">
        <v>6</v>
      </c>
      <c r="G6" s="37">
        <v>7</v>
      </c>
      <c r="H6" s="37">
        <v>8</v>
      </c>
      <c r="I6" s="37">
        <v>9</v>
      </c>
      <c r="J6" s="37">
        <v>10</v>
      </c>
    </row>
    <row r="7" ht="23" customHeight="1" spans="1:10">
      <c r="A7" s="23" t="s">
        <v>56</v>
      </c>
      <c r="B7" s="23"/>
      <c r="C7" s="23"/>
      <c r="E7" s="43"/>
      <c r="F7" s="43"/>
      <c r="G7" s="43"/>
      <c r="H7" s="43"/>
      <c r="I7" s="43"/>
      <c r="J7" s="43"/>
    </row>
    <row r="8" ht="146.25" spans="1:10">
      <c r="A8" s="52" t="s">
        <v>234</v>
      </c>
      <c r="B8" s="23" t="s">
        <v>250</v>
      </c>
      <c r="C8" s="24"/>
      <c r="D8" s="24"/>
      <c r="E8" s="43"/>
      <c r="F8" s="43"/>
      <c r="G8" s="43"/>
      <c r="H8" s="43"/>
      <c r="I8" s="43"/>
      <c r="J8" s="43"/>
    </row>
    <row r="9" ht="23" customHeight="1" spans="1:10">
      <c r="A9" s="23"/>
      <c r="B9" s="23"/>
      <c r="C9" s="23" t="s">
        <v>251</v>
      </c>
      <c r="D9" s="53" t="s">
        <v>252</v>
      </c>
      <c r="E9" s="54" t="s">
        <v>253</v>
      </c>
      <c r="F9" s="44" t="s">
        <v>254</v>
      </c>
      <c r="G9" s="24" t="s">
        <v>255</v>
      </c>
      <c r="H9" s="44" t="s">
        <v>256</v>
      </c>
      <c r="I9" s="44" t="s">
        <v>257</v>
      </c>
      <c r="J9" s="54" t="s">
        <v>258</v>
      </c>
    </row>
    <row r="10" ht="23" customHeight="1" spans="1:10">
      <c r="A10" s="23"/>
      <c r="B10" s="23"/>
      <c r="C10" s="23" t="s">
        <v>251</v>
      </c>
      <c r="D10" s="53" t="s">
        <v>252</v>
      </c>
      <c r="E10" s="54" t="s">
        <v>259</v>
      </c>
      <c r="F10" s="44" t="s">
        <v>254</v>
      </c>
      <c r="G10" s="24" t="s">
        <v>47</v>
      </c>
      <c r="H10" s="44" t="s">
        <v>256</v>
      </c>
      <c r="I10" s="44" t="s">
        <v>257</v>
      </c>
      <c r="J10" s="54" t="s">
        <v>260</v>
      </c>
    </row>
    <row r="11" ht="23" customHeight="1" spans="1:10">
      <c r="A11" s="23"/>
      <c r="B11" s="23"/>
      <c r="C11" s="23" t="s">
        <v>251</v>
      </c>
      <c r="D11" s="53" t="s">
        <v>252</v>
      </c>
      <c r="E11" s="54" t="s">
        <v>261</v>
      </c>
      <c r="F11" s="44" t="s">
        <v>254</v>
      </c>
      <c r="G11" s="24" t="s">
        <v>47</v>
      </c>
      <c r="H11" s="44" t="s">
        <v>256</v>
      </c>
      <c r="I11" s="44" t="s">
        <v>257</v>
      </c>
      <c r="J11" s="54" t="s">
        <v>262</v>
      </c>
    </row>
    <row r="12" ht="23" customHeight="1" spans="1:10">
      <c r="A12" s="23"/>
      <c r="B12" s="23"/>
      <c r="C12" s="23" t="s">
        <v>251</v>
      </c>
      <c r="D12" s="53" t="s">
        <v>263</v>
      </c>
      <c r="E12" s="54" t="s">
        <v>264</v>
      </c>
      <c r="F12" s="44" t="s">
        <v>254</v>
      </c>
      <c r="G12" s="24" t="s">
        <v>265</v>
      </c>
      <c r="H12" s="44" t="s">
        <v>266</v>
      </c>
      <c r="I12" s="44" t="s">
        <v>257</v>
      </c>
      <c r="J12" s="54" t="s">
        <v>267</v>
      </c>
    </row>
    <row r="13" ht="23" customHeight="1" spans="1:10">
      <c r="A13" s="23"/>
      <c r="B13" s="23"/>
      <c r="C13" s="23" t="s">
        <v>251</v>
      </c>
      <c r="D13" s="53" t="s">
        <v>268</v>
      </c>
      <c r="E13" s="54" t="s">
        <v>269</v>
      </c>
      <c r="F13" s="44" t="s">
        <v>270</v>
      </c>
      <c r="G13" s="24" t="s">
        <v>70</v>
      </c>
      <c r="H13" s="44" t="s">
        <v>271</v>
      </c>
      <c r="I13" s="44" t="s">
        <v>257</v>
      </c>
      <c r="J13" s="54" t="s">
        <v>272</v>
      </c>
    </row>
    <row r="14" ht="23" customHeight="1" spans="1:10">
      <c r="A14" s="23"/>
      <c r="B14" s="23"/>
      <c r="C14" s="23" t="s">
        <v>273</v>
      </c>
      <c r="D14" s="53" t="s">
        <v>274</v>
      </c>
      <c r="E14" s="54" t="s">
        <v>275</v>
      </c>
      <c r="F14" s="44" t="s">
        <v>254</v>
      </c>
      <c r="G14" s="24" t="s">
        <v>276</v>
      </c>
      <c r="H14" s="44"/>
      <c r="I14" s="44" t="s">
        <v>277</v>
      </c>
      <c r="J14" s="54" t="s">
        <v>278</v>
      </c>
    </row>
    <row r="15" ht="23" customHeight="1" spans="1:10">
      <c r="A15" s="23"/>
      <c r="B15" s="23"/>
      <c r="C15" s="23" t="s">
        <v>279</v>
      </c>
      <c r="D15" s="53" t="s">
        <v>280</v>
      </c>
      <c r="E15" s="54" t="s">
        <v>281</v>
      </c>
      <c r="F15" s="44" t="s">
        <v>282</v>
      </c>
      <c r="G15" s="24" t="s">
        <v>283</v>
      </c>
      <c r="H15" s="44" t="s">
        <v>266</v>
      </c>
      <c r="I15" s="44" t="s">
        <v>257</v>
      </c>
      <c r="J15" s="54" t="s">
        <v>284</v>
      </c>
    </row>
    <row r="16" ht="23" customHeight="1" spans="1:10">
      <c r="A16" s="23"/>
      <c r="B16" s="23"/>
      <c r="C16" s="23" t="s">
        <v>285</v>
      </c>
      <c r="D16" s="53" t="s">
        <v>286</v>
      </c>
      <c r="E16" s="54" t="s">
        <v>287</v>
      </c>
      <c r="F16" s="44" t="s">
        <v>270</v>
      </c>
      <c r="G16" s="24" t="s">
        <v>288</v>
      </c>
      <c r="H16" s="44" t="s">
        <v>289</v>
      </c>
      <c r="I16" s="44" t="s">
        <v>257</v>
      </c>
      <c r="J16" s="54" t="s">
        <v>290</v>
      </c>
    </row>
    <row r="17" ht="67.5" spans="1:10">
      <c r="A17" s="52" t="s">
        <v>209</v>
      </c>
      <c r="B17" s="23" t="s">
        <v>291</v>
      </c>
      <c r="C17" s="23"/>
      <c r="D17" s="23"/>
      <c r="E17" s="23"/>
      <c r="F17" s="23"/>
      <c r="G17" s="23"/>
      <c r="H17" s="23"/>
      <c r="I17" s="23"/>
      <c r="J17" s="23"/>
    </row>
    <row r="18" ht="23" customHeight="1" spans="1:10">
      <c r="A18" s="23"/>
      <c r="B18" s="23"/>
      <c r="C18" s="23" t="s">
        <v>251</v>
      </c>
      <c r="D18" s="53" t="s">
        <v>252</v>
      </c>
      <c r="E18" s="54" t="s">
        <v>292</v>
      </c>
      <c r="F18" s="44" t="s">
        <v>254</v>
      </c>
      <c r="G18" s="24" t="s">
        <v>293</v>
      </c>
      <c r="H18" s="44" t="s">
        <v>256</v>
      </c>
      <c r="I18" s="44" t="s">
        <v>257</v>
      </c>
      <c r="J18" s="54" t="s">
        <v>294</v>
      </c>
    </row>
    <row r="19" ht="23" customHeight="1" spans="1:10">
      <c r="A19" s="23"/>
      <c r="B19" s="23"/>
      <c r="C19" s="23" t="s">
        <v>251</v>
      </c>
      <c r="D19" s="53" t="s">
        <v>252</v>
      </c>
      <c r="E19" s="54" t="s">
        <v>295</v>
      </c>
      <c r="F19" s="44" t="s">
        <v>254</v>
      </c>
      <c r="G19" s="24" t="s">
        <v>296</v>
      </c>
      <c r="H19" s="44" t="s">
        <v>297</v>
      </c>
      <c r="I19" s="44" t="s">
        <v>257</v>
      </c>
      <c r="J19" s="54" t="s">
        <v>298</v>
      </c>
    </row>
    <row r="20" ht="23" customHeight="1" spans="1:10">
      <c r="A20" s="23"/>
      <c r="B20" s="23"/>
      <c r="C20" s="23" t="s">
        <v>251</v>
      </c>
      <c r="D20" s="53" t="s">
        <v>263</v>
      </c>
      <c r="E20" s="54" t="s">
        <v>299</v>
      </c>
      <c r="F20" s="44" t="s">
        <v>282</v>
      </c>
      <c r="G20" s="24" t="s">
        <v>300</v>
      </c>
      <c r="H20" s="44" t="s">
        <v>266</v>
      </c>
      <c r="I20" s="44" t="s">
        <v>257</v>
      </c>
      <c r="J20" s="54" t="s">
        <v>301</v>
      </c>
    </row>
    <row r="21" ht="23" customHeight="1" spans="1:10">
      <c r="A21" s="23"/>
      <c r="B21" s="23"/>
      <c r="C21" s="23" t="s">
        <v>251</v>
      </c>
      <c r="D21" s="53" t="s">
        <v>268</v>
      </c>
      <c r="E21" s="54" t="s">
        <v>302</v>
      </c>
      <c r="F21" s="44" t="s">
        <v>254</v>
      </c>
      <c r="G21" s="24" t="s">
        <v>265</v>
      </c>
      <c r="H21" s="44" t="s">
        <v>266</v>
      </c>
      <c r="I21" s="44" t="s">
        <v>257</v>
      </c>
      <c r="J21" s="54" t="s">
        <v>303</v>
      </c>
    </row>
    <row r="22" ht="23" customHeight="1" spans="1:10">
      <c r="A22" s="23"/>
      <c r="B22" s="23"/>
      <c r="C22" s="23" t="s">
        <v>273</v>
      </c>
      <c r="D22" s="53" t="s">
        <v>274</v>
      </c>
      <c r="E22" s="54" t="s">
        <v>304</v>
      </c>
      <c r="F22" s="44" t="s">
        <v>254</v>
      </c>
      <c r="G22" s="24" t="s">
        <v>305</v>
      </c>
      <c r="H22" s="44"/>
      <c r="I22" s="44" t="s">
        <v>277</v>
      </c>
      <c r="J22" s="54" t="s">
        <v>306</v>
      </c>
    </row>
    <row r="23" ht="23" customHeight="1" spans="1:10">
      <c r="A23" s="23"/>
      <c r="B23" s="23"/>
      <c r="C23" s="23" t="s">
        <v>279</v>
      </c>
      <c r="D23" s="53" t="s">
        <v>280</v>
      </c>
      <c r="E23" s="54" t="s">
        <v>307</v>
      </c>
      <c r="F23" s="44" t="s">
        <v>282</v>
      </c>
      <c r="G23" s="24" t="s">
        <v>308</v>
      </c>
      <c r="H23" s="44" t="s">
        <v>266</v>
      </c>
      <c r="I23" s="44" t="s">
        <v>257</v>
      </c>
      <c r="J23" s="54" t="s">
        <v>309</v>
      </c>
    </row>
    <row r="24" ht="23" customHeight="1" spans="1:10">
      <c r="A24" s="23"/>
      <c r="B24" s="23"/>
      <c r="C24" s="23" t="s">
        <v>279</v>
      </c>
      <c r="D24" s="53" t="s">
        <v>280</v>
      </c>
      <c r="E24" s="54" t="s">
        <v>310</v>
      </c>
      <c r="F24" s="44" t="s">
        <v>282</v>
      </c>
      <c r="G24" s="24" t="s">
        <v>311</v>
      </c>
      <c r="H24" s="44" t="s">
        <v>266</v>
      </c>
      <c r="I24" s="44" t="s">
        <v>257</v>
      </c>
      <c r="J24" s="54" t="s">
        <v>312</v>
      </c>
    </row>
    <row r="25" ht="123.75" spans="1:10">
      <c r="A25" s="52" t="s">
        <v>232</v>
      </c>
      <c r="B25" s="23" t="s">
        <v>313</v>
      </c>
      <c r="C25" s="23"/>
      <c r="D25" s="23"/>
      <c r="E25" s="23"/>
      <c r="F25" s="23"/>
      <c r="G25" s="23"/>
      <c r="H25" s="23"/>
      <c r="I25" s="23"/>
      <c r="J25" s="23"/>
    </row>
    <row r="26" ht="23" customHeight="1" spans="1:10">
      <c r="A26" s="23"/>
      <c r="B26" s="23"/>
      <c r="C26" s="23" t="s">
        <v>251</v>
      </c>
      <c r="D26" s="53" t="s">
        <v>252</v>
      </c>
      <c r="E26" s="54" t="s">
        <v>314</v>
      </c>
      <c r="F26" s="44" t="s">
        <v>254</v>
      </c>
      <c r="G26" s="24" t="s">
        <v>315</v>
      </c>
      <c r="H26" s="44" t="s">
        <v>256</v>
      </c>
      <c r="I26" s="44" t="s">
        <v>257</v>
      </c>
      <c r="J26" s="54" t="s">
        <v>316</v>
      </c>
    </row>
    <row r="27" ht="23" customHeight="1" spans="1:10">
      <c r="A27" s="23"/>
      <c r="B27" s="23"/>
      <c r="C27" s="23" t="s">
        <v>251</v>
      </c>
      <c r="D27" s="53" t="s">
        <v>263</v>
      </c>
      <c r="E27" s="54" t="s">
        <v>317</v>
      </c>
      <c r="F27" s="44" t="s">
        <v>254</v>
      </c>
      <c r="G27" s="24" t="s">
        <v>265</v>
      </c>
      <c r="H27" s="44" t="s">
        <v>266</v>
      </c>
      <c r="I27" s="44" t="s">
        <v>257</v>
      </c>
      <c r="J27" s="54" t="s">
        <v>318</v>
      </c>
    </row>
    <row r="28" ht="23" customHeight="1" spans="1:10">
      <c r="A28" s="23"/>
      <c r="B28" s="23"/>
      <c r="C28" s="23" t="s">
        <v>251</v>
      </c>
      <c r="D28" s="53" t="s">
        <v>268</v>
      </c>
      <c r="E28" s="54" t="s">
        <v>319</v>
      </c>
      <c r="F28" s="44" t="s">
        <v>270</v>
      </c>
      <c r="G28" s="24" t="s">
        <v>311</v>
      </c>
      <c r="H28" s="44" t="s">
        <v>320</v>
      </c>
      <c r="I28" s="44" t="s">
        <v>257</v>
      </c>
      <c r="J28" s="54" t="s">
        <v>321</v>
      </c>
    </row>
    <row r="29" ht="23" customHeight="1" spans="1:10">
      <c r="A29" s="23"/>
      <c r="B29" s="23"/>
      <c r="C29" s="23" t="s">
        <v>273</v>
      </c>
      <c r="D29" s="53" t="s">
        <v>322</v>
      </c>
      <c r="E29" s="54" t="s">
        <v>323</v>
      </c>
      <c r="F29" s="44" t="s">
        <v>282</v>
      </c>
      <c r="G29" s="24" t="s">
        <v>48</v>
      </c>
      <c r="H29" s="44" t="s">
        <v>324</v>
      </c>
      <c r="I29" s="44" t="s">
        <v>257</v>
      </c>
      <c r="J29" s="54" t="s">
        <v>325</v>
      </c>
    </row>
    <row r="30" ht="23" customHeight="1" spans="1:10">
      <c r="A30" s="23"/>
      <c r="B30" s="23"/>
      <c r="C30" s="23" t="s">
        <v>279</v>
      </c>
      <c r="D30" s="53" t="s">
        <v>280</v>
      </c>
      <c r="E30" s="54" t="s">
        <v>326</v>
      </c>
      <c r="F30" s="44" t="s">
        <v>282</v>
      </c>
      <c r="G30" s="24" t="s">
        <v>283</v>
      </c>
      <c r="H30" s="44" t="s">
        <v>266</v>
      </c>
      <c r="I30" s="44" t="s">
        <v>257</v>
      </c>
      <c r="J30" s="54" t="s">
        <v>327</v>
      </c>
    </row>
    <row r="31" ht="23" customHeight="1" spans="1:10">
      <c r="A31" s="23"/>
      <c r="B31" s="23"/>
      <c r="C31" s="23" t="s">
        <v>285</v>
      </c>
      <c r="D31" s="53" t="s">
        <v>286</v>
      </c>
      <c r="E31" s="54" t="s">
        <v>328</v>
      </c>
      <c r="F31" s="44" t="s">
        <v>270</v>
      </c>
      <c r="G31" s="24" t="s">
        <v>329</v>
      </c>
      <c r="H31" s="44" t="s">
        <v>330</v>
      </c>
      <c r="I31" s="44" t="s">
        <v>257</v>
      </c>
      <c r="J31" s="54" t="s">
        <v>331</v>
      </c>
    </row>
    <row r="32" ht="23" customHeight="1" spans="1:10">
      <c r="A32" s="23"/>
      <c r="B32" s="23"/>
      <c r="C32" s="23" t="s">
        <v>285</v>
      </c>
      <c r="D32" s="53" t="s">
        <v>332</v>
      </c>
      <c r="E32" s="54" t="s">
        <v>333</v>
      </c>
      <c r="F32" s="44" t="s">
        <v>254</v>
      </c>
      <c r="G32" s="24" t="s">
        <v>276</v>
      </c>
      <c r="H32" s="44"/>
      <c r="I32" s="44" t="s">
        <v>277</v>
      </c>
      <c r="J32" s="54" t="s">
        <v>334</v>
      </c>
    </row>
    <row r="33" ht="67.5" spans="1:10">
      <c r="A33" s="52" t="s">
        <v>204</v>
      </c>
      <c r="B33" s="23" t="s">
        <v>335</v>
      </c>
      <c r="C33" s="23"/>
      <c r="D33" s="23"/>
      <c r="E33" s="23"/>
      <c r="F33" s="23"/>
      <c r="G33" s="23"/>
      <c r="H33" s="23"/>
      <c r="I33" s="23"/>
      <c r="J33" s="23"/>
    </row>
    <row r="34" ht="23" customHeight="1" spans="1:10">
      <c r="A34" s="23"/>
      <c r="B34" s="23"/>
      <c r="C34" s="23" t="s">
        <v>251</v>
      </c>
      <c r="D34" s="53" t="s">
        <v>252</v>
      </c>
      <c r="E34" s="54" t="s">
        <v>336</v>
      </c>
      <c r="F34" s="44" t="s">
        <v>254</v>
      </c>
      <c r="G34" s="24" t="s">
        <v>49</v>
      </c>
      <c r="H34" s="44" t="s">
        <v>256</v>
      </c>
      <c r="I34" s="44" t="s">
        <v>257</v>
      </c>
      <c r="J34" s="54" t="s">
        <v>337</v>
      </c>
    </row>
    <row r="35" ht="23" customHeight="1" spans="1:10">
      <c r="A35" s="23"/>
      <c r="B35" s="23"/>
      <c r="C35" s="23" t="s">
        <v>251</v>
      </c>
      <c r="D35" s="53" t="s">
        <v>263</v>
      </c>
      <c r="E35" s="54" t="s">
        <v>338</v>
      </c>
      <c r="F35" s="44" t="s">
        <v>254</v>
      </c>
      <c r="G35" s="24" t="s">
        <v>265</v>
      </c>
      <c r="H35" s="44" t="s">
        <v>266</v>
      </c>
      <c r="I35" s="44" t="s">
        <v>257</v>
      </c>
      <c r="J35" s="54" t="s">
        <v>339</v>
      </c>
    </row>
    <row r="36" ht="23" customHeight="1" spans="1:10">
      <c r="A36" s="23"/>
      <c r="B36" s="23"/>
      <c r="C36" s="23" t="s">
        <v>251</v>
      </c>
      <c r="D36" s="53" t="s">
        <v>268</v>
      </c>
      <c r="E36" s="54" t="s">
        <v>340</v>
      </c>
      <c r="F36" s="44" t="s">
        <v>254</v>
      </c>
      <c r="G36" s="24" t="s">
        <v>265</v>
      </c>
      <c r="H36" s="44" t="s">
        <v>266</v>
      </c>
      <c r="I36" s="44" t="s">
        <v>257</v>
      </c>
      <c r="J36" s="54" t="s">
        <v>341</v>
      </c>
    </row>
    <row r="37" ht="23" customHeight="1" spans="1:10">
      <c r="A37" s="23"/>
      <c r="B37" s="23"/>
      <c r="C37" s="23" t="s">
        <v>273</v>
      </c>
      <c r="D37" s="53" t="s">
        <v>274</v>
      </c>
      <c r="E37" s="54" t="s">
        <v>342</v>
      </c>
      <c r="F37" s="44" t="s">
        <v>254</v>
      </c>
      <c r="G37" s="24" t="s">
        <v>343</v>
      </c>
      <c r="H37" s="44"/>
      <c r="I37" s="44" t="s">
        <v>277</v>
      </c>
      <c r="J37" s="54" t="s">
        <v>344</v>
      </c>
    </row>
    <row r="38" ht="23" customHeight="1" spans="1:10">
      <c r="A38" s="23"/>
      <c r="B38" s="23"/>
      <c r="C38" s="23" t="s">
        <v>273</v>
      </c>
      <c r="D38" s="53" t="s">
        <v>322</v>
      </c>
      <c r="E38" s="54" t="s">
        <v>345</v>
      </c>
      <c r="F38" s="44" t="s">
        <v>254</v>
      </c>
      <c r="G38" s="24" t="s">
        <v>346</v>
      </c>
      <c r="H38" s="44"/>
      <c r="I38" s="44" t="s">
        <v>277</v>
      </c>
      <c r="J38" s="54" t="s">
        <v>347</v>
      </c>
    </row>
    <row r="39" ht="23" customHeight="1" spans="1:10">
      <c r="A39" s="23"/>
      <c r="B39" s="23"/>
      <c r="C39" s="23" t="s">
        <v>279</v>
      </c>
      <c r="D39" s="53" t="s">
        <v>280</v>
      </c>
      <c r="E39" s="54" t="s">
        <v>348</v>
      </c>
      <c r="F39" s="44" t="s">
        <v>282</v>
      </c>
      <c r="G39" s="24" t="s">
        <v>311</v>
      </c>
      <c r="H39" s="44" t="s">
        <v>266</v>
      </c>
      <c r="I39" s="44" t="s">
        <v>257</v>
      </c>
      <c r="J39" s="54" t="s">
        <v>349</v>
      </c>
    </row>
    <row r="40" ht="23" customHeight="1" spans="1:10">
      <c r="A40" s="23"/>
      <c r="B40" s="23"/>
      <c r="C40" s="23" t="s">
        <v>285</v>
      </c>
      <c r="D40" s="53" t="s">
        <v>286</v>
      </c>
      <c r="E40" s="54" t="s">
        <v>287</v>
      </c>
      <c r="F40" s="44" t="s">
        <v>270</v>
      </c>
      <c r="G40" s="24" t="s">
        <v>350</v>
      </c>
      <c r="H40" s="44" t="s">
        <v>289</v>
      </c>
      <c r="I40" s="44" t="s">
        <v>257</v>
      </c>
      <c r="J40" s="54" t="s">
        <v>351</v>
      </c>
    </row>
    <row r="41" ht="135" spans="1:10">
      <c r="A41" s="52" t="s">
        <v>226</v>
      </c>
      <c r="B41" s="23" t="s">
        <v>352</v>
      </c>
      <c r="C41" s="23"/>
      <c r="D41" s="23"/>
      <c r="E41" s="23"/>
      <c r="F41" s="23"/>
      <c r="G41" s="23"/>
      <c r="H41" s="23"/>
      <c r="I41" s="23"/>
      <c r="J41" s="23"/>
    </row>
    <row r="42" ht="23" customHeight="1" spans="1:10">
      <c r="A42" s="23"/>
      <c r="B42" s="23"/>
      <c r="C42" s="23" t="s">
        <v>251</v>
      </c>
      <c r="D42" s="53" t="s">
        <v>252</v>
      </c>
      <c r="E42" s="54" t="s">
        <v>314</v>
      </c>
      <c r="F42" s="44" t="s">
        <v>254</v>
      </c>
      <c r="G42" s="24" t="s">
        <v>315</v>
      </c>
      <c r="H42" s="44" t="s">
        <v>256</v>
      </c>
      <c r="I42" s="44" t="s">
        <v>257</v>
      </c>
      <c r="J42" s="54" t="s">
        <v>316</v>
      </c>
    </row>
    <row r="43" ht="23" customHeight="1" spans="1:10">
      <c r="A43" s="23"/>
      <c r="B43" s="23"/>
      <c r="C43" s="23" t="s">
        <v>251</v>
      </c>
      <c r="D43" s="53" t="s">
        <v>263</v>
      </c>
      <c r="E43" s="54" t="s">
        <v>317</v>
      </c>
      <c r="F43" s="44" t="s">
        <v>254</v>
      </c>
      <c r="G43" s="24" t="s">
        <v>265</v>
      </c>
      <c r="H43" s="44" t="s">
        <v>266</v>
      </c>
      <c r="I43" s="44" t="s">
        <v>257</v>
      </c>
      <c r="J43" s="54" t="s">
        <v>318</v>
      </c>
    </row>
    <row r="44" ht="23" customHeight="1" spans="1:10">
      <c r="A44" s="23"/>
      <c r="B44" s="23"/>
      <c r="C44" s="23" t="s">
        <v>251</v>
      </c>
      <c r="D44" s="53" t="s">
        <v>268</v>
      </c>
      <c r="E44" s="54" t="s">
        <v>319</v>
      </c>
      <c r="F44" s="44" t="s">
        <v>270</v>
      </c>
      <c r="G44" s="24" t="s">
        <v>311</v>
      </c>
      <c r="H44" s="44" t="s">
        <v>320</v>
      </c>
      <c r="I44" s="44" t="s">
        <v>257</v>
      </c>
      <c r="J44" s="54" t="s">
        <v>321</v>
      </c>
    </row>
    <row r="45" ht="23" customHeight="1" spans="1:10">
      <c r="A45" s="23"/>
      <c r="B45" s="23"/>
      <c r="C45" s="23" t="s">
        <v>273</v>
      </c>
      <c r="D45" s="53" t="s">
        <v>322</v>
      </c>
      <c r="E45" s="54" t="s">
        <v>323</v>
      </c>
      <c r="F45" s="44" t="s">
        <v>282</v>
      </c>
      <c r="G45" s="24" t="s">
        <v>48</v>
      </c>
      <c r="H45" s="44" t="s">
        <v>324</v>
      </c>
      <c r="I45" s="44" t="s">
        <v>257</v>
      </c>
      <c r="J45" s="54" t="s">
        <v>325</v>
      </c>
    </row>
    <row r="46" ht="23" customHeight="1" spans="1:10">
      <c r="A46" s="23"/>
      <c r="B46" s="23"/>
      <c r="C46" s="23" t="s">
        <v>279</v>
      </c>
      <c r="D46" s="53" t="s">
        <v>280</v>
      </c>
      <c r="E46" s="54" t="s">
        <v>326</v>
      </c>
      <c r="F46" s="44" t="s">
        <v>282</v>
      </c>
      <c r="G46" s="24" t="s">
        <v>283</v>
      </c>
      <c r="H46" s="44" t="s">
        <v>266</v>
      </c>
      <c r="I46" s="44" t="s">
        <v>257</v>
      </c>
      <c r="J46" s="54" t="s">
        <v>353</v>
      </c>
    </row>
    <row r="47" ht="23" customHeight="1" spans="1:10">
      <c r="A47" s="23"/>
      <c r="B47" s="23"/>
      <c r="C47" s="23" t="s">
        <v>285</v>
      </c>
      <c r="D47" s="53" t="s">
        <v>286</v>
      </c>
      <c r="E47" s="54" t="s">
        <v>328</v>
      </c>
      <c r="F47" s="44" t="s">
        <v>270</v>
      </c>
      <c r="G47" s="24" t="s">
        <v>329</v>
      </c>
      <c r="H47" s="44" t="s">
        <v>330</v>
      </c>
      <c r="I47" s="44" t="s">
        <v>257</v>
      </c>
      <c r="J47" s="54" t="s">
        <v>354</v>
      </c>
    </row>
    <row r="48" ht="23" customHeight="1" spans="1:10">
      <c r="A48" s="23"/>
      <c r="B48" s="23"/>
      <c r="C48" s="23" t="s">
        <v>285</v>
      </c>
      <c r="D48" s="53" t="s">
        <v>332</v>
      </c>
      <c r="E48" s="54" t="s">
        <v>333</v>
      </c>
      <c r="F48" s="44" t="s">
        <v>254</v>
      </c>
      <c r="G48" s="24" t="s">
        <v>276</v>
      </c>
      <c r="H48" s="44"/>
      <c r="I48" s="44" t="s">
        <v>277</v>
      </c>
      <c r="J48" s="54" t="s">
        <v>354</v>
      </c>
    </row>
    <row r="49" ht="67.5" spans="1:10">
      <c r="A49" s="52" t="s">
        <v>199</v>
      </c>
      <c r="B49" s="23" t="s">
        <v>355</v>
      </c>
      <c r="C49" s="23"/>
      <c r="D49" s="23"/>
      <c r="E49" s="23"/>
      <c r="F49" s="23"/>
      <c r="G49" s="23"/>
      <c r="H49" s="23"/>
      <c r="I49" s="23"/>
      <c r="J49" s="23"/>
    </row>
    <row r="50" ht="23" customHeight="1" spans="1:10">
      <c r="A50" s="23"/>
      <c r="B50" s="23"/>
      <c r="C50" s="23" t="s">
        <v>251</v>
      </c>
      <c r="D50" s="53" t="s">
        <v>252</v>
      </c>
      <c r="E50" s="54" t="s">
        <v>356</v>
      </c>
      <c r="F50" s="44" t="s">
        <v>254</v>
      </c>
      <c r="G50" s="24" t="s">
        <v>49</v>
      </c>
      <c r="H50" s="44" t="s">
        <v>256</v>
      </c>
      <c r="I50" s="44" t="s">
        <v>257</v>
      </c>
      <c r="J50" s="54" t="s">
        <v>357</v>
      </c>
    </row>
    <row r="51" ht="23" customHeight="1" spans="1:10">
      <c r="A51" s="23"/>
      <c r="B51" s="23"/>
      <c r="C51" s="23" t="s">
        <v>251</v>
      </c>
      <c r="D51" s="53" t="s">
        <v>263</v>
      </c>
      <c r="E51" s="54" t="s">
        <v>358</v>
      </c>
      <c r="F51" s="44" t="s">
        <v>254</v>
      </c>
      <c r="G51" s="24" t="s">
        <v>265</v>
      </c>
      <c r="H51" s="44" t="s">
        <v>266</v>
      </c>
      <c r="I51" s="44" t="s">
        <v>257</v>
      </c>
      <c r="J51" s="54" t="s">
        <v>359</v>
      </c>
    </row>
    <row r="52" ht="23" customHeight="1" spans="1:10">
      <c r="A52" s="23"/>
      <c r="B52" s="23"/>
      <c r="C52" s="23" t="s">
        <v>251</v>
      </c>
      <c r="D52" s="53" t="s">
        <v>268</v>
      </c>
      <c r="E52" s="54" t="s">
        <v>360</v>
      </c>
      <c r="F52" s="44" t="s">
        <v>254</v>
      </c>
      <c r="G52" s="24" t="s">
        <v>265</v>
      </c>
      <c r="H52" s="44" t="s">
        <v>266</v>
      </c>
      <c r="I52" s="44" t="s">
        <v>257</v>
      </c>
      <c r="J52" s="54" t="s">
        <v>361</v>
      </c>
    </row>
    <row r="53" ht="23" customHeight="1" spans="1:10">
      <c r="A53" s="23"/>
      <c r="B53" s="23"/>
      <c r="C53" s="23" t="s">
        <v>273</v>
      </c>
      <c r="D53" s="53" t="s">
        <v>274</v>
      </c>
      <c r="E53" s="54" t="s">
        <v>362</v>
      </c>
      <c r="F53" s="44" t="s">
        <v>254</v>
      </c>
      <c r="G53" s="24" t="s">
        <v>363</v>
      </c>
      <c r="H53" s="44"/>
      <c r="I53" s="44" t="s">
        <v>277</v>
      </c>
      <c r="J53" s="54" t="s">
        <v>364</v>
      </c>
    </row>
    <row r="54" ht="23" customHeight="1" spans="1:10">
      <c r="A54" s="23"/>
      <c r="B54" s="23"/>
      <c r="C54" s="23" t="s">
        <v>273</v>
      </c>
      <c r="D54" s="53" t="s">
        <v>322</v>
      </c>
      <c r="E54" s="54" t="s">
        <v>365</v>
      </c>
      <c r="F54" s="44" t="s">
        <v>254</v>
      </c>
      <c r="G54" s="24" t="s">
        <v>366</v>
      </c>
      <c r="H54" s="44"/>
      <c r="I54" s="44" t="s">
        <v>277</v>
      </c>
      <c r="J54" s="54" t="s">
        <v>367</v>
      </c>
    </row>
    <row r="55" ht="23" customHeight="1" spans="1:10">
      <c r="A55" s="23"/>
      <c r="B55" s="23"/>
      <c r="C55" s="23" t="s">
        <v>279</v>
      </c>
      <c r="D55" s="53" t="s">
        <v>280</v>
      </c>
      <c r="E55" s="54" t="s">
        <v>368</v>
      </c>
      <c r="F55" s="44" t="s">
        <v>282</v>
      </c>
      <c r="G55" s="24" t="s">
        <v>311</v>
      </c>
      <c r="H55" s="44" t="s">
        <v>266</v>
      </c>
      <c r="I55" s="44" t="s">
        <v>257</v>
      </c>
      <c r="J55" s="54" t="s">
        <v>369</v>
      </c>
    </row>
    <row r="56" ht="23" customHeight="1" spans="1:10">
      <c r="A56" s="23"/>
      <c r="B56" s="23"/>
      <c r="C56" s="23" t="s">
        <v>285</v>
      </c>
      <c r="D56" s="53" t="s">
        <v>286</v>
      </c>
      <c r="E56" s="54" t="s">
        <v>370</v>
      </c>
      <c r="F56" s="44" t="s">
        <v>270</v>
      </c>
      <c r="G56" s="24" t="s">
        <v>371</v>
      </c>
      <c r="H56" s="44" t="s">
        <v>289</v>
      </c>
      <c r="I56" s="44" t="s">
        <v>257</v>
      </c>
      <c r="J56" s="54" t="s">
        <v>372</v>
      </c>
    </row>
    <row r="57" ht="157.5" spans="1:10">
      <c r="A57" s="52" t="s">
        <v>213</v>
      </c>
      <c r="B57" s="55" t="s">
        <v>373</v>
      </c>
      <c r="C57" s="23"/>
      <c r="D57" s="23"/>
      <c r="E57" s="23"/>
      <c r="F57" s="23"/>
      <c r="G57" s="23"/>
      <c r="H57" s="23"/>
      <c r="I57" s="23"/>
      <c r="J57" s="23"/>
    </row>
    <row r="58" ht="23" customHeight="1" spans="1:10">
      <c r="A58" s="23"/>
      <c r="B58" s="23"/>
      <c r="C58" s="23" t="s">
        <v>251</v>
      </c>
      <c r="D58" s="53" t="s">
        <v>252</v>
      </c>
      <c r="E58" s="54" t="s">
        <v>374</v>
      </c>
      <c r="F58" s="44" t="s">
        <v>282</v>
      </c>
      <c r="G58" s="24" t="s">
        <v>375</v>
      </c>
      <c r="H58" s="44" t="s">
        <v>376</v>
      </c>
      <c r="I58" s="44" t="s">
        <v>257</v>
      </c>
      <c r="J58" s="54" t="s">
        <v>377</v>
      </c>
    </row>
    <row r="59" ht="23" customHeight="1" spans="1:10">
      <c r="A59" s="23"/>
      <c r="B59" s="23"/>
      <c r="C59" s="23" t="s">
        <v>251</v>
      </c>
      <c r="D59" s="53" t="s">
        <v>252</v>
      </c>
      <c r="E59" s="54" t="s">
        <v>378</v>
      </c>
      <c r="F59" s="44" t="s">
        <v>254</v>
      </c>
      <c r="G59" s="24" t="s">
        <v>50</v>
      </c>
      <c r="H59" s="44" t="s">
        <v>379</v>
      </c>
      <c r="I59" s="44" t="s">
        <v>257</v>
      </c>
      <c r="J59" s="54" t="s">
        <v>380</v>
      </c>
    </row>
    <row r="60" ht="23" customHeight="1" spans="1:10">
      <c r="A60" s="23"/>
      <c r="B60" s="23"/>
      <c r="C60" s="23" t="s">
        <v>251</v>
      </c>
      <c r="D60" s="53" t="s">
        <v>263</v>
      </c>
      <c r="E60" s="54" t="s">
        <v>381</v>
      </c>
      <c r="F60" s="44" t="s">
        <v>254</v>
      </c>
      <c r="G60" s="24" t="s">
        <v>265</v>
      </c>
      <c r="H60" s="44" t="s">
        <v>266</v>
      </c>
      <c r="I60" s="44" t="s">
        <v>257</v>
      </c>
      <c r="J60" s="54" t="s">
        <v>382</v>
      </c>
    </row>
    <row r="61" ht="23" customHeight="1" spans="1:10">
      <c r="A61" s="23"/>
      <c r="B61" s="23"/>
      <c r="C61" s="23" t="s">
        <v>251</v>
      </c>
      <c r="D61" s="53" t="s">
        <v>268</v>
      </c>
      <c r="E61" s="54" t="s">
        <v>383</v>
      </c>
      <c r="F61" s="44" t="s">
        <v>254</v>
      </c>
      <c r="G61" s="24" t="s">
        <v>265</v>
      </c>
      <c r="H61" s="44" t="s">
        <v>266</v>
      </c>
      <c r="I61" s="44" t="s">
        <v>257</v>
      </c>
      <c r="J61" s="54" t="s">
        <v>384</v>
      </c>
    </row>
    <row r="62" ht="22.5" spans="1:10">
      <c r="A62" s="23"/>
      <c r="B62" s="23"/>
      <c r="C62" s="23" t="s">
        <v>273</v>
      </c>
      <c r="D62" s="53" t="s">
        <v>385</v>
      </c>
      <c r="E62" s="54" t="s">
        <v>386</v>
      </c>
      <c r="F62" s="44" t="s">
        <v>254</v>
      </c>
      <c r="G62" s="24" t="s">
        <v>387</v>
      </c>
      <c r="H62" s="44"/>
      <c r="I62" s="44" t="s">
        <v>277</v>
      </c>
      <c r="J62" s="54" t="s">
        <v>388</v>
      </c>
    </row>
    <row r="63" ht="23" customHeight="1" spans="1:10">
      <c r="A63" s="23"/>
      <c r="B63" s="23"/>
      <c r="C63" s="23" t="s">
        <v>273</v>
      </c>
      <c r="D63" s="53" t="s">
        <v>274</v>
      </c>
      <c r="E63" s="54" t="s">
        <v>389</v>
      </c>
      <c r="F63" s="44" t="s">
        <v>282</v>
      </c>
      <c r="G63" s="24" t="s">
        <v>70</v>
      </c>
      <c r="H63" s="44" t="s">
        <v>266</v>
      </c>
      <c r="I63" s="44" t="s">
        <v>257</v>
      </c>
      <c r="J63" s="54" t="s">
        <v>390</v>
      </c>
    </row>
    <row r="64" ht="23" customHeight="1" spans="1:10">
      <c r="A64" s="23"/>
      <c r="B64" s="23"/>
      <c r="C64" s="23" t="s">
        <v>279</v>
      </c>
      <c r="D64" s="53" t="s">
        <v>280</v>
      </c>
      <c r="E64" s="54" t="s">
        <v>391</v>
      </c>
      <c r="F64" s="44" t="s">
        <v>282</v>
      </c>
      <c r="G64" s="24" t="s">
        <v>311</v>
      </c>
      <c r="H64" s="44" t="s">
        <v>266</v>
      </c>
      <c r="I64" s="44" t="s">
        <v>257</v>
      </c>
      <c r="J64" s="54" t="s">
        <v>392</v>
      </c>
    </row>
    <row r="65" ht="23" customHeight="1" spans="1:10">
      <c r="A65" s="23"/>
      <c r="B65" s="23"/>
      <c r="C65" s="23" t="s">
        <v>285</v>
      </c>
      <c r="D65" s="53" t="s">
        <v>286</v>
      </c>
      <c r="E65" s="54" t="s">
        <v>370</v>
      </c>
      <c r="F65" s="44" t="s">
        <v>270</v>
      </c>
      <c r="G65" s="24" t="s">
        <v>393</v>
      </c>
      <c r="H65" s="44" t="s">
        <v>289</v>
      </c>
      <c r="I65" s="44" t="s">
        <v>257</v>
      </c>
      <c r="J65" s="54" t="s">
        <v>394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悠YOU</cp:lastModifiedBy>
  <dcterms:created xsi:type="dcterms:W3CDTF">2026-03-06T02:56:00Z</dcterms:created>
  <dcterms:modified xsi:type="dcterms:W3CDTF">2026-03-10T06:49:10Z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A4C0599FFB4E496DA4FB07729B81A836_12</vt:lpwstr>
  </property>
</Properties>
</file>