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<sst xmlns="http://schemas.openxmlformats.org/spreadsheetml/2006/main" count="1219" uniqueCount="444">
  <si>
    <t>预算01-1表</t>
  </si>
  <si>
    <t>2026年部门财务收支预算总表</t>
  </si>
  <si>
    <t>单位名称：中共新平彝族傣族自治县纪律检查委员会（本级）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</si>
  <si>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</si>
  <si>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</si>
  <si>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</si>
  <si>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</si>
  <si>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</si>
  <si>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</si>
  <si>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</si>
  <si>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</si>
  <si>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</si>
  <si>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</si>
  <si>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</si>
  <si>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</si>
  <si>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</si>
  <si>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</si>
  <si>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</si>
  <si>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</si>
  <si>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</si>
  <si>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</si>
  <si>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</si>
  <si>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</si>
  <si>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</si>
  <si>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</si>
  <si>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</si>
  <si>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</si>
  <si>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</si>
  <si>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</si>
  <si>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</si>
  <si>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</si>
  <si>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</si>
  <si>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</si>
  <si>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</si>
  <si>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</si>
  <si>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</si>
  <si>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</si>
  <si>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</si>
  <si>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</si>
  <si>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</si>
  <si>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</si>
  <si>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</si>
  <si>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</si>
  <si>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</si>
  <si>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</si>
  <si>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</si>
  <si>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</si>
  <si>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</si>
  <si>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</si>
  <si>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</si>
  <si>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</si>
  <si>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</si>
  <si>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</si>
  <si>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</si>
  <si>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</si>
  <si>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</si>
  <si>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253001</t>
  </si>
  <si>
    <t>中共新平彝族傣族自治县纪律检查委员会</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</si>
  <si>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</si>
  <si>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</si>
  <si>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</si>
  <si>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</si>
  <si>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</si>
  <si>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</si>
  <si>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</si>
  <si>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</si>
  <si>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</si>
  <si>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</si>
  <si>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</si>
  <si>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</si>
  <si>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</si>
  <si>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</si>
  <si>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</si>
  <si>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</si>
  <si>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20111</t>
  </si>
  <si>
    <t>纪检监察事务</t>
  </si>
  <si>
    <t>2011101</t>
  </si>
  <si>
    <t>行政运行</t>
  </si>
  <si>
    <t>2011102</t>
  </si>
  <si>
    <t>一般行政管理事务</t>
  </si>
  <si>
    <t>20136</t>
  </si>
  <si>
    <t>其他共产党事务支出</t>
  </si>
  <si>
    <t>2013602</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</si>
  <si>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</si>
  <si>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</si>
  <si>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</si>
  <si>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</si>
  <si>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</si>
  <si>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</si>
  <si>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</si>
  <si>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</si>
  <si>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</si>
  <si>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</si>
  <si>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</si>
  <si>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</si>
  <si>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</si>
  <si>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</si>
  <si>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</si>
  <si>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</si>
  <si>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</si>
  <si>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</si>
  <si>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</si>
  <si>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</si>
  <si>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</si>
  <si>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</si>
  <si>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</si>
  <si>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</si>
  <si>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</si>
  <si>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</si>
  <si>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</si>
  <si>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</si>
  <si>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</si>
  <si>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</si>
  <si>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</si>
  <si>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</si>
  <si>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</si>
  <si>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</si>
  <si>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</si>
  <si>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</si>
  <si>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</si>
  <si>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</si>
  <si>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</si>
  <si>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</si>
  <si>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</si>
  <si>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</si>
  <si>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</si>
  <si>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</si>
  <si>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</si>
  <si>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</si>
  <si>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</si>
  <si>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</si>
  <si>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</si>
  <si>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</si>
  <si>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</si>
  <si>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</si>
  <si>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</si>
  <si>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</si>
  <si>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</si>
  <si>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</si>
  <si>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</si>
  <si>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</si>
  <si>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</si>
  <si>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</si>
  <si>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</si>
  <si>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</si>
  <si>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</si>
  <si>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</si>
  <si>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</si>
  <si>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</si>
  <si>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</si>
  <si>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</si>
  <si>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</si>
  <si>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</si>
  <si>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</si>
  <si>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</si>
  <si>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</si>
  <si>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</si>
  <si>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</si>
  <si>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530427210000000014963</t>
  </si>
  <si>
    <t>行政人员工资支出</t>
  </si>
  <si>
    <t>30101</t>
  </si>
  <si>
    <t>基本工资</t>
  </si>
  <si>
    <t>30102</t>
  </si>
  <si>
    <t>津贴补贴</t>
  </si>
  <si>
    <t>530427210000000014964</t>
  </si>
  <si>
    <t>社会保障缴费</t>
  </si>
  <si>
    <t>30112</t>
  </si>
  <si>
    <t>其他社会保障缴费</t>
  </si>
  <si>
    <t>30108</t>
  </si>
  <si>
    <t>机关事业单位基本养老保险缴费</t>
  </si>
  <si>
    <t>30110</t>
  </si>
  <si>
    <t>职工基本医疗保险缴费</t>
  </si>
  <si>
    <t>30111</t>
  </si>
  <si>
    <t>公务员医疗补助缴费</t>
  </si>
  <si>
    <t>530427210000000014965</t>
  </si>
  <si>
    <t>30113</t>
  </si>
  <si>
    <t>530427210000000014969</t>
  </si>
  <si>
    <t>行政人员公务交通补贴</t>
  </si>
  <si>
    <t>30239</t>
  </si>
  <si>
    <t>其他交通费用</t>
  </si>
  <si>
    <t>530427210000000014971</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</si>
  <si>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</si>
  <si>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</si>
  <si>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</si>
  <si>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</si>
  <si>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</si>
  <si>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</si>
  <si>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</si>
  <si>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</si>
  <si>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</si>
  <si>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</si>
  <si>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</si>
  <si>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</si>
  <si>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</si>
  <si>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</si>
  <si>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</si>
  <si>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</si>
  <si>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</si>
  <si>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</si>
  <si>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</si>
  <si>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</si>
  <si>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</si>
  <si>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30218</t>
  </si>
  <si>
    <t>专用材料费</t>
  </si>
  <si>
    <t>30227</t>
  </si>
  <si>
    <t>委托业务费</t>
  </si>
  <si>
    <t>30299</t>
  </si>
  <si>
    <t>其他商品和服务支出</t>
  </si>
  <si>
    <t>31002</t>
  </si>
  <si>
    <t>办公设备购置</t>
  </si>
  <si>
    <t>530427221100000352614</t>
  </si>
  <si>
    <t>30217</t>
  </si>
  <si>
    <t>530427221100000352621</t>
  </si>
  <si>
    <t>公车购置及运维费</t>
  </si>
  <si>
    <t>30231</t>
  </si>
  <si>
    <t>公务用车运行维护费</t>
  </si>
  <si>
    <t>530427221100000352623</t>
  </si>
  <si>
    <t>工会经费</t>
  </si>
  <si>
    <t>30228</t>
  </si>
  <si>
    <t>530427231100001414019</t>
  </si>
  <si>
    <t>公务员基础绩效奖</t>
  </si>
  <si>
    <t>30103</t>
  </si>
  <si>
    <t>奖金</t>
  </si>
  <si>
    <t>530427231100001435032</t>
  </si>
  <si>
    <t>退休干部公用经费</t>
  </si>
  <si>
    <t>530427251100003587101</t>
  </si>
  <si>
    <t>奖励性绩效工资(地方)</t>
  </si>
  <si>
    <t>30107</t>
  </si>
  <si>
    <t>绩效工资</t>
  </si>
  <si>
    <t>530427251100003587102</t>
  </si>
  <si>
    <t>事业人员工资支出</t>
  </si>
  <si>
    <t>530427261100004909410</t>
  </si>
  <si>
    <t>编外人员经费</t>
  </si>
  <si>
    <t>30199</t>
  </si>
  <si>
    <t>其他工资福利支出</t>
  </si>
  <si>
    <t>预算05-1表</t>
  </si>
  <si>
    <t>2026年部门项目支出预算表</t>
  </si>
  <si>
    <t>项目分类</t>
  </si>
  <si>
    <t>项目单位</t>
  </si>
  <si>
    <t>经济科目编码</t>
  </si>
  <si>
    <t>本年拨款</t>
  </si>
  <si>
    <t>其中：本次下达</t>
  </si>
  <si>
    <t>党建及退休支部经费</t>
  </si>
  <si>
    <t>311 专项业务类</t>
  </si>
  <si>
    <t>530427261100004914168</t>
  </si>
  <si>
    <t>机关事业单位职工及军人抚恤补助资金</t>
  </si>
  <si>
    <t>312 民生类</t>
  </si>
  <si>
    <t>530427231100001341323</t>
  </si>
  <si>
    <t>30305</t>
  </si>
  <si>
    <t>生活补助</t>
  </si>
  <si>
    <t>县委巡察机构巡察经费</t>
  </si>
  <si>
    <t>313 事业发展类</t>
  </si>
  <si>
    <t>530427241100002150615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</si>
  <si>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</si>
  <si>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</si>
  <si>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</si>
  <si>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</si>
  <si>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</si>
  <si>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</si>
  <si>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</si>
  <si>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</si>
  <si>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</si>
  <si>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</si>
  <si>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</si>
  <si>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</si>
  <si>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做好本部门人员、公用经费保障，按规定落实干部职工各项待遇，支持部门正常履职。2026年预计发放遗属补助人员3人，其中城镇户口1人，农村户口2人，共计申报金额29,076.00元</t>
  </si>
  <si>
    <t>产出指标</t>
  </si>
  <si>
    <t>数量指标</t>
  </si>
  <si>
    <t>城镇户口遗属人数</t>
  </si>
  <si>
    <t>=</t>
  </si>
  <si>
    <t>人</t>
  </si>
  <si>
    <t>定量指标</t>
  </si>
  <si>
    <t>反映遗属补助城镇户口人数情况。</t>
  </si>
  <si>
    <t>农村户口遗属人数</t>
  </si>
  <si>
    <t>反映遗属补助农村户口人数。</t>
  </si>
  <si>
    <t>发放月数</t>
  </si>
  <si>
    <t>12</t>
  </si>
  <si>
    <t>月</t>
  </si>
  <si>
    <t>反映遗属补助发放月数。</t>
  </si>
  <si>
    <t>质量指标</t>
  </si>
  <si>
    <t>兑现准确率</t>
  </si>
  <si>
    <t>100</t>
  </si>
  <si>
    <t>%</t>
  </si>
  <si>
    <t>反映补助准确发放的情况。
补助兑现准确率=补助兑付额/应付额*100%。</t>
  </si>
  <si>
    <t>效益指标</t>
  </si>
  <si>
    <t>社会效益</t>
  </si>
  <si>
    <t>遗属收入增加</t>
  </si>
  <si>
    <t>得到增加</t>
  </si>
  <si>
    <t>定性指标</t>
  </si>
  <si>
    <t>反映遗属收入情况。</t>
  </si>
  <si>
    <t>受补家庭生活改善</t>
  </si>
  <si>
    <t>得到一定改善</t>
  </si>
  <si>
    <t>反映受补家庭生活改善情况。</t>
  </si>
  <si>
    <t>满意度指标</t>
  </si>
  <si>
    <t>服务对象满意度</t>
  </si>
  <si>
    <t>受补助人员满意度</t>
  </si>
  <si>
    <t>&gt;=</t>
  </si>
  <si>
    <t>90</t>
  </si>
  <si>
    <t>反映部门（单位）遗属补助人员对补助发放的满意程度。</t>
  </si>
  <si>
    <t>充分运用新时代巡视巡察工作的实践经验和理论成果，推动巡察工作向深拓展、向专发力、向下延伸，使巡察制度更加科学、更加规范、更加有效，把巡察利剑磨得更光更亮。政治巡察进一步深化，全县各级各部门和党员领导干部更加自觉维护习近平总书记的核心地位、维护党中央权威和集中统一领导；巡察全覆盖质量进一步提高，加强统筹谋划和组织实施，整合巡察力量，创新优化组织方式，不断提高巡察发现问题的能力和水平；巡察整改和成果运用进一步加强，实现监督、整改、治理有机贯通，政治效果、纪法效果、社会效果有机统一，以巡促改、以巡促建、以巡促治效能聚合叠加；上下联动和贯通协调进一步强化，更好发挥巡察综合监督作用和集成、集束、集中效应，有力助推基层治理能力现代化；巡察工作规范化法治化正规化水平进一步提升，着力打造一支政治过硬、本领高强、忠诚干净担当的巡察铁军。2026年计划开展3轮常规巡察，并适时选取部分单位进行巡察“回头看”，分别于3月、6月、9月启动。每轮组建5个巡察组，分别对7至8个单位开展巡察。县直部门每组6至8人，乡镇和村级巡察组含驾驶员每组22人左右。配合市委开展提级、交叉巡察2轮，每轮15人左右。全年需巡察经费合计200,000.00元。</t>
  </si>
  <si>
    <t>开展巡察次数</t>
  </si>
  <si>
    <t>次</t>
  </si>
  <si>
    <t>反映开展巡察工作的次数。</t>
  </si>
  <si>
    <t>巡察人数</t>
  </si>
  <si>
    <t>25</t>
  </si>
  <si>
    <t>反映参加巡察的人数。</t>
  </si>
  <si>
    <t>印制宣传单份数</t>
  </si>
  <si>
    <t>1000</t>
  </si>
  <si>
    <t>份</t>
  </si>
  <si>
    <t>反映印发的宣传单数。</t>
  </si>
  <si>
    <t>租用公务车辆数</t>
  </si>
  <si>
    <t>&lt;=</t>
  </si>
  <si>
    <t>辆</t>
  </si>
  <si>
    <t>反映租用的公务车辆情况。</t>
  </si>
  <si>
    <t>巡察业务培训期数</t>
  </si>
  <si>
    <t>期</t>
  </si>
  <si>
    <t>反映开展巡察业务培训的情况。</t>
  </si>
  <si>
    <t>参加巡察业务培训人次</t>
  </si>
  <si>
    <t>80</t>
  </si>
  <si>
    <t>人次</t>
  </si>
  <si>
    <t>反映参加巡察业务的培训人员情况。</t>
  </si>
  <si>
    <t>培训人员到位率</t>
  </si>
  <si>
    <t>培训参加人员的到位情况，培训人员到位率=实际参加培训人数/应参加培训人数*100%。</t>
  </si>
  <si>
    <t>时效指标</t>
  </si>
  <si>
    <t>巡察工作开展时间</t>
  </si>
  <si>
    <t>工作日</t>
  </si>
  <si>
    <t>反映完成全年巡察工作的时间。</t>
  </si>
  <si>
    <t>巡察工作正常开展</t>
  </si>
  <si>
    <t>正常</t>
  </si>
  <si>
    <t>反映巡察机构巡察工作开展情况。</t>
  </si>
  <si>
    <t>巡察组廉洁作风测评满意度</t>
  </si>
  <si>
    <t>反映被巡察单位对巡察组干部的廉洁作风满意程度。</t>
  </si>
  <si>
    <t>巡察整改情况满意度</t>
  </si>
  <si>
    <t>85</t>
  </si>
  <si>
    <t>反映专项检查对被巡察单位整改完成情况的满意度。</t>
  </si>
  <si>
    <t>2026年，将认真落实新时代党的建设总要求，坚持和加强党的全面领导，以党的政治建设为统领，深入学习贯彻习近平新时代中国特色社会主义思想，贯彻落实新时代党的建设总要求和新时代党的组织路线，进一步加强和改进全市机关党的建设，全面提高机关党的建设质量，扎实开展“三会一课”、计划开展2次主题党日活动。</t>
  </si>
  <si>
    <t>党员活动次数</t>
  </si>
  <si>
    <t xml:space="preserve">反映党总支开展党员活动的次数。
</t>
  </si>
  <si>
    <t>党员学习教育书籍购买数量</t>
  </si>
  <si>
    <t>册</t>
  </si>
  <si>
    <t>反映购买党员学习教育书籍的数量。</t>
  </si>
  <si>
    <t>机关党员数</t>
  </si>
  <si>
    <t>70</t>
  </si>
  <si>
    <t>反映单位党员数量。</t>
  </si>
  <si>
    <t>退休党员数</t>
  </si>
  <si>
    <t>20</t>
  </si>
  <si>
    <t>反映退休党员人员数。</t>
  </si>
  <si>
    <t>党组织作用发挥</t>
  </si>
  <si>
    <t>95</t>
  </si>
  <si>
    <t>否发挥党组织战斗堡垒作用和先锋模范作用 ，年度评议是否为合格党组织。</t>
  </si>
  <si>
    <t>可持续影响</t>
  </si>
  <si>
    <t>先锋模范作用</t>
  </si>
  <si>
    <t>充分发挥</t>
  </si>
  <si>
    <t>党员先锋模范发挥情况。</t>
  </si>
  <si>
    <t>党支部满意度</t>
  </si>
  <si>
    <t>反映党支部的满意情况。</t>
  </si>
  <si>
    <t>党员满意度</t>
  </si>
  <si>
    <t>反映党员满意情况。</t>
  </si>
  <si>
    <t>预算06表</t>
  </si>
  <si>
    <t>2026年部门政府性基金预算支出预算表</t>
  </si>
  <si>
    <t>政府性基金预算支出</t>
  </si>
  <si>
    <t>说明：我单位无此事项。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</si>
  <si>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</si>
  <si>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</si>
  <si>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</si>
  <si>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</si>
  <si>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</si>
  <si>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</si>
  <si>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</si>
  <si>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</si>
  <si>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</si>
  <si>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</si>
  <si>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</si>
  <si>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</si>
  <si>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场</t>
  </si>
  <si>
    <t>三人沙发</t>
  </si>
  <si>
    <t>个</t>
  </si>
  <si>
    <t>会议椅</t>
  </si>
  <si>
    <t>把</t>
  </si>
  <si>
    <t>复印纸</t>
  </si>
  <si>
    <t>包</t>
  </si>
  <si>
    <t>办公椅</t>
  </si>
  <si>
    <t>租用车辆维修费</t>
  </si>
  <si>
    <t>办公桌</t>
  </si>
  <si>
    <t>张</t>
  </si>
  <si>
    <t>档案装订机</t>
  </si>
  <si>
    <t>台</t>
  </si>
  <si>
    <t>保密文件柜</t>
  </si>
  <si>
    <t>便携式计算机</t>
  </si>
  <si>
    <t>打印机</t>
  </si>
  <si>
    <t>文件柜</t>
  </si>
  <si>
    <t>组</t>
  </si>
  <si>
    <t>碎纸机</t>
  </si>
  <si>
    <t>台式计算机</t>
  </si>
  <si>
    <t>租用车辆加油</t>
  </si>
  <si>
    <t>执法记录仪</t>
  </si>
  <si>
    <t>全自动案件档案装订机</t>
  </si>
  <si>
    <t>公务用车保险</t>
  </si>
  <si>
    <t>公务车辆加油</t>
  </si>
  <si>
    <t>公务车辆维修</t>
  </si>
  <si>
    <t>租赁车辆加油</t>
  </si>
  <si>
    <t>件</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</si>
  <si>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</si>
  <si>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</si>
  <si>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</si>
  <si>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</si>
  <si>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</si>
  <si>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</si>
  <si>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</si>
  <si>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</si>
  <si>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</si>
  <si>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</si>
  <si>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</si>
  <si>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</si>
  <si>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</si>
  <si>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</si>
  <si>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</si>
  <si>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</si>
  <si>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</si>
  <si>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</si>
  <si>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</si>
  <si>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</si>
  <si>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</si>
  <si>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</si>
  <si>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</si>
  <si>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</si>
  <si>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</si>
  <si>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</si>
  <si>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</si>
  <si>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</si>
  <si>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</si>
  <si>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</si>
  <si>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</si>
  <si>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 xml:space="preserve">  中共新平彝族傣族自治县纪律检查委员会</t>
  </si>
  <si>
    <t>家具和用具</t>
  </si>
  <si>
    <t>设备</t>
  </si>
  <si>
    <t>114</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</si>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</sst>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1">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10"/>
      <color rgb="FF000000"/>
      <name val="宋体"/>
      <charset val="134"/>
      <scheme val="minor"/>
    </font>
    <font>
      <sz val="27"/>
      <name val="Calibri"/>
      <charset val="134"/>
    </font>
    <font>
      <sz val="9"/>
      <color rgb="FF000000"/>
      <name val="宋体"/>
      <charset val="134"/>
    </font>
    <font>
      <sz val="11"/>
      <color rgb="FF000000"/>
      <name val="宋体"/>
      <charset val="134"/>
    </font>
    <font>
      <sz val="10"/>
      <color rgb="FF000000"/>
      <name val="宋体"/>
      <charset val="134"/>
    </font>
    <font>
      <sz val="11"/>
      <color theme="1"/>
      <name val="宋体"/>
      <charset val="134"/>
      <scheme val="minor"/>
    </font>
    <font>
      <sz val="9"/>
      <color theme="1"/>
      <name val="宋体"/>
      <charset val="134"/>
    </font>
    <font>
      <sz val="1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2" fillId="0" borderId="0">
      <alignment vertical="top"/>
      <protection locked="0"/>
    </xf>
  </cellStyleXfs>
  <cellXfs count="11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4" fillId="0" borderId="2" xfId="53" applyNumberFormat="1" applyFont="1" applyBorder="1" applyAlignment="1">
      <alignment horizontal="center" vertical="center" wrapText="1"/>
    </xf>
    <xf numFmtId="49" fontId="2" fillId="0" borderId="3" xfId="53" applyNumberFormat="1" applyFont="1" applyBorder="1">
      <alignment horizontal="left" vertical="center" wrapText="1"/>
    </xf>
    <xf numFmtId="49" fontId="2" fillId="0" borderId="4" xfId="53" applyNumberFormat="1" applyFont="1" applyBorder="1">
      <alignment horizontal="left" vertical="center" wrapText="1"/>
    </xf>
    <xf numFmtId="0" fontId="0" fillId="0" borderId="4" xfId="0" applyFont="1" applyBorder="1">
      <alignment vertical="top"/>
    </xf>
    <xf numFmtId="0" fontId="9" fillId="0" borderId="4" xfId="0" applyFont="1" applyBorder="1" applyAlignment="1">
      <alignment horizontal="center" vertical="center"/>
    </xf>
    <xf numFmtId="181" fontId="9" fillId="0" borderId="4" xfId="0" applyNumberFormat="1" applyFont="1" applyBorder="1" applyAlignment="1">
      <alignment horizontal="right" vertical="center"/>
    </xf>
    <xf numFmtId="49" fontId="5" fillId="0" borderId="1" xfId="53" applyNumberFormat="1" applyFont="1" applyBorder="1" applyAlignment="1">
      <alignment horizontal="center" vertical="center" wrapText="1"/>
    </xf>
    <xf numFmtId="49" fontId="2" fillId="0" borderId="5" xfId="53" applyNumberFormat="1" applyFont="1" applyBorder="1" applyAlignment="1">
      <alignment horizontal="left" vertical="center" wrapText="1"/>
    </xf>
    <xf numFmtId="49" fontId="2" fillId="0" borderId="5" xfId="53" applyNumberFormat="1" applyFont="1" applyBorder="1" applyAlignment="1">
      <alignment horizontal="center" vertical="center" wrapText="1"/>
    </xf>
    <xf numFmtId="178" fontId="2" fillId="0" borderId="5" xfId="53" applyNumberFormat="1" applyFont="1" applyBorder="1" applyAlignment="1">
      <alignment horizontal="center" vertical="center" wrapText="1"/>
    </xf>
    <xf numFmtId="178" fontId="2" fillId="0" borderId="5" xfId="54" applyNumberFormat="1" applyFont="1" applyBorder="1">
      <alignment horizontal="right" vertical="center"/>
    </xf>
    <xf numFmtId="178" fontId="2" fillId="0" borderId="6" xfId="53" applyNumberFormat="1" applyFont="1" applyBorder="1" applyAlignment="1">
      <alignment horizontal="right" vertical="center" wrapText="1"/>
    </xf>
    <xf numFmtId="49" fontId="2" fillId="0" borderId="4" xfId="53" applyNumberFormat="1" applyFont="1" applyBorder="1" applyAlignment="1">
      <alignment horizontal="left" vertical="center" wrapText="1"/>
    </xf>
    <xf numFmtId="49" fontId="2" fillId="0" borderId="4" xfId="53" applyNumberFormat="1" applyFont="1" applyBorder="1" applyAlignment="1">
      <alignment horizontal="center" vertical="center" wrapText="1"/>
    </xf>
    <xf numFmtId="178" fontId="2" fillId="0" borderId="4" xfId="53" applyNumberFormat="1" applyFont="1" applyBorder="1" applyAlignment="1">
      <alignment horizontal="center" vertical="center" wrapText="1"/>
    </xf>
    <xf numFmtId="178" fontId="2" fillId="0" borderId="4" xfId="54" applyNumberFormat="1" applyFont="1" applyBorder="1">
      <alignment horizontal="right" vertical="center"/>
    </xf>
    <xf numFmtId="178" fontId="2" fillId="0" borderId="7" xfId="53" applyNumberFormat="1" applyFont="1" applyBorder="1" applyAlignment="1">
      <alignment horizontal="righ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1" xfId="53" applyNumberFormat="1" applyFont="1" applyBorder="1">
      <alignment horizontal="left" vertical="center" wrapText="1"/>
    </xf>
    <xf numFmtId="0" fontId="11" fillId="0" borderId="0" xfId="0" applyFont="1" applyFill="1" applyAlignment="1">
      <alignment horizontal="left" vertical="center" wrapText="1"/>
    </xf>
    <xf numFmtId="0" fontId="12" fillId="0" borderId="0" xfId="0" applyFont="1" applyFill="1" applyAlignment="1">
      <alignment wrapText="1"/>
    </xf>
    <xf numFmtId="0" fontId="13" fillId="0" borderId="0" xfId="0" applyFont="1" applyFill="1" applyAlignment="1">
      <alignment horizontal="right" wrapText="1"/>
    </xf>
    <xf numFmtId="0" fontId="14" fillId="0" borderId="0" xfId="0" applyFont="1" applyFill="1" applyAlignment="1"/>
    <xf numFmtId="0" fontId="11" fillId="0" borderId="0" xfId="0" applyFont="1" applyFill="1" applyAlignment="1" applyProtection="1">
      <alignment horizontal="right"/>
      <protection locked="0"/>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57"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13" xfId="0" applyFont="1" applyFill="1" applyBorder="1" applyAlignment="1">
      <alignment horizontal="center" vertical="center"/>
    </xf>
    <xf numFmtId="0" fontId="11" fillId="0" borderId="1" xfId="0" applyFont="1" applyFill="1" applyBorder="1" applyAlignment="1">
      <alignment horizontal="left" vertical="center" wrapText="1"/>
    </xf>
    <xf numFmtId="178" fontId="15" fillId="0" borderId="1" xfId="54" applyFont="1">
      <alignment horizontal="right" vertical="center"/>
    </xf>
    <xf numFmtId="0" fontId="16" fillId="0" borderId="0" xfId="0" applyFont="1" applyFill="1" applyAlignment="1"/>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7" fillId="0" borderId="0" xfId="53" applyNumberFormat="1" applyFont="1" applyBorder="1" applyAlignment="1">
      <alignment horizontal="right" vertical="center" wrapText="1"/>
    </xf>
    <xf numFmtId="49" fontId="18"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0" applyNumberFormat="1" applyFont="1" applyFill="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0" fillId="0" borderId="0" xfId="0" applyFont="1" applyFill="1" applyAlignment="1">
      <alignment vertical="top"/>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Border="1" applyAlignment="1">
      <alignment horizontal="left" vertical="center" wrapText="1"/>
    </xf>
    <xf numFmtId="0" fontId="18" fillId="0" borderId="0" xfId="0" applyFont="1" applyAlignment="1">
      <alignment horizontal="center" vertical="center"/>
    </xf>
    <xf numFmtId="0" fontId="7" fillId="0" borderId="0" xfId="0" applyFont="1" applyAlignment="1"/>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20" fillId="0" borderId="0" xfId="0" applyFont="1" applyAlignment="1">
      <alignment horizontal="center" vertical="center"/>
    </xf>
    <xf numFmtId="0" fontId="2" fillId="0" borderId="11" xfId="0" applyFont="1" applyBorder="1" applyAlignment="1">
      <alignment horizontal="left" vertical="center"/>
    </xf>
    <xf numFmtId="0" fontId="17" fillId="0" borderId="11" xfId="0" applyFont="1" applyBorder="1" applyAlignment="1">
      <alignment horizontal="center" vertical="center"/>
    </xf>
    <xf numFmtId="178" fontId="17" fillId="0" borderId="1" xfId="0" applyNumberFormat="1" applyFont="1" applyFill="1" applyBorder="1" applyAlignment="1">
      <alignment horizontal="right" vertical="center"/>
    </xf>
    <xf numFmtId="0" fontId="17" fillId="0" borderId="1" xfId="0" applyFont="1" applyBorder="1" applyAlignment="1">
      <alignment horizontal="center" vertical="center"/>
    </xf>
    <xf numFmtId="0" fontId="6"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21" fillId="0" borderId="6" xfId="0" applyFont="1" applyBorder="1" applyAlignment="1">
      <alignment horizontal="center" vertical="center"/>
    </xf>
    <xf numFmtId="0" fontId="7" fillId="0" borderId="8" xfId="0" applyFont="1" applyBorder="1" applyAlignment="1">
      <alignment horizontal="center" vertical="center"/>
    </xf>
    <xf numFmtId="0" fontId="17" fillId="0" borderId="11" xfId="0" applyFont="1" applyBorder="1" applyAlignment="1">
      <alignment horizontal="left" vertical="center"/>
    </xf>
    <xf numFmtId="0" fontId="17"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abSelected="1" topLeftCell="A10" workbookViewId="0">
      <selection activeCell="G7" sqref="G7"/>
    </sheetView>
  </sheetViews>
  <sheetFormatPr defaultColWidth="8.84745762711864" defaultRowHeight="15" customHeight="1" outlineLevelCol="3"/>
  <cols>
    <col min="1" max="4" width="35.7118644067797" customWidth="1"/>
  </cols>
  <sheetData>
    <row r="1" ht="18.75" customHeight="1" spans="1:4">
      <c r="A1" s="1"/>
      <c r="B1" s="1"/>
      <c r="C1" s="1"/>
      <c r="D1" s="5" t="s">
        <v>0</v>
      </c>
    </row>
    <row r="2" ht="45" customHeight="1" spans="1:4">
      <c r="A2" s="3" t="s">
        <v>1</v>
      </c>
      <c r="B2" s="3"/>
      <c r="C2" s="3"/>
      <c r="D2" s="3"/>
    </row>
    <row r="3" ht="18.75" customHeight="1" spans="1:4">
      <c r="A3" s="4" t="s">
        <v>2</v>
      </c>
      <c r="B3" s="4"/>
      <c r="C3" s="103"/>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22822513</v>
      </c>
      <c r="C7" s="14"/>
      <c r="D7" s="16">
        <v>17534530</v>
      </c>
    </row>
    <row r="8" ht="22.5" customHeight="1" spans="1:4">
      <c r="A8" s="14" t="s">
        <v>10</v>
      </c>
      <c r="B8" s="16"/>
      <c r="C8" s="14"/>
      <c r="D8" s="16">
        <v>1940889</v>
      </c>
    </row>
    <row r="9" ht="22.5" customHeight="1" spans="1:4">
      <c r="A9" s="14" t="s">
        <v>11</v>
      </c>
      <c r="B9" s="16"/>
      <c r="C9" s="14"/>
      <c r="D9" s="16">
        <v>1628082</v>
      </c>
    </row>
    <row r="10" ht="22.5" customHeight="1" spans="1:4">
      <c r="A10" s="14" t="s">
        <v>12</v>
      </c>
      <c r="B10" s="16"/>
      <c r="C10" s="14"/>
      <c r="D10" s="16">
        <v>1719012</v>
      </c>
    </row>
    <row r="11" ht="22.5" customHeight="1" spans="1:4">
      <c r="A11" s="14" t="s">
        <v>13</v>
      </c>
      <c r="B11" s="16"/>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104" t="s">
        <v>17</v>
      </c>
      <c r="B15" s="16"/>
      <c r="C15" s="107"/>
      <c r="D15" s="16"/>
    </row>
    <row r="16" ht="22.5" customHeight="1" spans="1:4">
      <c r="A16" s="104" t="s">
        <v>18</v>
      </c>
      <c r="B16" s="16"/>
      <c r="C16" s="107"/>
      <c r="D16" s="16"/>
    </row>
    <row r="17" ht="22.5" customHeight="1" spans="1:4">
      <c r="A17" s="104"/>
      <c r="B17" s="16"/>
      <c r="C17" s="107"/>
      <c r="D17" s="16"/>
    </row>
    <row r="18" ht="22.5" customHeight="1" spans="1:4">
      <c r="A18" s="105" t="s">
        <v>19</v>
      </c>
      <c r="B18" s="106">
        <v>22822513</v>
      </c>
      <c r="C18" s="107" t="s">
        <v>20</v>
      </c>
      <c r="D18" s="106">
        <v>22822513</v>
      </c>
    </row>
    <row r="19" ht="22.5" customHeight="1" spans="1:4">
      <c r="A19" s="114" t="s">
        <v>21</v>
      </c>
      <c r="B19" s="16"/>
      <c r="C19" s="115" t="s">
        <v>22</v>
      </c>
      <c r="D19" s="102"/>
    </row>
    <row r="20" ht="22.5" customHeight="1" spans="1:4">
      <c r="A20" s="104" t="s">
        <v>23</v>
      </c>
      <c r="B20" s="106"/>
      <c r="C20" s="104" t="s">
        <v>23</v>
      </c>
      <c r="D20" s="106"/>
    </row>
    <row r="21" ht="22.5" customHeight="1" spans="1:4">
      <c r="A21" s="104" t="s">
        <v>24</v>
      </c>
      <c r="B21" s="106"/>
      <c r="C21" s="104" t="s">
        <v>25</v>
      </c>
      <c r="D21" s="106"/>
    </row>
    <row r="22" ht="22.5" customHeight="1" spans="1:4">
      <c r="A22" s="105" t="s">
        <v>26</v>
      </c>
      <c r="B22" s="106">
        <v>22822513</v>
      </c>
      <c r="C22" s="107" t="s">
        <v>27</v>
      </c>
      <c r="D22" s="106">
        <v>22822513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C16" sqref="C16"/>
    </sheetView>
  </sheetViews>
  <sheetFormatPr defaultColWidth="8.84745762711864" defaultRowHeight="15" customHeight="1" outlineLevelCol="5"/>
  <cols>
    <col min="1" max="1" width="28.5762711864407" customWidth="1"/>
    <col min="2" max="2" width="17.1440677966102" customWidth="1"/>
    <col min="3" max="3" width="28.5762711864407" customWidth="1"/>
    <col min="4" max="6" width="21.4237288135593" customWidth="1"/>
  </cols>
  <sheetData>
    <row r="1" ht="18.75" customHeight="1" spans="1:6">
      <c r="A1" s="1"/>
      <c r="B1" s="1"/>
      <c r="C1" s="1"/>
      <c r="D1" s="1"/>
      <c r="E1" s="1"/>
      <c r="F1" s="75" t="s">
        <v>358</v>
      </c>
    </row>
    <row r="2" ht="37.5" customHeight="1" spans="1:6">
      <c r="A2" s="3" t="s">
        <v>359</v>
      </c>
      <c r="B2" s="3"/>
      <c r="C2" s="3"/>
      <c r="D2" s="3"/>
      <c r="E2" s="3"/>
      <c r="F2" s="3"/>
    </row>
    <row r="3" ht="18.75" customHeight="1" spans="1:6">
      <c r="A3" s="76" t="s">
        <v>2</v>
      </c>
      <c r="B3" s="76"/>
      <c r="C3" s="76"/>
      <c r="D3" s="77"/>
      <c r="E3" s="77"/>
      <c r="F3" s="78" t="s">
        <v>30</v>
      </c>
    </row>
    <row r="4" ht="18.75" customHeight="1" spans="1:6">
      <c r="A4" s="12" t="s">
        <v>142</v>
      </c>
      <c r="B4" s="12" t="s">
        <v>60</v>
      </c>
      <c r="C4" s="12" t="s">
        <v>61</v>
      </c>
      <c r="D4" s="79" t="s">
        <v>360</v>
      </c>
      <c r="E4" s="79"/>
      <c r="F4" s="79"/>
    </row>
    <row r="5" ht="18.75" customHeight="1" spans="1:6">
      <c r="A5" s="12" t="s">
        <v>60</v>
      </c>
      <c r="B5" s="12" t="s">
        <v>60</v>
      </c>
      <c r="C5" s="12" t="s">
        <v>61</v>
      </c>
      <c r="D5" s="79" t="s">
        <v>35</v>
      </c>
      <c r="E5" s="79" t="s">
        <v>64</v>
      </c>
      <c r="F5" s="79" t="s">
        <v>65</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80" t="s">
        <v>114</v>
      </c>
      <c r="B8" s="80"/>
      <c r="C8" s="80"/>
      <c r="D8" s="81"/>
      <c r="E8" s="81"/>
      <c r="F8" s="81"/>
    </row>
    <row r="9" customHeight="1" spans="1:6">
      <c r="A9" t="s">
        <v>361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33"/>
  <sheetViews>
    <sheetView showZeros="0" topLeftCell="A19" workbookViewId="0">
      <selection activeCell="C36" sqref="C36"/>
    </sheetView>
  </sheetViews>
  <sheetFormatPr defaultColWidth="8.84745762711864" defaultRowHeight="15" customHeight="1"/>
  <cols>
    <col min="1" max="1" width="32.9915254237288" customWidth="1"/>
    <col min="2" max="2" width="31.2796610169492" customWidth="1"/>
    <col min="3" max="3" width="31.4152542372881" customWidth="1"/>
    <col min="4" max="4" width="11.4152542372881" customWidth="1"/>
    <col min="5" max="7" width="16.2796610169492" customWidth="1"/>
    <col min="8" max="11" width="16.4152542372881" customWidth="1"/>
    <col min="12" max="17" width="16.2796610169492" customWidth="1"/>
  </cols>
  <sheetData>
    <row r="1" customHeight="1" spans="1:17">
      <c r="A1" s="68"/>
      <c r="B1" s="68"/>
      <c r="C1" s="68"/>
      <c r="D1" s="68"/>
      <c r="E1" s="68"/>
      <c r="F1" s="68"/>
      <c r="G1" s="68"/>
      <c r="H1" s="68"/>
      <c r="I1" s="68"/>
      <c r="J1" s="68"/>
      <c r="K1" s="68"/>
      <c r="L1" s="68"/>
      <c r="M1" s="68"/>
      <c r="N1" s="68"/>
      <c r="O1" s="68"/>
      <c r="P1" s="68"/>
      <c r="Q1" s="19" t="s">
        <v>362</v>
      </c>
    </row>
    <row r="2" ht="45" customHeight="1" spans="1:17">
      <c r="A2" s="63" t="s">
        <v>363</v>
      </c>
      <c r="B2" s="63"/>
      <c r="C2" s="63"/>
      <c r="D2" s="63"/>
      <c r="E2" s="63"/>
      <c r="F2" s="63"/>
      <c r="G2" s="63"/>
      <c r="H2" s="63"/>
      <c r="I2" s="63"/>
      <c r="J2" s="63"/>
      <c r="K2" s="63"/>
      <c r="L2" s="63"/>
      <c r="M2" s="63"/>
      <c r="N2" s="69"/>
      <c r="O2" s="69"/>
      <c r="P2" s="69"/>
      <c r="Q2" s="69"/>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364</v>
      </c>
      <c r="B4" s="21" t="s">
        <v>365</v>
      </c>
      <c r="C4" s="21" t="s">
        <v>366</v>
      </c>
      <c r="D4" s="21" t="s">
        <v>367</v>
      </c>
      <c r="E4" s="21" t="s">
        <v>368</v>
      </c>
      <c r="F4" s="21" t="s">
        <v>369</v>
      </c>
      <c r="G4" s="21" t="s">
        <v>149</v>
      </c>
      <c r="H4" s="21"/>
      <c r="I4" s="21"/>
      <c r="J4" s="21"/>
      <c r="K4" s="21"/>
      <c r="L4" s="21"/>
      <c r="M4" s="21"/>
      <c r="N4" s="21"/>
      <c r="O4" s="21"/>
      <c r="P4" s="21"/>
      <c r="Q4" s="21"/>
    </row>
    <row r="5" ht="20.25" customHeight="1" spans="1:17">
      <c r="A5" s="21" t="s">
        <v>370</v>
      </c>
      <c r="B5" s="21" t="s">
        <v>365</v>
      </c>
      <c r="C5" s="21" t="s">
        <v>366</v>
      </c>
      <c r="D5" s="21" t="s">
        <v>367</v>
      </c>
      <c r="E5" s="21" t="s">
        <v>368</v>
      </c>
      <c r="F5" s="21" t="s">
        <v>369</v>
      </c>
      <c r="G5" s="21" t="s">
        <v>33</v>
      </c>
      <c r="H5" s="21" t="s">
        <v>36</v>
      </c>
      <c r="I5" s="21" t="s">
        <v>371</v>
      </c>
      <c r="J5" s="21" t="s">
        <v>372</v>
      </c>
      <c r="K5" s="21" t="s">
        <v>39</v>
      </c>
      <c r="L5" s="21" t="s">
        <v>373</v>
      </c>
      <c r="M5" s="21" t="s">
        <v>63</v>
      </c>
      <c r="N5" s="21"/>
      <c r="O5" s="21"/>
      <c r="P5" s="21"/>
      <c r="Q5" s="21"/>
    </row>
    <row r="6" ht="32.4" customHeight="1" spans="1:17">
      <c r="A6" s="21"/>
      <c r="B6" s="21"/>
      <c r="C6" s="21"/>
      <c r="D6" s="21"/>
      <c r="E6" s="21"/>
      <c r="F6" s="21"/>
      <c r="G6" s="21"/>
      <c r="H6" s="21" t="s">
        <v>35</v>
      </c>
      <c r="I6" s="21"/>
      <c r="J6" s="21"/>
      <c r="K6" s="21"/>
      <c r="L6" s="21" t="s">
        <v>35</v>
      </c>
      <c r="M6" s="21" t="s">
        <v>42</v>
      </c>
      <c r="N6" s="21" t="s">
        <v>43</v>
      </c>
      <c r="O6" s="70" t="s">
        <v>44</v>
      </c>
      <c r="P6" s="70" t="s">
        <v>45</v>
      </c>
      <c r="Q6" s="70" t="s">
        <v>46</v>
      </c>
    </row>
    <row r="7" ht="20.25" customHeight="1" spans="1:17">
      <c r="A7" s="66">
        <v>1</v>
      </c>
      <c r="B7" s="66">
        <v>2</v>
      </c>
      <c r="C7" s="66">
        <v>3</v>
      </c>
      <c r="D7" s="66">
        <v>4</v>
      </c>
      <c r="E7" s="66">
        <v>5</v>
      </c>
      <c r="F7" s="66">
        <v>6</v>
      </c>
      <c r="G7" s="66">
        <v>7</v>
      </c>
      <c r="H7" s="66">
        <v>8</v>
      </c>
      <c r="I7" s="66">
        <v>9</v>
      </c>
      <c r="J7" s="66">
        <v>10</v>
      </c>
      <c r="K7" s="66">
        <v>11</v>
      </c>
      <c r="L7" s="66">
        <v>12</v>
      </c>
      <c r="M7" s="66">
        <v>13</v>
      </c>
      <c r="N7" s="66">
        <v>14</v>
      </c>
      <c r="O7" s="66">
        <v>15</v>
      </c>
      <c r="P7" s="66">
        <v>16</v>
      </c>
      <c r="Q7" s="66">
        <v>17</v>
      </c>
    </row>
    <row r="8" ht="23" customHeight="1" spans="1:17">
      <c r="A8" s="71" t="s">
        <v>181</v>
      </c>
      <c r="B8" s="43"/>
      <c r="C8" s="43"/>
      <c r="D8" s="72"/>
      <c r="E8" s="72"/>
      <c r="F8" s="72">
        <v>415019</v>
      </c>
      <c r="G8" s="72">
        <v>415019</v>
      </c>
      <c r="H8" s="72">
        <v>415019</v>
      </c>
      <c r="I8" s="72"/>
      <c r="J8" s="73"/>
      <c r="K8" s="73"/>
      <c r="L8" s="72"/>
      <c r="M8" s="72"/>
      <c r="N8" s="72"/>
      <c r="O8" s="72"/>
      <c r="P8" s="72"/>
      <c r="Q8" s="72"/>
    </row>
    <row r="9" ht="23" customHeight="1" spans="1:17">
      <c r="A9" s="43"/>
      <c r="B9" s="43" t="s">
        <v>199</v>
      </c>
      <c r="C9" s="43" t="str">
        <f>"C22010200"&amp;"  "&amp;"一般会议服务"</f>
        <v>C22010200  一般会议服务</v>
      </c>
      <c r="D9" s="74" t="s">
        <v>374</v>
      </c>
      <c r="E9" s="39">
        <v>16</v>
      </c>
      <c r="F9" s="72">
        <v>40000</v>
      </c>
      <c r="G9" s="72">
        <v>40000</v>
      </c>
      <c r="H9" s="73">
        <v>40000</v>
      </c>
      <c r="I9" s="73"/>
      <c r="J9" s="73"/>
      <c r="K9" s="73"/>
      <c r="L9" s="72"/>
      <c r="M9" s="72"/>
      <c r="N9" s="72"/>
      <c r="O9" s="72"/>
      <c r="P9" s="72"/>
      <c r="Q9" s="72"/>
    </row>
    <row r="10" ht="23" customHeight="1" spans="1:17">
      <c r="A10" s="43"/>
      <c r="B10" s="43" t="s">
        <v>375</v>
      </c>
      <c r="C10" s="43" t="str">
        <f>"A05010401"&amp;"  "&amp;"三人沙发"</f>
        <v>A05010401  三人沙发</v>
      </c>
      <c r="D10" s="74" t="s">
        <v>376</v>
      </c>
      <c r="E10" s="39">
        <v>6</v>
      </c>
      <c r="F10" s="72">
        <v>12000</v>
      </c>
      <c r="G10" s="72">
        <v>12000</v>
      </c>
      <c r="H10" s="73">
        <v>12000</v>
      </c>
      <c r="I10" s="73"/>
      <c r="J10" s="73"/>
      <c r="K10" s="73"/>
      <c r="L10" s="72"/>
      <c r="M10" s="72"/>
      <c r="N10" s="72"/>
      <c r="O10" s="72"/>
      <c r="P10" s="72"/>
      <c r="Q10" s="72"/>
    </row>
    <row r="11" ht="23" customHeight="1" spans="1:17">
      <c r="A11" s="43"/>
      <c r="B11" s="43" t="s">
        <v>377</v>
      </c>
      <c r="C11" s="43" t="str">
        <f>"A05010303"&amp;"  "&amp;"会议椅"</f>
        <v>A05010303  会议椅</v>
      </c>
      <c r="D11" s="74" t="s">
        <v>378</v>
      </c>
      <c r="E11" s="39">
        <v>20</v>
      </c>
      <c r="F11" s="72">
        <v>16000</v>
      </c>
      <c r="G11" s="72">
        <v>16000</v>
      </c>
      <c r="H11" s="73">
        <v>16000</v>
      </c>
      <c r="I11" s="73"/>
      <c r="J11" s="73"/>
      <c r="K11" s="73"/>
      <c r="L11" s="72"/>
      <c r="M11" s="72"/>
      <c r="N11" s="72"/>
      <c r="O11" s="72"/>
      <c r="P11" s="72"/>
      <c r="Q11" s="72"/>
    </row>
    <row r="12" ht="23" customHeight="1" spans="1:17">
      <c r="A12" s="43"/>
      <c r="B12" s="43" t="s">
        <v>379</v>
      </c>
      <c r="C12" s="43" t="str">
        <f>"A05040101"&amp;"  "&amp;"复印纸"</f>
        <v>A05040101  复印纸</v>
      </c>
      <c r="D12" s="74" t="s">
        <v>380</v>
      </c>
      <c r="E12" s="39">
        <v>1297</v>
      </c>
      <c r="F12" s="72">
        <v>35019</v>
      </c>
      <c r="G12" s="72">
        <v>35019</v>
      </c>
      <c r="H12" s="73">
        <v>35019</v>
      </c>
      <c r="I12" s="73"/>
      <c r="J12" s="73"/>
      <c r="K12" s="73"/>
      <c r="L12" s="72"/>
      <c r="M12" s="72"/>
      <c r="N12" s="72"/>
      <c r="O12" s="72"/>
      <c r="P12" s="72"/>
      <c r="Q12" s="72"/>
    </row>
    <row r="13" ht="23" customHeight="1" spans="1:17">
      <c r="A13" s="43"/>
      <c r="B13" s="43" t="s">
        <v>381</v>
      </c>
      <c r="C13" s="43" t="str">
        <f>"A05010301"&amp;"  "&amp;"办公椅"</f>
        <v>A05010301  办公椅</v>
      </c>
      <c r="D13" s="74" t="s">
        <v>378</v>
      </c>
      <c r="E13" s="39">
        <v>20</v>
      </c>
      <c r="F13" s="72">
        <v>16000</v>
      </c>
      <c r="G13" s="72">
        <v>16000</v>
      </c>
      <c r="H13" s="73">
        <v>16000</v>
      </c>
      <c r="I13" s="73"/>
      <c r="J13" s="73"/>
      <c r="K13" s="73"/>
      <c r="L13" s="72"/>
      <c r="M13" s="72"/>
      <c r="N13" s="72"/>
      <c r="O13" s="72"/>
      <c r="P13" s="72"/>
      <c r="Q13" s="72"/>
    </row>
    <row r="14" ht="23" customHeight="1" spans="1:17">
      <c r="A14" s="43"/>
      <c r="B14" s="43" t="s">
        <v>382</v>
      </c>
      <c r="C14" s="43" t="str">
        <f>"C23120301"&amp;"  "&amp;"车辆维修和保养服务"</f>
        <v>C23120301  车辆维修和保养服务</v>
      </c>
      <c r="D14" s="74" t="s">
        <v>312</v>
      </c>
      <c r="E14" s="39">
        <v>1</v>
      </c>
      <c r="F14" s="72">
        <v>20000</v>
      </c>
      <c r="G14" s="72">
        <v>20000</v>
      </c>
      <c r="H14" s="73">
        <v>20000</v>
      </c>
      <c r="I14" s="73"/>
      <c r="J14" s="73"/>
      <c r="K14" s="73"/>
      <c r="L14" s="72"/>
      <c r="M14" s="72"/>
      <c r="N14" s="72"/>
      <c r="O14" s="72"/>
      <c r="P14" s="72"/>
      <c r="Q14" s="72"/>
    </row>
    <row r="15" ht="23" customHeight="1" spans="1:17">
      <c r="A15" s="43"/>
      <c r="B15" s="43" t="s">
        <v>383</v>
      </c>
      <c r="C15" s="43" t="str">
        <f>"A05010201"&amp;"  "&amp;"办公桌"</f>
        <v>A05010201  办公桌</v>
      </c>
      <c r="D15" s="74" t="s">
        <v>384</v>
      </c>
      <c r="E15" s="39">
        <v>20</v>
      </c>
      <c r="F15" s="72">
        <v>30000</v>
      </c>
      <c r="G15" s="72">
        <v>30000</v>
      </c>
      <c r="H15" s="73">
        <v>30000</v>
      </c>
      <c r="I15" s="73"/>
      <c r="J15" s="73"/>
      <c r="K15" s="73"/>
      <c r="L15" s="72"/>
      <c r="M15" s="72"/>
      <c r="N15" s="72"/>
      <c r="O15" s="72"/>
      <c r="P15" s="72"/>
      <c r="Q15" s="72"/>
    </row>
    <row r="16" ht="23" customHeight="1" spans="1:17">
      <c r="A16" s="43"/>
      <c r="B16" s="43" t="s">
        <v>385</v>
      </c>
      <c r="C16" s="43" t="str">
        <f>"A02021203"&amp;"  "&amp;"装订机"</f>
        <v>A02021203  装订机</v>
      </c>
      <c r="D16" s="74" t="s">
        <v>386</v>
      </c>
      <c r="E16" s="39">
        <v>1</v>
      </c>
      <c r="F16" s="72">
        <v>5000</v>
      </c>
      <c r="G16" s="72">
        <v>5000</v>
      </c>
      <c r="H16" s="73">
        <v>5000</v>
      </c>
      <c r="I16" s="73"/>
      <c r="J16" s="73"/>
      <c r="K16" s="73"/>
      <c r="L16" s="72"/>
      <c r="M16" s="72"/>
      <c r="N16" s="72"/>
      <c r="O16" s="72"/>
      <c r="P16" s="72"/>
      <c r="Q16" s="72"/>
    </row>
    <row r="17" ht="23" customHeight="1" spans="1:17">
      <c r="A17" s="43"/>
      <c r="B17" s="43" t="s">
        <v>387</v>
      </c>
      <c r="C17" s="43" t="str">
        <f>"A05010504"&amp;"  "&amp;"保密柜"</f>
        <v>A05010504  保密柜</v>
      </c>
      <c r="D17" s="74" t="s">
        <v>376</v>
      </c>
      <c r="E17" s="39">
        <v>5</v>
      </c>
      <c r="F17" s="72">
        <v>17500</v>
      </c>
      <c r="G17" s="72">
        <v>17500</v>
      </c>
      <c r="H17" s="73">
        <v>17500</v>
      </c>
      <c r="I17" s="73"/>
      <c r="J17" s="73"/>
      <c r="K17" s="73"/>
      <c r="L17" s="72"/>
      <c r="M17" s="72"/>
      <c r="N17" s="72"/>
      <c r="O17" s="72"/>
      <c r="P17" s="72"/>
      <c r="Q17" s="72"/>
    </row>
    <row r="18" ht="23" customHeight="1" spans="1:17">
      <c r="A18" s="43"/>
      <c r="B18" s="43" t="s">
        <v>388</v>
      </c>
      <c r="C18" s="43" t="str">
        <f>"A02010108"&amp;"  "&amp;"便携式计算机"</f>
        <v>A02010108  便携式计算机</v>
      </c>
      <c r="D18" s="74" t="s">
        <v>386</v>
      </c>
      <c r="E18" s="39">
        <v>15</v>
      </c>
      <c r="F18" s="72">
        <v>135000</v>
      </c>
      <c r="G18" s="72">
        <v>135000</v>
      </c>
      <c r="H18" s="73">
        <v>135000</v>
      </c>
      <c r="I18" s="73"/>
      <c r="J18" s="73"/>
      <c r="K18" s="73"/>
      <c r="L18" s="72"/>
      <c r="M18" s="72"/>
      <c r="N18" s="72"/>
      <c r="O18" s="72"/>
      <c r="P18" s="72"/>
      <c r="Q18" s="72"/>
    </row>
    <row r="19" ht="23" customHeight="1" spans="1:17">
      <c r="A19" s="43"/>
      <c r="B19" s="43" t="s">
        <v>389</v>
      </c>
      <c r="C19" s="43" t="str">
        <f>"A02021003"&amp;"  "&amp;"A4黑白打印机"</f>
        <v>A02021003  A4黑白打印机</v>
      </c>
      <c r="D19" s="74" t="s">
        <v>386</v>
      </c>
      <c r="E19" s="39">
        <v>2</v>
      </c>
      <c r="F19" s="72">
        <v>3000</v>
      </c>
      <c r="G19" s="72">
        <v>3000</v>
      </c>
      <c r="H19" s="73">
        <v>3000</v>
      </c>
      <c r="I19" s="73"/>
      <c r="J19" s="73"/>
      <c r="K19" s="73"/>
      <c r="L19" s="72"/>
      <c r="M19" s="72"/>
      <c r="N19" s="72"/>
      <c r="O19" s="72"/>
      <c r="P19" s="72"/>
      <c r="Q19" s="72"/>
    </row>
    <row r="20" ht="23" customHeight="1" spans="1:17">
      <c r="A20" s="43"/>
      <c r="B20" s="43" t="s">
        <v>390</v>
      </c>
      <c r="C20" s="43" t="str">
        <f>"A05010502"&amp;"  "&amp;"文件柜"</f>
        <v>A05010502  文件柜</v>
      </c>
      <c r="D20" s="74" t="s">
        <v>391</v>
      </c>
      <c r="E20" s="39">
        <v>8</v>
      </c>
      <c r="F20" s="72">
        <v>6400</v>
      </c>
      <c r="G20" s="72">
        <v>6400</v>
      </c>
      <c r="H20" s="73">
        <v>6400</v>
      </c>
      <c r="I20" s="73"/>
      <c r="J20" s="73"/>
      <c r="K20" s="73"/>
      <c r="L20" s="72"/>
      <c r="M20" s="72"/>
      <c r="N20" s="72"/>
      <c r="O20" s="72"/>
      <c r="P20" s="72"/>
      <c r="Q20" s="72"/>
    </row>
    <row r="21" ht="23" customHeight="1" spans="1:17">
      <c r="A21" s="43"/>
      <c r="B21" s="43" t="s">
        <v>392</v>
      </c>
      <c r="C21" s="43" t="str">
        <f>"A02021301"&amp;"  "&amp;"碎纸机"</f>
        <v>A02021301  碎纸机</v>
      </c>
      <c r="D21" s="74" t="s">
        <v>386</v>
      </c>
      <c r="E21" s="39">
        <v>5</v>
      </c>
      <c r="F21" s="72">
        <v>5000</v>
      </c>
      <c r="G21" s="72">
        <v>5000</v>
      </c>
      <c r="H21" s="73">
        <v>5000</v>
      </c>
      <c r="I21" s="73"/>
      <c r="J21" s="73"/>
      <c r="K21" s="73"/>
      <c r="L21" s="72"/>
      <c r="M21" s="72"/>
      <c r="N21" s="72"/>
      <c r="O21" s="72"/>
      <c r="P21" s="72"/>
      <c r="Q21" s="72"/>
    </row>
    <row r="22" ht="23" customHeight="1" spans="1:17">
      <c r="A22" s="43"/>
      <c r="B22" s="43" t="s">
        <v>393</v>
      </c>
      <c r="C22" s="43" t="str">
        <f>"A02010105"&amp;"  "&amp;"台式计算机"</f>
        <v>A02010105  台式计算机</v>
      </c>
      <c r="D22" s="74" t="s">
        <v>386</v>
      </c>
      <c r="E22" s="39">
        <v>1</v>
      </c>
      <c r="F22" s="72">
        <v>6000</v>
      </c>
      <c r="G22" s="72">
        <v>6000</v>
      </c>
      <c r="H22" s="73">
        <v>6000</v>
      </c>
      <c r="I22" s="73"/>
      <c r="J22" s="73"/>
      <c r="K22" s="73"/>
      <c r="L22" s="72"/>
      <c r="M22" s="72"/>
      <c r="N22" s="72"/>
      <c r="O22" s="72"/>
      <c r="P22" s="72"/>
      <c r="Q22" s="72"/>
    </row>
    <row r="23" ht="23" customHeight="1" spans="1:17">
      <c r="A23" s="43"/>
      <c r="B23" s="43" t="s">
        <v>394</v>
      </c>
      <c r="C23" s="43" t="str">
        <f>"C23120302"&amp;"  "&amp;"车辆加油、添加燃料服务"</f>
        <v>C23120302  车辆加油、添加燃料服务</v>
      </c>
      <c r="D23" s="74" t="s">
        <v>312</v>
      </c>
      <c r="E23" s="39">
        <v>1</v>
      </c>
      <c r="F23" s="72">
        <v>20000</v>
      </c>
      <c r="G23" s="72">
        <v>20000</v>
      </c>
      <c r="H23" s="73">
        <v>20000</v>
      </c>
      <c r="I23" s="73"/>
      <c r="J23" s="73"/>
      <c r="K23" s="73"/>
      <c r="L23" s="72"/>
      <c r="M23" s="72"/>
      <c r="N23" s="72"/>
      <c r="O23" s="72"/>
      <c r="P23" s="72"/>
      <c r="Q23" s="72"/>
    </row>
    <row r="24" ht="23" customHeight="1" spans="1:17">
      <c r="A24" s="43"/>
      <c r="B24" s="43" t="s">
        <v>395</v>
      </c>
      <c r="C24" s="43" t="str">
        <f>"A02020600"&amp;"  "&amp;"执法记录仪"</f>
        <v>A02020600  执法记录仪</v>
      </c>
      <c r="D24" s="74" t="s">
        <v>386</v>
      </c>
      <c r="E24" s="39">
        <v>10</v>
      </c>
      <c r="F24" s="72">
        <v>15000</v>
      </c>
      <c r="G24" s="72">
        <v>15000</v>
      </c>
      <c r="H24" s="73">
        <v>15000</v>
      </c>
      <c r="I24" s="73"/>
      <c r="J24" s="73"/>
      <c r="K24" s="73"/>
      <c r="L24" s="72"/>
      <c r="M24" s="72"/>
      <c r="N24" s="72"/>
      <c r="O24" s="72"/>
      <c r="P24" s="72"/>
      <c r="Q24" s="72"/>
    </row>
    <row r="25" ht="23" customHeight="1" spans="1:17">
      <c r="A25" s="43"/>
      <c r="B25" s="43" t="s">
        <v>396</v>
      </c>
      <c r="C25" s="43" t="str">
        <f>"A02021203"&amp;"  "&amp;"装订机"</f>
        <v>A02021203  装订机</v>
      </c>
      <c r="D25" s="74" t="s">
        <v>386</v>
      </c>
      <c r="E25" s="39">
        <v>1</v>
      </c>
      <c r="F25" s="72">
        <v>33100</v>
      </c>
      <c r="G25" s="72">
        <v>33100</v>
      </c>
      <c r="H25" s="73">
        <v>33100</v>
      </c>
      <c r="I25" s="73"/>
      <c r="J25" s="73"/>
      <c r="K25" s="73"/>
      <c r="L25" s="72"/>
      <c r="M25" s="72"/>
      <c r="N25" s="72"/>
      <c r="O25" s="72"/>
      <c r="P25" s="72"/>
      <c r="Q25" s="72"/>
    </row>
    <row r="26" ht="23" customHeight="1" spans="1:17">
      <c r="A26" s="71" t="s">
        <v>213</v>
      </c>
      <c r="B26" s="43"/>
      <c r="C26" s="43"/>
      <c r="D26" s="43"/>
      <c r="E26" s="43"/>
      <c r="F26" s="72">
        <v>116000</v>
      </c>
      <c r="G26" s="72">
        <v>116000</v>
      </c>
      <c r="H26" s="72">
        <v>116000</v>
      </c>
      <c r="I26" s="72"/>
      <c r="J26" s="73"/>
      <c r="K26" s="73"/>
      <c r="L26" s="72"/>
      <c r="M26" s="72"/>
      <c r="N26" s="72"/>
      <c r="O26" s="72"/>
      <c r="P26" s="72"/>
      <c r="Q26" s="72"/>
    </row>
    <row r="27" ht="23" customHeight="1" spans="1:17">
      <c r="A27" s="43"/>
      <c r="B27" s="43" t="s">
        <v>397</v>
      </c>
      <c r="C27" s="43" t="str">
        <f>"C1804010201"&amp;"  "&amp;"机动车保险服务"</f>
        <v>C1804010201  机动车保险服务</v>
      </c>
      <c r="D27" s="74" t="s">
        <v>312</v>
      </c>
      <c r="E27" s="39">
        <v>4</v>
      </c>
      <c r="F27" s="72">
        <v>16000</v>
      </c>
      <c r="G27" s="72">
        <v>16000</v>
      </c>
      <c r="H27" s="73">
        <v>16000</v>
      </c>
      <c r="I27" s="73"/>
      <c r="J27" s="73"/>
      <c r="K27" s="73"/>
      <c r="L27" s="72"/>
      <c r="M27" s="72"/>
      <c r="N27" s="72"/>
      <c r="O27" s="72"/>
      <c r="P27" s="72"/>
      <c r="Q27" s="72"/>
    </row>
    <row r="28" ht="23" customHeight="1" spans="1:17">
      <c r="A28" s="43"/>
      <c r="B28" s="43" t="s">
        <v>398</v>
      </c>
      <c r="C28" s="43" t="str">
        <f>"C23120302"&amp;"  "&amp;"车辆加油、添加燃料服务"</f>
        <v>C23120302  车辆加油、添加燃料服务</v>
      </c>
      <c r="D28" s="74" t="s">
        <v>312</v>
      </c>
      <c r="E28" s="39">
        <v>4</v>
      </c>
      <c r="F28" s="72">
        <v>60000</v>
      </c>
      <c r="G28" s="72">
        <v>60000</v>
      </c>
      <c r="H28" s="73">
        <v>60000</v>
      </c>
      <c r="I28" s="73"/>
      <c r="J28" s="73"/>
      <c r="K28" s="73"/>
      <c r="L28" s="72"/>
      <c r="M28" s="72"/>
      <c r="N28" s="72"/>
      <c r="O28" s="72"/>
      <c r="P28" s="72"/>
      <c r="Q28" s="72"/>
    </row>
    <row r="29" ht="23" customHeight="1" spans="1:17">
      <c r="A29" s="43"/>
      <c r="B29" s="43" t="s">
        <v>399</v>
      </c>
      <c r="C29" s="43" t="str">
        <f>"C23120301"&amp;"  "&amp;"车辆维修和保养服务"</f>
        <v>C23120301  车辆维修和保养服务</v>
      </c>
      <c r="D29" s="74" t="s">
        <v>312</v>
      </c>
      <c r="E29" s="39">
        <v>4</v>
      </c>
      <c r="F29" s="72">
        <v>40000</v>
      </c>
      <c r="G29" s="72">
        <v>40000</v>
      </c>
      <c r="H29" s="73">
        <v>40000</v>
      </c>
      <c r="I29" s="73"/>
      <c r="J29" s="73"/>
      <c r="K29" s="73"/>
      <c r="L29" s="72"/>
      <c r="M29" s="72"/>
      <c r="N29" s="72"/>
      <c r="O29" s="72"/>
      <c r="P29" s="72"/>
      <c r="Q29" s="72"/>
    </row>
    <row r="30" ht="23" customHeight="1" spans="1:17">
      <c r="A30" s="71" t="s">
        <v>250</v>
      </c>
      <c r="B30" s="43"/>
      <c r="C30" s="43"/>
      <c r="D30" s="43"/>
      <c r="E30" s="43"/>
      <c r="F30" s="72">
        <v>24840</v>
      </c>
      <c r="G30" s="72">
        <v>24840</v>
      </c>
      <c r="H30" s="72">
        <v>24840</v>
      </c>
      <c r="I30" s="72"/>
      <c r="J30" s="73"/>
      <c r="K30" s="73"/>
      <c r="L30" s="72"/>
      <c r="M30" s="72"/>
      <c r="N30" s="72"/>
      <c r="O30" s="72"/>
      <c r="P30" s="72"/>
      <c r="Q30" s="72"/>
    </row>
    <row r="31" ht="23" customHeight="1" spans="1:17">
      <c r="A31" s="43"/>
      <c r="B31" s="43" t="s">
        <v>400</v>
      </c>
      <c r="C31" s="43" t="str">
        <f>"C23120302"&amp;"  "&amp;"车辆加油、添加燃料服务"</f>
        <v>C23120302  车辆加油、添加燃料服务</v>
      </c>
      <c r="D31" s="74" t="s">
        <v>312</v>
      </c>
      <c r="E31" s="39">
        <v>1</v>
      </c>
      <c r="F31" s="72">
        <v>15000</v>
      </c>
      <c r="G31" s="72">
        <v>15000</v>
      </c>
      <c r="H31" s="73">
        <v>15000</v>
      </c>
      <c r="I31" s="73"/>
      <c r="J31" s="73"/>
      <c r="K31" s="73"/>
      <c r="L31" s="72"/>
      <c r="M31" s="72"/>
      <c r="N31" s="72"/>
      <c r="O31" s="72"/>
      <c r="P31" s="72"/>
      <c r="Q31" s="72"/>
    </row>
    <row r="32" ht="23" customHeight="1" spans="1:17">
      <c r="A32" s="43"/>
      <c r="B32" s="43" t="s">
        <v>379</v>
      </c>
      <c r="C32" s="43" t="str">
        <f>"A05040101"&amp;"  "&amp;"复印纸"</f>
        <v>A05040101  复印纸</v>
      </c>
      <c r="D32" s="74" t="s">
        <v>401</v>
      </c>
      <c r="E32" s="39">
        <v>60</v>
      </c>
      <c r="F32" s="72">
        <v>9840</v>
      </c>
      <c r="G32" s="72">
        <v>9840</v>
      </c>
      <c r="H32" s="73">
        <v>9840</v>
      </c>
      <c r="I32" s="73"/>
      <c r="J32" s="73"/>
      <c r="K32" s="73"/>
      <c r="L32" s="72"/>
      <c r="M32" s="72"/>
      <c r="N32" s="72"/>
      <c r="O32" s="72"/>
      <c r="P32" s="72"/>
      <c r="Q32" s="72"/>
    </row>
    <row r="33" ht="23" customHeight="1" spans="1:17">
      <c r="A33" s="39" t="s">
        <v>33</v>
      </c>
      <c r="B33" s="39"/>
      <c r="C33" s="39"/>
      <c r="D33" s="74"/>
      <c r="E33" s="74"/>
      <c r="F33" s="72">
        <v>555859</v>
      </c>
      <c r="G33" s="72">
        <v>555859</v>
      </c>
      <c r="H33" s="72">
        <v>555859</v>
      </c>
      <c r="I33" s="72"/>
      <c r="J33" s="72"/>
      <c r="K33" s="72"/>
      <c r="L33" s="72"/>
      <c r="M33" s="72"/>
      <c r="N33" s="72"/>
      <c r="O33" s="72"/>
      <c r="P33" s="72"/>
      <c r="Q33" s="72"/>
    </row>
  </sheetData>
  <mergeCells count="17">
    <mergeCell ref="A1:M1"/>
    <mergeCell ref="A2:Q2"/>
    <mergeCell ref="A3:M3"/>
    <mergeCell ref="G4:Q4"/>
    <mergeCell ref="L5:Q5"/>
    <mergeCell ref="A33:E3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workbookViewId="0">
      <selection activeCell="B11" sqref="B11"/>
    </sheetView>
  </sheetViews>
  <sheetFormatPr defaultColWidth="8.84745762711864" defaultRowHeight="15" customHeight="1"/>
  <cols>
    <col min="1" max="1" width="35.135593220339" customWidth="1"/>
    <col min="2" max="2" width="28.2796610169492" customWidth="1"/>
    <col min="3" max="3" width="28.4152542372881" customWidth="1"/>
    <col min="4" max="4" width="16.2796610169492" customWidth="1"/>
    <col min="5" max="9" width="16.4152542372881" customWidth="1"/>
    <col min="10" max="14" width="16.2796610169492" customWidth="1"/>
  </cols>
  <sheetData>
    <row r="1" customHeight="1" spans="1:14">
      <c r="A1" s="19"/>
      <c r="B1" s="19"/>
      <c r="C1" s="19"/>
      <c r="D1" s="19"/>
      <c r="E1" s="19"/>
      <c r="F1" s="19"/>
      <c r="G1" s="19"/>
      <c r="H1" s="19"/>
      <c r="I1" s="19"/>
      <c r="J1" s="19"/>
      <c r="K1" s="19"/>
      <c r="L1" s="19"/>
      <c r="M1" s="19"/>
      <c r="N1" s="19" t="s">
        <v>402</v>
      </c>
    </row>
    <row r="2" ht="45" customHeight="1" spans="1:14">
      <c r="A2" s="63" t="s">
        <v>403</v>
      </c>
      <c r="B2" s="63"/>
      <c r="C2" s="63"/>
      <c r="D2" s="63"/>
      <c r="E2" s="63"/>
      <c r="F2" s="63"/>
      <c r="G2" s="63"/>
      <c r="H2" s="63"/>
      <c r="I2" s="63"/>
      <c r="J2" s="63"/>
      <c r="K2" s="63"/>
      <c r="L2" s="63"/>
      <c r="M2" s="63"/>
      <c r="N2" s="63"/>
    </row>
    <row r="3" ht="20.25" customHeight="1" spans="1:14">
      <c r="A3" s="18" t="s">
        <v>2</v>
      </c>
      <c r="B3" s="18"/>
      <c r="C3" s="18"/>
      <c r="D3" s="18"/>
      <c r="E3" s="18"/>
      <c r="F3" s="18"/>
      <c r="G3" s="18"/>
      <c r="H3" s="18"/>
      <c r="I3" s="19"/>
      <c r="J3" s="19"/>
      <c r="K3" s="19"/>
      <c r="L3" s="19"/>
      <c r="M3" s="19"/>
      <c r="N3" s="19" t="s">
        <v>30</v>
      </c>
    </row>
    <row r="4" ht="27.15" customHeight="1" spans="1:14">
      <c r="A4" s="64" t="s">
        <v>364</v>
      </c>
      <c r="B4" s="64" t="s">
        <v>404</v>
      </c>
      <c r="C4" s="64" t="s">
        <v>405</v>
      </c>
      <c r="D4" s="64" t="s">
        <v>149</v>
      </c>
      <c r="E4" s="64"/>
      <c r="F4" s="64"/>
      <c r="G4" s="64"/>
      <c r="H4" s="64"/>
      <c r="I4" s="64"/>
      <c r="J4" s="64"/>
      <c r="K4" s="64"/>
      <c r="L4" s="64"/>
      <c r="M4" s="64"/>
      <c r="N4" s="64"/>
    </row>
    <row r="5" ht="23.4" customHeight="1" spans="1:14">
      <c r="A5" s="64" t="s">
        <v>370</v>
      </c>
      <c r="B5" s="64"/>
      <c r="C5" s="64" t="s">
        <v>406</v>
      </c>
      <c r="D5" s="64" t="s">
        <v>33</v>
      </c>
      <c r="E5" s="64" t="s">
        <v>36</v>
      </c>
      <c r="F5" s="64" t="s">
        <v>371</v>
      </c>
      <c r="G5" s="64" t="s">
        <v>372</v>
      </c>
      <c r="H5" s="64" t="s">
        <v>39</v>
      </c>
      <c r="I5" s="64" t="s">
        <v>373</v>
      </c>
      <c r="J5" s="64"/>
      <c r="K5" s="64"/>
      <c r="L5" s="64"/>
      <c r="M5" s="64"/>
      <c r="N5" s="64"/>
    </row>
    <row r="6" ht="28.65" customHeight="1" spans="1:14">
      <c r="A6" s="64"/>
      <c r="B6" s="64"/>
      <c r="C6" s="64"/>
      <c r="D6" s="64"/>
      <c r="E6" s="64" t="s">
        <v>35</v>
      </c>
      <c r="F6" s="64"/>
      <c r="G6" s="64"/>
      <c r="H6" s="64"/>
      <c r="I6" s="64" t="s">
        <v>35</v>
      </c>
      <c r="J6" s="64" t="s">
        <v>42</v>
      </c>
      <c r="K6" s="64" t="s">
        <v>43</v>
      </c>
      <c r="L6" s="65" t="s">
        <v>44</v>
      </c>
      <c r="M6" s="65" t="s">
        <v>45</v>
      </c>
      <c r="N6" s="65" t="s">
        <v>46</v>
      </c>
    </row>
    <row r="7" ht="20.25" customHeight="1" spans="1:14">
      <c r="A7" s="66">
        <v>1</v>
      </c>
      <c r="B7" s="66">
        <v>2</v>
      </c>
      <c r="C7" s="66">
        <v>3</v>
      </c>
      <c r="D7" s="66">
        <v>4</v>
      </c>
      <c r="E7" s="66">
        <v>5</v>
      </c>
      <c r="F7" s="66">
        <v>6</v>
      </c>
      <c r="G7" s="66">
        <v>7</v>
      </c>
      <c r="H7" s="66">
        <v>8</v>
      </c>
      <c r="I7" s="66">
        <v>9</v>
      </c>
      <c r="J7" s="66">
        <v>10</v>
      </c>
      <c r="K7" s="66">
        <v>11</v>
      </c>
      <c r="L7" s="66">
        <v>12</v>
      </c>
      <c r="M7" s="66">
        <v>13</v>
      </c>
      <c r="N7" s="66">
        <v>14</v>
      </c>
    </row>
    <row r="8" ht="20.25" customHeight="1" spans="1:14">
      <c r="A8" s="43"/>
      <c r="B8" s="43"/>
      <c r="C8" s="43"/>
      <c r="D8" s="67"/>
      <c r="E8" s="67"/>
      <c r="F8" s="67"/>
      <c r="G8" s="67"/>
      <c r="H8" s="67"/>
      <c r="I8" s="67"/>
      <c r="J8" s="67"/>
      <c r="K8" s="67"/>
      <c r="L8" s="67"/>
      <c r="M8" s="67"/>
      <c r="N8" s="67"/>
    </row>
    <row r="9" ht="20.25" customHeight="1" spans="1:14">
      <c r="A9" s="43"/>
      <c r="B9" s="43"/>
      <c r="C9" s="43"/>
      <c r="D9" s="67"/>
      <c r="E9" s="67"/>
      <c r="F9" s="67"/>
      <c r="G9" s="67"/>
      <c r="H9" s="67"/>
      <c r="I9" s="67"/>
      <c r="J9" s="67"/>
      <c r="K9" s="67"/>
      <c r="L9" s="67"/>
      <c r="M9" s="67"/>
      <c r="N9" s="67"/>
    </row>
    <row r="10" ht="20.25" customHeight="1" spans="1:14">
      <c r="A10" s="39" t="s">
        <v>33</v>
      </c>
      <c r="B10" s="39"/>
      <c r="C10" s="39"/>
      <c r="D10" s="67"/>
      <c r="E10" s="67"/>
      <c r="F10" s="67"/>
      <c r="G10" s="67"/>
      <c r="H10" s="67"/>
      <c r="I10" s="67"/>
      <c r="J10" s="67"/>
      <c r="K10" s="67"/>
      <c r="L10" s="67"/>
      <c r="M10" s="67"/>
      <c r="N10" s="67"/>
    </row>
    <row r="11" customHeight="1" spans="1:14">
      <c r="A11" t="s">
        <v>361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workbookViewId="0">
      <selection activeCell="H15" sqref="H15"/>
    </sheetView>
  </sheetViews>
  <sheetFormatPr defaultColWidth="8.84745762711864" defaultRowHeight="15" customHeight="1"/>
  <cols>
    <col min="1" max="1" width="37.1440677966102" customWidth="1"/>
    <col min="2" max="16" width="14.1271186440678" customWidth="1"/>
  </cols>
  <sheetData>
    <row r="1" ht="24.15" customHeight="1" spans="1:16">
      <c r="A1" s="18"/>
      <c r="B1" s="18"/>
      <c r="C1" s="18"/>
      <c r="D1" s="18"/>
      <c r="E1" s="18"/>
      <c r="F1" s="18"/>
      <c r="G1" s="18"/>
      <c r="H1" s="18"/>
      <c r="I1" s="18"/>
      <c r="J1" s="18"/>
      <c r="K1" s="18"/>
      <c r="L1" s="18"/>
      <c r="M1" s="18"/>
      <c r="N1" s="19" t="s">
        <v>407</v>
      </c>
    </row>
    <row r="2" ht="45.15" customHeight="1" spans="1:16">
      <c r="A2" s="40" t="s">
        <v>408</v>
      </c>
      <c r="B2" s="40"/>
      <c r="C2" s="40"/>
      <c r="D2" s="40"/>
      <c r="E2" s="40"/>
      <c r="F2" s="40"/>
      <c r="G2" s="40"/>
      <c r="H2" s="40"/>
      <c r="I2" s="40"/>
      <c r="J2" s="40"/>
      <c r="K2" s="40"/>
      <c r="L2" s="40"/>
      <c r="M2" s="40"/>
      <c r="N2" s="40"/>
    </row>
    <row r="3" ht="18.75" customHeight="1" spans="1:16">
      <c r="A3" s="44" t="s">
        <v>2</v>
      </c>
      <c r="B3" s="45"/>
      <c r="C3" s="45"/>
      <c r="D3" s="46"/>
      <c r="E3" s="47"/>
      <c r="F3" s="47"/>
      <c r="G3" s="47"/>
      <c r="H3" s="47"/>
      <c r="I3" s="47"/>
      <c r="J3" s="47"/>
      <c r="K3" s="47"/>
      <c r="L3" s="47"/>
      <c r="M3" s="47"/>
      <c r="N3" s="47"/>
      <c r="O3" s="47"/>
      <c r="P3" s="48" t="s">
        <v>30</v>
      </c>
    </row>
    <row r="4" ht="22.5" customHeight="1" spans="1:16">
      <c r="A4" s="49" t="s">
        <v>409</v>
      </c>
      <c r="B4" s="50" t="s">
        <v>149</v>
      </c>
      <c r="C4" s="51"/>
      <c r="D4" s="51"/>
      <c r="E4" s="52" t="s">
        <v>410</v>
      </c>
      <c r="F4" s="52"/>
      <c r="G4" s="52"/>
      <c r="H4" s="52"/>
      <c r="I4" s="52"/>
      <c r="J4" s="52"/>
      <c r="K4" s="52"/>
      <c r="L4" s="52"/>
      <c r="M4" s="52"/>
      <c r="N4" s="52"/>
      <c r="O4" s="52"/>
      <c r="P4" s="52"/>
    </row>
    <row r="5" ht="22.5" customHeight="1" spans="1:16">
      <c r="A5" s="53"/>
      <c r="B5" s="54" t="s">
        <v>33</v>
      </c>
      <c r="C5" s="55" t="s">
        <v>36</v>
      </c>
      <c r="D5" s="56" t="s">
        <v>371</v>
      </c>
      <c r="E5" s="57" t="s">
        <v>411</v>
      </c>
      <c r="F5" s="57" t="s">
        <v>412</v>
      </c>
      <c r="G5" s="57" t="s">
        <v>413</v>
      </c>
      <c r="H5" s="57" t="s">
        <v>414</v>
      </c>
      <c r="I5" s="57" t="s">
        <v>415</v>
      </c>
      <c r="J5" s="57" t="s">
        <v>416</v>
      </c>
      <c r="K5" s="57" t="s">
        <v>417</v>
      </c>
      <c r="L5" s="57" t="s">
        <v>418</v>
      </c>
      <c r="M5" s="57" t="s">
        <v>419</v>
      </c>
      <c r="N5" s="57" t="s">
        <v>420</v>
      </c>
      <c r="O5" s="57" t="s">
        <v>421</v>
      </c>
      <c r="P5" s="57" t="s">
        <v>422</v>
      </c>
    </row>
    <row r="6" ht="18.75" customHeight="1" spans="1:16">
      <c r="A6" s="58">
        <v>1</v>
      </c>
      <c r="B6" s="58">
        <v>2</v>
      </c>
      <c r="C6" s="58">
        <v>3</v>
      </c>
      <c r="D6" s="50">
        <v>4</v>
      </c>
      <c r="E6" s="58">
        <v>5</v>
      </c>
      <c r="F6" s="50">
        <v>6</v>
      </c>
      <c r="G6" s="58">
        <v>7</v>
      </c>
      <c r="H6" s="50">
        <v>8</v>
      </c>
      <c r="I6" s="58">
        <v>9</v>
      </c>
      <c r="J6" s="50">
        <v>10</v>
      </c>
      <c r="K6" s="58">
        <v>11</v>
      </c>
      <c r="L6" s="50">
        <v>12</v>
      </c>
      <c r="M6" s="58">
        <v>13</v>
      </c>
      <c r="N6" s="50">
        <v>14</v>
      </c>
      <c r="O6" s="58">
        <v>15</v>
      </c>
      <c r="P6" s="59">
        <v>16</v>
      </c>
    </row>
    <row r="7" ht="18.75" customHeight="1" spans="1:16">
      <c r="A7" s="60"/>
      <c r="B7" s="61"/>
      <c r="C7" s="61"/>
      <c r="D7" s="61"/>
      <c r="E7" s="61"/>
      <c r="F7" s="61"/>
      <c r="G7" s="61"/>
      <c r="H7" s="61"/>
      <c r="I7" s="61"/>
      <c r="J7" s="61"/>
      <c r="K7" s="61"/>
      <c r="L7" s="61"/>
      <c r="M7" s="61"/>
      <c r="N7" s="61"/>
      <c r="O7" s="61"/>
      <c r="P7" s="61"/>
    </row>
    <row r="8" ht="18.75" customHeight="1" spans="1:16">
      <c r="A8" s="60"/>
      <c r="B8" s="61"/>
      <c r="C8" s="61"/>
      <c r="D8" s="61"/>
      <c r="E8" s="61"/>
      <c r="F8" s="61"/>
      <c r="G8" s="61"/>
      <c r="H8" s="61"/>
      <c r="I8" s="61"/>
      <c r="J8" s="61"/>
      <c r="K8" s="61"/>
      <c r="L8" s="61"/>
      <c r="M8" s="61"/>
      <c r="N8" s="61"/>
      <c r="O8" s="61"/>
      <c r="P8" s="61"/>
    </row>
    <row r="9" customHeight="1" spans="1:16">
      <c r="A9" s="62" t="s">
        <v>361</v>
      </c>
      <c r="B9" s="47"/>
      <c r="C9" s="47"/>
      <c r="D9" s="47"/>
      <c r="E9" s="47"/>
      <c r="F9" s="47"/>
      <c r="G9" s="47"/>
      <c r="H9" s="47"/>
      <c r="I9" s="47"/>
      <c r="J9" s="47"/>
      <c r="K9" s="47"/>
      <c r="L9" s="47"/>
      <c r="M9" s="47"/>
      <c r="N9" s="47"/>
      <c r="O9" s="47"/>
      <c r="P9" s="47"/>
    </row>
  </sheetData>
  <mergeCells count="5">
    <mergeCell ref="A2:N2"/>
    <mergeCell ref="A3:D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A8" sqref="A8"/>
    </sheetView>
  </sheetViews>
  <sheetFormatPr defaultColWidth="8.84745762711864" defaultRowHeight="15" customHeight="1" outlineLevelRow="7"/>
  <cols>
    <col min="1" max="10" width="28.5762711864407" customWidth="1"/>
  </cols>
  <sheetData>
    <row r="1" ht="18.75" customHeight="1" spans="1:10">
      <c r="A1" s="18"/>
      <c r="B1" s="18"/>
      <c r="C1" s="18"/>
      <c r="D1" s="18"/>
      <c r="E1" s="18"/>
      <c r="F1" s="18"/>
      <c r="G1" s="18"/>
      <c r="H1" s="18"/>
      <c r="I1" s="18"/>
      <c r="J1" s="19" t="s">
        <v>423</v>
      </c>
    </row>
    <row r="2" ht="52.05" customHeight="1" spans="1:10">
      <c r="A2" s="40" t="s">
        <v>424</v>
      </c>
      <c r="B2" s="41"/>
      <c r="C2" s="41"/>
      <c r="D2" s="41"/>
      <c r="E2" s="41"/>
      <c r="F2" s="41"/>
      <c r="G2" s="41"/>
      <c r="H2" s="41"/>
      <c r="I2" s="41"/>
      <c r="J2" s="41"/>
    </row>
    <row r="3" ht="21.3" customHeight="1" spans="1:10">
      <c r="A3" s="18" t="s">
        <v>2</v>
      </c>
      <c r="B3" s="18"/>
      <c r="C3" s="18"/>
      <c r="D3" s="42"/>
      <c r="E3" s="42"/>
      <c r="F3" s="42"/>
      <c r="G3" s="42"/>
      <c r="H3" s="42"/>
      <c r="I3" s="42"/>
      <c r="J3" s="42"/>
    </row>
    <row r="4" ht="27.15" customHeight="1" spans="1:10">
      <c r="A4" s="21" t="s">
        <v>255</v>
      </c>
      <c r="B4" s="21" t="s">
        <v>256</v>
      </c>
      <c r="C4" s="21" t="s">
        <v>257</v>
      </c>
      <c r="D4" s="21" t="s">
        <v>258</v>
      </c>
      <c r="E4" s="21" t="s">
        <v>259</v>
      </c>
      <c r="F4" s="21" t="s">
        <v>260</v>
      </c>
      <c r="G4" s="21" t="s">
        <v>261</v>
      </c>
      <c r="H4" s="21" t="s">
        <v>262</v>
      </c>
      <c r="I4" s="21" t="s">
        <v>263</v>
      </c>
      <c r="J4" s="21" t="s">
        <v>264</v>
      </c>
    </row>
    <row r="5" ht="18.75" customHeight="1" spans="1:10">
      <c r="A5" s="21" t="s">
        <v>47</v>
      </c>
      <c r="B5" s="21" t="s">
        <v>48</v>
      </c>
      <c r="C5" s="21" t="s">
        <v>49</v>
      </c>
      <c r="D5" s="21" t="s">
        <v>50</v>
      </c>
      <c r="E5" s="21" t="s">
        <v>51</v>
      </c>
      <c r="F5" s="21" t="s">
        <v>52</v>
      </c>
      <c r="G5" s="21" t="s">
        <v>53</v>
      </c>
      <c r="H5" s="21" t="s">
        <v>54</v>
      </c>
      <c r="I5" s="21" t="s">
        <v>55</v>
      </c>
      <c r="J5" s="21" t="s">
        <v>71</v>
      </c>
    </row>
    <row r="6" ht="18.75" customHeight="1" spans="1:10">
      <c r="A6" s="43"/>
      <c r="B6" s="43"/>
      <c r="C6" s="43"/>
      <c r="D6" s="43"/>
      <c r="E6" s="43"/>
      <c r="F6" s="43"/>
      <c r="G6" s="43"/>
      <c r="H6" s="43"/>
      <c r="I6" s="43"/>
      <c r="J6" s="43"/>
    </row>
    <row r="7" ht="18.75" customHeight="1" spans="1:10">
      <c r="A7" s="43"/>
      <c r="B7" s="43"/>
      <c r="C7" s="43"/>
      <c r="D7" s="43"/>
      <c r="E7" s="43"/>
      <c r="F7" s="43"/>
      <c r="G7" s="43"/>
      <c r="H7" s="43"/>
      <c r="I7" s="43"/>
      <c r="J7" s="43"/>
    </row>
    <row r="8" customHeight="1" spans="1:10">
      <c r="A8" t="s">
        <v>361</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21"/>
  <sheetViews>
    <sheetView showZeros="0" workbookViewId="0">
      <selection activeCell="B25" sqref="B25"/>
    </sheetView>
  </sheetViews>
  <sheetFormatPr defaultColWidth="8.84745762711864" defaultRowHeight="15" customHeight="1" outlineLevelCol="7"/>
  <cols>
    <col min="1" max="1" width="29.8728813559322" customWidth="1"/>
    <col min="2" max="2" width="22" customWidth="1"/>
    <col min="3" max="3" width="22.6271186440678" customWidth="1"/>
    <col min="4" max="4" width="24" customWidth="1"/>
    <col min="5" max="8" width="28.5762711864407" customWidth="1"/>
  </cols>
  <sheetData>
    <row r="1" ht="18.75" customHeight="1" spans="1:8">
      <c r="A1" s="18"/>
      <c r="B1" s="18"/>
      <c r="C1" s="18"/>
      <c r="D1" s="18"/>
      <c r="E1" s="18"/>
      <c r="F1" s="18"/>
      <c r="G1" s="18"/>
      <c r="H1" s="19" t="s">
        <v>425</v>
      </c>
    </row>
    <row r="2" ht="41.4" customHeight="1" spans="1:8">
      <c r="A2" s="20" t="s">
        <v>426</v>
      </c>
      <c r="B2" s="20"/>
      <c r="C2" s="20"/>
      <c r="D2" s="20"/>
      <c r="E2" s="20"/>
      <c r="F2" s="20"/>
      <c r="G2" s="20"/>
      <c r="H2" s="20"/>
    </row>
    <row r="3" ht="18.75" customHeight="1" spans="1:8">
      <c r="A3" s="18" t="s">
        <v>2</v>
      </c>
      <c r="B3" s="18"/>
      <c r="C3" s="18"/>
      <c r="D3" s="18"/>
      <c r="E3" s="18"/>
      <c r="F3" s="18"/>
      <c r="G3" s="18"/>
      <c r="H3" s="18"/>
    </row>
    <row r="4" ht="18.75" customHeight="1" spans="1:8">
      <c r="A4" s="21" t="s">
        <v>142</v>
      </c>
      <c r="B4" s="21" t="s">
        <v>427</v>
      </c>
      <c r="C4" s="21" t="s">
        <v>428</v>
      </c>
      <c r="D4" s="21" t="s">
        <v>429</v>
      </c>
      <c r="E4" s="21" t="s">
        <v>367</v>
      </c>
      <c r="F4" s="21" t="s">
        <v>430</v>
      </c>
      <c r="G4" s="21"/>
      <c r="H4" s="21"/>
    </row>
    <row r="5" ht="18.75" customHeight="1" spans="1:8">
      <c r="A5" s="21"/>
      <c r="B5" s="21"/>
      <c r="C5" s="21"/>
      <c r="D5" s="21"/>
      <c r="E5" s="21"/>
      <c r="F5" s="21" t="s">
        <v>368</v>
      </c>
      <c r="G5" s="21" t="s">
        <v>431</v>
      </c>
      <c r="H5" s="21" t="s">
        <v>432</v>
      </c>
    </row>
    <row r="6" ht="18.75" customHeight="1" spans="1:8">
      <c r="A6" s="21" t="s">
        <v>47</v>
      </c>
      <c r="B6" s="22" t="s">
        <v>48</v>
      </c>
      <c r="C6" s="22" t="s">
        <v>49</v>
      </c>
      <c r="D6" s="22" t="s">
        <v>50</v>
      </c>
      <c r="E6" s="22" t="s">
        <v>51</v>
      </c>
      <c r="F6" s="22" t="s">
        <v>52</v>
      </c>
      <c r="G6" s="22" t="s">
        <v>53</v>
      </c>
      <c r="H6" s="22" t="s">
        <v>54</v>
      </c>
    </row>
    <row r="7" ht="18.75" customHeight="1" spans="1:8">
      <c r="A7" s="23" t="s">
        <v>57</v>
      </c>
      <c r="B7" s="24"/>
      <c r="C7" s="25"/>
      <c r="D7" s="25"/>
      <c r="E7" s="25"/>
      <c r="F7" s="26"/>
      <c r="G7" s="27"/>
      <c r="H7" s="27"/>
    </row>
    <row r="8" customHeight="1" spans="1:8">
      <c r="A8" s="24" t="s">
        <v>433</v>
      </c>
      <c r="B8" s="28" t="s">
        <v>434</v>
      </c>
      <c r="C8" s="29" t="str">
        <f>"A05010401"&amp;"  "&amp;"三人沙发"</f>
        <v>A05010401  三人沙发</v>
      </c>
      <c r="D8" s="30" t="s">
        <v>375</v>
      </c>
      <c r="E8" s="31" t="s">
        <v>376</v>
      </c>
      <c r="F8" s="30">
        <v>6</v>
      </c>
      <c r="G8" s="32">
        <f>H8/F8</f>
        <v>2000</v>
      </c>
      <c r="H8" s="33">
        <v>12000</v>
      </c>
    </row>
    <row r="9" customHeight="1" spans="1:8">
      <c r="A9" s="25"/>
      <c r="B9" s="28" t="s">
        <v>434</v>
      </c>
      <c r="C9" s="34" t="str">
        <f>"A05010303"&amp;"  "&amp;"会议椅"</f>
        <v>A05010303  会议椅</v>
      </c>
      <c r="D9" s="35" t="s">
        <v>377</v>
      </c>
      <c r="E9" s="36" t="s">
        <v>378</v>
      </c>
      <c r="F9" s="35">
        <v>20</v>
      </c>
      <c r="G9" s="37">
        <f>H9/F9</f>
        <v>800</v>
      </c>
      <c r="H9" s="38">
        <v>16000</v>
      </c>
    </row>
    <row r="10" customHeight="1" spans="1:8">
      <c r="A10" s="25"/>
      <c r="B10" s="28" t="s">
        <v>434</v>
      </c>
      <c r="C10" s="34" t="str">
        <f>"A05010301"&amp;"  "&amp;"办公椅"</f>
        <v>A05010301  办公椅</v>
      </c>
      <c r="D10" s="35" t="s">
        <v>381</v>
      </c>
      <c r="E10" s="36" t="s">
        <v>378</v>
      </c>
      <c r="F10" s="35">
        <v>20</v>
      </c>
      <c r="G10" s="37">
        <f>H10/F10</f>
        <v>800</v>
      </c>
      <c r="H10" s="38">
        <v>16000</v>
      </c>
    </row>
    <row r="11" customHeight="1" spans="1:8">
      <c r="A11" s="25"/>
      <c r="B11" s="28" t="s">
        <v>434</v>
      </c>
      <c r="C11" s="34" t="str">
        <f>"A05010201"&amp;"  "&amp;"办公桌"</f>
        <v>A05010201  办公桌</v>
      </c>
      <c r="D11" s="35" t="s">
        <v>383</v>
      </c>
      <c r="E11" s="36" t="s">
        <v>384</v>
      </c>
      <c r="F11" s="35">
        <v>20</v>
      </c>
      <c r="G11" s="37">
        <f t="shared" ref="G11:G20" si="0">H11/F11</f>
        <v>1500</v>
      </c>
      <c r="H11" s="38">
        <v>30000</v>
      </c>
    </row>
    <row r="12" customHeight="1" spans="1:8">
      <c r="A12" s="25"/>
      <c r="B12" s="28" t="s">
        <v>435</v>
      </c>
      <c r="C12" s="34" t="str">
        <f>"A02021203"&amp;"  "&amp;"装订机"</f>
        <v>A02021203  装订机</v>
      </c>
      <c r="D12" s="35" t="s">
        <v>385</v>
      </c>
      <c r="E12" s="36" t="s">
        <v>386</v>
      </c>
      <c r="F12" s="35">
        <v>1</v>
      </c>
      <c r="G12" s="37">
        <f t="shared" si="0"/>
        <v>5000</v>
      </c>
      <c r="H12" s="38">
        <v>5000</v>
      </c>
    </row>
    <row r="13" customHeight="1" spans="1:8">
      <c r="A13" s="25"/>
      <c r="B13" s="28" t="s">
        <v>434</v>
      </c>
      <c r="C13" s="34" t="str">
        <f>"A05010504"&amp;"  "&amp;"保密柜"</f>
        <v>A05010504  保密柜</v>
      </c>
      <c r="D13" s="35" t="s">
        <v>387</v>
      </c>
      <c r="E13" s="36" t="s">
        <v>376</v>
      </c>
      <c r="F13" s="35">
        <v>5</v>
      </c>
      <c r="G13" s="37">
        <f t="shared" si="0"/>
        <v>3500</v>
      </c>
      <c r="H13" s="38">
        <v>17500</v>
      </c>
    </row>
    <row r="14" customHeight="1" spans="1:8">
      <c r="A14" s="25"/>
      <c r="B14" s="28" t="s">
        <v>435</v>
      </c>
      <c r="C14" s="34" t="str">
        <f>"A02010108"&amp;"  "&amp;"便携式计算机"</f>
        <v>A02010108  便携式计算机</v>
      </c>
      <c r="D14" s="35" t="s">
        <v>388</v>
      </c>
      <c r="E14" s="36" t="s">
        <v>386</v>
      </c>
      <c r="F14" s="35">
        <v>15</v>
      </c>
      <c r="G14" s="37">
        <f t="shared" si="0"/>
        <v>9000</v>
      </c>
      <c r="H14" s="38">
        <v>135000</v>
      </c>
    </row>
    <row r="15" customHeight="1" spans="1:8">
      <c r="A15" s="25"/>
      <c r="B15" s="28" t="s">
        <v>435</v>
      </c>
      <c r="C15" s="34" t="str">
        <f>"A02021003"&amp;"  "&amp;"A4黑白打印机"</f>
        <v>A02021003  A4黑白打印机</v>
      </c>
      <c r="D15" s="35" t="s">
        <v>389</v>
      </c>
      <c r="E15" s="36" t="s">
        <v>386</v>
      </c>
      <c r="F15" s="35">
        <v>2</v>
      </c>
      <c r="G15" s="37">
        <f t="shared" si="0"/>
        <v>1500</v>
      </c>
      <c r="H15" s="38">
        <v>3000</v>
      </c>
    </row>
    <row r="16" customHeight="1" spans="1:8">
      <c r="A16" s="25"/>
      <c r="B16" s="28" t="s">
        <v>434</v>
      </c>
      <c r="C16" s="34" t="str">
        <f>"A05010502"&amp;"  "&amp;"文件柜"</f>
        <v>A05010502  文件柜</v>
      </c>
      <c r="D16" s="35" t="s">
        <v>390</v>
      </c>
      <c r="E16" s="36" t="s">
        <v>391</v>
      </c>
      <c r="F16" s="35">
        <v>8</v>
      </c>
      <c r="G16" s="37">
        <f t="shared" si="0"/>
        <v>800</v>
      </c>
      <c r="H16" s="38">
        <v>6400</v>
      </c>
    </row>
    <row r="17" customHeight="1" spans="1:8">
      <c r="A17" s="25"/>
      <c r="B17" s="28" t="s">
        <v>435</v>
      </c>
      <c r="C17" s="34" t="str">
        <f>"A02021301"&amp;"  "&amp;"碎纸机"</f>
        <v>A02021301  碎纸机</v>
      </c>
      <c r="D17" s="35" t="s">
        <v>392</v>
      </c>
      <c r="E17" s="36" t="s">
        <v>386</v>
      </c>
      <c r="F17" s="35">
        <v>5</v>
      </c>
      <c r="G17" s="37">
        <f t="shared" si="0"/>
        <v>1000</v>
      </c>
      <c r="H17" s="38">
        <v>5000</v>
      </c>
    </row>
    <row r="18" customHeight="1" spans="1:8">
      <c r="A18" s="25"/>
      <c r="B18" s="28" t="s">
        <v>435</v>
      </c>
      <c r="C18" s="34" t="str">
        <f>"A02010105"&amp;"  "&amp;"台式计算机"</f>
        <v>A02010105  台式计算机</v>
      </c>
      <c r="D18" s="35" t="s">
        <v>393</v>
      </c>
      <c r="E18" s="36" t="s">
        <v>386</v>
      </c>
      <c r="F18" s="35">
        <v>1</v>
      </c>
      <c r="G18" s="37">
        <f t="shared" si="0"/>
        <v>6000</v>
      </c>
      <c r="H18" s="38">
        <v>6000</v>
      </c>
    </row>
    <row r="19" customHeight="1" spans="1:8">
      <c r="A19" s="25"/>
      <c r="B19" s="28" t="s">
        <v>435</v>
      </c>
      <c r="C19" s="34" t="str">
        <f>"A02020600"&amp;"  "&amp;"执法记录仪"</f>
        <v>A02020600  执法记录仪</v>
      </c>
      <c r="D19" s="35" t="s">
        <v>395</v>
      </c>
      <c r="E19" s="36" t="s">
        <v>386</v>
      </c>
      <c r="F19" s="35">
        <v>10</v>
      </c>
      <c r="G19" s="37">
        <f t="shared" si="0"/>
        <v>1500</v>
      </c>
      <c r="H19" s="38">
        <v>15000</v>
      </c>
    </row>
    <row r="20" customHeight="1" spans="1:8">
      <c r="A20" s="25"/>
      <c r="B20" s="28" t="s">
        <v>435</v>
      </c>
      <c r="C20" s="34" t="str">
        <f>"A02021203"&amp;"  "&amp;"装订机"</f>
        <v>A02021203  装订机</v>
      </c>
      <c r="D20" s="35" t="s">
        <v>396</v>
      </c>
      <c r="E20" s="36" t="s">
        <v>386</v>
      </c>
      <c r="F20" s="35">
        <v>1</v>
      </c>
      <c r="G20" s="37">
        <f t="shared" si="0"/>
        <v>33100</v>
      </c>
      <c r="H20" s="38">
        <v>33100</v>
      </c>
    </row>
    <row r="21" customHeight="1" spans="1:8">
      <c r="A21" s="39" t="s">
        <v>33</v>
      </c>
      <c r="B21" s="39"/>
      <c r="C21" s="39"/>
      <c r="D21" s="39"/>
      <c r="E21" s="39"/>
      <c r="F21" s="39" t="s">
        <v>436</v>
      </c>
      <c r="G21" s="16"/>
      <c r="H21" s="16">
        <v>300000</v>
      </c>
    </row>
  </sheetData>
  <mergeCells count="9">
    <mergeCell ref="A2:H2"/>
    <mergeCell ref="A3:C3"/>
    <mergeCell ref="F4:H4"/>
    <mergeCell ref="A21:E21"/>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A11" sqref="A11"/>
    </sheetView>
  </sheetViews>
  <sheetFormatPr defaultColWidth="8.84745762711864" defaultRowHeight="15" customHeight="1"/>
  <cols>
    <col min="1" max="1" width="21.4237288135593" customWidth="1"/>
    <col min="2" max="3" width="35.7118644067797" customWidth="1"/>
    <col min="4" max="4" width="17.1440677966102" customWidth="1"/>
    <col min="5" max="5" width="28.5762711864407" customWidth="1"/>
    <col min="6" max="6" width="17.1440677966102" customWidth="1"/>
    <col min="7" max="7" width="28.5762711864407" customWidth="1"/>
    <col min="8" max="11" width="14.2796610169492" customWidth="1"/>
  </cols>
  <sheetData>
    <row r="1" ht="18.75" customHeight="1" spans="1:11">
      <c r="A1" s="1"/>
      <c r="B1" s="1"/>
      <c r="C1" s="1"/>
      <c r="D1" s="1"/>
      <c r="E1" s="1"/>
      <c r="F1" s="1"/>
      <c r="G1" s="1"/>
      <c r="H1" s="2"/>
      <c r="I1" s="2"/>
      <c r="J1" s="2"/>
      <c r="K1" s="2" t="s">
        <v>437</v>
      </c>
    </row>
    <row r="2" ht="45" customHeight="1" spans="1:11">
      <c r="A2" s="3" t="s">
        <v>438</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237</v>
      </c>
      <c r="B4" s="12" t="s">
        <v>144</v>
      </c>
      <c r="C4" s="12" t="s">
        <v>238</v>
      </c>
      <c r="D4" s="12" t="s">
        <v>145</v>
      </c>
      <c r="E4" s="12" t="s">
        <v>146</v>
      </c>
      <c r="F4" s="12" t="s">
        <v>239</v>
      </c>
      <c r="G4" s="12" t="s">
        <v>148</v>
      </c>
      <c r="H4" s="12" t="s">
        <v>33</v>
      </c>
      <c r="I4" s="12" t="s">
        <v>439</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1">
      <c r="A11" t="s">
        <v>361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1"/>
  <sheetViews>
    <sheetView showZeros="0" workbookViewId="0">
      <selection activeCell="C16" sqref="C16"/>
    </sheetView>
  </sheetViews>
  <sheetFormatPr defaultColWidth="8.84745762711864" defaultRowHeight="15" customHeight="1" outlineLevelCol="6"/>
  <cols>
    <col min="1" max="1" width="35.7118644067797" customWidth="1"/>
    <col min="2" max="2" width="21.4237288135593" customWidth="1"/>
    <col min="3" max="3" width="35.7118644067797" customWidth="1"/>
    <col min="4" max="4" width="21.4237288135593" customWidth="1"/>
    <col min="5" max="7" width="17.1440677966102" customWidth="1"/>
  </cols>
  <sheetData>
    <row r="1" ht="18.75" customHeight="1" spans="1:7">
      <c r="A1" s="1"/>
      <c r="B1" s="1"/>
      <c r="C1" s="1"/>
      <c r="D1" s="1"/>
      <c r="E1" s="2"/>
      <c r="F1" s="2"/>
      <c r="G1" s="2" t="s">
        <v>440</v>
      </c>
    </row>
    <row r="2" ht="45" customHeight="1" spans="1:7">
      <c r="A2" s="3" t="s">
        <v>441</v>
      </c>
      <c r="B2" s="3"/>
      <c r="C2" s="3"/>
      <c r="D2" s="3"/>
      <c r="E2" s="3"/>
      <c r="F2" s="3"/>
      <c r="G2" s="3"/>
    </row>
    <row r="3" ht="24.15" customHeight="1" spans="1:7">
      <c r="A3" s="4" t="s">
        <v>2</v>
      </c>
      <c r="B3" s="4"/>
      <c r="C3" s="4"/>
      <c r="D3" s="4"/>
      <c r="E3" s="5"/>
      <c r="F3" s="5"/>
      <c r="G3" s="5" t="s">
        <v>30</v>
      </c>
    </row>
    <row r="4" ht="18.75" customHeight="1" spans="1:7">
      <c r="A4" s="6" t="s">
        <v>238</v>
      </c>
      <c r="B4" s="6" t="s">
        <v>237</v>
      </c>
      <c r="C4" s="6" t="s">
        <v>144</v>
      </c>
      <c r="D4" s="6" t="s">
        <v>442</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3" customHeight="1" spans="1:7">
      <c r="A8" s="8" t="s">
        <v>57</v>
      </c>
      <c r="B8" s="8" t="s">
        <v>243</v>
      </c>
      <c r="C8" s="9" t="s">
        <v>242</v>
      </c>
      <c r="D8" s="8" t="s">
        <v>443</v>
      </c>
      <c r="E8" s="10">
        <v>27120</v>
      </c>
      <c r="F8" s="10">
        <v>35000</v>
      </c>
      <c r="G8" s="10">
        <v>35000</v>
      </c>
    </row>
    <row r="9" ht="23" customHeight="1" spans="1:7">
      <c r="A9" s="8" t="s">
        <v>57</v>
      </c>
      <c r="B9" s="8" t="s">
        <v>246</v>
      </c>
      <c r="C9" s="9" t="s">
        <v>245</v>
      </c>
      <c r="D9" s="8" t="s">
        <v>443</v>
      </c>
      <c r="E9" s="10">
        <v>29076</v>
      </c>
      <c r="F9" s="10">
        <v>35000</v>
      </c>
      <c r="G9" s="10">
        <v>35000</v>
      </c>
    </row>
    <row r="10" ht="23" customHeight="1" spans="1:7">
      <c r="A10" s="8" t="s">
        <v>57</v>
      </c>
      <c r="B10" s="8" t="s">
        <v>251</v>
      </c>
      <c r="C10" s="9" t="s">
        <v>250</v>
      </c>
      <c r="D10" s="8" t="s">
        <v>443</v>
      </c>
      <c r="E10" s="10">
        <v>200000</v>
      </c>
      <c r="F10" s="10">
        <v>800000</v>
      </c>
      <c r="G10" s="10">
        <v>800000</v>
      </c>
    </row>
    <row r="11" ht="23" customHeight="1" spans="1:7">
      <c r="A11" s="11" t="s">
        <v>33</v>
      </c>
      <c r="B11" s="11"/>
      <c r="C11" s="11"/>
      <c r="D11" s="11"/>
      <c r="E11" s="10">
        <v>256196</v>
      </c>
      <c r="F11" s="10">
        <f>SUM(F8:F10)</f>
        <v>870000</v>
      </c>
      <c r="G11" s="10">
        <f>SUM(G8:G10)</f>
        <v>870000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9"/>
  <sheetViews>
    <sheetView showZeros="0" workbookViewId="0">
      <selection activeCell="A8" sqref="A8:E9"/>
    </sheetView>
  </sheetViews>
  <sheetFormatPr defaultColWidth="8.84745762711864" defaultRowHeight="15" customHeight="1"/>
  <cols>
    <col min="1" max="1" width="25.271186440678" customWidth="1"/>
    <col min="2" max="2" width="29.9830508474576" customWidth="1"/>
    <col min="3" max="19" width="17.1440677966102"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88"/>
      <c r="F3" s="88"/>
      <c r="G3" s="88"/>
      <c r="H3" s="88"/>
      <c r="I3" s="5"/>
      <c r="J3" s="5"/>
      <c r="K3" s="5"/>
      <c r="L3" s="5"/>
      <c r="M3" s="5"/>
      <c r="N3" s="5"/>
      <c r="O3" s="5"/>
      <c r="P3" s="5"/>
      <c r="Q3" s="5"/>
      <c r="R3" s="5"/>
      <c r="S3" s="5" t="s">
        <v>30</v>
      </c>
    </row>
    <row r="4" ht="18.75" customHeight="1" spans="1:19">
      <c r="A4" s="12" t="s">
        <v>31</v>
      </c>
      <c r="B4" s="108" t="s">
        <v>32</v>
      </c>
      <c r="C4" s="108" t="s">
        <v>33</v>
      </c>
      <c r="D4" s="108" t="s">
        <v>34</v>
      </c>
      <c r="E4" s="108"/>
      <c r="F4" s="108"/>
      <c r="G4" s="108"/>
      <c r="H4" s="108"/>
      <c r="I4" s="108"/>
      <c r="J4" s="109"/>
      <c r="K4" s="109"/>
      <c r="L4" s="109"/>
      <c r="M4" s="109"/>
      <c r="N4" s="109"/>
      <c r="O4" s="108" t="s">
        <v>21</v>
      </c>
      <c r="P4" s="108"/>
      <c r="Q4" s="108"/>
      <c r="R4" s="108"/>
      <c r="S4" s="108"/>
    </row>
    <row r="5" ht="18.75" customHeight="1" spans="1:19">
      <c r="A5" s="12"/>
      <c r="B5" s="108"/>
      <c r="C5" s="108"/>
      <c r="D5" s="110" t="s">
        <v>35</v>
      </c>
      <c r="E5" s="110" t="s">
        <v>36</v>
      </c>
      <c r="F5" s="110" t="s">
        <v>37</v>
      </c>
      <c r="G5" s="110" t="s">
        <v>38</v>
      </c>
      <c r="H5" s="110" t="s">
        <v>39</v>
      </c>
      <c r="I5" s="111" t="s">
        <v>40</v>
      </c>
      <c r="J5" s="112"/>
      <c r="K5" s="112"/>
      <c r="L5" s="112"/>
      <c r="M5" s="112"/>
      <c r="N5" s="112"/>
      <c r="O5" s="111" t="s">
        <v>35</v>
      </c>
      <c r="P5" s="111" t="s">
        <v>36</v>
      </c>
      <c r="Q5" s="111" t="s">
        <v>37</v>
      </c>
      <c r="R5" s="111" t="s">
        <v>38</v>
      </c>
      <c r="S5" s="110" t="s">
        <v>41</v>
      </c>
    </row>
    <row r="6" ht="18.75" customHeight="1" spans="1:19">
      <c r="A6" s="12"/>
      <c r="B6" s="108"/>
      <c r="C6" s="108"/>
      <c r="D6" s="110"/>
      <c r="E6" s="110"/>
      <c r="F6" s="110"/>
      <c r="G6" s="110"/>
      <c r="H6" s="110"/>
      <c r="I6" s="111" t="s">
        <v>35</v>
      </c>
      <c r="J6" s="111" t="s">
        <v>42</v>
      </c>
      <c r="K6" s="111" t="s">
        <v>43</v>
      </c>
      <c r="L6" s="111" t="s">
        <v>44</v>
      </c>
      <c r="M6" s="111" t="s">
        <v>45</v>
      </c>
      <c r="N6" s="111" t="s">
        <v>46</v>
      </c>
      <c r="O6" s="111"/>
      <c r="P6" s="111"/>
      <c r="Q6" s="111"/>
      <c r="R6" s="111"/>
      <c r="S6" s="110"/>
    </row>
    <row r="7" ht="18.75" customHeight="1" spans="1:19">
      <c r="A7" s="113" t="s">
        <v>47</v>
      </c>
      <c r="B7" s="13" t="s">
        <v>48</v>
      </c>
      <c r="C7" s="13" t="s">
        <v>49</v>
      </c>
      <c r="D7" s="13" t="s">
        <v>50</v>
      </c>
      <c r="E7" s="113" t="s">
        <v>51</v>
      </c>
      <c r="F7" s="13" t="s">
        <v>52</v>
      </c>
      <c r="G7" s="13" t="s">
        <v>53</v>
      </c>
      <c r="H7" s="113" t="s">
        <v>54</v>
      </c>
      <c r="I7" s="13" t="s">
        <v>55</v>
      </c>
      <c r="J7" s="13">
        <v>10</v>
      </c>
      <c r="K7" s="13">
        <v>11</v>
      </c>
      <c r="L7" s="13">
        <v>12</v>
      </c>
      <c r="M7" s="13">
        <v>13</v>
      </c>
      <c r="N7" s="13">
        <v>14</v>
      </c>
      <c r="O7" s="13">
        <v>15</v>
      </c>
      <c r="P7" s="13">
        <v>16</v>
      </c>
      <c r="Q7" s="13">
        <v>17</v>
      </c>
      <c r="R7" s="13">
        <v>18</v>
      </c>
      <c r="S7" s="13">
        <v>19</v>
      </c>
    </row>
    <row r="8" ht="20.25" customHeight="1" spans="1:19">
      <c r="A8" s="98" t="s">
        <v>56</v>
      </c>
      <c r="B8" s="98" t="s">
        <v>57</v>
      </c>
      <c r="C8" s="16">
        <v>22822513</v>
      </c>
      <c r="D8" s="16">
        <v>22822513</v>
      </c>
      <c r="E8" s="16">
        <v>22822513</v>
      </c>
      <c r="F8" s="16"/>
      <c r="G8" s="16"/>
      <c r="H8" s="16"/>
      <c r="I8" s="16"/>
      <c r="J8" s="16"/>
      <c r="K8" s="16"/>
      <c r="L8" s="16"/>
      <c r="M8" s="16"/>
      <c r="N8" s="16"/>
      <c r="O8" s="16"/>
      <c r="P8" s="16"/>
      <c r="Q8" s="16"/>
      <c r="R8" s="16"/>
      <c r="S8" s="16"/>
    </row>
    <row r="9" ht="20.25" customHeight="1" spans="1:19">
      <c r="A9" s="101" t="s">
        <v>33</v>
      </c>
      <c r="B9" s="101"/>
      <c r="C9" s="16">
        <v>22822513</v>
      </c>
      <c r="D9" s="16">
        <v>22822513</v>
      </c>
      <c r="E9" s="16">
        <v>22822513</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9"/>
  <sheetViews>
    <sheetView showZeros="0" topLeftCell="A10" workbookViewId="0">
      <selection activeCell="E22" sqref="E22"/>
    </sheetView>
  </sheetViews>
  <sheetFormatPr defaultColWidth="8.84745762711864" defaultRowHeight="15" customHeight="1"/>
  <cols>
    <col min="1" max="1" width="21.5508474576271" customWidth="1"/>
    <col min="2" max="2" width="28.5762711864407" customWidth="1"/>
    <col min="3" max="15" width="17.1440677966102"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87"/>
      <c r="L2" s="87"/>
      <c r="M2" s="87"/>
      <c r="N2" s="87"/>
      <c r="O2" s="87"/>
    </row>
    <row r="3" ht="18.75" customHeight="1" spans="1:15">
      <c r="A3" s="76" t="s">
        <v>2</v>
      </c>
      <c r="B3" s="76"/>
      <c r="C3" s="76"/>
      <c r="D3" s="76"/>
      <c r="E3" s="76"/>
      <c r="F3" s="76"/>
      <c r="G3" s="76"/>
      <c r="H3" s="76"/>
      <c r="I3" s="76"/>
      <c r="J3" s="2"/>
      <c r="K3" s="2"/>
      <c r="L3" s="2"/>
      <c r="M3" s="2"/>
      <c r="N3" s="2"/>
      <c r="O3" s="2" t="s">
        <v>30</v>
      </c>
    </row>
    <row r="4" ht="18.75" customHeight="1" spans="1:15">
      <c r="A4" s="12" t="s">
        <v>60</v>
      </c>
      <c r="B4" s="12" t="s">
        <v>61</v>
      </c>
      <c r="C4" s="79" t="s">
        <v>33</v>
      </c>
      <c r="D4" s="79" t="s">
        <v>36</v>
      </c>
      <c r="E4" s="79"/>
      <c r="F4" s="79"/>
      <c r="G4" s="12" t="s">
        <v>37</v>
      </c>
      <c r="H4" s="79" t="s">
        <v>38</v>
      </c>
      <c r="I4" s="12" t="s">
        <v>62</v>
      </c>
      <c r="J4" s="79" t="s">
        <v>63</v>
      </c>
      <c r="K4" s="79"/>
      <c r="L4" s="79"/>
      <c r="M4" s="79"/>
      <c r="N4" s="79"/>
      <c r="O4" s="79"/>
    </row>
    <row r="5" ht="18.75" customHeight="1" spans="1:15">
      <c r="A5" s="12"/>
      <c r="B5" s="12"/>
      <c r="C5" s="79"/>
      <c r="D5" s="79" t="s">
        <v>35</v>
      </c>
      <c r="E5" s="79" t="s">
        <v>64</v>
      </c>
      <c r="F5" s="79" t="s">
        <v>65</v>
      </c>
      <c r="G5" s="12"/>
      <c r="H5" s="79"/>
      <c r="I5" s="12"/>
      <c r="J5" s="79" t="s">
        <v>35</v>
      </c>
      <c r="K5" s="79" t="s">
        <v>66</v>
      </c>
      <c r="L5" s="13" t="s">
        <v>67</v>
      </c>
      <c r="M5" s="13" t="s">
        <v>68</v>
      </c>
      <c r="N5" s="13" t="s">
        <v>69</v>
      </c>
      <c r="O5" s="13" t="s">
        <v>70</v>
      </c>
    </row>
    <row r="6" ht="18.75" customHeight="1" spans="1:15">
      <c r="A6" s="13" t="s">
        <v>47</v>
      </c>
      <c r="B6" s="13" t="s">
        <v>48</v>
      </c>
      <c r="C6" s="13" t="s">
        <v>49</v>
      </c>
      <c r="D6" s="13" t="s">
        <v>50</v>
      </c>
      <c r="E6" s="13" t="s">
        <v>51</v>
      </c>
      <c r="F6" s="13" t="s">
        <v>52</v>
      </c>
      <c r="G6" s="13" t="s">
        <v>53</v>
      </c>
      <c r="H6" s="13" t="s">
        <v>54</v>
      </c>
      <c r="I6" s="13" t="s">
        <v>55</v>
      </c>
      <c r="J6" s="13" t="s">
        <v>71</v>
      </c>
      <c r="K6" s="13">
        <v>11</v>
      </c>
      <c r="L6" s="13">
        <v>12</v>
      </c>
      <c r="M6" s="13">
        <v>13</v>
      </c>
      <c r="N6" s="13">
        <v>14</v>
      </c>
      <c r="O6" s="13">
        <v>15</v>
      </c>
    </row>
    <row r="7" ht="23" customHeight="1" spans="1:15">
      <c r="A7" s="98" t="s">
        <v>72</v>
      </c>
      <c r="B7" s="98" t="s">
        <v>73</v>
      </c>
      <c r="C7" s="16">
        <v>17534530</v>
      </c>
      <c r="D7" s="16">
        <v>17534530</v>
      </c>
      <c r="E7" s="16">
        <v>17307410</v>
      </c>
      <c r="F7" s="16">
        <v>227120</v>
      </c>
      <c r="G7" s="16"/>
      <c r="H7" s="16"/>
      <c r="I7" s="16"/>
      <c r="J7" s="16"/>
      <c r="K7" s="16"/>
      <c r="L7" s="16"/>
      <c r="M7" s="16"/>
      <c r="N7" s="16"/>
      <c r="O7" s="16"/>
    </row>
    <row r="8" ht="23" customHeight="1" spans="1:15">
      <c r="A8" s="99" t="s">
        <v>74</v>
      </c>
      <c r="B8" s="99" t="s">
        <v>75</v>
      </c>
      <c r="C8" s="16">
        <v>17507410</v>
      </c>
      <c r="D8" s="16">
        <v>17507410</v>
      </c>
      <c r="E8" s="16">
        <v>17307410</v>
      </c>
      <c r="F8" s="16">
        <v>200000</v>
      </c>
      <c r="G8" s="16"/>
      <c r="H8" s="16"/>
      <c r="I8" s="16"/>
      <c r="J8" s="16"/>
      <c r="K8" s="16"/>
      <c r="L8" s="16"/>
      <c r="M8" s="16"/>
      <c r="N8" s="16"/>
      <c r="O8" s="16"/>
    </row>
    <row r="9" ht="23" customHeight="1" spans="1:15">
      <c r="A9" s="100" t="s">
        <v>76</v>
      </c>
      <c r="B9" s="100" t="s">
        <v>77</v>
      </c>
      <c r="C9" s="16">
        <v>17307410</v>
      </c>
      <c r="D9" s="16">
        <v>17307410</v>
      </c>
      <c r="E9" s="16">
        <v>17307410</v>
      </c>
      <c r="F9" s="16"/>
      <c r="G9" s="16"/>
      <c r="H9" s="16"/>
      <c r="I9" s="16"/>
      <c r="J9" s="16"/>
      <c r="K9" s="16"/>
      <c r="L9" s="16"/>
      <c r="M9" s="16"/>
      <c r="N9" s="16"/>
      <c r="O9" s="16"/>
    </row>
    <row r="10" ht="23" customHeight="1" spans="1:15">
      <c r="A10" s="100" t="s">
        <v>78</v>
      </c>
      <c r="B10" s="100" t="s">
        <v>79</v>
      </c>
      <c r="C10" s="16">
        <v>200000</v>
      </c>
      <c r="D10" s="16">
        <v>200000</v>
      </c>
      <c r="E10" s="16"/>
      <c r="F10" s="16">
        <v>200000</v>
      </c>
      <c r="G10" s="16"/>
      <c r="H10" s="16"/>
      <c r="I10" s="16"/>
      <c r="J10" s="16"/>
      <c r="K10" s="16"/>
      <c r="L10" s="16"/>
      <c r="M10" s="16"/>
      <c r="N10" s="16"/>
      <c r="O10" s="16"/>
    </row>
    <row r="11" ht="23" customHeight="1" spans="1:15">
      <c r="A11" s="99" t="s">
        <v>80</v>
      </c>
      <c r="B11" s="99" t="s">
        <v>81</v>
      </c>
      <c r="C11" s="16">
        <v>27120</v>
      </c>
      <c r="D11" s="16">
        <v>27120</v>
      </c>
      <c r="E11" s="16"/>
      <c r="F11" s="16">
        <v>27120</v>
      </c>
      <c r="G11" s="16"/>
      <c r="H11" s="16"/>
      <c r="I11" s="16"/>
      <c r="J11" s="16"/>
      <c r="K11" s="16"/>
      <c r="L11" s="16"/>
      <c r="M11" s="16"/>
      <c r="N11" s="16"/>
      <c r="O11" s="16"/>
    </row>
    <row r="12" ht="23" customHeight="1" spans="1:15">
      <c r="A12" s="100" t="s">
        <v>82</v>
      </c>
      <c r="B12" s="100" t="s">
        <v>79</v>
      </c>
      <c r="C12" s="16">
        <v>16880</v>
      </c>
      <c r="D12" s="16">
        <v>16880</v>
      </c>
      <c r="E12" s="16"/>
      <c r="F12" s="16">
        <v>16880</v>
      </c>
      <c r="G12" s="16"/>
      <c r="H12" s="16"/>
      <c r="I12" s="16"/>
      <c r="J12" s="16"/>
      <c r="K12" s="16"/>
      <c r="L12" s="16"/>
      <c r="M12" s="16"/>
      <c r="N12" s="16"/>
      <c r="O12" s="16"/>
    </row>
    <row r="13" ht="23" customHeight="1" spans="1:15">
      <c r="A13" s="100" t="s">
        <v>83</v>
      </c>
      <c r="B13" s="100" t="s">
        <v>81</v>
      </c>
      <c r="C13" s="16">
        <v>10240</v>
      </c>
      <c r="D13" s="16">
        <v>10240</v>
      </c>
      <c r="E13" s="16"/>
      <c r="F13" s="16">
        <v>10240</v>
      </c>
      <c r="G13" s="16"/>
      <c r="H13" s="16"/>
      <c r="I13" s="16"/>
      <c r="J13" s="16"/>
      <c r="K13" s="16"/>
      <c r="L13" s="16"/>
      <c r="M13" s="16"/>
      <c r="N13" s="16"/>
      <c r="O13" s="16"/>
    </row>
    <row r="14" ht="23" customHeight="1" spans="1:15">
      <c r="A14" s="98" t="s">
        <v>84</v>
      </c>
      <c r="B14" s="98" t="s">
        <v>85</v>
      </c>
      <c r="C14" s="16">
        <v>1940889</v>
      </c>
      <c r="D14" s="16">
        <v>1940889</v>
      </c>
      <c r="E14" s="16">
        <v>1911813</v>
      </c>
      <c r="F14" s="16">
        <v>29076</v>
      </c>
      <c r="G14" s="16"/>
      <c r="H14" s="16"/>
      <c r="I14" s="16"/>
      <c r="J14" s="16"/>
      <c r="K14" s="16"/>
      <c r="L14" s="16"/>
      <c r="M14" s="16"/>
      <c r="N14" s="16"/>
      <c r="O14" s="16"/>
    </row>
    <row r="15" ht="23" customHeight="1" spans="1:15">
      <c r="A15" s="99" t="s">
        <v>86</v>
      </c>
      <c r="B15" s="99" t="s">
        <v>87</v>
      </c>
      <c r="C15" s="16">
        <v>1911813</v>
      </c>
      <c r="D15" s="16">
        <v>1911813</v>
      </c>
      <c r="E15" s="16">
        <v>1911813</v>
      </c>
      <c r="F15" s="16"/>
      <c r="G15" s="16"/>
      <c r="H15" s="16"/>
      <c r="I15" s="16"/>
      <c r="J15" s="16"/>
      <c r="K15" s="16"/>
      <c r="L15" s="16"/>
      <c r="M15" s="16"/>
      <c r="N15" s="16"/>
      <c r="O15" s="16"/>
    </row>
    <row r="16" ht="23" customHeight="1" spans="1:15">
      <c r="A16" s="100" t="s">
        <v>88</v>
      </c>
      <c r="B16" s="100" t="s">
        <v>89</v>
      </c>
      <c r="C16" s="16">
        <v>7500</v>
      </c>
      <c r="D16" s="16">
        <v>7500</v>
      </c>
      <c r="E16" s="16">
        <v>7500</v>
      </c>
      <c r="F16" s="16"/>
      <c r="G16" s="16"/>
      <c r="H16" s="16"/>
      <c r="I16" s="16"/>
      <c r="J16" s="16"/>
      <c r="K16" s="16"/>
      <c r="L16" s="16"/>
      <c r="M16" s="16"/>
      <c r="N16" s="16"/>
      <c r="O16" s="16"/>
    </row>
    <row r="17" ht="30" customHeight="1" spans="1:15">
      <c r="A17" s="100" t="s">
        <v>90</v>
      </c>
      <c r="B17" s="100" t="s">
        <v>91</v>
      </c>
      <c r="C17" s="16">
        <v>1904313</v>
      </c>
      <c r="D17" s="16">
        <v>1904313</v>
      </c>
      <c r="E17" s="16">
        <v>1904313</v>
      </c>
      <c r="F17" s="16"/>
      <c r="G17" s="16"/>
      <c r="H17" s="16"/>
      <c r="I17" s="16"/>
      <c r="J17" s="16"/>
      <c r="K17" s="16"/>
      <c r="L17" s="16"/>
      <c r="M17" s="16"/>
      <c r="N17" s="16"/>
      <c r="O17" s="16"/>
    </row>
    <row r="18" ht="23" customHeight="1" spans="1:15">
      <c r="A18" s="99" t="s">
        <v>92</v>
      </c>
      <c r="B18" s="99" t="s">
        <v>93</v>
      </c>
      <c r="C18" s="16">
        <v>29076</v>
      </c>
      <c r="D18" s="16">
        <v>29076</v>
      </c>
      <c r="E18" s="16"/>
      <c r="F18" s="16">
        <v>29076</v>
      </c>
      <c r="G18" s="16"/>
      <c r="H18" s="16"/>
      <c r="I18" s="16"/>
      <c r="J18" s="16"/>
      <c r="K18" s="16"/>
      <c r="L18" s="16"/>
      <c r="M18" s="16"/>
      <c r="N18" s="16"/>
      <c r="O18" s="16"/>
    </row>
    <row r="19" ht="23" customHeight="1" spans="1:15">
      <c r="A19" s="100" t="s">
        <v>94</v>
      </c>
      <c r="B19" s="100" t="s">
        <v>95</v>
      </c>
      <c r="C19" s="16">
        <v>29076</v>
      </c>
      <c r="D19" s="16">
        <v>29076</v>
      </c>
      <c r="E19" s="16"/>
      <c r="F19" s="16">
        <v>29076</v>
      </c>
      <c r="G19" s="16"/>
      <c r="H19" s="16"/>
      <c r="I19" s="16"/>
      <c r="J19" s="16"/>
      <c r="K19" s="16"/>
      <c r="L19" s="16"/>
      <c r="M19" s="16"/>
      <c r="N19" s="16"/>
      <c r="O19" s="16"/>
    </row>
    <row r="20" ht="23" customHeight="1" spans="1:15">
      <c r="A20" s="98" t="s">
        <v>96</v>
      </c>
      <c r="B20" s="98" t="s">
        <v>97</v>
      </c>
      <c r="C20" s="16">
        <v>1628082</v>
      </c>
      <c r="D20" s="16">
        <v>1628082</v>
      </c>
      <c r="E20" s="16">
        <v>1628082</v>
      </c>
      <c r="F20" s="16"/>
      <c r="G20" s="16"/>
      <c r="H20" s="16"/>
      <c r="I20" s="16"/>
      <c r="J20" s="16"/>
      <c r="K20" s="16"/>
      <c r="L20" s="16"/>
      <c r="M20" s="16"/>
      <c r="N20" s="16"/>
      <c r="O20" s="16"/>
    </row>
    <row r="21" ht="23" customHeight="1" spans="1:15">
      <c r="A21" s="99" t="s">
        <v>98</v>
      </c>
      <c r="B21" s="99" t="s">
        <v>99</v>
      </c>
      <c r="C21" s="16">
        <v>1628082</v>
      </c>
      <c r="D21" s="16">
        <v>1628082</v>
      </c>
      <c r="E21" s="16">
        <v>1628082</v>
      </c>
      <c r="F21" s="16"/>
      <c r="G21" s="16"/>
      <c r="H21" s="16"/>
      <c r="I21" s="16"/>
      <c r="J21" s="16"/>
      <c r="K21" s="16"/>
      <c r="L21" s="16"/>
      <c r="M21" s="16"/>
      <c r="N21" s="16"/>
      <c r="O21" s="16"/>
    </row>
    <row r="22" ht="23" customHeight="1" spans="1:15">
      <c r="A22" s="100" t="s">
        <v>100</v>
      </c>
      <c r="B22" s="100" t="s">
        <v>101</v>
      </c>
      <c r="C22" s="16">
        <v>975391</v>
      </c>
      <c r="D22" s="16">
        <v>975391</v>
      </c>
      <c r="E22" s="16">
        <v>975391</v>
      </c>
      <c r="F22" s="16"/>
      <c r="G22" s="16"/>
      <c r="H22" s="16"/>
      <c r="I22" s="16"/>
      <c r="J22" s="16"/>
      <c r="K22" s="16"/>
      <c r="L22" s="16"/>
      <c r="M22" s="16"/>
      <c r="N22" s="16"/>
      <c r="O22" s="16"/>
    </row>
    <row r="23" ht="23" customHeight="1" spans="1:15">
      <c r="A23" s="100" t="s">
        <v>102</v>
      </c>
      <c r="B23" s="100" t="s">
        <v>103</v>
      </c>
      <c r="C23" s="16">
        <v>53765</v>
      </c>
      <c r="D23" s="16">
        <v>53765</v>
      </c>
      <c r="E23" s="16">
        <v>53765</v>
      </c>
      <c r="F23" s="16"/>
      <c r="G23" s="16"/>
      <c r="H23" s="16"/>
      <c r="I23" s="16"/>
      <c r="J23" s="16"/>
      <c r="K23" s="16"/>
      <c r="L23" s="16"/>
      <c r="M23" s="16"/>
      <c r="N23" s="16"/>
      <c r="O23" s="16"/>
    </row>
    <row r="24" ht="23" customHeight="1" spans="1:15">
      <c r="A24" s="100" t="s">
        <v>104</v>
      </c>
      <c r="B24" s="100" t="s">
        <v>105</v>
      </c>
      <c r="C24" s="16">
        <v>575122</v>
      </c>
      <c r="D24" s="16">
        <v>575122</v>
      </c>
      <c r="E24" s="16">
        <v>575122</v>
      </c>
      <c r="F24" s="16"/>
      <c r="G24" s="16"/>
      <c r="H24" s="16"/>
      <c r="I24" s="16"/>
      <c r="J24" s="16"/>
      <c r="K24" s="16"/>
      <c r="L24" s="16"/>
      <c r="M24" s="16"/>
      <c r="N24" s="16"/>
      <c r="O24" s="16"/>
    </row>
    <row r="25" ht="23" customHeight="1" spans="1:15">
      <c r="A25" s="100" t="s">
        <v>106</v>
      </c>
      <c r="B25" s="100" t="s">
        <v>107</v>
      </c>
      <c r="C25" s="16">
        <v>23804</v>
      </c>
      <c r="D25" s="16">
        <v>23804</v>
      </c>
      <c r="E25" s="16">
        <v>23804</v>
      </c>
      <c r="F25" s="16"/>
      <c r="G25" s="16"/>
      <c r="H25" s="16"/>
      <c r="I25" s="16"/>
      <c r="J25" s="16"/>
      <c r="K25" s="16"/>
      <c r="L25" s="16"/>
      <c r="M25" s="16"/>
      <c r="N25" s="16"/>
      <c r="O25" s="16"/>
    </row>
    <row r="26" ht="23" customHeight="1" spans="1:15">
      <c r="A26" s="98" t="s">
        <v>108</v>
      </c>
      <c r="B26" s="98" t="s">
        <v>109</v>
      </c>
      <c r="C26" s="16">
        <v>1719012</v>
      </c>
      <c r="D26" s="16">
        <v>1719012</v>
      </c>
      <c r="E26" s="16">
        <v>1719012</v>
      </c>
      <c r="F26" s="16"/>
      <c r="G26" s="16"/>
      <c r="H26" s="16"/>
      <c r="I26" s="16"/>
      <c r="J26" s="16"/>
      <c r="K26" s="16"/>
      <c r="L26" s="16"/>
      <c r="M26" s="16"/>
      <c r="N26" s="16"/>
      <c r="O26" s="16"/>
    </row>
    <row r="27" ht="23" customHeight="1" spans="1:15">
      <c r="A27" s="99" t="s">
        <v>110</v>
      </c>
      <c r="B27" s="99" t="s">
        <v>111</v>
      </c>
      <c r="C27" s="16">
        <v>1719012</v>
      </c>
      <c r="D27" s="16">
        <v>1719012</v>
      </c>
      <c r="E27" s="16">
        <v>1719012</v>
      </c>
      <c r="F27" s="16"/>
      <c r="G27" s="16"/>
      <c r="H27" s="16"/>
      <c r="I27" s="16"/>
      <c r="J27" s="16"/>
      <c r="K27" s="16"/>
      <c r="L27" s="16"/>
      <c r="M27" s="16"/>
      <c r="N27" s="16"/>
      <c r="O27" s="16"/>
    </row>
    <row r="28" ht="23" customHeight="1" spans="1:15">
      <c r="A28" s="100" t="s">
        <v>112</v>
      </c>
      <c r="B28" s="100" t="s">
        <v>113</v>
      </c>
      <c r="C28" s="16">
        <v>1719012</v>
      </c>
      <c r="D28" s="16">
        <v>1719012</v>
      </c>
      <c r="E28" s="16">
        <v>1719012</v>
      </c>
      <c r="F28" s="16"/>
      <c r="G28" s="16"/>
      <c r="H28" s="16"/>
      <c r="I28" s="16"/>
      <c r="J28" s="16"/>
      <c r="K28" s="16"/>
      <c r="L28" s="16"/>
      <c r="M28" s="16"/>
      <c r="N28" s="16"/>
      <c r="O28" s="16"/>
    </row>
    <row r="29" ht="23" customHeight="1" spans="1:15">
      <c r="A29" s="101" t="s">
        <v>114</v>
      </c>
      <c r="B29" s="101"/>
      <c r="C29" s="16">
        <v>22822513</v>
      </c>
      <c r="D29" s="16">
        <v>22822513</v>
      </c>
      <c r="E29" s="16">
        <v>22566317</v>
      </c>
      <c r="F29" s="16">
        <v>256196</v>
      </c>
      <c r="G29" s="16"/>
      <c r="H29" s="16"/>
      <c r="I29" s="16"/>
      <c r="J29" s="16"/>
      <c r="K29" s="16"/>
      <c r="L29" s="16"/>
      <c r="M29" s="16"/>
      <c r="N29" s="16"/>
      <c r="O29" s="16"/>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D7" sqref="D7:D16"/>
    </sheetView>
  </sheetViews>
  <sheetFormatPr defaultColWidth="8.84745762711864" defaultRowHeight="15" customHeight="1" outlineLevelCol="3"/>
  <cols>
    <col min="1" max="4" width="35.7118644067797" customWidth="1"/>
  </cols>
  <sheetData>
    <row r="1" ht="18.75" customHeight="1" spans="1:4">
      <c r="A1" s="1"/>
      <c r="B1" s="1"/>
      <c r="C1" s="1"/>
      <c r="D1" s="5" t="s">
        <v>115</v>
      </c>
    </row>
    <row r="2" ht="45" customHeight="1" spans="1:4">
      <c r="A2" s="3" t="s">
        <v>116</v>
      </c>
      <c r="B2" s="3"/>
      <c r="C2" s="3"/>
      <c r="D2" s="3"/>
    </row>
    <row r="3" ht="18.75" customHeight="1" spans="1:4">
      <c r="A3" s="4" t="s">
        <v>2</v>
      </c>
      <c r="B3" s="4"/>
      <c r="C3" s="103"/>
      <c r="D3" s="5" t="s">
        <v>3</v>
      </c>
    </row>
    <row r="4" ht="22.5" customHeight="1" spans="1:4">
      <c r="A4" s="7" t="s">
        <v>4</v>
      </c>
      <c r="B4" s="7"/>
      <c r="C4" s="7" t="s">
        <v>5</v>
      </c>
      <c r="D4" s="7"/>
    </row>
    <row r="5" ht="18.75" customHeight="1" spans="1:4">
      <c r="A5" s="7" t="s">
        <v>6</v>
      </c>
      <c r="B5" s="7" t="s">
        <v>7</v>
      </c>
      <c r="C5" s="7" t="s">
        <v>117</v>
      </c>
      <c r="D5" s="7" t="s">
        <v>7</v>
      </c>
    </row>
    <row r="6" ht="18.75" customHeight="1" spans="1:4">
      <c r="A6" s="7"/>
      <c r="B6" s="7"/>
      <c r="C6" s="7"/>
      <c r="D6" s="7"/>
    </row>
    <row r="7" ht="22.5" customHeight="1" spans="1:4">
      <c r="A7" s="14" t="s">
        <v>118</v>
      </c>
      <c r="B7" s="16">
        <v>22822513</v>
      </c>
      <c r="C7" s="14" t="s">
        <v>119</v>
      </c>
      <c r="D7" s="16">
        <v>22822513</v>
      </c>
    </row>
    <row r="8" ht="22.5" customHeight="1" spans="1:4">
      <c r="A8" s="14" t="s">
        <v>120</v>
      </c>
      <c r="B8" s="16">
        <v>22822513</v>
      </c>
      <c r="C8" s="14"/>
      <c r="D8" s="16">
        <v>17534530</v>
      </c>
    </row>
    <row r="9" ht="22.5" customHeight="1" spans="1:4">
      <c r="A9" s="14" t="s">
        <v>121</v>
      </c>
      <c r="B9" s="16"/>
      <c r="C9" s="14"/>
      <c r="D9" s="16">
        <v>1940889</v>
      </c>
    </row>
    <row r="10" ht="22.5" customHeight="1" spans="1:4">
      <c r="A10" s="14" t="s">
        <v>122</v>
      </c>
      <c r="B10" s="16"/>
      <c r="C10" s="14"/>
      <c r="D10" s="16">
        <v>1628082</v>
      </c>
    </row>
    <row r="11" ht="22.5" customHeight="1" spans="1:4">
      <c r="A11" s="14" t="s">
        <v>123</v>
      </c>
      <c r="B11" s="16"/>
      <c r="C11" s="14"/>
      <c r="D11" s="16">
        <v>1719012</v>
      </c>
    </row>
    <row r="12" ht="22.5" customHeight="1" spans="1:4">
      <c r="A12" s="14" t="s">
        <v>120</v>
      </c>
      <c r="B12" s="16"/>
      <c r="C12" s="14"/>
      <c r="D12" s="16"/>
    </row>
    <row r="13" ht="22.5" customHeight="1" spans="1:4">
      <c r="A13" s="14" t="s">
        <v>121</v>
      </c>
      <c r="B13" s="16"/>
      <c r="C13" s="14"/>
      <c r="D13" s="16"/>
    </row>
    <row r="14" ht="22.5" customHeight="1" spans="1:4">
      <c r="A14" s="14" t="s">
        <v>122</v>
      </c>
      <c r="B14" s="16"/>
      <c r="C14" s="14"/>
      <c r="D14" s="16"/>
    </row>
    <row r="15" ht="22.5" customHeight="1" spans="1:4">
      <c r="A15" s="104"/>
      <c r="B15" s="16"/>
      <c r="C15" s="14" t="s">
        <v>124</v>
      </c>
      <c r="D15" s="16"/>
    </row>
    <row r="16" ht="22.5" customHeight="1" spans="1:4">
      <c r="A16" s="105" t="s">
        <v>125</v>
      </c>
      <c r="B16" s="106">
        <v>22822513</v>
      </c>
      <c r="C16" s="107" t="s">
        <v>126</v>
      </c>
      <c r="D16" s="106">
        <v>22822513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9"/>
  <sheetViews>
    <sheetView showZeros="0" topLeftCell="A12" workbookViewId="0">
      <selection activeCell="A7" sqref="A7:G29"/>
    </sheetView>
  </sheetViews>
  <sheetFormatPr defaultColWidth="8.84745762711864" defaultRowHeight="15" customHeight="1" outlineLevelCol="6"/>
  <cols>
    <col min="1" max="1" width="21.4237288135593" customWidth="1"/>
    <col min="2" max="2" width="28.5762711864407" customWidth="1"/>
    <col min="3" max="7" width="21.4237288135593" customWidth="1"/>
  </cols>
  <sheetData>
    <row r="1" ht="18.75" customHeight="1" spans="1:7">
      <c r="A1" s="1"/>
      <c r="B1" s="1"/>
      <c r="C1" s="1"/>
      <c r="D1" s="1"/>
      <c r="E1" s="1"/>
      <c r="F1" s="1"/>
      <c r="G1" s="75" t="s">
        <v>127</v>
      </c>
    </row>
    <row r="2" ht="37.5" customHeight="1" spans="1:7">
      <c r="A2" s="3" t="s">
        <v>128</v>
      </c>
      <c r="B2" s="3"/>
      <c r="C2" s="3"/>
      <c r="D2" s="3"/>
      <c r="E2" s="3"/>
      <c r="F2" s="3"/>
      <c r="G2" s="3"/>
    </row>
    <row r="3" ht="18.75" customHeight="1" spans="1:7">
      <c r="A3" s="76" t="s">
        <v>2</v>
      </c>
      <c r="B3" s="76"/>
      <c r="C3" s="76"/>
      <c r="D3" s="77"/>
      <c r="E3" s="77"/>
      <c r="F3" s="77"/>
      <c r="G3" s="78" t="s">
        <v>30</v>
      </c>
    </row>
    <row r="4" ht="18.75" customHeight="1" spans="1:7">
      <c r="A4" s="12" t="s">
        <v>129</v>
      </c>
      <c r="B4" s="12" t="s">
        <v>61</v>
      </c>
      <c r="C4" s="79" t="s">
        <v>33</v>
      </c>
      <c r="D4" s="79" t="s">
        <v>64</v>
      </c>
      <c r="E4" s="79"/>
      <c r="F4" s="79"/>
      <c r="G4" s="12" t="s">
        <v>65</v>
      </c>
    </row>
    <row r="5" ht="18.75" customHeight="1" spans="1:7">
      <c r="A5" s="12" t="s">
        <v>60</v>
      </c>
      <c r="B5" s="12" t="s">
        <v>61</v>
      </c>
      <c r="C5" s="79"/>
      <c r="D5" s="79" t="s">
        <v>35</v>
      </c>
      <c r="E5" s="79" t="s">
        <v>130</v>
      </c>
      <c r="F5" s="79" t="s">
        <v>131</v>
      </c>
      <c r="G5" s="12"/>
    </row>
    <row r="6" ht="18.75" customHeight="1" spans="1:7">
      <c r="A6" s="13" t="s">
        <v>47</v>
      </c>
      <c r="B6" s="13" t="s">
        <v>48</v>
      </c>
      <c r="C6" s="13" t="s">
        <v>49</v>
      </c>
      <c r="D6" s="13" t="s">
        <v>50</v>
      </c>
      <c r="E6" s="13" t="s">
        <v>51</v>
      </c>
      <c r="F6" s="13" t="s">
        <v>52</v>
      </c>
      <c r="G6" s="13" t="s">
        <v>53</v>
      </c>
    </row>
    <row r="7" ht="23" customHeight="1" spans="1:7">
      <c r="A7" s="98" t="s">
        <v>72</v>
      </c>
      <c r="B7" s="98" t="s">
        <v>73</v>
      </c>
      <c r="C7" s="16">
        <v>17534530</v>
      </c>
      <c r="D7" s="16">
        <v>17307410</v>
      </c>
      <c r="E7" s="16">
        <v>13049810</v>
      </c>
      <c r="F7" s="16">
        <v>4257600</v>
      </c>
      <c r="G7" s="16">
        <v>227120</v>
      </c>
    </row>
    <row r="8" ht="23" customHeight="1" spans="1:7">
      <c r="A8" s="99" t="s">
        <v>74</v>
      </c>
      <c r="B8" s="99" t="s">
        <v>75</v>
      </c>
      <c r="C8" s="16">
        <v>17507410</v>
      </c>
      <c r="D8" s="16">
        <v>17307410</v>
      </c>
      <c r="E8" s="16">
        <v>13049810</v>
      </c>
      <c r="F8" s="16">
        <v>4257600</v>
      </c>
      <c r="G8" s="16">
        <v>200000</v>
      </c>
    </row>
    <row r="9" ht="23" customHeight="1" spans="1:7">
      <c r="A9" s="100" t="s">
        <v>76</v>
      </c>
      <c r="B9" s="100" t="s">
        <v>77</v>
      </c>
      <c r="C9" s="16">
        <v>17307410</v>
      </c>
      <c r="D9" s="16">
        <v>17307410</v>
      </c>
      <c r="E9" s="16">
        <v>13049810</v>
      </c>
      <c r="F9" s="16">
        <v>4257600</v>
      </c>
      <c r="G9" s="16"/>
    </row>
    <row r="10" ht="23" customHeight="1" spans="1:7">
      <c r="A10" s="100" t="s">
        <v>78</v>
      </c>
      <c r="B10" s="100" t="s">
        <v>79</v>
      </c>
      <c r="C10" s="16">
        <v>200000</v>
      </c>
      <c r="D10" s="16"/>
      <c r="E10" s="16"/>
      <c r="F10" s="16"/>
      <c r="G10" s="16">
        <v>200000</v>
      </c>
    </row>
    <row r="11" ht="23" customHeight="1" spans="1:7">
      <c r="A11" s="99" t="s">
        <v>80</v>
      </c>
      <c r="B11" s="99" t="s">
        <v>81</v>
      </c>
      <c r="C11" s="16">
        <v>27120</v>
      </c>
      <c r="D11" s="16"/>
      <c r="E11" s="16"/>
      <c r="F11" s="16"/>
      <c r="G11" s="16">
        <v>27120</v>
      </c>
    </row>
    <row r="12" ht="23" customHeight="1" spans="1:7">
      <c r="A12" s="100" t="s">
        <v>82</v>
      </c>
      <c r="B12" s="100" t="s">
        <v>79</v>
      </c>
      <c r="C12" s="16">
        <v>16880</v>
      </c>
      <c r="D12" s="16"/>
      <c r="E12" s="16"/>
      <c r="F12" s="16"/>
      <c r="G12" s="16">
        <v>16880</v>
      </c>
    </row>
    <row r="13" ht="23" customHeight="1" spans="1:7">
      <c r="A13" s="100" t="s">
        <v>83</v>
      </c>
      <c r="B13" s="100" t="s">
        <v>81</v>
      </c>
      <c r="C13" s="16">
        <v>10240</v>
      </c>
      <c r="D13" s="16"/>
      <c r="E13" s="16"/>
      <c r="F13" s="16"/>
      <c r="G13" s="16">
        <v>10240</v>
      </c>
    </row>
    <row r="14" ht="23" customHeight="1" spans="1:7">
      <c r="A14" s="98" t="s">
        <v>84</v>
      </c>
      <c r="B14" s="98" t="s">
        <v>85</v>
      </c>
      <c r="C14" s="16">
        <v>1940889</v>
      </c>
      <c r="D14" s="16">
        <v>1911813</v>
      </c>
      <c r="E14" s="16">
        <v>1904313</v>
      </c>
      <c r="F14" s="16">
        <v>7500</v>
      </c>
      <c r="G14" s="16">
        <v>29076</v>
      </c>
    </row>
    <row r="15" ht="23" customHeight="1" spans="1:7">
      <c r="A15" s="99" t="s">
        <v>86</v>
      </c>
      <c r="B15" s="99" t="s">
        <v>87</v>
      </c>
      <c r="C15" s="16">
        <v>1911813</v>
      </c>
      <c r="D15" s="16">
        <v>1911813</v>
      </c>
      <c r="E15" s="16">
        <v>1904313</v>
      </c>
      <c r="F15" s="16">
        <v>7500</v>
      </c>
      <c r="G15" s="16"/>
    </row>
    <row r="16" ht="23" customHeight="1" spans="1:7">
      <c r="A16" s="100" t="s">
        <v>88</v>
      </c>
      <c r="B16" s="100" t="s">
        <v>89</v>
      </c>
      <c r="C16" s="16">
        <v>7500</v>
      </c>
      <c r="D16" s="16">
        <v>7500</v>
      </c>
      <c r="E16" s="16"/>
      <c r="F16" s="16">
        <v>7500</v>
      </c>
      <c r="G16" s="16"/>
    </row>
    <row r="17" ht="30" customHeight="1" spans="1:7">
      <c r="A17" s="100" t="s">
        <v>90</v>
      </c>
      <c r="B17" s="100" t="s">
        <v>91</v>
      </c>
      <c r="C17" s="16">
        <v>1904313</v>
      </c>
      <c r="D17" s="16">
        <v>1904313</v>
      </c>
      <c r="E17" s="16">
        <v>1904313</v>
      </c>
      <c r="F17" s="16"/>
      <c r="G17" s="16"/>
    </row>
    <row r="18" ht="23" customHeight="1" spans="1:7">
      <c r="A18" s="99" t="s">
        <v>92</v>
      </c>
      <c r="B18" s="99" t="s">
        <v>93</v>
      </c>
      <c r="C18" s="16">
        <v>29076</v>
      </c>
      <c r="D18" s="16"/>
      <c r="E18" s="16"/>
      <c r="F18" s="16"/>
      <c r="G18" s="16">
        <v>29076</v>
      </c>
    </row>
    <row r="19" ht="23" customHeight="1" spans="1:7">
      <c r="A19" s="100" t="s">
        <v>94</v>
      </c>
      <c r="B19" s="100" t="s">
        <v>95</v>
      </c>
      <c r="C19" s="16">
        <v>29076</v>
      </c>
      <c r="D19" s="16"/>
      <c r="E19" s="16"/>
      <c r="F19" s="16"/>
      <c r="G19" s="16">
        <v>29076</v>
      </c>
    </row>
    <row r="20" ht="23" customHeight="1" spans="1:7">
      <c r="A20" s="98" t="s">
        <v>96</v>
      </c>
      <c r="B20" s="98" t="s">
        <v>97</v>
      </c>
      <c r="C20" s="16">
        <v>1628082</v>
      </c>
      <c r="D20" s="16">
        <v>1628082</v>
      </c>
      <c r="E20" s="16">
        <v>1628082</v>
      </c>
      <c r="F20" s="16"/>
      <c r="G20" s="16"/>
    </row>
    <row r="21" ht="23" customHeight="1" spans="1:7">
      <c r="A21" s="99" t="s">
        <v>98</v>
      </c>
      <c r="B21" s="99" t="s">
        <v>99</v>
      </c>
      <c r="C21" s="16">
        <v>1628082</v>
      </c>
      <c r="D21" s="16">
        <v>1628082</v>
      </c>
      <c r="E21" s="16">
        <v>1628082</v>
      </c>
      <c r="F21" s="16"/>
      <c r="G21" s="16"/>
    </row>
    <row r="22" ht="23" customHeight="1" spans="1:7">
      <c r="A22" s="100" t="s">
        <v>100</v>
      </c>
      <c r="B22" s="100" t="s">
        <v>101</v>
      </c>
      <c r="C22" s="16">
        <v>975391</v>
      </c>
      <c r="D22" s="16">
        <v>975391</v>
      </c>
      <c r="E22" s="16">
        <v>975391</v>
      </c>
      <c r="F22" s="16"/>
      <c r="G22" s="16"/>
    </row>
    <row r="23" ht="23" customHeight="1" spans="1:7">
      <c r="A23" s="100" t="s">
        <v>102</v>
      </c>
      <c r="B23" s="100" t="s">
        <v>103</v>
      </c>
      <c r="C23" s="16">
        <v>53765</v>
      </c>
      <c r="D23" s="16">
        <v>53765</v>
      </c>
      <c r="E23" s="16">
        <v>53765</v>
      </c>
      <c r="F23" s="16"/>
      <c r="G23" s="16"/>
    </row>
    <row r="24" ht="23" customHeight="1" spans="1:7">
      <c r="A24" s="100" t="s">
        <v>104</v>
      </c>
      <c r="B24" s="100" t="s">
        <v>105</v>
      </c>
      <c r="C24" s="16">
        <v>575122</v>
      </c>
      <c r="D24" s="16">
        <v>575122</v>
      </c>
      <c r="E24" s="16">
        <v>575122</v>
      </c>
      <c r="F24" s="16"/>
      <c r="G24" s="16"/>
    </row>
    <row r="25" ht="23" customHeight="1" spans="1:7">
      <c r="A25" s="100" t="s">
        <v>106</v>
      </c>
      <c r="B25" s="100" t="s">
        <v>107</v>
      </c>
      <c r="C25" s="16">
        <v>23804</v>
      </c>
      <c r="D25" s="16">
        <v>23804</v>
      </c>
      <c r="E25" s="16">
        <v>23804</v>
      </c>
      <c r="F25" s="16"/>
      <c r="G25" s="16"/>
    </row>
    <row r="26" ht="23" customHeight="1" spans="1:7">
      <c r="A26" s="98" t="s">
        <v>108</v>
      </c>
      <c r="B26" s="98" t="s">
        <v>109</v>
      </c>
      <c r="C26" s="16">
        <v>1719012</v>
      </c>
      <c r="D26" s="16">
        <v>1719012</v>
      </c>
      <c r="E26" s="16">
        <v>1719012</v>
      </c>
      <c r="F26" s="16"/>
      <c r="G26" s="16"/>
    </row>
    <row r="27" ht="23" customHeight="1" spans="1:7">
      <c r="A27" s="99" t="s">
        <v>110</v>
      </c>
      <c r="B27" s="99" t="s">
        <v>111</v>
      </c>
      <c r="C27" s="16">
        <v>1719012</v>
      </c>
      <c r="D27" s="16">
        <v>1719012</v>
      </c>
      <c r="E27" s="16">
        <v>1719012</v>
      </c>
      <c r="F27" s="16"/>
      <c r="G27" s="16"/>
    </row>
    <row r="28" ht="23" customHeight="1" spans="1:7">
      <c r="A28" s="100" t="s">
        <v>112</v>
      </c>
      <c r="B28" s="100" t="s">
        <v>113</v>
      </c>
      <c r="C28" s="16">
        <v>1719012</v>
      </c>
      <c r="D28" s="16">
        <v>1719012</v>
      </c>
      <c r="E28" s="16">
        <v>1719012</v>
      </c>
      <c r="F28" s="16"/>
      <c r="G28" s="16"/>
    </row>
    <row r="29" ht="23" customHeight="1" spans="1:7">
      <c r="A29" s="101" t="s">
        <v>114</v>
      </c>
      <c r="B29" s="101"/>
      <c r="C29" s="102">
        <v>22822513</v>
      </c>
      <c r="D29" s="102">
        <v>22566317</v>
      </c>
      <c r="E29" s="102">
        <v>18301217</v>
      </c>
      <c r="F29" s="102">
        <v>4265100</v>
      </c>
      <c r="G29" s="102">
        <v>256196</v>
      </c>
    </row>
  </sheetData>
  <mergeCells count="7">
    <mergeCell ref="A2:G2"/>
    <mergeCell ref="A3:C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D22" sqref="D22"/>
    </sheetView>
  </sheetViews>
  <sheetFormatPr defaultColWidth="8.84745762711864" defaultRowHeight="15" customHeight="1" outlineLevelRow="6" outlineLevelCol="5"/>
  <cols>
    <col min="1" max="6" width="28.5762711864407" customWidth="1"/>
  </cols>
  <sheetData>
    <row r="1" ht="18.75" customHeight="1" spans="1:6">
      <c r="A1" s="91"/>
      <c r="B1" s="91"/>
      <c r="C1" s="92"/>
      <c r="D1" s="1"/>
      <c r="E1" s="1"/>
      <c r="F1" s="93" t="s">
        <v>132</v>
      </c>
    </row>
    <row r="2" ht="41.25" customHeight="1" spans="1:6">
      <c r="A2" s="94" t="s">
        <v>133</v>
      </c>
      <c r="B2" s="94"/>
      <c r="C2" s="94"/>
      <c r="D2" s="94"/>
      <c r="E2" s="94"/>
      <c r="F2" s="94"/>
    </row>
    <row r="3" ht="18.75" customHeight="1" spans="1:6">
      <c r="A3" s="4" t="s">
        <v>2</v>
      </c>
      <c r="B3" s="4"/>
      <c r="C3" s="4"/>
      <c r="D3" s="95"/>
      <c r="E3" s="1"/>
      <c r="F3" s="93" t="s">
        <v>30</v>
      </c>
    </row>
    <row r="4" ht="18.75" customHeight="1" spans="1:6">
      <c r="A4" s="12" t="s">
        <v>134</v>
      </c>
      <c r="B4" s="79" t="s">
        <v>135</v>
      </c>
      <c r="C4" s="79" t="s">
        <v>136</v>
      </c>
      <c r="D4" s="79"/>
      <c r="E4" s="79"/>
      <c r="F4" s="79" t="s">
        <v>137</v>
      </c>
    </row>
    <row r="5" ht="18.75" customHeight="1" spans="1:6">
      <c r="A5" s="12"/>
      <c r="B5" s="79"/>
      <c r="C5" s="79" t="s">
        <v>35</v>
      </c>
      <c r="D5" s="79" t="s">
        <v>138</v>
      </c>
      <c r="E5" s="79" t="s">
        <v>139</v>
      </c>
      <c r="F5" s="79"/>
    </row>
    <row r="6" ht="18.75" customHeight="1" spans="1:6">
      <c r="A6" s="96">
        <v>1</v>
      </c>
      <c r="B6" s="97">
        <v>2</v>
      </c>
      <c r="C6" s="96">
        <v>3</v>
      </c>
      <c r="D6" s="96">
        <v>4</v>
      </c>
      <c r="E6" s="96">
        <v>5</v>
      </c>
      <c r="F6" s="96">
        <v>6</v>
      </c>
    </row>
    <row r="7" ht="20.25" customHeight="1" spans="1:6">
      <c r="A7" s="16">
        <v>170000</v>
      </c>
      <c r="B7" s="16"/>
      <c r="C7" s="16">
        <v>150000</v>
      </c>
      <c r="D7" s="16"/>
      <c r="E7" s="16">
        <v>150000</v>
      </c>
      <c r="F7" s="16">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54"/>
  <sheetViews>
    <sheetView showZeros="0" topLeftCell="I1" workbookViewId="0">
      <selection activeCell="H20" sqref="H20"/>
    </sheetView>
  </sheetViews>
  <sheetFormatPr defaultColWidth="8.84745762711864" defaultRowHeight="15" customHeight="1"/>
  <cols>
    <col min="1" max="7" width="28.5762711864407" customWidth="1"/>
    <col min="8" max="23" width="14.2796610169492" customWidth="1"/>
  </cols>
  <sheetData>
    <row r="1" ht="18.75" customHeight="1" spans="1:23">
      <c r="A1" s="1"/>
      <c r="B1" s="1"/>
      <c r="C1" s="1"/>
      <c r="D1" s="1"/>
      <c r="E1" s="1"/>
      <c r="F1" s="1"/>
      <c r="G1" s="1"/>
      <c r="H1" s="1"/>
      <c r="I1" s="1"/>
      <c r="J1" s="1"/>
      <c r="K1" s="1"/>
      <c r="L1" s="2"/>
      <c r="M1" s="2"/>
      <c r="N1" s="2"/>
      <c r="O1" s="2"/>
      <c r="P1" s="2"/>
      <c r="Q1" s="2"/>
      <c r="R1" s="2"/>
      <c r="S1" s="2"/>
      <c r="T1" s="2"/>
      <c r="U1" s="2"/>
      <c r="V1" s="2"/>
      <c r="W1" s="2" t="s">
        <v>140</v>
      </c>
    </row>
    <row r="2" ht="45" customHeight="1" spans="1:23">
      <c r="A2" s="3" t="s">
        <v>141</v>
      </c>
      <c r="B2" s="3"/>
      <c r="C2" s="3"/>
      <c r="D2" s="3"/>
      <c r="E2" s="3"/>
      <c r="F2" s="3"/>
      <c r="G2" s="3"/>
      <c r="H2" s="3"/>
      <c r="I2" s="3"/>
      <c r="J2" s="3"/>
      <c r="K2" s="3"/>
      <c r="L2" s="87"/>
      <c r="M2" s="87"/>
      <c r="N2" s="87"/>
      <c r="O2" s="87"/>
      <c r="P2" s="87"/>
      <c r="Q2" s="87"/>
      <c r="R2" s="87"/>
      <c r="S2" s="87"/>
      <c r="T2" s="87"/>
      <c r="U2" s="87"/>
      <c r="V2" s="87"/>
      <c r="W2" s="87"/>
    </row>
    <row r="3" ht="18.75" customHeight="1" spans="1:23">
      <c r="A3" s="4" t="s">
        <v>2</v>
      </c>
      <c r="B3" s="4"/>
      <c r="C3" s="4"/>
      <c r="D3" s="4"/>
      <c r="E3" s="4"/>
      <c r="F3" s="4"/>
      <c r="G3" s="4"/>
      <c r="H3" s="88"/>
      <c r="I3" s="88"/>
      <c r="J3" s="88"/>
      <c r="K3" s="88"/>
      <c r="L3" s="5"/>
      <c r="M3" s="5"/>
      <c r="N3" s="5"/>
      <c r="O3" s="5"/>
      <c r="P3" s="5"/>
      <c r="Q3" s="5"/>
      <c r="R3" s="5"/>
      <c r="S3" s="5"/>
      <c r="T3" s="5"/>
      <c r="U3" s="5"/>
      <c r="V3" s="5"/>
      <c r="W3" s="5" t="s">
        <v>30</v>
      </c>
    </row>
    <row r="4" ht="18.75" customHeight="1" spans="1:23">
      <c r="A4" s="89" t="s">
        <v>142</v>
      </c>
      <c r="B4" s="89" t="s">
        <v>143</v>
      </c>
      <c r="C4" s="89" t="s">
        <v>144</v>
      </c>
      <c r="D4" s="89" t="s">
        <v>145</v>
      </c>
      <c r="E4" s="89" t="s">
        <v>146</v>
      </c>
      <c r="F4" s="89" t="s">
        <v>147</v>
      </c>
      <c r="G4" s="89" t="s">
        <v>148</v>
      </c>
      <c r="H4" s="90" t="s">
        <v>33</v>
      </c>
      <c r="I4" s="90" t="s">
        <v>149</v>
      </c>
      <c r="J4" s="89"/>
      <c r="K4" s="89"/>
      <c r="L4" s="89"/>
      <c r="M4" s="89"/>
      <c r="N4" s="89" t="s">
        <v>150</v>
      </c>
      <c r="O4" s="89"/>
      <c r="P4" s="89"/>
      <c r="Q4" s="89" t="s">
        <v>39</v>
      </c>
      <c r="R4" s="89" t="s">
        <v>63</v>
      </c>
      <c r="S4" s="89"/>
      <c r="T4" s="89"/>
      <c r="U4" s="89"/>
      <c r="V4" s="89"/>
      <c r="W4" s="89"/>
    </row>
    <row r="5" ht="18.75" customHeight="1" spans="1:23">
      <c r="A5" s="89"/>
      <c r="B5" s="89"/>
      <c r="C5" s="89"/>
      <c r="D5" s="89"/>
      <c r="E5" s="89"/>
      <c r="F5" s="89"/>
      <c r="G5" s="89"/>
      <c r="H5" s="90" t="s">
        <v>151</v>
      </c>
      <c r="I5" s="90" t="s">
        <v>152</v>
      </c>
      <c r="J5" s="89" t="s">
        <v>37</v>
      </c>
      <c r="K5" s="89" t="s">
        <v>38</v>
      </c>
      <c r="L5" s="89"/>
      <c r="M5" s="89"/>
      <c r="N5" s="89" t="s">
        <v>150</v>
      </c>
      <c r="O5" s="89" t="s">
        <v>37</v>
      </c>
      <c r="P5" s="89" t="s">
        <v>38</v>
      </c>
      <c r="Q5" s="89" t="s">
        <v>39</v>
      </c>
      <c r="R5" s="89" t="s">
        <v>63</v>
      </c>
      <c r="S5" s="89" t="s">
        <v>42</v>
      </c>
      <c r="T5" s="89" t="s">
        <v>43</v>
      </c>
      <c r="U5" s="89" t="s">
        <v>44</v>
      </c>
      <c r="V5" s="89" t="s">
        <v>45</v>
      </c>
      <c r="W5" s="89" t="s">
        <v>46</v>
      </c>
    </row>
    <row r="6" ht="18.75" customHeight="1" spans="1:23">
      <c r="A6" s="89"/>
      <c r="B6" s="89"/>
      <c r="C6" s="89"/>
      <c r="D6" s="89"/>
      <c r="E6" s="89"/>
      <c r="F6" s="89"/>
      <c r="G6" s="89"/>
      <c r="H6" s="90"/>
      <c r="I6" s="90" t="s">
        <v>153</v>
      </c>
      <c r="J6" s="89" t="s">
        <v>154</v>
      </c>
      <c r="K6" s="89" t="s">
        <v>155</v>
      </c>
      <c r="L6" s="89" t="s">
        <v>156</v>
      </c>
      <c r="M6" s="89" t="s">
        <v>157</v>
      </c>
      <c r="N6" s="89" t="s">
        <v>36</v>
      </c>
      <c r="O6" s="89" t="s">
        <v>37</v>
      </c>
      <c r="P6" s="89" t="s">
        <v>38</v>
      </c>
      <c r="Q6" s="89"/>
      <c r="R6" s="89" t="s">
        <v>35</v>
      </c>
      <c r="S6" s="89" t="s">
        <v>42</v>
      </c>
      <c r="T6" s="89" t="s">
        <v>43</v>
      </c>
      <c r="U6" s="89" t="s">
        <v>44</v>
      </c>
      <c r="V6" s="89" t="s">
        <v>45</v>
      </c>
      <c r="W6" s="89" t="s">
        <v>46</v>
      </c>
    </row>
    <row r="7" ht="22.65" customHeight="1" spans="1:23">
      <c r="A7" s="89"/>
      <c r="B7" s="89"/>
      <c r="C7" s="89"/>
      <c r="D7" s="89"/>
      <c r="E7" s="89"/>
      <c r="F7" s="89"/>
      <c r="G7" s="89"/>
      <c r="H7" s="90"/>
      <c r="I7" s="90" t="s">
        <v>35</v>
      </c>
      <c r="J7" s="89"/>
      <c r="K7" s="89"/>
      <c r="L7" s="89"/>
      <c r="M7" s="89"/>
      <c r="N7" s="89"/>
      <c r="O7" s="89"/>
      <c r="P7" s="89"/>
      <c r="Q7" s="89"/>
      <c r="R7" s="89"/>
      <c r="S7" s="89"/>
      <c r="T7" s="89"/>
      <c r="U7" s="89"/>
      <c r="V7" s="89"/>
      <c r="W7" s="89"/>
    </row>
    <row r="8" ht="18.75" customHeight="1" spans="1:23">
      <c r="A8" s="90" t="s">
        <v>47</v>
      </c>
      <c r="B8" s="90">
        <v>2</v>
      </c>
      <c r="C8" s="90">
        <v>3</v>
      </c>
      <c r="D8" s="90">
        <v>4</v>
      </c>
      <c r="E8" s="90">
        <v>5</v>
      </c>
      <c r="F8" s="90">
        <v>6</v>
      </c>
      <c r="G8" s="90">
        <v>7</v>
      </c>
      <c r="H8" s="90">
        <v>8</v>
      </c>
      <c r="I8" s="90">
        <v>9</v>
      </c>
      <c r="J8" s="90">
        <v>10</v>
      </c>
      <c r="K8" s="90">
        <v>11</v>
      </c>
      <c r="L8" s="90">
        <v>12</v>
      </c>
      <c r="M8" s="90">
        <v>13</v>
      </c>
      <c r="N8" s="90">
        <v>14</v>
      </c>
      <c r="O8" s="90">
        <v>15</v>
      </c>
      <c r="P8" s="90">
        <v>16</v>
      </c>
      <c r="Q8" s="90">
        <v>17</v>
      </c>
      <c r="R8" s="90">
        <v>18</v>
      </c>
      <c r="S8" s="90">
        <v>19</v>
      </c>
      <c r="T8" s="90">
        <v>20</v>
      </c>
      <c r="U8" s="90">
        <v>21</v>
      </c>
      <c r="V8" s="90">
        <v>22</v>
      </c>
      <c r="W8" s="90">
        <v>23</v>
      </c>
    </row>
    <row r="9" ht="23" customHeight="1" spans="1:23">
      <c r="A9" s="8" t="s">
        <v>57</v>
      </c>
      <c r="B9" s="8" t="s">
        <v>158</v>
      </c>
      <c r="C9" s="9" t="s">
        <v>159</v>
      </c>
      <c r="D9" s="8" t="s">
        <v>76</v>
      </c>
      <c r="E9" s="8" t="s">
        <v>77</v>
      </c>
      <c r="F9" s="8" t="s">
        <v>160</v>
      </c>
      <c r="G9" s="8" t="s">
        <v>161</v>
      </c>
      <c r="H9" s="16">
        <v>4580580</v>
      </c>
      <c r="I9" s="16">
        <v>4580580</v>
      </c>
      <c r="J9" s="16"/>
      <c r="K9" s="16"/>
      <c r="L9" s="16">
        <v>4580580</v>
      </c>
      <c r="M9" s="16"/>
      <c r="N9" s="16"/>
      <c r="O9" s="16"/>
      <c r="P9" s="16"/>
      <c r="Q9" s="16"/>
      <c r="R9" s="16"/>
      <c r="S9" s="16"/>
      <c r="T9" s="16"/>
      <c r="U9" s="16"/>
      <c r="V9" s="16"/>
      <c r="W9" s="16"/>
    </row>
    <row r="10" ht="23" customHeight="1" spans="1:23">
      <c r="A10" s="8" t="s">
        <v>57</v>
      </c>
      <c r="B10" s="8" t="s">
        <v>158</v>
      </c>
      <c r="C10" s="9" t="s">
        <v>159</v>
      </c>
      <c r="D10" s="8" t="s">
        <v>76</v>
      </c>
      <c r="E10" s="8" t="s">
        <v>77</v>
      </c>
      <c r="F10" s="8" t="s">
        <v>162</v>
      </c>
      <c r="G10" s="8" t="s">
        <v>163</v>
      </c>
      <c r="H10" s="16">
        <v>5991096</v>
      </c>
      <c r="I10" s="16">
        <v>5991096</v>
      </c>
      <c r="J10" s="16"/>
      <c r="K10" s="16"/>
      <c r="L10" s="16">
        <v>5991096</v>
      </c>
      <c r="M10" s="16"/>
      <c r="N10" s="16"/>
      <c r="O10" s="16"/>
      <c r="P10" s="43"/>
      <c r="Q10" s="16"/>
      <c r="R10" s="16"/>
      <c r="S10" s="16"/>
      <c r="T10" s="16"/>
      <c r="U10" s="16"/>
      <c r="V10" s="16"/>
      <c r="W10" s="16"/>
    </row>
    <row r="11" ht="23" customHeight="1" spans="1:23">
      <c r="A11" s="8" t="s">
        <v>57</v>
      </c>
      <c r="B11" s="8" t="s">
        <v>164</v>
      </c>
      <c r="C11" s="9" t="s">
        <v>165</v>
      </c>
      <c r="D11" s="8" t="s">
        <v>76</v>
      </c>
      <c r="E11" s="8" t="s">
        <v>77</v>
      </c>
      <c r="F11" s="8" t="s">
        <v>166</v>
      </c>
      <c r="G11" s="8" t="s">
        <v>167</v>
      </c>
      <c r="H11" s="16">
        <v>5894</v>
      </c>
      <c r="I11" s="16">
        <v>5894</v>
      </c>
      <c r="J11" s="16"/>
      <c r="K11" s="16"/>
      <c r="L11" s="16">
        <v>5894</v>
      </c>
      <c r="M11" s="16"/>
      <c r="N11" s="16"/>
      <c r="O11" s="16"/>
      <c r="P11" s="43"/>
      <c r="Q11" s="16"/>
      <c r="R11" s="16"/>
      <c r="S11" s="16"/>
      <c r="T11" s="16"/>
      <c r="U11" s="16"/>
      <c r="V11" s="16"/>
      <c r="W11" s="16"/>
    </row>
    <row r="12" ht="23" customHeight="1" spans="1:23">
      <c r="A12" s="8" t="s">
        <v>57</v>
      </c>
      <c r="B12" s="8" t="s">
        <v>164</v>
      </c>
      <c r="C12" s="9" t="s">
        <v>165</v>
      </c>
      <c r="D12" s="8" t="s">
        <v>90</v>
      </c>
      <c r="E12" s="8" t="s">
        <v>91</v>
      </c>
      <c r="F12" s="8" t="s">
        <v>168</v>
      </c>
      <c r="G12" s="8" t="s">
        <v>169</v>
      </c>
      <c r="H12" s="16">
        <v>1904313</v>
      </c>
      <c r="I12" s="16">
        <v>1904313</v>
      </c>
      <c r="J12" s="16"/>
      <c r="K12" s="16"/>
      <c r="L12" s="16">
        <v>1904313</v>
      </c>
      <c r="M12" s="16"/>
      <c r="N12" s="16"/>
      <c r="O12" s="16"/>
      <c r="P12" s="43"/>
      <c r="Q12" s="16"/>
      <c r="R12" s="16"/>
      <c r="S12" s="16"/>
      <c r="T12" s="16"/>
      <c r="U12" s="16"/>
      <c r="V12" s="16"/>
      <c r="W12" s="16"/>
    </row>
    <row r="13" ht="23" customHeight="1" spans="1:23">
      <c r="A13" s="8" t="s">
        <v>57</v>
      </c>
      <c r="B13" s="8" t="s">
        <v>164</v>
      </c>
      <c r="C13" s="9" t="s">
        <v>165</v>
      </c>
      <c r="D13" s="8" t="s">
        <v>100</v>
      </c>
      <c r="E13" s="8" t="s">
        <v>101</v>
      </c>
      <c r="F13" s="8" t="s">
        <v>170</v>
      </c>
      <c r="G13" s="8" t="s">
        <v>171</v>
      </c>
      <c r="H13" s="16">
        <v>936097</v>
      </c>
      <c r="I13" s="16">
        <v>936097</v>
      </c>
      <c r="J13" s="16"/>
      <c r="K13" s="16"/>
      <c r="L13" s="16">
        <v>936097</v>
      </c>
      <c r="M13" s="16"/>
      <c r="N13" s="16"/>
      <c r="O13" s="16"/>
      <c r="P13" s="43"/>
      <c r="Q13" s="16"/>
      <c r="R13" s="16"/>
      <c r="S13" s="16"/>
      <c r="T13" s="16"/>
      <c r="U13" s="16"/>
      <c r="V13" s="16"/>
      <c r="W13" s="16"/>
    </row>
    <row r="14" ht="23" customHeight="1" spans="1:23">
      <c r="A14" s="8" t="s">
        <v>57</v>
      </c>
      <c r="B14" s="8" t="s">
        <v>164</v>
      </c>
      <c r="C14" s="9" t="s">
        <v>165</v>
      </c>
      <c r="D14" s="8" t="s">
        <v>100</v>
      </c>
      <c r="E14" s="8" t="s">
        <v>101</v>
      </c>
      <c r="F14" s="8" t="s">
        <v>170</v>
      </c>
      <c r="G14" s="8" t="s">
        <v>171</v>
      </c>
      <c r="H14" s="16">
        <v>39294</v>
      </c>
      <c r="I14" s="16">
        <v>39294</v>
      </c>
      <c r="J14" s="16"/>
      <c r="K14" s="16"/>
      <c r="L14" s="16">
        <v>39294</v>
      </c>
      <c r="M14" s="16"/>
      <c r="N14" s="16"/>
      <c r="O14" s="16"/>
      <c r="P14" s="43"/>
      <c r="Q14" s="16"/>
      <c r="R14" s="16"/>
      <c r="S14" s="16"/>
      <c r="T14" s="16"/>
      <c r="U14" s="16"/>
      <c r="V14" s="16"/>
      <c r="W14" s="16"/>
    </row>
    <row r="15" ht="23" customHeight="1" spans="1:23">
      <c r="A15" s="8" t="s">
        <v>57</v>
      </c>
      <c r="B15" s="8" t="s">
        <v>164</v>
      </c>
      <c r="C15" s="9" t="s">
        <v>165</v>
      </c>
      <c r="D15" s="8" t="s">
        <v>102</v>
      </c>
      <c r="E15" s="8" t="s">
        <v>103</v>
      </c>
      <c r="F15" s="8" t="s">
        <v>170</v>
      </c>
      <c r="G15" s="8" t="s">
        <v>171</v>
      </c>
      <c r="H15" s="16">
        <v>1998</v>
      </c>
      <c r="I15" s="16">
        <v>1998</v>
      </c>
      <c r="J15" s="16"/>
      <c r="K15" s="16"/>
      <c r="L15" s="16">
        <v>1998</v>
      </c>
      <c r="M15" s="16"/>
      <c r="N15" s="16"/>
      <c r="O15" s="16"/>
      <c r="P15" s="43"/>
      <c r="Q15" s="16"/>
      <c r="R15" s="16"/>
      <c r="S15" s="16"/>
      <c r="T15" s="16"/>
      <c r="U15" s="16"/>
      <c r="V15" s="16"/>
      <c r="W15" s="16"/>
    </row>
    <row r="16" ht="23" customHeight="1" spans="1:23">
      <c r="A16" s="8" t="s">
        <v>57</v>
      </c>
      <c r="B16" s="8" t="s">
        <v>164</v>
      </c>
      <c r="C16" s="9" t="s">
        <v>165</v>
      </c>
      <c r="D16" s="8" t="s">
        <v>102</v>
      </c>
      <c r="E16" s="8" t="s">
        <v>103</v>
      </c>
      <c r="F16" s="8" t="s">
        <v>170</v>
      </c>
      <c r="G16" s="8" t="s">
        <v>171</v>
      </c>
      <c r="H16" s="16">
        <v>51767</v>
      </c>
      <c r="I16" s="16">
        <v>51767</v>
      </c>
      <c r="J16" s="16"/>
      <c r="K16" s="16"/>
      <c r="L16" s="16">
        <v>51767</v>
      </c>
      <c r="M16" s="16"/>
      <c r="N16" s="16"/>
      <c r="O16" s="16"/>
      <c r="P16" s="43"/>
      <c r="Q16" s="16"/>
      <c r="R16" s="16"/>
      <c r="S16" s="16"/>
      <c r="T16" s="16"/>
      <c r="U16" s="16"/>
      <c r="V16" s="16"/>
      <c r="W16" s="16"/>
    </row>
    <row r="17" ht="23" customHeight="1" spans="1:23">
      <c r="A17" s="8" t="s">
        <v>57</v>
      </c>
      <c r="B17" s="8" t="s">
        <v>164</v>
      </c>
      <c r="C17" s="9" t="s">
        <v>165</v>
      </c>
      <c r="D17" s="8" t="s">
        <v>104</v>
      </c>
      <c r="E17" s="8" t="s">
        <v>105</v>
      </c>
      <c r="F17" s="8" t="s">
        <v>172</v>
      </c>
      <c r="G17" s="8" t="s">
        <v>173</v>
      </c>
      <c r="H17" s="16">
        <v>575122</v>
      </c>
      <c r="I17" s="16">
        <v>575122</v>
      </c>
      <c r="J17" s="16"/>
      <c r="K17" s="16"/>
      <c r="L17" s="16">
        <v>575122</v>
      </c>
      <c r="M17" s="16"/>
      <c r="N17" s="16"/>
      <c r="O17" s="16"/>
      <c r="P17" s="43"/>
      <c r="Q17" s="16"/>
      <c r="R17" s="16"/>
      <c r="S17" s="16"/>
      <c r="T17" s="16"/>
      <c r="U17" s="16"/>
      <c r="V17" s="16"/>
      <c r="W17" s="16"/>
    </row>
    <row r="18" ht="23" customHeight="1" spans="1:23">
      <c r="A18" s="8" t="s">
        <v>57</v>
      </c>
      <c r="B18" s="8" t="s">
        <v>164</v>
      </c>
      <c r="C18" s="9" t="s">
        <v>165</v>
      </c>
      <c r="D18" s="8" t="s">
        <v>106</v>
      </c>
      <c r="E18" s="8" t="s">
        <v>107</v>
      </c>
      <c r="F18" s="8" t="s">
        <v>166</v>
      </c>
      <c r="G18" s="8" t="s">
        <v>167</v>
      </c>
      <c r="H18" s="16">
        <v>23804</v>
      </c>
      <c r="I18" s="16">
        <v>23804</v>
      </c>
      <c r="J18" s="16"/>
      <c r="K18" s="16"/>
      <c r="L18" s="16">
        <v>23804</v>
      </c>
      <c r="M18" s="16"/>
      <c r="N18" s="16"/>
      <c r="O18" s="16"/>
      <c r="P18" s="43"/>
      <c r="Q18" s="16"/>
      <c r="R18" s="16"/>
      <c r="S18" s="16"/>
      <c r="T18" s="16"/>
      <c r="U18" s="16"/>
      <c r="V18" s="16"/>
      <c r="W18" s="16"/>
    </row>
    <row r="19" ht="23" customHeight="1" spans="1:23">
      <c r="A19" s="8" t="s">
        <v>57</v>
      </c>
      <c r="B19" s="8" t="s">
        <v>174</v>
      </c>
      <c r="C19" s="9" t="s">
        <v>113</v>
      </c>
      <c r="D19" s="8" t="s">
        <v>112</v>
      </c>
      <c r="E19" s="8" t="s">
        <v>113</v>
      </c>
      <c r="F19" s="8" t="s">
        <v>175</v>
      </c>
      <c r="G19" s="8" t="s">
        <v>113</v>
      </c>
      <c r="H19" s="16">
        <v>1719012</v>
      </c>
      <c r="I19" s="16">
        <v>1719012</v>
      </c>
      <c r="J19" s="16"/>
      <c r="K19" s="16"/>
      <c r="L19" s="16">
        <v>1719012</v>
      </c>
      <c r="M19" s="16"/>
      <c r="N19" s="16"/>
      <c r="O19" s="16"/>
      <c r="P19" s="43"/>
      <c r="Q19" s="16"/>
      <c r="R19" s="16"/>
      <c r="S19" s="16"/>
      <c r="T19" s="16"/>
      <c r="U19" s="16"/>
      <c r="V19" s="16"/>
      <c r="W19" s="16"/>
    </row>
    <row r="20" ht="23" customHeight="1" spans="1:23">
      <c r="A20" s="8" t="s">
        <v>57</v>
      </c>
      <c r="B20" s="8" t="s">
        <v>176</v>
      </c>
      <c r="C20" s="9" t="s">
        <v>177</v>
      </c>
      <c r="D20" s="8" t="s">
        <v>76</v>
      </c>
      <c r="E20" s="8" t="s">
        <v>77</v>
      </c>
      <c r="F20" s="8" t="s">
        <v>178</v>
      </c>
      <c r="G20" s="8" t="s">
        <v>179</v>
      </c>
      <c r="H20" s="16">
        <v>823800</v>
      </c>
      <c r="I20" s="16">
        <v>823800</v>
      </c>
      <c r="J20" s="16"/>
      <c r="K20" s="16"/>
      <c r="L20" s="16">
        <v>823800</v>
      </c>
      <c r="M20" s="16"/>
      <c r="N20" s="16"/>
      <c r="O20" s="16"/>
      <c r="P20" s="43"/>
      <c r="Q20" s="16"/>
      <c r="R20" s="16"/>
      <c r="S20" s="16"/>
      <c r="T20" s="16"/>
      <c r="U20" s="16"/>
      <c r="V20" s="16"/>
      <c r="W20" s="16"/>
    </row>
    <row r="21" ht="23" customHeight="1" spans="1:23">
      <c r="A21" s="8" t="s">
        <v>57</v>
      </c>
      <c r="B21" s="8" t="s">
        <v>180</v>
      </c>
      <c r="C21" s="9" t="s">
        <v>181</v>
      </c>
      <c r="D21" s="8" t="s">
        <v>76</v>
      </c>
      <c r="E21" s="8" t="s">
        <v>77</v>
      </c>
      <c r="F21" s="8" t="s">
        <v>182</v>
      </c>
      <c r="G21" s="8" t="s">
        <v>183</v>
      </c>
      <c r="H21" s="16">
        <v>367700</v>
      </c>
      <c r="I21" s="16">
        <v>367700</v>
      </c>
      <c r="J21" s="16"/>
      <c r="K21" s="16"/>
      <c r="L21" s="16">
        <v>367700</v>
      </c>
      <c r="M21" s="16"/>
      <c r="N21" s="16"/>
      <c r="O21" s="16"/>
      <c r="P21" s="43"/>
      <c r="Q21" s="16"/>
      <c r="R21" s="16"/>
      <c r="S21" s="16"/>
      <c r="T21" s="16"/>
      <c r="U21" s="16"/>
      <c r="V21" s="16"/>
      <c r="W21" s="16"/>
    </row>
    <row r="22" ht="23" customHeight="1" spans="1:23">
      <c r="A22" s="8" t="s">
        <v>57</v>
      </c>
      <c r="B22" s="8" t="s">
        <v>180</v>
      </c>
      <c r="C22" s="9" t="s">
        <v>181</v>
      </c>
      <c r="D22" s="8" t="s">
        <v>76</v>
      </c>
      <c r="E22" s="8" t="s">
        <v>77</v>
      </c>
      <c r="F22" s="8" t="s">
        <v>182</v>
      </c>
      <c r="G22" s="8" t="s">
        <v>183</v>
      </c>
      <c r="H22" s="16">
        <v>279800</v>
      </c>
      <c r="I22" s="16">
        <v>279800</v>
      </c>
      <c r="J22" s="16"/>
      <c r="K22" s="16"/>
      <c r="L22" s="16">
        <v>279800</v>
      </c>
      <c r="M22" s="16"/>
      <c r="N22" s="16"/>
      <c r="O22" s="16"/>
      <c r="P22" s="43"/>
      <c r="Q22" s="16"/>
      <c r="R22" s="16"/>
      <c r="S22" s="16"/>
      <c r="T22" s="16"/>
      <c r="U22" s="16"/>
      <c r="V22" s="16"/>
      <c r="W22" s="16"/>
    </row>
    <row r="23" ht="23" customHeight="1" spans="1:23">
      <c r="A23" s="8" t="s">
        <v>57</v>
      </c>
      <c r="B23" s="8" t="s">
        <v>180</v>
      </c>
      <c r="C23" s="9" t="s">
        <v>181</v>
      </c>
      <c r="D23" s="8" t="s">
        <v>76</v>
      </c>
      <c r="E23" s="8" t="s">
        <v>77</v>
      </c>
      <c r="F23" s="8" t="s">
        <v>184</v>
      </c>
      <c r="G23" s="8" t="s">
        <v>185</v>
      </c>
      <c r="H23" s="16">
        <v>50000</v>
      </c>
      <c r="I23" s="16">
        <v>50000</v>
      </c>
      <c r="J23" s="16"/>
      <c r="K23" s="16"/>
      <c r="L23" s="16">
        <v>50000</v>
      </c>
      <c r="M23" s="16"/>
      <c r="N23" s="16"/>
      <c r="O23" s="16"/>
      <c r="P23" s="43"/>
      <c r="Q23" s="16"/>
      <c r="R23" s="16"/>
      <c r="S23" s="16"/>
      <c r="T23" s="16"/>
      <c r="U23" s="16"/>
      <c r="V23" s="16"/>
      <c r="W23" s="16"/>
    </row>
    <row r="24" ht="23" customHeight="1" spans="1:23">
      <c r="A24" s="8" t="s">
        <v>57</v>
      </c>
      <c r="B24" s="8" t="s">
        <v>180</v>
      </c>
      <c r="C24" s="9" t="s">
        <v>181</v>
      </c>
      <c r="D24" s="8" t="s">
        <v>76</v>
      </c>
      <c r="E24" s="8" t="s">
        <v>77</v>
      </c>
      <c r="F24" s="8" t="s">
        <v>186</v>
      </c>
      <c r="G24" s="8" t="s">
        <v>187</v>
      </c>
      <c r="H24" s="16">
        <v>20000</v>
      </c>
      <c r="I24" s="16">
        <v>20000</v>
      </c>
      <c r="J24" s="16"/>
      <c r="K24" s="16"/>
      <c r="L24" s="16">
        <v>20000</v>
      </c>
      <c r="M24" s="16"/>
      <c r="N24" s="16"/>
      <c r="O24" s="16"/>
      <c r="P24" s="43"/>
      <c r="Q24" s="16"/>
      <c r="R24" s="16"/>
      <c r="S24" s="16"/>
      <c r="T24" s="16"/>
      <c r="U24" s="16"/>
      <c r="V24" s="16"/>
      <c r="W24" s="16"/>
    </row>
    <row r="25" ht="23" customHeight="1" spans="1:23">
      <c r="A25" s="8" t="s">
        <v>57</v>
      </c>
      <c r="B25" s="8" t="s">
        <v>180</v>
      </c>
      <c r="C25" s="9" t="s">
        <v>181</v>
      </c>
      <c r="D25" s="8" t="s">
        <v>76</v>
      </c>
      <c r="E25" s="8" t="s">
        <v>77</v>
      </c>
      <c r="F25" s="8" t="s">
        <v>188</v>
      </c>
      <c r="G25" s="8" t="s">
        <v>189</v>
      </c>
      <c r="H25" s="16">
        <v>50000</v>
      </c>
      <c r="I25" s="16">
        <v>50000</v>
      </c>
      <c r="J25" s="16"/>
      <c r="K25" s="16"/>
      <c r="L25" s="16">
        <v>50000</v>
      </c>
      <c r="M25" s="16"/>
      <c r="N25" s="16"/>
      <c r="O25" s="16"/>
      <c r="P25" s="43"/>
      <c r="Q25" s="16"/>
      <c r="R25" s="16"/>
      <c r="S25" s="16"/>
      <c r="T25" s="16"/>
      <c r="U25" s="16"/>
      <c r="V25" s="16"/>
      <c r="W25" s="16"/>
    </row>
    <row r="26" ht="23" customHeight="1" spans="1:23">
      <c r="A26" s="8" t="s">
        <v>57</v>
      </c>
      <c r="B26" s="8" t="s">
        <v>180</v>
      </c>
      <c r="C26" s="9" t="s">
        <v>181</v>
      </c>
      <c r="D26" s="8" t="s">
        <v>76</v>
      </c>
      <c r="E26" s="8" t="s">
        <v>77</v>
      </c>
      <c r="F26" s="8" t="s">
        <v>190</v>
      </c>
      <c r="G26" s="8" t="s">
        <v>191</v>
      </c>
      <c r="H26" s="16">
        <v>50000</v>
      </c>
      <c r="I26" s="16">
        <v>50000</v>
      </c>
      <c r="J26" s="16"/>
      <c r="K26" s="16"/>
      <c r="L26" s="16">
        <v>50000</v>
      </c>
      <c r="M26" s="16"/>
      <c r="N26" s="16"/>
      <c r="O26" s="16"/>
      <c r="P26" s="43"/>
      <c r="Q26" s="16"/>
      <c r="R26" s="16"/>
      <c r="S26" s="16"/>
      <c r="T26" s="16"/>
      <c r="U26" s="16"/>
      <c r="V26" s="16"/>
      <c r="W26" s="16"/>
    </row>
    <row r="27" ht="23" customHeight="1" spans="1:23">
      <c r="A27" s="8" t="s">
        <v>57</v>
      </c>
      <c r="B27" s="8" t="s">
        <v>180</v>
      </c>
      <c r="C27" s="9" t="s">
        <v>181</v>
      </c>
      <c r="D27" s="8" t="s">
        <v>76</v>
      </c>
      <c r="E27" s="8" t="s">
        <v>77</v>
      </c>
      <c r="F27" s="8" t="s">
        <v>192</v>
      </c>
      <c r="G27" s="8" t="s">
        <v>193</v>
      </c>
      <c r="H27" s="16">
        <v>50000</v>
      </c>
      <c r="I27" s="16">
        <v>50000</v>
      </c>
      <c r="J27" s="16"/>
      <c r="K27" s="16"/>
      <c r="L27" s="16">
        <v>50000</v>
      </c>
      <c r="M27" s="16"/>
      <c r="N27" s="16"/>
      <c r="O27" s="16"/>
      <c r="P27" s="43"/>
      <c r="Q27" s="16"/>
      <c r="R27" s="16"/>
      <c r="S27" s="16"/>
      <c r="T27" s="16"/>
      <c r="U27" s="16"/>
      <c r="V27" s="16"/>
      <c r="W27" s="16"/>
    </row>
    <row r="28" ht="23" customHeight="1" spans="1:23">
      <c r="A28" s="8" t="s">
        <v>57</v>
      </c>
      <c r="B28" s="8" t="s">
        <v>180</v>
      </c>
      <c r="C28" s="9" t="s">
        <v>181</v>
      </c>
      <c r="D28" s="8" t="s">
        <v>76</v>
      </c>
      <c r="E28" s="8" t="s">
        <v>77</v>
      </c>
      <c r="F28" s="8" t="s">
        <v>194</v>
      </c>
      <c r="G28" s="8" t="s">
        <v>195</v>
      </c>
      <c r="H28" s="16">
        <v>60000</v>
      </c>
      <c r="I28" s="16">
        <v>60000</v>
      </c>
      <c r="J28" s="16"/>
      <c r="K28" s="16"/>
      <c r="L28" s="16">
        <v>60000</v>
      </c>
      <c r="M28" s="16"/>
      <c r="N28" s="16"/>
      <c r="O28" s="16"/>
      <c r="P28" s="43"/>
      <c r="Q28" s="16"/>
      <c r="R28" s="16"/>
      <c r="S28" s="16"/>
      <c r="T28" s="16"/>
      <c r="U28" s="16"/>
      <c r="V28" s="16"/>
      <c r="W28" s="16"/>
    </row>
    <row r="29" ht="23" customHeight="1" spans="1:23">
      <c r="A29" s="8" t="s">
        <v>57</v>
      </c>
      <c r="B29" s="8" t="s">
        <v>180</v>
      </c>
      <c r="C29" s="9" t="s">
        <v>181</v>
      </c>
      <c r="D29" s="8" t="s">
        <v>76</v>
      </c>
      <c r="E29" s="8" t="s">
        <v>77</v>
      </c>
      <c r="F29" s="8" t="s">
        <v>194</v>
      </c>
      <c r="G29" s="8" t="s">
        <v>195</v>
      </c>
      <c r="H29" s="16">
        <v>200000</v>
      </c>
      <c r="I29" s="16">
        <v>200000</v>
      </c>
      <c r="J29" s="16"/>
      <c r="K29" s="16"/>
      <c r="L29" s="16">
        <v>200000</v>
      </c>
      <c r="M29" s="16"/>
      <c r="N29" s="16"/>
      <c r="O29" s="16"/>
      <c r="P29" s="43"/>
      <c r="Q29" s="16"/>
      <c r="R29" s="16"/>
      <c r="S29" s="16"/>
      <c r="T29" s="16"/>
      <c r="U29" s="16"/>
      <c r="V29" s="16"/>
      <c r="W29" s="16"/>
    </row>
    <row r="30" ht="23" customHeight="1" spans="1:23">
      <c r="A30" s="8" t="s">
        <v>57</v>
      </c>
      <c r="B30" s="8" t="s">
        <v>180</v>
      </c>
      <c r="C30" s="9" t="s">
        <v>181</v>
      </c>
      <c r="D30" s="8" t="s">
        <v>76</v>
      </c>
      <c r="E30" s="8" t="s">
        <v>77</v>
      </c>
      <c r="F30" s="8" t="s">
        <v>196</v>
      </c>
      <c r="G30" s="8" t="s">
        <v>197</v>
      </c>
      <c r="H30" s="16">
        <v>50000</v>
      </c>
      <c r="I30" s="16">
        <v>50000</v>
      </c>
      <c r="J30" s="16"/>
      <c r="K30" s="16"/>
      <c r="L30" s="16">
        <v>50000</v>
      </c>
      <c r="M30" s="16"/>
      <c r="N30" s="16"/>
      <c r="O30" s="16"/>
      <c r="P30" s="43"/>
      <c r="Q30" s="16"/>
      <c r="R30" s="16"/>
      <c r="S30" s="16"/>
      <c r="T30" s="16"/>
      <c r="U30" s="16"/>
      <c r="V30" s="16"/>
      <c r="W30" s="16"/>
    </row>
    <row r="31" ht="23" customHeight="1" spans="1:23">
      <c r="A31" s="8" t="s">
        <v>57</v>
      </c>
      <c r="B31" s="8" t="s">
        <v>180</v>
      </c>
      <c r="C31" s="9" t="s">
        <v>181</v>
      </c>
      <c r="D31" s="8" t="s">
        <v>76</v>
      </c>
      <c r="E31" s="8" t="s">
        <v>77</v>
      </c>
      <c r="F31" s="8" t="s">
        <v>198</v>
      </c>
      <c r="G31" s="8" t="s">
        <v>199</v>
      </c>
      <c r="H31" s="16">
        <v>40000</v>
      </c>
      <c r="I31" s="16">
        <v>40000</v>
      </c>
      <c r="J31" s="16"/>
      <c r="K31" s="16"/>
      <c r="L31" s="16">
        <v>40000</v>
      </c>
      <c r="M31" s="16"/>
      <c r="N31" s="16"/>
      <c r="O31" s="16"/>
      <c r="P31" s="43"/>
      <c r="Q31" s="16"/>
      <c r="R31" s="16"/>
      <c r="S31" s="16"/>
      <c r="T31" s="16"/>
      <c r="U31" s="16"/>
      <c r="V31" s="16"/>
      <c r="W31" s="16"/>
    </row>
    <row r="32" ht="23" customHeight="1" spans="1:23">
      <c r="A32" s="8" t="s">
        <v>57</v>
      </c>
      <c r="B32" s="8" t="s">
        <v>180</v>
      </c>
      <c r="C32" s="9" t="s">
        <v>181</v>
      </c>
      <c r="D32" s="8" t="s">
        <v>76</v>
      </c>
      <c r="E32" s="8" t="s">
        <v>77</v>
      </c>
      <c r="F32" s="8" t="s">
        <v>200</v>
      </c>
      <c r="G32" s="8" t="s">
        <v>201</v>
      </c>
      <c r="H32" s="16">
        <v>20000</v>
      </c>
      <c r="I32" s="16">
        <v>20000</v>
      </c>
      <c r="J32" s="16"/>
      <c r="K32" s="16"/>
      <c r="L32" s="16">
        <v>20000</v>
      </c>
      <c r="M32" s="16"/>
      <c r="N32" s="16"/>
      <c r="O32" s="16"/>
      <c r="P32" s="43"/>
      <c r="Q32" s="16"/>
      <c r="R32" s="16"/>
      <c r="S32" s="16"/>
      <c r="T32" s="16"/>
      <c r="U32" s="16"/>
      <c r="V32" s="16"/>
      <c r="W32" s="16"/>
    </row>
    <row r="33" ht="23" customHeight="1" spans="1:23">
      <c r="A33" s="8" t="s">
        <v>57</v>
      </c>
      <c r="B33" s="8" t="s">
        <v>180</v>
      </c>
      <c r="C33" s="9" t="s">
        <v>181</v>
      </c>
      <c r="D33" s="8" t="s">
        <v>76</v>
      </c>
      <c r="E33" s="8" t="s">
        <v>77</v>
      </c>
      <c r="F33" s="8" t="s">
        <v>200</v>
      </c>
      <c r="G33" s="8" t="s">
        <v>201</v>
      </c>
      <c r="H33" s="16">
        <v>30000</v>
      </c>
      <c r="I33" s="16">
        <v>30000</v>
      </c>
      <c r="J33" s="16"/>
      <c r="K33" s="16"/>
      <c r="L33" s="16">
        <v>30000</v>
      </c>
      <c r="M33" s="16"/>
      <c r="N33" s="16"/>
      <c r="O33" s="16"/>
      <c r="P33" s="43"/>
      <c r="Q33" s="16"/>
      <c r="R33" s="16"/>
      <c r="S33" s="16"/>
      <c r="T33" s="16"/>
      <c r="U33" s="16"/>
      <c r="V33" s="16"/>
      <c r="W33" s="16"/>
    </row>
    <row r="34" ht="23" customHeight="1" spans="1:23">
      <c r="A34" s="8" t="s">
        <v>57</v>
      </c>
      <c r="B34" s="8" t="s">
        <v>180</v>
      </c>
      <c r="C34" s="9" t="s">
        <v>181</v>
      </c>
      <c r="D34" s="8" t="s">
        <v>76</v>
      </c>
      <c r="E34" s="8" t="s">
        <v>77</v>
      </c>
      <c r="F34" s="8" t="s">
        <v>202</v>
      </c>
      <c r="G34" s="8" t="s">
        <v>203</v>
      </c>
      <c r="H34" s="16">
        <v>10000</v>
      </c>
      <c r="I34" s="16">
        <v>10000</v>
      </c>
      <c r="J34" s="16"/>
      <c r="K34" s="16"/>
      <c r="L34" s="16">
        <v>10000</v>
      </c>
      <c r="M34" s="16"/>
      <c r="N34" s="16"/>
      <c r="O34" s="16"/>
      <c r="P34" s="43"/>
      <c r="Q34" s="16"/>
      <c r="R34" s="16"/>
      <c r="S34" s="16"/>
      <c r="T34" s="16"/>
      <c r="U34" s="16"/>
      <c r="V34" s="16"/>
      <c r="W34" s="16"/>
    </row>
    <row r="35" ht="23" customHeight="1" spans="1:23">
      <c r="A35" s="8" t="s">
        <v>57</v>
      </c>
      <c r="B35" s="8" t="s">
        <v>180</v>
      </c>
      <c r="C35" s="9" t="s">
        <v>181</v>
      </c>
      <c r="D35" s="8" t="s">
        <v>76</v>
      </c>
      <c r="E35" s="8" t="s">
        <v>77</v>
      </c>
      <c r="F35" s="8" t="s">
        <v>204</v>
      </c>
      <c r="G35" s="8" t="s">
        <v>205</v>
      </c>
      <c r="H35" s="16">
        <v>20000</v>
      </c>
      <c r="I35" s="16">
        <v>20000</v>
      </c>
      <c r="J35" s="16"/>
      <c r="K35" s="16"/>
      <c r="L35" s="16">
        <v>20000</v>
      </c>
      <c r="M35" s="16"/>
      <c r="N35" s="16"/>
      <c r="O35" s="16"/>
      <c r="P35" s="43"/>
      <c r="Q35" s="16"/>
      <c r="R35" s="16"/>
      <c r="S35" s="16"/>
      <c r="T35" s="16"/>
      <c r="U35" s="16"/>
      <c r="V35" s="16"/>
      <c r="W35" s="16"/>
    </row>
    <row r="36" ht="23" customHeight="1" spans="1:23">
      <c r="A36" s="8" t="s">
        <v>57</v>
      </c>
      <c r="B36" s="8" t="s">
        <v>180</v>
      </c>
      <c r="C36" s="9" t="s">
        <v>181</v>
      </c>
      <c r="D36" s="8" t="s">
        <v>76</v>
      </c>
      <c r="E36" s="8" t="s">
        <v>77</v>
      </c>
      <c r="F36" s="8" t="s">
        <v>204</v>
      </c>
      <c r="G36" s="8" t="s">
        <v>205</v>
      </c>
      <c r="H36" s="16">
        <v>246100</v>
      </c>
      <c r="I36" s="16">
        <v>246100</v>
      </c>
      <c r="J36" s="16"/>
      <c r="K36" s="16"/>
      <c r="L36" s="16">
        <v>246100</v>
      </c>
      <c r="M36" s="16"/>
      <c r="N36" s="16"/>
      <c r="O36" s="16"/>
      <c r="P36" s="43"/>
      <c r="Q36" s="16"/>
      <c r="R36" s="16"/>
      <c r="S36" s="16"/>
      <c r="T36" s="16"/>
      <c r="U36" s="16"/>
      <c r="V36" s="16"/>
      <c r="W36" s="16"/>
    </row>
    <row r="37" ht="23" customHeight="1" spans="1:23">
      <c r="A37" s="8" t="s">
        <v>57</v>
      </c>
      <c r="B37" s="8" t="s">
        <v>180</v>
      </c>
      <c r="C37" s="9" t="s">
        <v>181</v>
      </c>
      <c r="D37" s="8" t="s">
        <v>76</v>
      </c>
      <c r="E37" s="8" t="s">
        <v>77</v>
      </c>
      <c r="F37" s="8" t="s">
        <v>204</v>
      </c>
      <c r="G37" s="8" t="s">
        <v>205</v>
      </c>
      <c r="H37" s="16">
        <v>550000</v>
      </c>
      <c r="I37" s="16">
        <v>550000</v>
      </c>
      <c r="J37" s="16"/>
      <c r="K37" s="16"/>
      <c r="L37" s="16">
        <v>550000</v>
      </c>
      <c r="M37" s="16"/>
      <c r="N37" s="16"/>
      <c r="O37" s="16"/>
      <c r="P37" s="43"/>
      <c r="Q37" s="16"/>
      <c r="R37" s="16"/>
      <c r="S37" s="16"/>
      <c r="T37" s="16"/>
      <c r="U37" s="16"/>
      <c r="V37" s="16"/>
      <c r="W37" s="16"/>
    </row>
    <row r="38" ht="23" customHeight="1" spans="1:23">
      <c r="A38" s="8" t="s">
        <v>57</v>
      </c>
      <c r="B38" s="8" t="s">
        <v>180</v>
      </c>
      <c r="C38" s="9" t="s">
        <v>181</v>
      </c>
      <c r="D38" s="8" t="s">
        <v>76</v>
      </c>
      <c r="E38" s="8" t="s">
        <v>77</v>
      </c>
      <c r="F38" s="8" t="s">
        <v>204</v>
      </c>
      <c r="G38" s="8" t="s">
        <v>205</v>
      </c>
      <c r="H38" s="16">
        <v>400000</v>
      </c>
      <c r="I38" s="16">
        <v>400000</v>
      </c>
      <c r="J38" s="16"/>
      <c r="K38" s="16"/>
      <c r="L38" s="16">
        <v>400000</v>
      </c>
      <c r="M38" s="16"/>
      <c r="N38" s="16"/>
      <c r="O38" s="16"/>
      <c r="P38" s="43"/>
      <c r="Q38" s="16"/>
      <c r="R38" s="16"/>
      <c r="S38" s="16"/>
      <c r="T38" s="16"/>
      <c r="U38" s="16"/>
      <c r="V38" s="16"/>
      <c r="W38" s="16"/>
    </row>
    <row r="39" ht="23" customHeight="1" spans="1:23">
      <c r="A39" s="8" t="s">
        <v>57</v>
      </c>
      <c r="B39" s="8" t="s">
        <v>180</v>
      </c>
      <c r="C39" s="9" t="s">
        <v>181</v>
      </c>
      <c r="D39" s="8" t="s">
        <v>76</v>
      </c>
      <c r="E39" s="8" t="s">
        <v>77</v>
      </c>
      <c r="F39" s="8" t="s">
        <v>178</v>
      </c>
      <c r="G39" s="8" t="s">
        <v>179</v>
      </c>
      <c r="H39" s="16">
        <v>200000</v>
      </c>
      <c r="I39" s="16">
        <v>200000</v>
      </c>
      <c r="J39" s="16"/>
      <c r="K39" s="16"/>
      <c r="L39" s="16">
        <v>200000</v>
      </c>
      <c r="M39" s="16"/>
      <c r="N39" s="16"/>
      <c r="O39" s="16"/>
      <c r="P39" s="43"/>
      <c r="Q39" s="16"/>
      <c r="R39" s="16"/>
      <c r="S39" s="16"/>
      <c r="T39" s="16"/>
      <c r="U39" s="16"/>
      <c r="V39" s="16"/>
      <c r="W39" s="16"/>
    </row>
    <row r="40" ht="23" customHeight="1" spans="1:23">
      <c r="A40" s="8" t="s">
        <v>57</v>
      </c>
      <c r="B40" s="8" t="s">
        <v>180</v>
      </c>
      <c r="C40" s="9" t="s">
        <v>181</v>
      </c>
      <c r="D40" s="8" t="s">
        <v>76</v>
      </c>
      <c r="E40" s="8" t="s">
        <v>77</v>
      </c>
      <c r="F40" s="8" t="s">
        <v>206</v>
      </c>
      <c r="G40" s="8" t="s">
        <v>207</v>
      </c>
      <c r="H40" s="16">
        <v>97000</v>
      </c>
      <c r="I40" s="16">
        <v>97000</v>
      </c>
      <c r="J40" s="16"/>
      <c r="K40" s="16"/>
      <c r="L40" s="16">
        <v>97000</v>
      </c>
      <c r="M40" s="16"/>
      <c r="N40" s="16"/>
      <c r="O40" s="16"/>
      <c r="P40" s="43"/>
      <c r="Q40" s="16"/>
      <c r="R40" s="16"/>
      <c r="S40" s="16"/>
      <c r="T40" s="16"/>
      <c r="U40" s="16"/>
      <c r="V40" s="16"/>
      <c r="W40" s="16"/>
    </row>
    <row r="41" ht="23" customHeight="1" spans="1:23">
      <c r="A41" s="8" t="s">
        <v>57</v>
      </c>
      <c r="B41" s="8" t="s">
        <v>180</v>
      </c>
      <c r="C41" s="9" t="s">
        <v>181</v>
      </c>
      <c r="D41" s="8" t="s">
        <v>76</v>
      </c>
      <c r="E41" s="8" t="s">
        <v>77</v>
      </c>
      <c r="F41" s="8" t="s">
        <v>206</v>
      </c>
      <c r="G41" s="8" t="s">
        <v>207</v>
      </c>
      <c r="H41" s="16">
        <v>10000</v>
      </c>
      <c r="I41" s="16">
        <v>10000</v>
      </c>
      <c r="J41" s="16"/>
      <c r="K41" s="16"/>
      <c r="L41" s="16">
        <v>10000</v>
      </c>
      <c r="M41" s="16"/>
      <c r="N41" s="16"/>
      <c r="O41" s="16"/>
      <c r="P41" s="43"/>
      <c r="Q41" s="16"/>
      <c r="R41" s="16"/>
      <c r="S41" s="16"/>
      <c r="T41" s="16"/>
      <c r="U41" s="16"/>
      <c r="V41" s="16"/>
      <c r="W41" s="16"/>
    </row>
    <row r="42" ht="23" customHeight="1" spans="1:23">
      <c r="A42" s="8" t="s">
        <v>57</v>
      </c>
      <c r="B42" s="8" t="s">
        <v>180</v>
      </c>
      <c r="C42" s="9" t="s">
        <v>181</v>
      </c>
      <c r="D42" s="8" t="s">
        <v>76</v>
      </c>
      <c r="E42" s="8" t="s">
        <v>77</v>
      </c>
      <c r="F42" s="8" t="s">
        <v>208</v>
      </c>
      <c r="G42" s="8" t="s">
        <v>209</v>
      </c>
      <c r="H42" s="16">
        <v>300000</v>
      </c>
      <c r="I42" s="16">
        <v>300000</v>
      </c>
      <c r="J42" s="16"/>
      <c r="K42" s="16"/>
      <c r="L42" s="16">
        <v>300000</v>
      </c>
      <c r="M42" s="16"/>
      <c r="N42" s="16"/>
      <c r="O42" s="16"/>
      <c r="P42" s="43"/>
      <c r="Q42" s="16"/>
      <c r="R42" s="16"/>
      <c r="S42" s="16"/>
      <c r="T42" s="16"/>
      <c r="U42" s="16"/>
      <c r="V42" s="16"/>
      <c r="W42" s="16"/>
    </row>
    <row r="43" ht="23" customHeight="1" spans="1:23">
      <c r="A43" s="8" t="s">
        <v>57</v>
      </c>
      <c r="B43" s="8" t="s">
        <v>210</v>
      </c>
      <c r="C43" s="9" t="s">
        <v>137</v>
      </c>
      <c r="D43" s="8" t="s">
        <v>76</v>
      </c>
      <c r="E43" s="8" t="s">
        <v>77</v>
      </c>
      <c r="F43" s="8" t="s">
        <v>211</v>
      </c>
      <c r="G43" s="8" t="s">
        <v>137</v>
      </c>
      <c r="H43" s="16">
        <v>20000</v>
      </c>
      <c r="I43" s="16">
        <v>20000</v>
      </c>
      <c r="J43" s="16"/>
      <c r="K43" s="16"/>
      <c r="L43" s="16">
        <v>20000</v>
      </c>
      <c r="M43" s="16"/>
      <c r="N43" s="16"/>
      <c r="O43" s="16"/>
      <c r="P43" s="43"/>
      <c r="Q43" s="16"/>
      <c r="R43" s="16"/>
      <c r="S43" s="16"/>
      <c r="T43" s="16"/>
      <c r="U43" s="16"/>
      <c r="V43" s="16"/>
      <c r="W43" s="16"/>
    </row>
    <row r="44" ht="23" customHeight="1" spans="1:23">
      <c r="A44" s="8" t="s">
        <v>57</v>
      </c>
      <c r="B44" s="8" t="s">
        <v>212</v>
      </c>
      <c r="C44" s="9" t="s">
        <v>213</v>
      </c>
      <c r="D44" s="8" t="s">
        <v>76</v>
      </c>
      <c r="E44" s="8" t="s">
        <v>77</v>
      </c>
      <c r="F44" s="8" t="s">
        <v>214</v>
      </c>
      <c r="G44" s="8" t="s">
        <v>215</v>
      </c>
      <c r="H44" s="16">
        <v>150000</v>
      </c>
      <c r="I44" s="16">
        <v>150000</v>
      </c>
      <c r="J44" s="16"/>
      <c r="K44" s="16"/>
      <c r="L44" s="16">
        <v>150000</v>
      </c>
      <c r="M44" s="16"/>
      <c r="N44" s="16"/>
      <c r="O44" s="16"/>
      <c r="P44" s="43"/>
      <c r="Q44" s="16"/>
      <c r="R44" s="16"/>
      <c r="S44" s="16"/>
      <c r="T44" s="16"/>
      <c r="U44" s="16"/>
      <c r="V44" s="16"/>
      <c r="W44" s="16"/>
    </row>
    <row r="45" ht="23" customHeight="1" spans="1:23">
      <c r="A45" s="8" t="s">
        <v>57</v>
      </c>
      <c r="B45" s="8" t="s">
        <v>216</v>
      </c>
      <c r="C45" s="9" t="s">
        <v>217</v>
      </c>
      <c r="D45" s="8" t="s">
        <v>76</v>
      </c>
      <c r="E45" s="8" t="s">
        <v>77</v>
      </c>
      <c r="F45" s="8" t="s">
        <v>218</v>
      </c>
      <c r="G45" s="8" t="s">
        <v>217</v>
      </c>
      <c r="H45" s="16">
        <v>163200</v>
      </c>
      <c r="I45" s="16">
        <v>163200</v>
      </c>
      <c r="J45" s="16"/>
      <c r="K45" s="16"/>
      <c r="L45" s="16">
        <v>163200</v>
      </c>
      <c r="M45" s="16"/>
      <c r="N45" s="16"/>
      <c r="O45" s="16"/>
      <c r="P45" s="43"/>
      <c r="Q45" s="16"/>
      <c r="R45" s="16"/>
      <c r="S45" s="16"/>
      <c r="T45" s="16"/>
      <c r="U45" s="16"/>
      <c r="V45" s="16"/>
      <c r="W45" s="16"/>
    </row>
    <row r="46" ht="23" customHeight="1" spans="1:23">
      <c r="A46" s="8" t="s">
        <v>57</v>
      </c>
      <c r="B46" s="8" t="s">
        <v>219</v>
      </c>
      <c r="C46" s="9" t="s">
        <v>220</v>
      </c>
      <c r="D46" s="8" t="s">
        <v>76</v>
      </c>
      <c r="E46" s="8" t="s">
        <v>77</v>
      </c>
      <c r="F46" s="8" t="s">
        <v>221</v>
      </c>
      <c r="G46" s="8" t="s">
        <v>222</v>
      </c>
      <c r="H46" s="16">
        <v>1634352</v>
      </c>
      <c r="I46" s="16">
        <v>1634352</v>
      </c>
      <c r="J46" s="16"/>
      <c r="K46" s="16"/>
      <c r="L46" s="16">
        <v>1634352</v>
      </c>
      <c r="M46" s="16"/>
      <c r="N46" s="16"/>
      <c r="O46" s="16"/>
      <c r="P46" s="43"/>
      <c r="Q46" s="16"/>
      <c r="R46" s="16"/>
      <c r="S46" s="16"/>
      <c r="T46" s="16"/>
      <c r="U46" s="16"/>
      <c r="V46" s="16"/>
      <c r="W46" s="16"/>
    </row>
    <row r="47" ht="23" customHeight="1" spans="1:23">
      <c r="A47" s="8" t="s">
        <v>57</v>
      </c>
      <c r="B47" s="8" t="s">
        <v>223</v>
      </c>
      <c r="C47" s="9" t="s">
        <v>224</v>
      </c>
      <c r="D47" s="8" t="s">
        <v>88</v>
      </c>
      <c r="E47" s="8" t="s">
        <v>89</v>
      </c>
      <c r="F47" s="8" t="s">
        <v>206</v>
      </c>
      <c r="G47" s="8" t="s">
        <v>207</v>
      </c>
      <c r="H47" s="16">
        <v>7500</v>
      </c>
      <c r="I47" s="16">
        <v>7500</v>
      </c>
      <c r="J47" s="16"/>
      <c r="K47" s="16"/>
      <c r="L47" s="16">
        <v>7500</v>
      </c>
      <c r="M47" s="16"/>
      <c r="N47" s="16"/>
      <c r="O47" s="16"/>
      <c r="P47" s="43"/>
      <c r="Q47" s="16"/>
      <c r="R47" s="16"/>
      <c r="S47" s="16"/>
      <c r="T47" s="16"/>
      <c r="U47" s="16"/>
      <c r="V47" s="16"/>
      <c r="W47" s="16"/>
    </row>
    <row r="48" ht="23" customHeight="1" spans="1:23">
      <c r="A48" s="8" t="s">
        <v>57</v>
      </c>
      <c r="B48" s="8" t="s">
        <v>225</v>
      </c>
      <c r="C48" s="9" t="s">
        <v>226</v>
      </c>
      <c r="D48" s="8" t="s">
        <v>76</v>
      </c>
      <c r="E48" s="8" t="s">
        <v>77</v>
      </c>
      <c r="F48" s="8" t="s">
        <v>227</v>
      </c>
      <c r="G48" s="8" t="s">
        <v>228</v>
      </c>
      <c r="H48" s="16">
        <v>108000</v>
      </c>
      <c r="I48" s="16">
        <v>108000</v>
      </c>
      <c r="J48" s="16"/>
      <c r="K48" s="16"/>
      <c r="L48" s="16">
        <v>108000</v>
      </c>
      <c r="M48" s="16"/>
      <c r="N48" s="16"/>
      <c r="O48" s="16"/>
      <c r="P48" s="43"/>
      <c r="Q48" s="16"/>
      <c r="R48" s="16"/>
      <c r="S48" s="16"/>
      <c r="T48" s="16"/>
      <c r="U48" s="16"/>
      <c r="V48" s="16"/>
      <c r="W48" s="16"/>
    </row>
    <row r="49" ht="23" customHeight="1" spans="1:23">
      <c r="A49" s="8" t="s">
        <v>57</v>
      </c>
      <c r="B49" s="8" t="s">
        <v>229</v>
      </c>
      <c r="C49" s="9" t="s">
        <v>230</v>
      </c>
      <c r="D49" s="8" t="s">
        <v>76</v>
      </c>
      <c r="E49" s="8" t="s">
        <v>77</v>
      </c>
      <c r="F49" s="8" t="s">
        <v>160</v>
      </c>
      <c r="G49" s="8" t="s">
        <v>161</v>
      </c>
      <c r="H49" s="16">
        <v>218688</v>
      </c>
      <c r="I49" s="16">
        <v>218688</v>
      </c>
      <c r="J49" s="16"/>
      <c r="K49" s="16"/>
      <c r="L49" s="16">
        <v>218688</v>
      </c>
      <c r="M49" s="16"/>
      <c r="N49" s="16"/>
      <c r="O49" s="16"/>
      <c r="P49" s="43"/>
      <c r="Q49" s="16"/>
      <c r="R49" s="16"/>
      <c r="S49" s="16"/>
      <c r="T49" s="16"/>
      <c r="U49" s="16"/>
      <c r="V49" s="16"/>
      <c r="W49" s="16"/>
    </row>
    <row r="50" ht="23" customHeight="1" spans="1:23">
      <c r="A50" s="8" t="s">
        <v>57</v>
      </c>
      <c r="B50" s="8" t="s">
        <v>229</v>
      </c>
      <c r="C50" s="9" t="s">
        <v>230</v>
      </c>
      <c r="D50" s="8" t="s">
        <v>76</v>
      </c>
      <c r="E50" s="8" t="s">
        <v>77</v>
      </c>
      <c r="F50" s="8" t="s">
        <v>162</v>
      </c>
      <c r="G50" s="8" t="s">
        <v>163</v>
      </c>
      <c r="H50" s="16">
        <v>27000</v>
      </c>
      <c r="I50" s="16">
        <v>27000</v>
      </c>
      <c r="J50" s="16"/>
      <c r="K50" s="16"/>
      <c r="L50" s="16">
        <v>27000</v>
      </c>
      <c r="M50" s="16"/>
      <c r="N50" s="16"/>
      <c r="O50" s="16"/>
      <c r="P50" s="43"/>
      <c r="Q50" s="16"/>
      <c r="R50" s="16"/>
      <c r="S50" s="16"/>
      <c r="T50" s="16"/>
      <c r="U50" s="16"/>
      <c r="V50" s="16"/>
      <c r="W50" s="16"/>
    </row>
    <row r="51" ht="23" customHeight="1" spans="1:23">
      <c r="A51" s="8" t="s">
        <v>57</v>
      </c>
      <c r="B51" s="8" t="s">
        <v>229</v>
      </c>
      <c r="C51" s="9" t="s">
        <v>230</v>
      </c>
      <c r="D51" s="8" t="s">
        <v>76</v>
      </c>
      <c r="E51" s="8" t="s">
        <v>77</v>
      </c>
      <c r="F51" s="8" t="s">
        <v>227</v>
      </c>
      <c r="G51" s="8" t="s">
        <v>228</v>
      </c>
      <c r="H51" s="16">
        <v>90000</v>
      </c>
      <c r="I51" s="16">
        <v>90000</v>
      </c>
      <c r="J51" s="16"/>
      <c r="K51" s="16"/>
      <c r="L51" s="16">
        <v>90000</v>
      </c>
      <c r="M51" s="16"/>
      <c r="N51" s="16"/>
      <c r="O51" s="16"/>
      <c r="P51" s="43"/>
      <c r="Q51" s="16"/>
      <c r="R51" s="16"/>
      <c r="S51" s="16"/>
      <c r="T51" s="16"/>
      <c r="U51" s="16"/>
      <c r="V51" s="16"/>
      <c r="W51" s="16"/>
    </row>
    <row r="52" ht="23" customHeight="1" spans="1:23">
      <c r="A52" s="8" t="s">
        <v>57</v>
      </c>
      <c r="B52" s="8" t="s">
        <v>229</v>
      </c>
      <c r="C52" s="9" t="s">
        <v>230</v>
      </c>
      <c r="D52" s="8" t="s">
        <v>76</v>
      </c>
      <c r="E52" s="8" t="s">
        <v>77</v>
      </c>
      <c r="F52" s="8" t="s">
        <v>227</v>
      </c>
      <c r="G52" s="8" t="s">
        <v>228</v>
      </c>
      <c r="H52" s="16">
        <v>180000</v>
      </c>
      <c r="I52" s="16">
        <v>180000</v>
      </c>
      <c r="J52" s="16"/>
      <c r="K52" s="16"/>
      <c r="L52" s="16">
        <v>180000</v>
      </c>
      <c r="M52" s="16"/>
      <c r="N52" s="16"/>
      <c r="O52" s="16"/>
      <c r="P52" s="43"/>
      <c r="Q52" s="16"/>
      <c r="R52" s="16"/>
      <c r="S52" s="16"/>
      <c r="T52" s="16"/>
      <c r="U52" s="16"/>
      <c r="V52" s="16"/>
      <c r="W52" s="16"/>
    </row>
    <row r="53" ht="23" customHeight="1" spans="1:23">
      <c r="A53" s="8" t="s">
        <v>57</v>
      </c>
      <c r="B53" s="8" t="s">
        <v>231</v>
      </c>
      <c r="C53" s="9" t="s">
        <v>232</v>
      </c>
      <c r="D53" s="8" t="s">
        <v>76</v>
      </c>
      <c r="E53" s="8" t="s">
        <v>77</v>
      </c>
      <c r="F53" s="8" t="s">
        <v>233</v>
      </c>
      <c r="G53" s="8" t="s">
        <v>234</v>
      </c>
      <c r="H53" s="16">
        <v>214200</v>
      </c>
      <c r="I53" s="16">
        <v>214200</v>
      </c>
      <c r="J53" s="16"/>
      <c r="K53" s="16"/>
      <c r="L53" s="16">
        <v>214200</v>
      </c>
      <c r="M53" s="16"/>
      <c r="N53" s="16"/>
      <c r="O53" s="16"/>
      <c r="P53" s="43"/>
      <c r="Q53" s="16"/>
      <c r="R53" s="16"/>
      <c r="S53" s="16"/>
      <c r="T53" s="16"/>
      <c r="U53" s="16"/>
      <c r="V53" s="16"/>
      <c r="W53" s="16"/>
    </row>
    <row r="54" ht="23" customHeight="1" spans="1:23">
      <c r="A54" s="11" t="s">
        <v>33</v>
      </c>
      <c r="B54" s="11"/>
      <c r="C54" s="11"/>
      <c r="D54" s="11"/>
      <c r="E54" s="11"/>
      <c r="F54" s="11"/>
      <c r="G54" s="11"/>
      <c r="H54" s="16">
        <v>22566317</v>
      </c>
      <c r="I54" s="16">
        <v>22566317</v>
      </c>
      <c r="J54" s="16"/>
      <c r="K54" s="16"/>
      <c r="L54" s="16">
        <v>22566317</v>
      </c>
      <c r="M54" s="16"/>
      <c r="N54" s="16"/>
      <c r="O54" s="16"/>
      <c r="P54" s="16"/>
      <c r="Q54" s="16"/>
      <c r="R54" s="16"/>
      <c r="S54" s="16"/>
      <c r="T54" s="16"/>
      <c r="U54" s="16"/>
      <c r="V54" s="16"/>
      <c r="W54" s="16"/>
    </row>
  </sheetData>
  <mergeCells count="30">
    <mergeCell ref="A2:W2"/>
    <mergeCell ref="A3:G3"/>
    <mergeCell ref="I4:W4"/>
    <mergeCell ref="I5:M5"/>
    <mergeCell ref="N5:P5"/>
    <mergeCell ref="R5:W5"/>
    <mergeCell ref="A54:G5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20"/>
  <sheetViews>
    <sheetView showZeros="0" workbookViewId="0">
      <selection activeCell="C16" sqref="C16"/>
    </sheetView>
  </sheetViews>
  <sheetFormatPr defaultColWidth="8.84745762711864" defaultRowHeight="15" customHeight="1"/>
  <cols>
    <col min="1" max="2" width="28.5762711864407" customWidth="1"/>
    <col min="3" max="3" width="29.9576271186441" customWidth="1"/>
    <col min="4" max="4" width="30.7203389830508" customWidth="1"/>
    <col min="5" max="8" width="28.5762711864407" customWidth="1"/>
    <col min="9" max="23" width="14.2796610169492" customWidth="1"/>
  </cols>
  <sheetData>
    <row r="1" ht="18.75" customHeight="1" spans="1:23">
      <c r="A1" s="1"/>
      <c r="B1" s="1"/>
      <c r="C1" s="1"/>
      <c r="D1" s="1"/>
      <c r="E1" s="1"/>
      <c r="F1" s="1"/>
      <c r="G1" s="1"/>
      <c r="H1" s="1"/>
      <c r="I1" s="1"/>
      <c r="J1" s="1"/>
      <c r="K1" s="1"/>
      <c r="L1" s="1"/>
      <c r="M1" s="1"/>
      <c r="N1" s="2"/>
      <c r="O1" s="2"/>
      <c r="P1" s="2"/>
      <c r="Q1" s="2"/>
      <c r="R1" s="2"/>
      <c r="S1" s="2"/>
      <c r="T1" s="2"/>
      <c r="U1" s="2"/>
      <c r="V1" s="2"/>
      <c r="W1" s="2" t="s">
        <v>235</v>
      </c>
    </row>
    <row r="2" ht="45" customHeight="1" spans="1:23">
      <c r="A2" s="3" t="s">
        <v>236</v>
      </c>
      <c r="B2" s="3"/>
      <c r="C2" s="3"/>
      <c r="D2" s="3"/>
      <c r="E2" s="3"/>
      <c r="F2" s="3"/>
      <c r="G2" s="3"/>
      <c r="H2" s="3"/>
      <c r="I2" s="3"/>
      <c r="J2" s="3"/>
      <c r="K2" s="3"/>
      <c r="L2" s="3"/>
      <c r="M2" s="3"/>
      <c r="N2" s="87"/>
      <c r="O2" s="87"/>
      <c r="P2" s="87"/>
      <c r="Q2" s="87"/>
      <c r="R2" s="87"/>
      <c r="S2" s="87"/>
      <c r="T2" s="87"/>
      <c r="U2" s="87"/>
      <c r="V2" s="87"/>
      <c r="W2" s="87"/>
    </row>
    <row r="3" ht="18.75" customHeight="1" spans="1:23">
      <c r="A3" s="4" t="s">
        <v>2</v>
      </c>
      <c r="B3" s="4"/>
      <c r="C3" s="4"/>
      <c r="D3" s="4"/>
      <c r="E3" s="4"/>
      <c r="F3" s="4"/>
      <c r="G3" s="4"/>
      <c r="H3" s="4"/>
      <c r="I3" s="88"/>
      <c r="J3" s="88"/>
      <c r="K3" s="88"/>
      <c r="L3" s="88"/>
      <c r="M3" s="88"/>
      <c r="N3" s="5"/>
      <c r="O3" s="5"/>
      <c r="P3" s="5"/>
      <c r="Q3" s="5"/>
      <c r="R3" s="5"/>
      <c r="S3" s="5"/>
      <c r="T3" s="5"/>
      <c r="U3" s="5"/>
      <c r="V3" s="5"/>
      <c r="W3" s="5" t="s">
        <v>30</v>
      </c>
    </row>
    <row r="4" ht="18.75" customHeight="1" spans="1:23">
      <c r="A4" s="12" t="s">
        <v>237</v>
      </c>
      <c r="B4" s="12" t="s">
        <v>143</v>
      </c>
      <c r="C4" s="12" t="s">
        <v>144</v>
      </c>
      <c r="D4" s="12" t="s">
        <v>238</v>
      </c>
      <c r="E4" s="12" t="s">
        <v>145</v>
      </c>
      <c r="F4" s="12" t="s">
        <v>146</v>
      </c>
      <c r="G4" s="12" t="s">
        <v>239</v>
      </c>
      <c r="H4" s="12" t="s">
        <v>148</v>
      </c>
      <c r="I4" s="79" t="s">
        <v>33</v>
      </c>
      <c r="J4" s="79" t="s">
        <v>240</v>
      </c>
      <c r="K4" s="12"/>
      <c r="L4" s="12"/>
      <c r="M4" s="12"/>
      <c r="N4" s="12" t="s">
        <v>150</v>
      </c>
      <c r="O4" s="12"/>
      <c r="P4" s="12"/>
      <c r="Q4" s="12" t="s">
        <v>39</v>
      </c>
      <c r="R4" s="12" t="s">
        <v>63</v>
      </c>
      <c r="S4" s="12"/>
      <c r="T4" s="12"/>
      <c r="U4" s="12"/>
      <c r="V4" s="12"/>
      <c r="W4" s="12"/>
    </row>
    <row r="5" ht="18.75" customHeight="1" spans="1:23">
      <c r="A5" s="12"/>
      <c r="B5" s="12"/>
      <c r="C5" s="12"/>
      <c r="D5" s="12"/>
      <c r="E5" s="12"/>
      <c r="F5" s="12"/>
      <c r="G5" s="12"/>
      <c r="H5" s="12"/>
      <c r="I5" s="79" t="s">
        <v>151</v>
      </c>
      <c r="J5" s="79"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79"/>
      <c r="J6" s="79"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79"/>
      <c r="J7" s="79" t="s">
        <v>35</v>
      </c>
      <c r="K7" s="12" t="s">
        <v>241</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242</v>
      </c>
      <c r="D9" s="8"/>
      <c r="E9" s="8"/>
      <c r="F9" s="8"/>
      <c r="G9" s="8"/>
      <c r="H9" s="8"/>
      <c r="I9" s="10">
        <v>27120</v>
      </c>
      <c r="J9" s="10">
        <v>27120</v>
      </c>
      <c r="K9" s="10">
        <v>27120</v>
      </c>
      <c r="L9" s="10"/>
      <c r="M9" s="10"/>
      <c r="N9" s="10"/>
      <c r="O9" s="10"/>
      <c r="P9" s="10"/>
      <c r="Q9" s="10"/>
      <c r="R9" s="10"/>
      <c r="S9" s="10"/>
      <c r="T9" s="10"/>
      <c r="U9" s="10"/>
      <c r="V9" s="10"/>
      <c r="W9" s="10"/>
    </row>
    <row r="10" ht="18.75" customHeight="1" spans="1:23">
      <c r="A10" s="8" t="s">
        <v>243</v>
      </c>
      <c r="B10" s="8" t="s">
        <v>244</v>
      </c>
      <c r="C10" s="9" t="s">
        <v>242</v>
      </c>
      <c r="D10" s="8" t="s">
        <v>57</v>
      </c>
      <c r="E10" s="8" t="s">
        <v>82</v>
      </c>
      <c r="F10" s="8" t="s">
        <v>79</v>
      </c>
      <c r="G10" s="8" t="s">
        <v>182</v>
      </c>
      <c r="H10" s="8" t="s">
        <v>183</v>
      </c>
      <c r="I10" s="10">
        <v>8880</v>
      </c>
      <c r="J10" s="10">
        <v>8880</v>
      </c>
      <c r="K10" s="10">
        <v>8880</v>
      </c>
      <c r="L10" s="10"/>
      <c r="M10" s="10"/>
      <c r="N10" s="10"/>
      <c r="O10" s="10"/>
      <c r="P10" s="10"/>
      <c r="Q10" s="10"/>
      <c r="R10" s="10"/>
      <c r="S10" s="10"/>
      <c r="T10" s="10"/>
      <c r="U10" s="10"/>
      <c r="V10" s="10"/>
      <c r="W10" s="10"/>
    </row>
    <row r="11" ht="18.75" customHeight="1" spans="1:23">
      <c r="A11" s="8" t="s">
        <v>243</v>
      </c>
      <c r="B11" s="8" t="s">
        <v>244</v>
      </c>
      <c r="C11" s="9" t="s">
        <v>242</v>
      </c>
      <c r="D11" s="8" t="s">
        <v>57</v>
      </c>
      <c r="E11" s="8" t="s">
        <v>82</v>
      </c>
      <c r="F11" s="8" t="s">
        <v>79</v>
      </c>
      <c r="G11" s="8" t="s">
        <v>198</v>
      </c>
      <c r="H11" s="8" t="s">
        <v>199</v>
      </c>
      <c r="I11" s="10">
        <v>8000</v>
      </c>
      <c r="J11" s="10">
        <v>8000</v>
      </c>
      <c r="K11" s="10">
        <v>8000</v>
      </c>
      <c r="L11" s="10"/>
      <c r="M11" s="10"/>
      <c r="N11" s="10"/>
      <c r="O11" s="10"/>
      <c r="P11" s="43"/>
      <c r="Q11" s="10"/>
      <c r="R11" s="10"/>
      <c r="S11" s="10"/>
      <c r="T11" s="10"/>
      <c r="U11" s="10"/>
      <c r="V11" s="10"/>
      <c r="W11" s="10"/>
    </row>
    <row r="12" customHeight="1" spans="1:23">
      <c r="A12" s="8" t="s">
        <v>243</v>
      </c>
      <c r="B12" s="8" t="s">
        <v>244</v>
      </c>
      <c r="C12" s="9" t="s">
        <v>242</v>
      </c>
      <c r="D12" s="8" t="s">
        <v>57</v>
      </c>
      <c r="E12" s="8" t="s">
        <v>83</v>
      </c>
      <c r="F12" s="8" t="s">
        <v>81</v>
      </c>
      <c r="G12" s="8" t="s">
        <v>198</v>
      </c>
      <c r="H12" s="8" t="s">
        <v>199</v>
      </c>
      <c r="I12" s="10">
        <v>4000</v>
      </c>
      <c r="J12" s="10">
        <v>4000</v>
      </c>
      <c r="K12" s="10">
        <v>4000</v>
      </c>
      <c r="L12" s="10"/>
      <c r="M12" s="10"/>
      <c r="N12" s="10"/>
      <c r="O12" s="10"/>
      <c r="P12" s="43"/>
      <c r="Q12" s="10"/>
      <c r="R12" s="10"/>
      <c r="S12" s="10"/>
      <c r="T12" s="10"/>
      <c r="U12" s="10"/>
      <c r="V12" s="10"/>
      <c r="W12" s="10"/>
    </row>
    <row r="13" customHeight="1" spans="1:23">
      <c r="A13" s="8" t="s">
        <v>243</v>
      </c>
      <c r="B13" s="8" t="s">
        <v>244</v>
      </c>
      <c r="C13" s="9" t="s">
        <v>242</v>
      </c>
      <c r="D13" s="8" t="s">
        <v>57</v>
      </c>
      <c r="E13" s="8" t="s">
        <v>83</v>
      </c>
      <c r="F13" s="8" t="s">
        <v>81</v>
      </c>
      <c r="G13" s="8" t="s">
        <v>206</v>
      </c>
      <c r="H13" s="8" t="s">
        <v>207</v>
      </c>
      <c r="I13" s="10">
        <v>6240</v>
      </c>
      <c r="J13" s="10">
        <v>6240</v>
      </c>
      <c r="K13" s="10">
        <v>6240</v>
      </c>
      <c r="L13" s="10"/>
      <c r="M13" s="10"/>
      <c r="N13" s="10"/>
      <c r="O13" s="10"/>
      <c r="P13" s="43"/>
      <c r="Q13" s="10"/>
      <c r="R13" s="10"/>
      <c r="S13" s="10"/>
      <c r="T13" s="10"/>
      <c r="U13" s="10"/>
      <c r="V13" s="10"/>
      <c r="W13" s="10"/>
    </row>
    <row r="14" customHeight="1" spans="1:23">
      <c r="A14" s="43"/>
      <c r="B14" s="43"/>
      <c r="C14" s="9" t="s">
        <v>245</v>
      </c>
      <c r="D14" s="43"/>
      <c r="E14" s="43"/>
      <c r="F14" s="43"/>
      <c r="G14" s="43"/>
      <c r="H14" s="43"/>
      <c r="I14" s="10">
        <v>29076</v>
      </c>
      <c r="J14" s="10">
        <v>29076</v>
      </c>
      <c r="K14" s="10">
        <v>29076</v>
      </c>
      <c r="L14" s="10"/>
      <c r="M14" s="10"/>
      <c r="N14" s="10"/>
      <c r="O14" s="10"/>
      <c r="P14" s="43"/>
      <c r="Q14" s="10"/>
      <c r="R14" s="10"/>
      <c r="S14" s="10"/>
      <c r="T14" s="10"/>
      <c r="U14" s="10"/>
      <c r="V14" s="10"/>
      <c r="W14" s="10"/>
    </row>
    <row r="15" customHeight="1" spans="1:23">
      <c r="A15" s="8" t="s">
        <v>246</v>
      </c>
      <c r="B15" s="8" t="s">
        <v>247</v>
      </c>
      <c r="C15" s="9" t="s">
        <v>245</v>
      </c>
      <c r="D15" s="8" t="s">
        <v>57</v>
      </c>
      <c r="E15" s="8" t="s">
        <v>94</v>
      </c>
      <c r="F15" s="8" t="s">
        <v>95</v>
      </c>
      <c r="G15" s="8" t="s">
        <v>248</v>
      </c>
      <c r="H15" s="8" t="s">
        <v>249</v>
      </c>
      <c r="I15" s="10">
        <v>29076</v>
      </c>
      <c r="J15" s="10">
        <v>29076</v>
      </c>
      <c r="K15" s="10">
        <v>29076</v>
      </c>
      <c r="L15" s="10"/>
      <c r="M15" s="10"/>
      <c r="N15" s="10"/>
      <c r="O15" s="10"/>
      <c r="P15" s="43"/>
      <c r="Q15" s="10"/>
      <c r="R15" s="10"/>
      <c r="S15" s="10"/>
      <c r="T15" s="10"/>
      <c r="U15" s="10"/>
      <c r="V15" s="10"/>
      <c r="W15" s="10"/>
    </row>
    <row r="16" customHeight="1" spans="1:23">
      <c r="A16" s="43"/>
      <c r="B16" s="43"/>
      <c r="C16" s="9" t="s">
        <v>250</v>
      </c>
      <c r="D16" s="43"/>
      <c r="E16" s="43"/>
      <c r="F16" s="43"/>
      <c r="G16" s="43"/>
      <c r="H16" s="43"/>
      <c r="I16" s="10">
        <v>200000</v>
      </c>
      <c r="J16" s="10">
        <v>200000</v>
      </c>
      <c r="K16" s="10">
        <v>200000</v>
      </c>
      <c r="L16" s="10"/>
      <c r="M16" s="10"/>
      <c r="N16" s="10"/>
      <c r="O16" s="10"/>
      <c r="P16" s="43"/>
      <c r="Q16" s="10"/>
      <c r="R16" s="10"/>
      <c r="S16" s="10"/>
      <c r="T16" s="10"/>
      <c r="U16" s="10"/>
      <c r="V16" s="10"/>
      <c r="W16" s="10"/>
    </row>
    <row r="17" customHeight="1" spans="1:23">
      <c r="A17" s="8" t="s">
        <v>251</v>
      </c>
      <c r="B17" s="8" t="s">
        <v>252</v>
      </c>
      <c r="C17" s="9" t="s">
        <v>250</v>
      </c>
      <c r="D17" s="8" t="s">
        <v>57</v>
      </c>
      <c r="E17" s="8" t="s">
        <v>78</v>
      </c>
      <c r="F17" s="8" t="s">
        <v>79</v>
      </c>
      <c r="G17" s="8" t="s">
        <v>182</v>
      </c>
      <c r="H17" s="8" t="s">
        <v>183</v>
      </c>
      <c r="I17" s="10">
        <v>45000</v>
      </c>
      <c r="J17" s="10">
        <v>45000</v>
      </c>
      <c r="K17" s="10">
        <v>45000</v>
      </c>
      <c r="L17" s="10"/>
      <c r="M17" s="10"/>
      <c r="N17" s="10"/>
      <c r="O17" s="10"/>
      <c r="P17" s="43"/>
      <c r="Q17" s="10"/>
      <c r="R17" s="10"/>
      <c r="S17" s="10"/>
      <c r="T17" s="10"/>
      <c r="U17" s="10"/>
      <c r="V17" s="10"/>
      <c r="W17" s="10"/>
    </row>
    <row r="18" customHeight="1" spans="1:23">
      <c r="A18" s="8" t="s">
        <v>251</v>
      </c>
      <c r="B18" s="8" t="s">
        <v>252</v>
      </c>
      <c r="C18" s="9" t="s">
        <v>250</v>
      </c>
      <c r="D18" s="8" t="s">
        <v>57</v>
      </c>
      <c r="E18" s="8" t="s">
        <v>78</v>
      </c>
      <c r="F18" s="8" t="s">
        <v>79</v>
      </c>
      <c r="G18" s="8" t="s">
        <v>194</v>
      </c>
      <c r="H18" s="8" t="s">
        <v>195</v>
      </c>
      <c r="I18" s="10">
        <v>140000</v>
      </c>
      <c r="J18" s="10">
        <v>140000</v>
      </c>
      <c r="K18" s="10">
        <v>140000</v>
      </c>
      <c r="L18" s="10"/>
      <c r="M18" s="10"/>
      <c r="N18" s="10"/>
      <c r="O18" s="10"/>
      <c r="P18" s="43"/>
      <c r="Q18" s="10"/>
      <c r="R18" s="10"/>
      <c r="S18" s="10"/>
      <c r="T18" s="10"/>
      <c r="U18" s="10"/>
      <c r="V18" s="10"/>
      <c r="W18" s="10"/>
    </row>
    <row r="19" customHeight="1" spans="1:23">
      <c r="A19" s="8" t="s">
        <v>251</v>
      </c>
      <c r="B19" s="8" t="s">
        <v>252</v>
      </c>
      <c r="C19" s="9" t="s">
        <v>250</v>
      </c>
      <c r="D19" s="8" t="s">
        <v>57</v>
      </c>
      <c r="E19" s="8" t="s">
        <v>78</v>
      </c>
      <c r="F19" s="8" t="s">
        <v>79</v>
      </c>
      <c r="G19" s="8" t="s">
        <v>178</v>
      </c>
      <c r="H19" s="8" t="s">
        <v>179</v>
      </c>
      <c r="I19" s="10">
        <v>15000</v>
      </c>
      <c r="J19" s="10">
        <v>15000</v>
      </c>
      <c r="K19" s="10">
        <v>15000</v>
      </c>
      <c r="L19" s="10"/>
      <c r="M19" s="10"/>
      <c r="N19" s="10"/>
      <c r="O19" s="10"/>
      <c r="P19" s="43"/>
      <c r="Q19" s="10"/>
      <c r="R19" s="10"/>
      <c r="S19" s="10"/>
      <c r="T19" s="10"/>
      <c r="U19" s="10"/>
      <c r="V19" s="10"/>
      <c r="W19" s="10"/>
    </row>
    <row r="20" customHeight="1" spans="1:23">
      <c r="A20" s="11" t="s">
        <v>33</v>
      </c>
      <c r="B20" s="11"/>
      <c r="C20" s="11"/>
      <c r="D20" s="11"/>
      <c r="E20" s="11"/>
      <c r="F20" s="11"/>
      <c r="G20" s="11"/>
      <c r="H20" s="11"/>
      <c r="I20" s="10">
        <v>256196</v>
      </c>
      <c r="J20" s="10">
        <v>256196</v>
      </c>
      <c r="K20" s="10">
        <v>256196</v>
      </c>
      <c r="L20" s="10"/>
      <c r="M20" s="10"/>
      <c r="N20" s="10"/>
      <c r="O20" s="10"/>
      <c r="P20" s="10"/>
      <c r="Q20" s="10"/>
      <c r="R20" s="10"/>
      <c r="S20" s="10"/>
      <c r="T20" s="10"/>
      <c r="U20" s="10"/>
      <c r="V20" s="10"/>
      <c r="W20" s="10"/>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36"/>
  <sheetViews>
    <sheetView showZeros="0" workbookViewId="0">
      <selection activeCell="A23" sqref="$A23:$XFD23"/>
    </sheetView>
  </sheetViews>
  <sheetFormatPr defaultColWidth="8.84745762711864" defaultRowHeight="15" customHeight="1"/>
  <cols>
    <col min="1" max="1" width="44.4152542372881" customWidth="1"/>
    <col min="2" max="2" width="41.5508474576271" customWidth="1"/>
    <col min="3" max="4" width="13.8389830508475" customWidth="1"/>
    <col min="5" max="5" width="26.8389830508475" customWidth="1"/>
    <col min="6" max="8" width="10" customWidth="1"/>
    <col min="9" max="9" width="13.7033898305085" customWidth="1"/>
    <col min="10" max="10" width="27.9830508474576" customWidth="1"/>
  </cols>
  <sheetData>
    <row r="1" customHeight="1" spans="1:10">
      <c r="A1" s="19" t="s">
        <v>253</v>
      </c>
      <c r="B1" s="19"/>
      <c r="C1" s="19"/>
      <c r="D1" s="19"/>
      <c r="E1" s="19"/>
      <c r="F1" s="19"/>
      <c r="G1" s="19"/>
      <c r="H1" s="19"/>
      <c r="I1" s="19"/>
      <c r="J1" s="19"/>
    </row>
    <row r="2" ht="45" customHeight="1" spans="1:10">
      <c r="A2" s="63" t="s">
        <v>254</v>
      </c>
      <c r="B2" s="63"/>
      <c r="C2" s="63"/>
      <c r="D2" s="63"/>
      <c r="E2" s="63"/>
      <c r="F2" s="63"/>
      <c r="G2" s="63"/>
      <c r="H2" s="63"/>
      <c r="I2" s="63"/>
      <c r="J2" s="63"/>
    </row>
    <row r="3" ht="20.25" customHeight="1" spans="1:10">
      <c r="A3" s="18" t="s">
        <v>2</v>
      </c>
      <c r="B3" s="18"/>
      <c r="C3" s="18"/>
      <c r="D3" s="18"/>
      <c r="E3" s="18"/>
      <c r="F3" s="18"/>
      <c r="G3" s="18"/>
      <c r="H3" s="18"/>
      <c r="I3" s="18"/>
      <c r="J3" s="18"/>
    </row>
    <row r="4" ht="20.25" customHeight="1" spans="1:10">
      <c r="A4" s="64" t="s">
        <v>255</v>
      </c>
      <c r="B4" s="64" t="s">
        <v>256</v>
      </c>
      <c r="C4" s="64" t="s">
        <v>257</v>
      </c>
      <c r="D4" s="64" t="s">
        <v>258</v>
      </c>
      <c r="E4" s="64" t="s">
        <v>259</v>
      </c>
      <c r="F4" s="64" t="s">
        <v>260</v>
      </c>
      <c r="G4" s="64" t="s">
        <v>261</v>
      </c>
      <c r="H4" s="64" t="s">
        <v>262</v>
      </c>
      <c r="I4" s="64" t="s">
        <v>263</v>
      </c>
      <c r="J4" s="64" t="s">
        <v>264</v>
      </c>
    </row>
    <row r="5" ht="46.5" customHeight="1" spans="1:10">
      <c r="A5" s="64"/>
      <c r="B5" s="64"/>
      <c r="C5" s="64"/>
      <c r="D5" s="64"/>
      <c r="E5" s="64"/>
      <c r="F5" s="64"/>
      <c r="G5" s="64"/>
      <c r="H5" s="64"/>
      <c r="I5" s="64"/>
      <c r="J5" s="64"/>
    </row>
    <row r="6" ht="20.25" customHeight="1" spans="1:10">
      <c r="A6" s="66">
        <v>1</v>
      </c>
      <c r="B6" s="66">
        <v>2</v>
      </c>
      <c r="C6" s="66">
        <v>3</v>
      </c>
      <c r="D6" s="66">
        <v>4</v>
      </c>
      <c r="E6" s="66">
        <v>5</v>
      </c>
      <c r="F6" s="66">
        <v>6</v>
      </c>
      <c r="G6" s="66">
        <v>7</v>
      </c>
      <c r="H6" s="66">
        <v>8</v>
      </c>
      <c r="I6" s="66">
        <v>9</v>
      </c>
      <c r="J6" s="66">
        <v>10</v>
      </c>
    </row>
    <row r="7" ht="13.05" spans="1:10">
      <c r="A7" s="43" t="s">
        <v>57</v>
      </c>
      <c r="B7" s="43"/>
      <c r="C7" s="43"/>
      <c r="D7" s="82"/>
      <c r="E7" s="72"/>
      <c r="F7" s="72"/>
      <c r="G7" s="72"/>
      <c r="H7" s="72"/>
      <c r="I7" s="72"/>
      <c r="J7" s="72"/>
    </row>
    <row r="8" ht="82" customHeight="1" spans="1:10">
      <c r="A8" s="83" t="s">
        <v>245</v>
      </c>
      <c r="B8" s="43" t="s">
        <v>265</v>
      </c>
      <c r="C8" s="39"/>
      <c r="D8" s="39"/>
      <c r="E8" s="72"/>
      <c r="F8" s="72"/>
      <c r="G8" s="72"/>
      <c r="H8" s="72"/>
      <c r="I8" s="72"/>
      <c r="J8" s="72"/>
    </row>
    <row r="9" ht="28" customHeight="1" spans="1:10">
      <c r="A9" s="43"/>
      <c r="B9" s="43"/>
      <c r="C9" s="43" t="s">
        <v>266</v>
      </c>
      <c r="D9" s="84" t="s">
        <v>267</v>
      </c>
      <c r="E9" s="85" t="s">
        <v>268</v>
      </c>
      <c r="F9" s="74" t="s">
        <v>269</v>
      </c>
      <c r="G9" s="39" t="s">
        <v>49</v>
      </c>
      <c r="H9" s="74" t="s">
        <v>270</v>
      </c>
      <c r="I9" s="74" t="s">
        <v>271</v>
      </c>
      <c r="J9" s="85" t="s">
        <v>272</v>
      </c>
    </row>
    <row r="10" ht="28" customHeight="1" spans="1:10">
      <c r="A10" s="43"/>
      <c r="B10" s="43"/>
      <c r="C10" s="43" t="s">
        <v>266</v>
      </c>
      <c r="D10" s="84" t="s">
        <v>267</v>
      </c>
      <c r="E10" s="85" t="s">
        <v>273</v>
      </c>
      <c r="F10" s="74" t="s">
        <v>269</v>
      </c>
      <c r="G10" s="39" t="s">
        <v>48</v>
      </c>
      <c r="H10" s="74" t="s">
        <v>270</v>
      </c>
      <c r="I10" s="74" t="s">
        <v>271</v>
      </c>
      <c r="J10" s="85" t="s">
        <v>274</v>
      </c>
    </row>
    <row r="11" ht="28" customHeight="1" spans="1:10">
      <c r="A11" s="43"/>
      <c r="B11" s="43"/>
      <c r="C11" s="43" t="s">
        <v>266</v>
      </c>
      <c r="D11" s="84" t="s">
        <v>267</v>
      </c>
      <c r="E11" s="85" t="s">
        <v>275</v>
      </c>
      <c r="F11" s="74" t="s">
        <v>269</v>
      </c>
      <c r="G11" s="39" t="s">
        <v>276</v>
      </c>
      <c r="H11" s="74" t="s">
        <v>277</v>
      </c>
      <c r="I11" s="74" t="s">
        <v>271</v>
      </c>
      <c r="J11" s="85" t="s">
        <v>278</v>
      </c>
    </row>
    <row r="12" ht="28" customHeight="1" spans="1:10">
      <c r="A12" s="43"/>
      <c r="B12" s="43"/>
      <c r="C12" s="43" t="s">
        <v>266</v>
      </c>
      <c r="D12" s="84" t="s">
        <v>279</v>
      </c>
      <c r="E12" s="85" t="s">
        <v>280</v>
      </c>
      <c r="F12" s="74" t="s">
        <v>269</v>
      </c>
      <c r="G12" s="39" t="s">
        <v>281</v>
      </c>
      <c r="H12" s="74" t="s">
        <v>282</v>
      </c>
      <c r="I12" s="74" t="s">
        <v>271</v>
      </c>
      <c r="J12" s="86" t="s">
        <v>283</v>
      </c>
    </row>
    <row r="13" ht="28" customHeight="1" spans="1:10">
      <c r="A13" s="43"/>
      <c r="B13" s="43"/>
      <c r="C13" s="43" t="s">
        <v>284</v>
      </c>
      <c r="D13" s="84" t="s">
        <v>285</v>
      </c>
      <c r="E13" s="85" t="s">
        <v>286</v>
      </c>
      <c r="F13" s="74" t="s">
        <v>269</v>
      </c>
      <c r="G13" s="39" t="s">
        <v>287</v>
      </c>
      <c r="H13" s="74"/>
      <c r="I13" s="74" t="s">
        <v>288</v>
      </c>
      <c r="J13" s="85" t="s">
        <v>289</v>
      </c>
    </row>
    <row r="14" ht="28" customHeight="1" spans="1:10">
      <c r="A14" s="43"/>
      <c r="B14" s="43"/>
      <c r="C14" s="43" t="s">
        <v>284</v>
      </c>
      <c r="D14" s="84" t="s">
        <v>285</v>
      </c>
      <c r="E14" s="85" t="s">
        <v>290</v>
      </c>
      <c r="F14" s="74" t="s">
        <v>269</v>
      </c>
      <c r="G14" s="39" t="s">
        <v>291</v>
      </c>
      <c r="H14" s="74"/>
      <c r="I14" s="74" t="s">
        <v>288</v>
      </c>
      <c r="J14" s="85" t="s">
        <v>292</v>
      </c>
    </row>
    <row r="15" ht="28" customHeight="1" spans="1:10">
      <c r="A15" s="43"/>
      <c r="B15" s="43"/>
      <c r="C15" s="43" t="s">
        <v>293</v>
      </c>
      <c r="D15" s="84" t="s">
        <v>294</v>
      </c>
      <c r="E15" s="85" t="s">
        <v>295</v>
      </c>
      <c r="F15" s="74" t="s">
        <v>296</v>
      </c>
      <c r="G15" s="39" t="s">
        <v>297</v>
      </c>
      <c r="H15" s="74" t="s">
        <v>282</v>
      </c>
      <c r="I15" s="74" t="s">
        <v>271</v>
      </c>
      <c r="J15" s="85" t="s">
        <v>298</v>
      </c>
    </row>
    <row r="16" ht="256" customHeight="1" spans="1:10">
      <c r="A16" s="83" t="s">
        <v>250</v>
      </c>
      <c r="B16" s="43" t="s">
        <v>299</v>
      </c>
      <c r="C16" s="43"/>
      <c r="D16" s="43"/>
      <c r="E16" s="43"/>
      <c r="F16" s="43"/>
      <c r="G16" s="43"/>
      <c r="H16" s="43"/>
      <c r="I16" s="43"/>
      <c r="J16" s="43"/>
    </row>
    <row r="17" ht="26" customHeight="1" spans="1:10">
      <c r="A17" s="43"/>
      <c r="B17" s="43"/>
      <c r="C17" s="43" t="s">
        <v>266</v>
      </c>
      <c r="D17" s="84" t="s">
        <v>267</v>
      </c>
      <c r="E17" s="85" t="s">
        <v>300</v>
      </c>
      <c r="F17" s="74" t="s">
        <v>296</v>
      </c>
      <c r="G17" s="39" t="s">
        <v>48</v>
      </c>
      <c r="H17" s="74" t="s">
        <v>301</v>
      </c>
      <c r="I17" s="74" t="s">
        <v>271</v>
      </c>
      <c r="J17" s="85" t="s">
        <v>302</v>
      </c>
    </row>
    <row r="18" ht="26" customHeight="1" spans="1:10">
      <c r="A18" s="43"/>
      <c r="B18" s="43"/>
      <c r="C18" s="43" t="s">
        <v>266</v>
      </c>
      <c r="D18" s="84" t="s">
        <v>267</v>
      </c>
      <c r="E18" s="85" t="s">
        <v>303</v>
      </c>
      <c r="F18" s="74" t="s">
        <v>296</v>
      </c>
      <c r="G18" s="39" t="s">
        <v>304</v>
      </c>
      <c r="H18" s="74" t="s">
        <v>270</v>
      </c>
      <c r="I18" s="74" t="s">
        <v>271</v>
      </c>
      <c r="J18" s="85" t="s">
        <v>305</v>
      </c>
    </row>
    <row r="19" ht="26" customHeight="1" spans="1:10">
      <c r="A19" s="43"/>
      <c r="B19" s="43"/>
      <c r="C19" s="43" t="s">
        <v>266</v>
      </c>
      <c r="D19" s="84" t="s">
        <v>267</v>
      </c>
      <c r="E19" s="85" t="s">
        <v>306</v>
      </c>
      <c r="F19" s="74" t="s">
        <v>296</v>
      </c>
      <c r="G19" s="39" t="s">
        <v>307</v>
      </c>
      <c r="H19" s="74" t="s">
        <v>308</v>
      </c>
      <c r="I19" s="74" t="s">
        <v>271</v>
      </c>
      <c r="J19" s="85" t="s">
        <v>309</v>
      </c>
    </row>
    <row r="20" ht="26" customHeight="1" spans="1:10">
      <c r="A20" s="43"/>
      <c r="B20" s="43"/>
      <c r="C20" s="43" t="s">
        <v>266</v>
      </c>
      <c r="D20" s="84" t="s">
        <v>267</v>
      </c>
      <c r="E20" s="85" t="s">
        <v>310</v>
      </c>
      <c r="F20" s="74" t="s">
        <v>311</v>
      </c>
      <c r="G20" s="39" t="s">
        <v>48</v>
      </c>
      <c r="H20" s="74" t="s">
        <v>312</v>
      </c>
      <c r="I20" s="74" t="s">
        <v>271</v>
      </c>
      <c r="J20" s="85" t="s">
        <v>313</v>
      </c>
    </row>
    <row r="21" ht="26" customHeight="1" spans="1:10">
      <c r="A21" s="43"/>
      <c r="B21" s="43"/>
      <c r="C21" s="43" t="s">
        <v>266</v>
      </c>
      <c r="D21" s="84" t="s">
        <v>267</v>
      </c>
      <c r="E21" s="85" t="s">
        <v>314</v>
      </c>
      <c r="F21" s="74" t="s">
        <v>296</v>
      </c>
      <c r="G21" s="39" t="s">
        <v>48</v>
      </c>
      <c r="H21" s="74" t="s">
        <v>315</v>
      </c>
      <c r="I21" s="74" t="s">
        <v>271</v>
      </c>
      <c r="J21" s="85" t="s">
        <v>316</v>
      </c>
    </row>
    <row r="22" ht="26" customHeight="1" spans="1:10">
      <c r="A22" s="43"/>
      <c r="B22" s="43"/>
      <c r="C22" s="43" t="s">
        <v>266</v>
      </c>
      <c r="D22" s="84" t="s">
        <v>267</v>
      </c>
      <c r="E22" s="85" t="s">
        <v>317</v>
      </c>
      <c r="F22" s="74" t="s">
        <v>296</v>
      </c>
      <c r="G22" s="39" t="s">
        <v>318</v>
      </c>
      <c r="H22" s="74" t="s">
        <v>319</v>
      </c>
      <c r="I22" s="74" t="s">
        <v>271</v>
      </c>
      <c r="J22" s="85" t="s">
        <v>320</v>
      </c>
    </row>
    <row r="23" ht="43" customHeight="1" spans="1:10">
      <c r="A23" s="43"/>
      <c r="B23" s="43"/>
      <c r="C23" s="43" t="s">
        <v>266</v>
      </c>
      <c r="D23" s="84" t="s">
        <v>279</v>
      </c>
      <c r="E23" s="85" t="s">
        <v>321</v>
      </c>
      <c r="F23" s="74" t="s">
        <v>296</v>
      </c>
      <c r="G23" s="39" t="s">
        <v>318</v>
      </c>
      <c r="H23" s="74" t="s">
        <v>282</v>
      </c>
      <c r="I23" s="74" t="s">
        <v>271</v>
      </c>
      <c r="J23" s="85" t="s">
        <v>322</v>
      </c>
    </row>
    <row r="24" ht="26" customHeight="1" spans="1:10">
      <c r="A24" s="43"/>
      <c r="B24" s="43"/>
      <c r="C24" s="43" t="s">
        <v>266</v>
      </c>
      <c r="D24" s="84" t="s">
        <v>323</v>
      </c>
      <c r="E24" s="85" t="s">
        <v>324</v>
      </c>
      <c r="F24" s="74" t="s">
        <v>296</v>
      </c>
      <c r="G24" s="39" t="s">
        <v>297</v>
      </c>
      <c r="H24" s="74" t="s">
        <v>325</v>
      </c>
      <c r="I24" s="74" t="s">
        <v>271</v>
      </c>
      <c r="J24" s="85" t="s">
        <v>326</v>
      </c>
    </row>
    <row r="25" ht="26" customHeight="1" spans="1:10">
      <c r="A25" s="43"/>
      <c r="B25" s="43"/>
      <c r="C25" s="43" t="s">
        <v>284</v>
      </c>
      <c r="D25" s="84" t="s">
        <v>285</v>
      </c>
      <c r="E25" s="85" t="s">
        <v>327</v>
      </c>
      <c r="F25" s="74" t="s">
        <v>269</v>
      </c>
      <c r="G25" s="39" t="s">
        <v>328</v>
      </c>
      <c r="H25" s="74"/>
      <c r="I25" s="74" t="s">
        <v>288</v>
      </c>
      <c r="J25" s="85" t="s">
        <v>329</v>
      </c>
    </row>
    <row r="26" ht="26" customHeight="1" spans="1:10">
      <c r="A26" s="43"/>
      <c r="B26" s="43"/>
      <c r="C26" s="43" t="s">
        <v>293</v>
      </c>
      <c r="D26" s="84" t="s">
        <v>294</v>
      </c>
      <c r="E26" s="85" t="s">
        <v>330</v>
      </c>
      <c r="F26" s="74" t="s">
        <v>296</v>
      </c>
      <c r="G26" s="39" t="s">
        <v>297</v>
      </c>
      <c r="H26" s="74" t="s">
        <v>282</v>
      </c>
      <c r="I26" s="74" t="s">
        <v>271</v>
      </c>
      <c r="J26" s="85" t="s">
        <v>331</v>
      </c>
    </row>
    <row r="27" ht="26" customHeight="1" spans="1:10">
      <c r="A27" s="43"/>
      <c r="B27" s="43"/>
      <c r="C27" s="43" t="s">
        <v>293</v>
      </c>
      <c r="D27" s="84" t="s">
        <v>294</v>
      </c>
      <c r="E27" s="85" t="s">
        <v>332</v>
      </c>
      <c r="F27" s="74" t="s">
        <v>296</v>
      </c>
      <c r="G27" s="39" t="s">
        <v>333</v>
      </c>
      <c r="H27" s="74" t="s">
        <v>282</v>
      </c>
      <c r="I27" s="74" t="s">
        <v>271</v>
      </c>
      <c r="J27" s="85" t="s">
        <v>334</v>
      </c>
    </row>
    <row r="28" ht="99" customHeight="1" spans="1:10">
      <c r="A28" s="83" t="s">
        <v>242</v>
      </c>
      <c r="B28" s="43" t="s">
        <v>335</v>
      </c>
      <c r="C28" s="43"/>
      <c r="D28" s="43"/>
      <c r="E28" s="43"/>
      <c r="F28" s="43"/>
      <c r="G28" s="43"/>
      <c r="H28" s="43"/>
      <c r="I28" s="43"/>
      <c r="J28" s="43"/>
    </row>
    <row r="29" ht="16" customHeight="1" spans="1:10">
      <c r="A29" s="43"/>
      <c r="B29" s="43"/>
      <c r="C29" s="43" t="s">
        <v>266</v>
      </c>
      <c r="D29" s="84" t="s">
        <v>267</v>
      </c>
      <c r="E29" s="85" t="s">
        <v>336</v>
      </c>
      <c r="F29" s="74" t="s">
        <v>296</v>
      </c>
      <c r="G29" s="39" t="s">
        <v>48</v>
      </c>
      <c r="H29" s="74" t="s">
        <v>301</v>
      </c>
      <c r="I29" s="74" t="s">
        <v>271</v>
      </c>
      <c r="J29" s="86" t="s">
        <v>337</v>
      </c>
    </row>
    <row r="30" ht="13.05" spans="1:10">
      <c r="A30" s="43"/>
      <c r="B30" s="43"/>
      <c r="C30" s="43" t="s">
        <v>266</v>
      </c>
      <c r="D30" s="84" t="s">
        <v>267</v>
      </c>
      <c r="E30" s="85" t="s">
        <v>338</v>
      </c>
      <c r="F30" s="74" t="s">
        <v>296</v>
      </c>
      <c r="G30" s="39" t="s">
        <v>71</v>
      </c>
      <c r="H30" s="74" t="s">
        <v>339</v>
      </c>
      <c r="I30" s="74" t="s">
        <v>271</v>
      </c>
      <c r="J30" s="85" t="s">
        <v>340</v>
      </c>
    </row>
    <row r="31" ht="13.05" spans="1:10">
      <c r="A31" s="43"/>
      <c r="B31" s="43"/>
      <c r="C31" s="43" t="s">
        <v>266</v>
      </c>
      <c r="D31" s="84" t="s">
        <v>267</v>
      </c>
      <c r="E31" s="85" t="s">
        <v>341</v>
      </c>
      <c r="F31" s="74" t="s">
        <v>296</v>
      </c>
      <c r="G31" s="39" t="s">
        <v>342</v>
      </c>
      <c r="H31" s="74" t="s">
        <v>270</v>
      </c>
      <c r="I31" s="74" t="s">
        <v>271</v>
      </c>
      <c r="J31" s="85" t="s">
        <v>343</v>
      </c>
    </row>
    <row r="32" ht="13.05" spans="1:10">
      <c r="A32" s="43"/>
      <c r="B32" s="43"/>
      <c r="C32" s="43" t="s">
        <v>266</v>
      </c>
      <c r="D32" s="84" t="s">
        <v>267</v>
      </c>
      <c r="E32" s="85" t="s">
        <v>344</v>
      </c>
      <c r="F32" s="74" t="s">
        <v>296</v>
      </c>
      <c r="G32" s="39" t="s">
        <v>345</v>
      </c>
      <c r="H32" s="74" t="s">
        <v>270</v>
      </c>
      <c r="I32" s="74" t="s">
        <v>271</v>
      </c>
      <c r="J32" s="85" t="s">
        <v>346</v>
      </c>
    </row>
    <row r="33" ht="22.25" spans="1:10">
      <c r="A33" s="43"/>
      <c r="B33" s="43"/>
      <c r="C33" s="43" t="s">
        <v>266</v>
      </c>
      <c r="D33" s="84" t="s">
        <v>279</v>
      </c>
      <c r="E33" s="85" t="s">
        <v>347</v>
      </c>
      <c r="F33" s="74" t="s">
        <v>296</v>
      </c>
      <c r="G33" s="39" t="s">
        <v>348</v>
      </c>
      <c r="H33" s="74" t="s">
        <v>282</v>
      </c>
      <c r="I33" s="74" t="s">
        <v>271</v>
      </c>
      <c r="J33" s="85" t="s">
        <v>349</v>
      </c>
    </row>
    <row r="34" ht="13.05" spans="1:10">
      <c r="A34" s="43"/>
      <c r="B34" s="43"/>
      <c r="C34" s="43" t="s">
        <v>284</v>
      </c>
      <c r="D34" s="84" t="s">
        <v>350</v>
      </c>
      <c r="E34" s="85" t="s">
        <v>351</v>
      </c>
      <c r="F34" s="74" t="s">
        <v>269</v>
      </c>
      <c r="G34" s="39" t="s">
        <v>352</v>
      </c>
      <c r="H34" s="74"/>
      <c r="I34" s="74" t="s">
        <v>288</v>
      </c>
      <c r="J34" s="85" t="s">
        <v>353</v>
      </c>
    </row>
    <row r="35" ht="13.05" spans="1:10">
      <c r="A35" s="43"/>
      <c r="B35" s="43"/>
      <c r="C35" s="43" t="s">
        <v>293</v>
      </c>
      <c r="D35" s="84" t="s">
        <v>294</v>
      </c>
      <c r="E35" s="85" t="s">
        <v>354</v>
      </c>
      <c r="F35" s="74" t="s">
        <v>296</v>
      </c>
      <c r="G35" s="39" t="s">
        <v>297</v>
      </c>
      <c r="H35" s="74" t="s">
        <v>282</v>
      </c>
      <c r="I35" s="74" t="s">
        <v>271</v>
      </c>
      <c r="J35" s="85" t="s">
        <v>355</v>
      </c>
    </row>
    <row r="36" ht="13.05" spans="1:10">
      <c r="A36" s="43"/>
      <c r="B36" s="43"/>
      <c r="C36" s="43" t="s">
        <v>293</v>
      </c>
      <c r="D36" s="84" t="s">
        <v>294</v>
      </c>
      <c r="E36" s="85" t="s">
        <v>356</v>
      </c>
      <c r="F36" s="74" t="s">
        <v>296</v>
      </c>
      <c r="G36" s="39" t="s">
        <v>297</v>
      </c>
      <c r="H36" s="74" t="s">
        <v>282</v>
      </c>
      <c r="I36" s="74" t="s">
        <v>271</v>
      </c>
      <c r="J36" s="85" t="s">
        <v>357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2026-03-02T09:14:00Z</dcterms:created>
  <dcterms:modified xsi:type="dcterms:W3CDTF">2026-03-10T03:09:52Z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685B6BC702E541C389D485F02215F157_13</vt:lpwstr>
  </property>
  <property fmtid="{D5CDD505-2E9C-101B-9397-08002B2CF9AE}" pid="3" name="KSOProductBuildVer">
    <vt:lpwstr>2052-12.1.0.23542</vt:lpwstr>
  </property>
</Properties>
</file>