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<sst xmlns="http://schemas.openxmlformats.org/spreadsheetml/2006/main" count="1583" uniqueCount="525">
  <si>
    <t>预算01-1表</t>
  </si>
  <si>
    <t>2026年部门财务收支预算总表</t>
  </si>
  <si>
    <t>单位名称：中共新平彝族傣族自治县纪律检查委员会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</si>
  <si>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</si>
  <si>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</si>
  <si>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</si>
  <si>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</si>
  <si>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</si>
  <si>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</si>
  <si>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</si>
  <si>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</si>
  <si>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</si>
  <si>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</si>
  <si>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</si>
  <si>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</si>
  <si>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</si>
  <si>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</si>
  <si>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</si>
  <si>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</si>
  <si>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</si>
  <si>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</si>
  <si>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</si>
  <si>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</si>
  <si>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</si>
  <si>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</si>
  <si>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</si>
  <si>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</si>
  <si>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</si>
  <si>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</si>
  <si>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</si>
  <si>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</si>
  <si>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</si>
  <si>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</si>
  <si>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</si>
  <si>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</si>
  <si>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</si>
  <si>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</si>
  <si>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</si>
  <si>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</si>
  <si>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</si>
  <si>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</si>
  <si>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</si>
  <si>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</si>
  <si>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</si>
  <si>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</si>
  <si>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</si>
  <si>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</si>
  <si>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</si>
  <si>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</si>
  <si>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</si>
  <si>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</si>
  <si>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</si>
  <si>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</si>
  <si>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</si>
  <si>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</si>
  <si>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</si>
  <si>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253</t>
  </si>
  <si>
    <t>中共新平彝族傣族自治县纪律检查委员会</t>
  </si>
  <si>
    <t>253001</t>
  </si>
  <si>
    <t>253004</t>
  </si>
  <si>
    <t>新平彝族傣族自治县反腐倡廉警示教育中心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</si>
  <si>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</si>
  <si>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</si>
  <si>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</si>
  <si>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</si>
  <si>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</si>
  <si>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</si>
  <si>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</si>
  <si>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</si>
  <si>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</si>
  <si>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</si>
  <si>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</si>
  <si>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</si>
  <si>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</si>
  <si>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</si>
  <si>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</si>
  <si>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</si>
  <si>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20111</t>
  </si>
  <si>
    <t>纪检监察事务</t>
  </si>
  <si>
    <t>2011101</t>
  </si>
  <si>
    <t>行政运行</t>
  </si>
  <si>
    <t>2011102</t>
  </si>
  <si>
    <t>一般行政管理事务</t>
  </si>
  <si>
    <t>2011150</t>
  </si>
  <si>
    <t>事业运行</t>
  </si>
  <si>
    <t>2011199</t>
  </si>
  <si>
    <t>其他纪检监察事务支出</t>
  </si>
  <si>
    <t>20136</t>
  </si>
  <si>
    <t>其他共产党事务支出</t>
  </si>
  <si>
    <t>2013602</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</si>
  <si>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</si>
  <si>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</si>
  <si>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</si>
  <si>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</si>
  <si>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</si>
  <si>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</si>
  <si>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</si>
  <si>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</si>
  <si>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</si>
  <si>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</si>
  <si>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</si>
  <si>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</si>
  <si>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</si>
  <si>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</si>
  <si>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</si>
  <si>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</si>
  <si>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</si>
  <si>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</si>
  <si>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</si>
  <si>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</si>
  <si>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</si>
  <si>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</si>
  <si>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</si>
  <si>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</si>
  <si>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</si>
  <si>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</si>
  <si>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</si>
  <si>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</si>
  <si>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</si>
  <si>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</si>
  <si>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</si>
  <si>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</si>
  <si>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</si>
  <si>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</si>
  <si>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</si>
  <si>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</si>
  <si>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</si>
  <si>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</si>
  <si>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</si>
  <si>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</si>
  <si>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</si>
  <si>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</si>
  <si>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</si>
  <si>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</si>
  <si>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</si>
  <si>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</si>
  <si>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</si>
  <si>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</si>
  <si>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</si>
  <si>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</si>
  <si>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</si>
  <si>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</si>
  <si>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</si>
  <si>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</si>
  <si>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</si>
  <si>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</si>
  <si>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</si>
  <si>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</si>
  <si>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</si>
  <si>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</si>
  <si>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</si>
  <si>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</si>
  <si>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</si>
  <si>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</si>
  <si>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</si>
  <si>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</si>
  <si>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</si>
  <si>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</si>
  <si>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</si>
  <si>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</si>
  <si>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</si>
  <si>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</si>
  <si>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</si>
  <si>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</si>
  <si>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</si>
  <si>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530427210000000014963</t>
  </si>
  <si>
    <t>行政人员工资支出</t>
  </si>
  <si>
    <t>30101</t>
  </si>
  <si>
    <t>基本工资</t>
  </si>
  <si>
    <t>30102</t>
  </si>
  <si>
    <t>津贴补贴</t>
  </si>
  <si>
    <t>530427210000000014964</t>
  </si>
  <si>
    <t>社会保障缴费</t>
  </si>
  <si>
    <t>30112</t>
  </si>
  <si>
    <t>其他社会保障缴费</t>
  </si>
  <si>
    <t>30108</t>
  </si>
  <si>
    <t>机关事业单位基本养老保险缴费</t>
  </si>
  <si>
    <t>30110</t>
  </si>
  <si>
    <t>职工基本医疗保险缴费</t>
  </si>
  <si>
    <t>30111</t>
  </si>
  <si>
    <t>公务员医疗补助缴费</t>
  </si>
  <si>
    <t>530427210000000014965</t>
  </si>
  <si>
    <t>30113</t>
  </si>
  <si>
    <t>530427210000000014969</t>
  </si>
  <si>
    <t>行政人员公务交通补贴</t>
  </si>
  <si>
    <t>30239</t>
  </si>
  <si>
    <t>其他交通费用</t>
  </si>
  <si>
    <t>530427210000000014971</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</si>
  <si>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</si>
  <si>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</si>
  <si>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</si>
  <si>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</si>
  <si>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</si>
  <si>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</si>
  <si>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</si>
  <si>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</si>
  <si>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</si>
  <si>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</si>
  <si>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</si>
  <si>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</si>
  <si>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</si>
  <si>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</si>
  <si>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</si>
  <si>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</si>
  <si>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</si>
  <si>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</si>
  <si>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</si>
  <si>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</si>
  <si>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</si>
  <si>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30218</t>
  </si>
  <si>
    <t>专用材料费</t>
  </si>
  <si>
    <t>30227</t>
  </si>
  <si>
    <t>委托业务费</t>
  </si>
  <si>
    <t>30299</t>
  </si>
  <si>
    <t>其他商品和服务支出</t>
  </si>
  <si>
    <t>31002</t>
  </si>
  <si>
    <t>办公设备购置</t>
  </si>
  <si>
    <t>530427221100000352614</t>
  </si>
  <si>
    <t>30217</t>
  </si>
  <si>
    <t>530427221100000352621</t>
  </si>
  <si>
    <t>公车购置及运维费</t>
  </si>
  <si>
    <t>30231</t>
  </si>
  <si>
    <t>公务用车运行维护费</t>
  </si>
  <si>
    <t>530427221100000352623</t>
  </si>
  <si>
    <t>工会经费</t>
  </si>
  <si>
    <t>30228</t>
  </si>
  <si>
    <t>530427231100001414019</t>
  </si>
  <si>
    <t>公务员基础绩效奖</t>
  </si>
  <si>
    <t>30103</t>
  </si>
  <si>
    <t>奖金</t>
  </si>
  <si>
    <t>530427231100001435032</t>
  </si>
  <si>
    <t>退休干部公用经费</t>
  </si>
  <si>
    <t>530427251100003587101</t>
  </si>
  <si>
    <t>奖励性绩效工资(地方)</t>
  </si>
  <si>
    <t>30107</t>
  </si>
  <si>
    <t>绩效工资</t>
  </si>
  <si>
    <t>530427251100003587102</t>
  </si>
  <si>
    <t>事业人员工资支出</t>
  </si>
  <si>
    <t>530427261100004909410</t>
  </si>
  <si>
    <t>编外人员经费</t>
  </si>
  <si>
    <t>30199</t>
  </si>
  <si>
    <t>其他工资福利支出</t>
  </si>
  <si>
    <t>530427210000000014552</t>
  </si>
  <si>
    <t>530427210000000014553</t>
  </si>
  <si>
    <t>530427210000000014554</t>
  </si>
  <si>
    <t>530427210000000014556</t>
  </si>
  <si>
    <t>530427210000000014612</t>
  </si>
  <si>
    <t>530427231100001456201</t>
  </si>
  <si>
    <t>530427261100004917543</t>
  </si>
  <si>
    <t>预算05-1表</t>
  </si>
  <si>
    <t>2026年部门项目支出预算表</t>
  </si>
  <si>
    <t>项目分类</t>
  </si>
  <si>
    <t>项目单位</t>
  </si>
  <si>
    <t>经济科目编码</t>
  </si>
  <si>
    <t>本年拨款</t>
  </si>
  <si>
    <t>其中：本次下达</t>
  </si>
  <si>
    <t>党建及退休支部经费</t>
  </si>
  <si>
    <t>311 专项业务类</t>
  </si>
  <si>
    <t>530427261100004914168</t>
  </si>
  <si>
    <t>机关事业单位职工及军人抚恤补助资金</t>
  </si>
  <si>
    <t>312 民生类</t>
  </si>
  <si>
    <t>530427231100001341323</t>
  </si>
  <si>
    <t>30305</t>
  </si>
  <si>
    <t>生活补助</t>
  </si>
  <si>
    <t>县委巡察机构巡察经费</t>
  </si>
  <si>
    <t>313 事业发展类</t>
  </si>
  <si>
    <t>530427241100002150615</t>
  </si>
  <si>
    <t>物业管理服务派遣经费</t>
  </si>
  <si>
    <t>530427231100001346065</t>
  </si>
  <si>
    <t>新平县反腐倡廉警示教育中心运行经费</t>
  </si>
  <si>
    <t>530427221100000267129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</si>
  <si>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</si>
  <si>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</si>
  <si>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</si>
  <si>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</si>
  <si>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</si>
  <si>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</si>
  <si>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</si>
  <si>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</si>
  <si>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</si>
  <si>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</si>
  <si>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</si>
  <si>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</si>
  <si>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做好本部门人员、公用经费保障，按规定落实干部职工各项待遇，支持部门正常履职。2026年预计发放遗属补助人员3人，其中城镇户口1人，农村户口2人，共计申报金额29076元</t>
  </si>
  <si>
    <t>产出指标</t>
  </si>
  <si>
    <t>数量指标</t>
  </si>
  <si>
    <t>城镇户口遗属人数</t>
  </si>
  <si>
    <t>=</t>
  </si>
  <si>
    <t>人</t>
  </si>
  <si>
    <t>定量指标</t>
  </si>
  <si>
    <t>反映遗属补助城镇户口人数情况。</t>
  </si>
  <si>
    <t>农村户口遗属人数</t>
  </si>
  <si>
    <t>反映遗属补助农村户口人数。</t>
  </si>
  <si>
    <t>发放月数</t>
  </si>
  <si>
    <t>12</t>
  </si>
  <si>
    <t>月</t>
  </si>
  <si>
    <t>反映遗属补助发放月数。</t>
  </si>
  <si>
    <t>质量指标</t>
  </si>
  <si>
    <t>兑现准确率</t>
  </si>
  <si>
    <t>100</t>
  </si>
  <si>
    <t>%</t>
  </si>
  <si>
    <t>反映补助准确发放的情况。
补助兑现准确率=补助兑付额/应付额*100%。</t>
  </si>
  <si>
    <t>效益指标</t>
  </si>
  <si>
    <t>社会效益</t>
  </si>
  <si>
    <t>遗属收入增加</t>
  </si>
  <si>
    <t>得到增加</t>
  </si>
  <si>
    <t>定性指标</t>
  </si>
  <si>
    <t>反映遗属收入情况。</t>
  </si>
  <si>
    <t>受补家庭生活改善</t>
  </si>
  <si>
    <t>得到一定改善</t>
  </si>
  <si>
    <t>反映受补家庭生活改善情况。</t>
  </si>
  <si>
    <t>满意度指标</t>
  </si>
  <si>
    <t>服务对象满意度</t>
  </si>
  <si>
    <t>受补助人员满意度</t>
  </si>
  <si>
    <t>&gt;=</t>
  </si>
  <si>
    <t>90</t>
  </si>
  <si>
    <t>反映部门（单位）遗属补助人员对补助发放的满意程度。</t>
  </si>
  <si>
    <t>充分运用新时代巡视巡察工作的实践经验和理论成果，推动巡察工作向深拓展、向专发力、向下延伸，使巡察制度更加科学、更加规范、更加有效，把巡察利剑磨得更光更亮。政治巡察进一步深化，全县各级各部门和党员领导干部更加自觉维护习近平总书记的核心地位、维护党中央权威和集中统一领导；巡察全覆盖质量进一步提高，加强统筹谋划和组织实施，整合巡察力量，创新优化组织方式，不断提高巡察发现问题的能力和水平；巡察整改和成果运用进一步加强，实现监督、整改、治理有机贯通，政治效果、纪法效果、社会效果有机统一，以巡促改、以巡促建、以巡促治效能聚合叠加；上下联动和贯通协调进一步强化，更好发挥巡察综合监督作用和集成、集束、集中效应，有力助推基层治理能力现代化；巡察工作规范化法治化正规化水平进一步提升，着力打造一支政治过硬、本领高强、忠诚干净担当的巡察铁军。2026年计划开展3轮常规巡察，并适时选取部分单位进行巡察“回头看”，分别于3月、6月、9月启动。每轮组建5个巡察组，分别对7至8个单位开展巡察。县直部门每组6至8人，乡镇和村级巡察组含驾驶员每组22人左右。配合市委开展提级、交叉巡察2轮，每轮15人左右。全年需巡察经费合计200,000.00元。</t>
  </si>
  <si>
    <t>开展巡察次数</t>
  </si>
  <si>
    <t>次</t>
  </si>
  <si>
    <t>反映开展巡察工作的次数。</t>
  </si>
  <si>
    <t>巡察人数</t>
  </si>
  <si>
    <t>25</t>
  </si>
  <si>
    <t>反映参加巡察的人数。</t>
  </si>
  <si>
    <t>印制宣传单份数</t>
  </si>
  <si>
    <t>1000</t>
  </si>
  <si>
    <t>份</t>
  </si>
  <si>
    <t>反映印发的宣传单数。</t>
  </si>
  <si>
    <t>租用公务车辆数</t>
  </si>
  <si>
    <t>&lt;=</t>
  </si>
  <si>
    <t>辆</t>
  </si>
  <si>
    <t>反映租用的公务车辆情况。</t>
  </si>
  <si>
    <t>巡察业务培训期数</t>
  </si>
  <si>
    <t>期</t>
  </si>
  <si>
    <t>反映开展巡察业务培训的情况。</t>
  </si>
  <si>
    <t>参加巡察业务培训人次</t>
  </si>
  <si>
    <t>80</t>
  </si>
  <si>
    <t>人次</t>
  </si>
  <si>
    <t>反映参加巡察业务的培训人员情况。</t>
  </si>
  <si>
    <t>培训人员到位率</t>
  </si>
  <si>
    <t>培训参加人员的到位情况，培训人员到位率=实际参加培训人数/应参加培训人数*100%。</t>
  </si>
  <si>
    <t>时效指标</t>
  </si>
  <si>
    <t>巡察工作开展时间</t>
  </si>
  <si>
    <t>工作日</t>
  </si>
  <si>
    <t>反映完成全年巡察工作的时间。</t>
  </si>
  <si>
    <t>巡察工作正常开展</t>
  </si>
  <si>
    <t>正常</t>
  </si>
  <si>
    <t>反映巡察机构巡察工作开展情况。</t>
  </si>
  <si>
    <t>巡察组廉洁作风测评满意度</t>
  </si>
  <si>
    <t>反映被巡察单位对巡察组干部的廉洁作风满意程度。</t>
  </si>
  <si>
    <t>巡察整改情况满意度</t>
  </si>
  <si>
    <t>85</t>
  </si>
  <si>
    <t>反映专项检查对被巡察单位整改完成情况的满意度。</t>
  </si>
  <si>
    <t>2026年，将认真落实新时代党的建设总要求，坚持和加强党的全面领导，以党的政治建设为统领，深入学习贯彻习近平新时代中国特色社会主义思想，贯彻落实新时代党的建设总要求和新时代党的组织路线，进一步加强和改进全市机关党的建设，全面提高机关党的建设质量，扎实开展“三会一课”、计划开展2次主题党日活动。</t>
  </si>
  <si>
    <t>党员活动次数</t>
  </si>
  <si>
    <t>反映党总支开展党员活动的次数。</t>
  </si>
  <si>
    <t>党员学习教育书籍购买数量</t>
  </si>
  <si>
    <t>册</t>
  </si>
  <si>
    <t>反映购买党员学习教育书籍的数量。</t>
  </si>
  <si>
    <t>机关党员数</t>
  </si>
  <si>
    <t>70</t>
  </si>
  <si>
    <t>反映单位党员数量。</t>
  </si>
  <si>
    <t>退休党员数</t>
  </si>
  <si>
    <t>20</t>
  </si>
  <si>
    <t>反映退休党员人员数。</t>
  </si>
  <si>
    <t>党组织作用发挥</t>
  </si>
  <si>
    <t>95</t>
  </si>
  <si>
    <t>否发挥党组织战斗堡垒作用和先锋模范作用 ，年度评议是否为合格党组织。</t>
  </si>
  <si>
    <t>可持续影响</t>
  </si>
  <si>
    <t>先锋模范作用</t>
  </si>
  <si>
    <t>充分发挥</t>
  </si>
  <si>
    <t>党员先锋模范发挥情况。</t>
  </si>
  <si>
    <t>党支部满意度</t>
  </si>
  <si>
    <t>反映党支部的满意情况</t>
  </si>
  <si>
    <t>党员满意度</t>
  </si>
  <si>
    <t>反映党员满意情况。</t>
  </si>
  <si>
    <t>1、全年工作日接待市、县党员干部和公职人员的廉政警示教育学习活动。场馆接待人次≥2000人，免费开放天数≥200天，接待对象满意度达90%.
2、管理维护“玉溪市监察委员会留置场所新平分点”办案点。对留置室、询问室、中控室、备勤室、医务室、专案组办公室、指挥调度室的办公办案设备以及网络安全系统运行维护；对住宿区域等进行修缮。购置物品验收合格率达90%以上。
3、维护基础设施正常运转，保证单位日常运行。保证验收合格后及时支付运行经费，不拖延。用电量＜＝160000千瓦时；用水量＜＝5000吨；维修维护面积办公区3000平方米、展厅500平方米左右。
4、保证驻地办案后勤保障随时启用、正常运转。
5、警示教育中心将完善经费的使用制度；制定规范的留置区后勤支出安排登记册；规范管理；开辟多渠道的警示教育方式，如，从自媒体入手建立新媒体传播方式等；培养中心工作人员专业素养。</t>
  </si>
  <si>
    <t>用电量</t>
  </si>
  <si>
    <t>160000</t>
  </si>
  <si>
    <t>千瓦时</t>
  </si>
  <si>
    <t>反映用电量。</t>
  </si>
  <si>
    <t>用水量</t>
  </si>
  <si>
    <t>5000</t>
  </si>
  <si>
    <t>吨</t>
  </si>
  <si>
    <t>反映用水量。</t>
  </si>
  <si>
    <t>办公区维护面积</t>
  </si>
  <si>
    <t>3000</t>
  </si>
  <si>
    <t>平方米</t>
  </si>
  <si>
    <t>反映办公区、食堂住宿区、留置区办公办案系统安全维护、日常设施设备用品等维修（护）面积。</t>
  </si>
  <si>
    <t>展厅区维护面积</t>
  </si>
  <si>
    <t>500</t>
  </si>
  <si>
    <t>反映展厅板块内容更新更换等维修维护面积。</t>
  </si>
  <si>
    <t>维修维护验收合格率</t>
  </si>
  <si>
    <t>反映维修维护检验后验收的合格情况。</t>
  </si>
  <si>
    <t>办公用品验收合格率</t>
  </si>
  <si>
    <t>反映办公用品采买检验后验收的合格情况。</t>
  </si>
  <si>
    <t>部门运行</t>
  </si>
  <si>
    <t>正常运转</t>
  </si>
  <si>
    <t>反映部门（单位）运转情况。</t>
  </si>
  <si>
    <t>1、完成设施设备监督检查的次数大于300天以上。
2、完成“玉溪市监察委员会留置场所新平分点”工作区驻点办案人员的后勤保障工作。做好留置区留置室、讯问室、中控室、备勤室、医务室、专案组办公室、指挥调度室、1套全程录音录像系统、1套安防系统、64台办公电脑及配套打印复印等设备的维修维护和正常运行工作。
3、完成值班室区域33个房间、40台网络电视、86个床位的维修维护、卫生清洁保障。消防系统等巡查保障。确保办案点随时能够启动运转。
4、完成对留置室、询问室、中控室、备勤室、医务室、专案组办公室、指挥调度室的办公办案设备以及网络系统运行维护；
5、完成对住宿区域等进行零星修缮。设施、设备完好率＞90%，维护覆盖率达＞90%。</t>
  </si>
  <si>
    <t>物业管理面积</t>
  </si>
  <si>
    <t>4000</t>
  </si>
  <si>
    <t>反映物业管理合同约定的服务区域、办公区域室内外（含绿化）面积之和。</t>
  </si>
  <si>
    <t>消防巡查次数</t>
  </si>
  <si>
    <t>300</t>
  </si>
  <si>
    <t>反映每天消防巡查次数的情况。</t>
  </si>
  <si>
    <t>监督检查次数</t>
  </si>
  <si>
    <t>反映委托单位对物业服务监督检查的次数的情况。</t>
  </si>
  <si>
    <t>设施设备检查检修次数</t>
  </si>
  <si>
    <t>反映空调、消防、安保、会议系统等设施设备检查检修次数的情况。（具体运用时，根据不同的设施对检查的要求进行检查频次的设置。）</t>
  </si>
  <si>
    <t>发放安保、保洁服务工资人数</t>
  </si>
  <si>
    <t>反映实际提供安保、保洁服务的人数。</t>
  </si>
  <si>
    <t>物管人员在岗率</t>
  </si>
  <si>
    <t>99.9</t>
  </si>
  <si>
    <t>反映安保、消防服务人员等物管人员在岗的情况。物管人员在岗率=实际在岗工时/应在岗工时*100%。</t>
  </si>
  <si>
    <t>物业服务流程规范、合理程度</t>
  </si>
  <si>
    <t>&gt;</t>
  </si>
  <si>
    <t>99</t>
  </si>
  <si>
    <t>反映物业在提供各项服务的过程中，操作程序的规范合理性（确保中心实际对物业的支出与物业提供的服务水平相匹配）。</t>
  </si>
  <si>
    <t>参观人员（单位）满意度</t>
  </si>
  <si>
    <t>反映保安、保洁、餐饮服务、绿化养护服务受益人员满意程度。</t>
  </si>
  <si>
    <t>预算06表</t>
  </si>
  <si>
    <t>2026年部门政府性基金预算支出预算表</t>
  </si>
  <si>
    <t>政府性基金预算支出</t>
  </si>
  <si>
    <t>说明：我部门无此事项。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</si>
  <si>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</si>
  <si>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</si>
  <si>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</si>
  <si>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</si>
  <si>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</si>
  <si>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</si>
  <si>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</si>
  <si>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</si>
  <si>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</si>
  <si>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</si>
  <si>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</si>
  <si>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</si>
  <si>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留置区机房空调</t>
  </si>
  <si>
    <t>台</t>
  </si>
  <si>
    <t>打印纸</t>
  </si>
  <si>
    <t>件</t>
  </si>
  <si>
    <t>场</t>
  </si>
  <si>
    <t>三人沙发</t>
  </si>
  <si>
    <t>个</t>
  </si>
  <si>
    <t>会议椅</t>
  </si>
  <si>
    <t>把</t>
  </si>
  <si>
    <t>复印纸</t>
  </si>
  <si>
    <t>包</t>
  </si>
  <si>
    <t>办公椅</t>
  </si>
  <si>
    <t>租用车辆维修费</t>
  </si>
  <si>
    <t>办公桌</t>
  </si>
  <si>
    <t>张</t>
  </si>
  <si>
    <t>档案装订机</t>
  </si>
  <si>
    <t>保密文件柜</t>
  </si>
  <si>
    <t>便携式计算机</t>
  </si>
  <si>
    <t>打印机</t>
  </si>
  <si>
    <t>文件柜</t>
  </si>
  <si>
    <t>组</t>
  </si>
  <si>
    <t>碎纸机</t>
  </si>
  <si>
    <t>台式计算机</t>
  </si>
  <si>
    <t>租用车辆加油</t>
  </si>
  <si>
    <t>执法记录仪</t>
  </si>
  <si>
    <t>全自动案件档案装订机</t>
  </si>
  <si>
    <t>公务用车保险</t>
  </si>
  <si>
    <t>公务车辆加油</t>
  </si>
  <si>
    <t>公务车辆维修</t>
  </si>
  <si>
    <t>租赁车辆加油</t>
  </si>
  <si>
    <t>年度物业管理费</t>
  </si>
  <si>
    <t>年</t>
  </si>
  <si>
    <t>1-12月物业管理人员经费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</si>
  <si>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</si>
  <si>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</si>
  <si>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</si>
  <si>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</si>
  <si>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</si>
  <si>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</si>
  <si>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</si>
  <si>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</si>
  <si>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</si>
  <si>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</si>
  <si>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</si>
  <si>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</si>
  <si>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</si>
  <si>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</si>
  <si>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</si>
  <si>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</si>
  <si>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</si>
  <si>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</si>
  <si>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</si>
  <si>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</si>
  <si>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</si>
  <si>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</si>
  <si>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</si>
  <si>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</si>
  <si>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</si>
  <si>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</si>
  <si>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</si>
  <si>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</si>
  <si>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财政部门批复数（元）</t>
  </si>
  <si>
    <t>单价</t>
  </si>
  <si>
    <t>金额</t>
  </si>
  <si>
    <t>115</t>
  </si>
  <si>
    <t xml:space="preserve">  中共新平彝族傣族自治县纪律检查委员会</t>
  </si>
  <si>
    <t>家具和用具</t>
  </si>
  <si>
    <t>A05010401  三人沙发</t>
  </si>
  <si>
    <t>A05010303  会议椅</t>
  </si>
  <si>
    <t>A05010301  办公椅</t>
  </si>
  <si>
    <t>A05010201  办公桌</t>
  </si>
  <si>
    <t>设备</t>
  </si>
  <si>
    <t>A02021203  装订机</t>
  </si>
  <si>
    <t>A05010504  保密柜</t>
  </si>
  <si>
    <t>A02010108  便携式计算机</t>
  </si>
  <si>
    <t>A02021003  A4黑白打印机</t>
  </si>
  <si>
    <t>A05010502  文件柜</t>
  </si>
  <si>
    <t>A02021301  碎纸机</t>
  </si>
  <si>
    <t>A02010105  台式计算机</t>
  </si>
  <si>
    <t>A02020600  执法记录仪</t>
  </si>
  <si>
    <t xml:space="preserve">  新平彝族傣族自治县反腐倡廉警示教育中心</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</si>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</sst>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color theme="1"/>
      <name val="宋体"/>
      <charset val="134"/>
      <scheme val="minor"/>
    </font>
    <font>
      <sz val="27"/>
      <name val="宋体"/>
      <charset val="134"/>
    </font>
    <font>
      <sz val="9"/>
      <color theme="1"/>
      <name val="宋体"/>
      <charset val="134"/>
      <scheme val="minor"/>
    </font>
    <font>
      <sz val="9"/>
      <color rgb="FF000000"/>
      <name val="宋体"/>
      <charset val="134"/>
      <scheme val="minor"/>
    </font>
    <font>
      <sz val="27"/>
      <name val="Calibri"/>
      <charset val="134"/>
    </font>
    <font>
      <sz val="11"/>
      <color rgb="FF000000"/>
      <name val="宋体"/>
      <charset val="134"/>
    </font>
    <font>
      <sz val="9"/>
      <color rgb="FF000000"/>
      <name val="宋体"/>
      <charset val="134"/>
    </font>
    <font>
      <sz val="9"/>
      <color theme="1"/>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2" fillId="0" borderId="0">
      <alignment vertical="top"/>
      <protection locked="0"/>
    </xf>
  </cellStyleXfs>
  <cellXfs count="10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178" fontId="5" fillId="0" borderId="1" xfId="0" applyNumberFormat="1" applyFont="1" applyFill="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2" xfId="53" applyNumberFormat="1" applyFont="1" applyBorder="1">
      <alignment horizontal="left" vertical="center" wrapText="1"/>
    </xf>
    <xf numFmtId="49" fontId="2" fillId="0" borderId="2" xfId="53" applyNumberFormat="1" applyFont="1" applyBorder="1" applyAlignment="1">
      <alignment horizontal="center" vertical="center" wrapText="1"/>
    </xf>
    <xf numFmtId="178" fontId="2" fillId="0" borderId="2" xfId="54" applyNumberFormat="1" applyFont="1" applyBorder="1">
      <alignment horizontal="right" vertical="center"/>
    </xf>
    <xf numFmtId="0" fontId="10" fillId="0" borderId="3" xfId="0" applyFont="1" applyFill="1" applyBorder="1" applyAlignment="1"/>
    <xf numFmtId="0" fontId="0" fillId="0" borderId="3" xfId="0" applyFont="1" applyBorder="1">
      <alignment vertical="top"/>
    </xf>
    <xf numFmtId="0" fontId="11" fillId="0" borderId="3" xfId="0" applyFont="1" applyBorder="1" applyAlignment="1">
      <alignment horizontal="center" vertical="top"/>
    </xf>
    <xf numFmtId="0" fontId="11" fillId="0" borderId="3" xfId="0" applyFont="1" applyBorder="1">
      <alignment vertical="top"/>
    </xf>
    <xf numFmtId="4" fontId="11" fillId="0" borderId="3" xfId="0" applyNumberFormat="1" applyFont="1" applyBorder="1">
      <alignment vertical="top"/>
    </xf>
    <xf numFmtId="0" fontId="0" fillId="0" borderId="3" xfId="0" applyFont="1" applyBorder="1" applyAlignment="1">
      <alignment horizontal="center" vertical="top"/>
    </xf>
    <xf numFmtId="49" fontId="2" fillId="0" borderId="3" xfId="53" applyNumberFormat="1" applyFont="1" applyBorder="1">
      <alignment horizontal="left" vertical="center" wrapText="1"/>
    </xf>
    <xf numFmtId="49" fontId="2" fillId="0" borderId="3" xfId="53" applyNumberFormat="1" applyFont="1" applyBorder="1" applyAlignment="1">
      <alignment horizontal="center" vertical="center" wrapText="1"/>
    </xf>
    <xf numFmtId="178" fontId="2" fillId="0" borderId="3"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12"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9" fillId="0" borderId="4" xfId="53" applyNumberFormat="1" applyFont="1" applyBorder="1" applyAlignment="1">
      <alignment horizontal="center" vertical="center" wrapText="1"/>
    </xf>
    <xf numFmtId="49" fontId="9" fillId="0" borderId="5" xfId="53" applyNumberFormat="1" applyFont="1" applyBorder="1" applyAlignment="1">
      <alignment horizontal="center" vertical="center" wrapText="1"/>
    </xf>
    <xf numFmtId="49" fontId="9" fillId="0" borderId="6" xfId="53" applyNumberFormat="1" applyFont="1" applyBorder="1" applyAlignment="1">
      <alignment horizontal="center" vertical="center" wrapText="1"/>
    </xf>
    <xf numFmtId="0" fontId="13" fillId="0" borderId="2"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 xfId="57" applyFont="1" applyFill="1" applyBorder="1" applyAlignment="1" applyProtection="1">
      <alignment horizontal="center" vertical="center"/>
    </xf>
    <xf numFmtId="0" fontId="13" fillId="0" borderId="1" xfId="0" applyFont="1" applyFill="1" applyBorder="1" applyAlignment="1">
      <alignment horizontal="center" vertical="center"/>
    </xf>
    <xf numFmtId="0" fontId="13" fillId="0" borderId="12" xfId="0" applyFont="1" applyFill="1" applyBorder="1" applyAlignment="1">
      <alignment horizontal="center" vertical="center"/>
    </xf>
    <xf numFmtId="0" fontId="14" fillId="0" borderId="1" xfId="0" applyFont="1" applyFill="1" applyBorder="1" applyAlignment="1">
      <alignment horizontal="left" vertical="center" wrapText="1"/>
    </xf>
    <xf numFmtId="178" fontId="15" fillId="0" borderId="1" xfId="54" applyFont="1">
      <alignment horizontal="right"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2" fillId="0" borderId="1" xfId="53" applyNumberFormat="1" applyFont="1" applyBorder="1" applyAlignment="1">
      <alignment horizontal="center" vertical="center" wrapText="1"/>
    </xf>
    <xf numFmtId="49" fontId="16" fillId="0" borderId="0" xfId="53" applyNumberFormat="1" applyFont="1" applyBorder="1" applyAlignment="1">
      <alignment horizontal="right" vertical="center" wrapText="1"/>
    </xf>
    <xf numFmtId="49" fontId="17"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178" fontId="2" fillId="0" borderId="1" xfId="53" applyNumberFormat="1" applyFont="1" applyBorder="1" applyAlignment="1">
      <alignment horizontal="left" vertical="center" wrapText="1"/>
    </xf>
    <xf numFmtId="0" fontId="17" fillId="0" borderId="0" xfId="0" applyFont="1" applyAlignment="1">
      <alignment horizontal="center" vertical="center"/>
    </xf>
    <xf numFmtId="0" fontId="7" fillId="0" borderId="0" xfId="0" applyFont="1" applyAlignment="1"/>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9" fillId="0" borderId="0" xfId="0" applyFont="1" applyAlignment="1">
      <alignment horizontal="center" vertical="center"/>
    </xf>
    <xf numFmtId="0" fontId="2" fillId="0" borderId="10" xfId="0" applyFont="1" applyBorder="1" applyAlignment="1">
      <alignment horizontal="left" vertical="center"/>
    </xf>
    <xf numFmtId="0" fontId="16" fillId="0" borderId="10" xfId="0" applyFont="1" applyBorder="1" applyAlignment="1">
      <alignment horizontal="center" vertical="center"/>
    </xf>
    <xf numFmtId="178" fontId="16" fillId="0" borderId="1" xfId="0" applyNumberFormat="1" applyFont="1" applyBorder="1" applyAlignment="1">
      <alignment horizontal="right" vertical="center"/>
    </xf>
    <xf numFmtId="0" fontId="16" fillId="0" borderId="1" xfId="0" applyFont="1" applyBorder="1" applyAlignment="1">
      <alignment horizontal="center" vertical="center"/>
    </xf>
    <xf numFmtId="0" fontId="6" fillId="0" borderId="1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0" fontId="20" fillId="0" borderId="14" xfId="0" applyFont="1" applyBorder="1" applyAlignment="1">
      <alignment horizontal="center" vertical="center"/>
    </xf>
    <xf numFmtId="0" fontId="7" fillId="0" borderId="7" xfId="0" applyFont="1" applyBorder="1" applyAlignment="1">
      <alignment horizontal="center" vertical="center"/>
    </xf>
    <xf numFmtId="0" fontId="16" fillId="0" borderId="10" xfId="0" applyFont="1" applyBorder="1" applyAlignment="1">
      <alignment horizontal="left" vertical="center"/>
    </xf>
    <xf numFmtId="0" fontId="16"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abSelected="1" topLeftCell="A6" workbookViewId="0">
      <selection activeCell="G9" sqref="G9"/>
    </sheetView>
  </sheetViews>
  <sheetFormatPr defaultColWidth="8.84745762711864" defaultRowHeight="15" customHeight="1" outlineLevelCol="3"/>
  <cols>
    <col min="1" max="4" width="35.7118644067797" customWidth="1"/>
  </cols>
  <sheetData>
    <row r="1" ht="18.75" customHeight="1" spans="1:4">
      <c r="A1" s="1"/>
      <c r="B1" s="1"/>
      <c r="C1" s="1"/>
      <c r="D1" s="5" t="s">
        <v>0</v>
      </c>
    </row>
    <row r="2" ht="45" customHeight="1" spans="1:4">
      <c r="A2" s="3" t="s">
        <v>1</v>
      </c>
      <c r="B2" s="3"/>
      <c r="C2" s="3"/>
      <c r="D2" s="3"/>
    </row>
    <row r="3" ht="18.75" customHeight="1" spans="1:4">
      <c r="A3" s="4" t="s">
        <v>2</v>
      </c>
      <c r="B3" s="4"/>
      <c r="C3" s="93"/>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5" t="s">
        <v>9</v>
      </c>
      <c r="B7" s="17">
        <v>23951621</v>
      </c>
      <c r="C7" s="15"/>
      <c r="D7" s="17">
        <v>18524362</v>
      </c>
    </row>
    <row r="8" ht="22.5" customHeight="1" spans="1:4">
      <c r="A8" s="15" t="s">
        <v>10</v>
      </c>
      <c r="B8" s="17"/>
      <c r="C8" s="15"/>
      <c r="D8" s="17">
        <v>1994630</v>
      </c>
    </row>
    <row r="9" ht="22.5" customHeight="1" spans="1:4">
      <c r="A9" s="15" t="s">
        <v>11</v>
      </c>
      <c r="B9" s="17"/>
      <c r="C9" s="15"/>
      <c r="D9" s="17">
        <v>1671101</v>
      </c>
    </row>
    <row r="10" ht="22.5" customHeight="1" spans="1:4">
      <c r="A10" s="15" t="s">
        <v>12</v>
      </c>
      <c r="B10" s="17"/>
      <c r="C10" s="15"/>
      <c r="D10" s="17">
        <v>1761528</v>
      </c>
    </row>
    <row r="11" ht="22.5" customHeight="1" spans="1:4">
      <c r="A11" s="15" t="s">
        <v>13</v>
      </c>
      <c r="B11" s="17"/>
      <c r="C11" s="15"/>
      <c r="D11" s="17"/>
    </row>
    <row r="12" ht="22.5" customHeight="1" spans="1:4">
      <c r="A12" s="15" t="s">
        <v>14</v>
      </c>
      <c r="B12" s="17"/>
      <c r="C12" s="15"/>
      <c r="D12" s="17"/>
    </row>
    <row r="13" ht="22.5" customHeight="1" spans="1:4">
      <c r="A13" s="15" t="s">
        <v>15</v>
      </c>
      <c r="B13" s="17"/>
      <c r="C13" s="15"/>
      <c r="D13" s="17"/>
    </row>
    <row r="14" ht="22.5" customHeight="1" spans="1:4">
      <c r="A14" s="15" t="s">
        <v>16</v>
      </c>
      <c r="B14" s="17"/>
      <c r="C14" s="15"/>
      <c r="D14" s="17"/>
    </row>
    <row r="15" ht="22.5" customHeight="1" spans="1:4">
      <c r="A15" s="94" t="s">
        <v>17</v>
      </c>
      <c r="B15" s="17"/>
      <c r="C15" s="97"/>
      <c r="D15" s="17"/>
    </row>
    <row r="16" ht="22.5" customHeight="1" spans="1:4">
      <c r="A16" s="94" t="s">
        <v>18</v>
      </c>
      <c r="B16" s="17"/>
      <c r="C16" s="97"/>
      <c r="D16" s="17"/>
    </row>
    <row r="17" ht="22.5" customHeight="1" spans="1:4">
      <c r="A17" s="94"/>
      <c r="B17" s="17"/>
      <c r="C17" s="97"/>
      <c r="D17" s="17"/>
    </row>
    <row r="18" ht="22.5" customHeight="1" spans="1:4">
      <c r="A18" s="95" t="s">
        <v>19</v>
      </c>
      <c r="B18" s="96">
        <v>23951621</v>
      </c>
      <c r="C18" s="97" t="s">
        <v>20</v>
      </c>
      <c r="D18" s="96">
        <v>23951621</v>
      </c>
    </row>
    <row r="19" ht="22.5" customHeight="1" spans="1:4">
      <c r="A19" s="104" t="s">
        <v>21</v>
      </c>
      <c r="B19" s="17"/>
      <c r="C19" s="105" t="s">
        <v>22</v>
      </c>
      <c r="D19" s="74"/>
    </row>
    <row r="20" ht="22.5" customHeight="1" spans="1:4">
      <c r="A20" s="94" t="s">
        <v>23</v>
      </c>
      <c r="B20" s="96"/>
      <c r="C20" s="94" t="s">
        <v>23</v>
      </c>
      <c r="D20" s="96"/>
    </row>
    <row r="21" ht="22.5" customHeight="1" spans="1:4">
      <c r="A21" s="94" t="s">
        <v>24</v>
      </c>
      <c r="B21" s="96"/>
      <c r="C21" s="94" t="s">
        <v>25</v>
      </c>
      <c r="D21" s="96"/>
    </row>
    <row r="22" ht="22.5" customHeight="1" spans="1:4">
      <c r="A22" s="95" t="s">
        <v>26</v>
      </c>
      <c r="B22" s="96">
        <v>23951621</v>
      </c>
      <c r="C22" s="97" t="s">
        <v>27</v>
      </c>
      <c r="D22" s="96">
        <v>23951621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A9" sqref="A9"/>
    </sheetView>
  </sheetViews>
  <sheetFormatPr defaultColWidth="8.84745762711864" defaultRowHeight="15" customHeight="1" outlineLevelCol="5"/>
  <cols>
    <col min="1" max="1" width="28.5762711864407" customWidth="1"/>
    <col min="2" max="2" width="17.1440677966102" customWidth="1"/>
    <col min="3" max="3" width="28.5762711864407" customWidth="1"/>
    <col min="4" max="6" width="21.4237288135593" customWidth="1"/>
  </cols>
  <sheetData>
    <row r="1" ht="18.75" customHeight="1" spans="1:6">
      <c r="A1" s="1"/>
      <c r="B1" s="1"/>
      <c r="C1" s="1"/>
      <c r="D1" s="1"/>
      <c r="E1" s="1"/>
      <c r="F1" s="68" t="s">
        <v>421</v>
      </c>
    </row>
    <row r="2" ht="37.5" customHeight="1" spans="1:6">
      <c r="A2" s="3" t="s">
        <v>422</v>
      </c>
      <c r="B2" s="3"/>
      <c r="C2" s="3"/>
      <c r="D2" s="3"/>
      <c r="E2" s="3"/>
      <c r="F2" s="3"/>
    </row>
    <row r="3" ht="18.75" customHeight="1" spans="1:6">
      <c r="A3" s="69" t="s">
        <v>2</v>
      </c>
      <c r="B3" s="69"/>
      <c r="C3" s="69"/>
      <c r="D3" s="70"/>
      <c r="E3" s="70"/>
      <c r="F3" s="71" t="s">
        <v>30</v>
      </c>
    </row>
    <row r="4" ht="18.75" customHeight="1" spans="1:6">
      <c r="A4" s="13" t="s">
        <v>149</v>
      </c>
      <c r="B4" s="13" t="s">
        <v>63</v>
      </c>
      <c r="C4" s="13" t="s">
        <v>64</v>
      </c>
      <c r="D4" s="72" t="s">
        <v>423</v>
      </c>
      <c r="E4" s="72"/>
      <c r="F4" s="72"/>
    </row>
    <row r="5" ht="18.75" customHeight="1" spans="1:6">
      <c r="A5" s="13" t="s">
        <v>63</v>
      </c>
      <c r="B5" s="13" t="s">
        <v>63</v>
      </c>
      <c r="C5" s="13" t="s">
        <v>64</v>
      </c>
      <c r="D5" s="72" t="s">
        <v>35</v>
      </c>
      <c r="E5" s="72" t="s">
        <v>67</v>
      </c>
      <c r="F5" s="72" t="s">
        <v>68</v>
      </c>
    </row>
    <row r="6" ht="18.75" customHeight="1" spans="1:6">
      <c r="A6" s="14" t="s">
        <v>47</v>
      </c>
      <c r="B6" s="14">
        <v>2</v>
      </c>
      <c r="C6" s="14">
        <v>3</v>
      </c>
      <c r="D6" s="14" t="s">
        <v>50</v>
      </c>
      <c r="E6" s="14" t="s">
        <v>51</v>
      </c>
      <c r="F6" s="14" t="s">
        <v>52</v>
      </c>
    </row>
    <row r="7" ht="20.25" customHeight="1" spans="1:6">
      <c r="A7" s="16"/>
      <c r="B7" s="16"/>
      <c r="C7" s="16"/>
      <c r="D7" s="17"/>
      <c r="E7" s="17"/>
      <c r="F7" s="17"/>
    </row>
    <row r="8" ht="20.25" customHeight="1" spans="1:6">
      <c r="A8" s="73" t="s">
        <v>121</v>
      </c>
      <c r="B8" s="73"/>
      <c r="C8" s="73"/>
      <c r="D8" s="74"/>
      <c r="E8" s="74"/>
      <c r="F8" s="74"/>
    </row>
    <row r="9" customHeight="1" spans="1:6">
      <c r="A9" s="19" t="s">
        <v>424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39"/>
  <sheetViews>
    <sheetView showZeros="0" workbookViewId="0">
      <selection activeCell="F28" sqref="F13 F14 F16 F18 F19 F20 F21 F22 F23 F24 F25 F27 F28"/>
    </sheetView>
  </sheetViews>
  <sheetFormatPr defaultColWidth="8.84745762711864" defaultRowHeight="15" customHeight="1"/>
  <cols>
    <col min="1" max="1" width="32.9915254237288" customWidth="1"/>
    <col min="2" max="2" width="31.2796610169492" customWidth="1"/>
    <col min="3" max="3" width="31.4152542372881" customWidth="1"/>
    <col min="4" max="4" width="11.4152542372881" customWidth="1"/>
    <col min="5" max="7" width="16.2796610169492" customWidth="1"/>
    <col min="8" max="11" width="16.4152542372881" customWidth="1"/>
    <col min="12" max="17" width="16.2796610169492" customWidth="1"/>
  </cols>
  <sheetData>
    <row r="1" customHeight="1" spans="1:17">
      <c r="A1" s="62"/>
      <c r="B1" s="62"/>
      <c r="C1" s="62"/>
      <c r="D1" s="62"/>
      <c r="E1" s="62"/>
      <c r="F1" s="62"/>
      <c r="G1" s="62"/>
      <c r="H1" s="62"/>
      <c r="I1" s="62"/>
      <c r="J1" s="62"/>
      <c r="K1" s="62"/>
      <c r="L1" s="62"/>
      <c r="M1" s="62"/>
      <c r="N1" s="62"/>
      <c r="O1" s="62"/>
      <c r="P1" s="62"/>
      <c r="Q1" s="21" t="s">
        <v>425</v>
      </c>
    </row>
    <row r="2" ht="45" customHeight="1" spans="1:17">
      <c r="A2" s="56" t="s">
        <v>426</v>
      </c>
      <c r="B2" s="56"/>
      <c r="C2" s="56"/>
      <c r="D2" s="56"/>
      <c r="E2" s="56"/>
      <c r="F2" s="56"/>
      <c r="G2" s="56"/>
      <c r="H2" s="56"/>
      <c r="I2" s="56"/>
      <c r="J2" s="56"/>
      <c r="K2" s="56"/>
      <c r="L2" s="56"/>
      <c r="M2" s="56"/>
      <c r="N2" s="63"/>
      <c r="O2" s="63"/>
      <c r="P2" s="63"/>
      <c r="Q2" s="63"/>
    </row>
    <row r="3" ht="20.25" customHeight="1" spans="1:17">
      <c r="A3" s="20" t="s">
        <v>2</v>
      </c>
      <c r="B3" s="20"/>
      <c r="C3" s="20"/>
      <c r="D3" s="20"/>
      <c r="E3" s="20"/>
      <c r="F3" s="20"/>
      <c r="G3" s="20"/>
      <c r="H3" s="20"/>
      <c r="I3" s="20"/>
      <c r="J3" s="20"/>
      <c r="K3" s="20"/>
      <c r="L3" s="20"/>
      <c r="M3" s="20"/>
      <c r="N3" s="20"/>
      <c r="O3" s="20"/>
      <c r="P3" s="20"/>
      <c r="Q3" s="21" t="s">
        <v>30</v>
      </c>
    </row>
    <row r="4" ht="20.25" customHeight="1" spans="1:17">
      <c r="A4" s="23" t="s">
        <v>427</v>
      </c>
      <c r="B4" s="23" t="s">
        <v>428</v>
      </c>
      <c r="C4" s="23" t="s">
        <v>429</v>
      </c>
      <c r="D4" s="23" t="s">
        <v>430</v>
      </c>
      <c r="E4" s="23" t="s">
        <v>431</v>
      </c>
      <c r="F4" s="23" t="s">
        <v>432</v>
      </c>
      <c r="G4" s="23" t="s">
        <v>156</v>
      </c>
      <c r="H4" s="23"/>
      <c r="I4" s="23"/>
      <c r="J4" s="23"/>
      <c r="K4" s="23"/>
      <c r="L4" s="23"/>
      <c r="M4" s="23"/>
      <c r="N4" s="23"/>
      <c r="O4" s="23"/>
      <c r="P4" s="23"/>
      <c r="Q4" s="23"/>
    </row>
    <row r="5" ht="20.25" customHeight="1" spans="1:17">
      <c r="A5" s="23" t="s">
        <v>433</v>
      </c>
      <c r="B5" s="23" t="s">
        <v>428</v>
      </c>
      <c r="C5" s="23" t="s">
        <v>429</v>
      </c>
      <c r="D5" s="23" t="s">
        <v>430</v>
      </c>
      <c r="E5" s="23" t="s">
        <v>431</v>
      </c>
      <c r="F5" s="23" t="s">
        <v>432</v>
      </c>
      <c r="G5" s="23" t="s">
        <v>33</v>
      </c>
      <c r="H5" s="23" t="s">
        <v>36</v>
      </c>
      <c r="I5" s="23" t="s">
        <v>434</v>
      </c>
      <c r="J5" s="23" t="s">
        <v>435</v>
      </c>
      <c r="K5" s="23" t="s">
        <v>39</v>
      </c>
      <c r="L5" s="23" t="s">
        <v>436</v>
      </c>
      <c r="M5" s="23" t="s">
        <v>66</v>
      </c>
      <c r="N5" s="23"/>
      <c r="O5" s="23"/>
      <c r="P5" s="23"/>
      <c r="Q5" s="23"/>
    </row>
    <row r="6" ht="32.4" customHeight="1" spans="1:17">
      <c r="A6" s="23"/>
      <c r="B6" s="23"/>
      <c r="C6" s="23"/>
      <c r="D6" s="23"/>
      <c r="E6" s="23"/>
      <c r="F6" s="23"/>
      <c r="G6" s="23"/>
      <c r="H6" s="23" t="s">
        <v>35</v>
      </c>
      <c r="I6" s="23"/>
      <c r="J6" s="23"/>
      <c r="K6" s="23"/>
      <c r="L6" s="23" t="s">
        <v>35</v>
      </c>
      <c r="M6" s="23" t="s">
        <v>42</v>
      </c>
      <c r="N6" s="23" t="s">
        <v>43</v>
      </c>
      <c r="O6" s="64" t="s">
        <v>44</v>
      </c>
      <c r="P6" s="64" t="s">
        <v>45</v>
      </c>
      <c r="Q6" s="64" t="s">
        <v>46</v>
      </c>
    </row>
    <row r="7" ht="20.25" customHeight="1" spans="1:17">
      <c r="A7" s="59">
        <v>1</v>
      </c>
      <c r="B7" s="59">
        <v>2</v>
      </c>
      <c r="C7" s="59">
        <v>3</v>
      </c>
      <c r="D7" s="59">
        <v>4</v>
      </c>
      <c r="E7" s="59">
        <v>5</v>
      </c>
      <c r="F7" s="59">
        <v>6</v>
      </c>
      <c r="G7" s="59">
        <v>7</v>
      </c>
      <c r="H7" s="59">
        <v>8</v>
      </c>
      <c r="I7" s="59">
        <v>9</v>
      </c>
      <c r="J7" s="59">
        <v>10</v>
      </c>
      <c r="K7" s="59">
        <v>11</v>
      </c>
      <c r="L7" s="59">
        <v>12</v>
      </c>
      <c r="M7" s="59">
        <v>13</v>
      </c>
      <c r="N7" s="59">
        <v>14</v>
      </c>
      <c r="O7" s="59">
        <v>15</v>
      </c>
      <c r="P7" s="59">
        <v>16</v>
      </c>
      <c r="Q7" s="59">
        <v>17</v>
      </c>
    </row>
    <row r="8" ht="23" customHeight="1" spans="1:17">
      <c r="A8" s="65" t="s">
        <v>269</v>
      </c>
      <c r="B8" s="39"/>
      <c r="C8" s="39"/>
      <c r="D8" s="66"/>
      <c r="E8" s="66"/>
      <c r="F8" s="66">
        <v>13300</v>
      </c>
      <c r="G8" s="66">
        <v>13300</v>
      </c>
      <c r="H8" s="66">
        <v>13300</v>
      </c>
      <c r="I8" s="66"/>
      <c r="J8" s="60"/>
      <c r="K8" s="60"/>
      <c r="L8" s="66"/>
      <c r="M8" s="66"/>
      <c r="N8" s="66"/>
      <c r="O8" s="66"/>
      <c r="P8" s="66"/>
      <c r="Q8" s="66"/>
    </row>
    <row r="9" ht="23" customHeight="1" spans="1:17">
      <c r="A9" s="39"/>
      <c r="B9" s="39" t="s">
        <v>437</v>
      </c>
      <c r="C9" s="39" t="str">
        <f>"A02061804"&amp;"  "&amp;"空调机"</f>
        <v>A02061804  空调机</v>
      </c>
      <c r="D9" s="67" t="s">
        <v>438</v>
      </c>
      <c r="E9" s="61">
        <v>1</v>
      </c>
      <c r="F9" s="66">
        <v>10000</v>
      </c>
      <c r="G9" s="66">
        <v>10000</v>
      </c>
      <c r="H9" s="60">
        <v>10000</v>
      </c>
      <c r="I9" s="60"/>
      <c r="J9" s="60"/>
      <c r="K9" s="60"/>
      <c r="L9" s="66"/>
      <c r="M9" s="66"/>
      <c r="N9" s="66"/>
      <c r="O9" s="66"/>
      <c r="P9" s="66"/>
      <c r="Q9" s="66"/>
    </row>
    <row r="10" ht="23" customHeight="1" spans="1:17">
      <c r="A10" s="39"/>
      <c r="B10" s="39" t="s">
        <v>439</v>
      </c>
      <c r="C10" s="39" t="str">
        <f>"A05040101"&amp;"  "&amp;"复印纸"</f>
        <v>A05040101  复印纸</v>
      </c>
      <c r="D10" s="67" t="s">
        <v>440</v>
      </c>
      <c r="E10" s="61">
        <v>20</v>
      </c>
      <c r="F10" s="66">
        <v>3300</v>
      </c>
      <c r="G10" s="66">
        <v>3300</v>
      </c>
      <c r="H10" s="60">
        <v>3300</v>
      </c>
      <c r="I10" s="60"/>
      <c r="J10" s="60"/>
      <c r="K10" s="60"/>
      <c r="L10" s="66"/>
      <c r="M10" s="66"/>
      <c r="N10" s="66"/>
      <c r="O10" s="66"/>
      <c r="P10" s="66"/>
      <c r="Q10" s="66"/>
    </row>
    <row r="11" ht="23" customHeight="1" spans="1:17">
      <c r="A11" s="65" t="s">
        <v>188</v>
      </c>
      <c r="B11" s="39"/>
      <c r="C11" s="39"/>
      <c r="D11" s="39"/>
      <c r="E11" s="39"/>
      <c r="F11" s="66">
        <v>415019</v>
      </c>
      <c r="G11" s="66">
        <v>415019</v>
      </c>
      <c r="H11" s="66">
        <v>415019</v>
      </c>
      <c r="I11" s="66"/>
      <c r="J11" s="60"/>
      <c r="K11" s="60"/>
      <c r="L11" s="66"/>
      <c r="M11" s="66"/>
      <c r="N11" s="66"/>
      <c r="O11" s="66"/>
      <c r="P11" s="66"/>
      <c r="Q11" s="66"/>
    </row>
    <row r="12" ht="23" customHeight="1" spans="1:17">
      <c r="A12" s="39"/>
      <c r="B12" s="39" t="s">
        <v>206</v>
      </c>
      <c r="C12" s="39" t="str">
        <f>"C22010200"&amp;"  "&amp;"一般会议服务"</f>
        <v>C22010200  一般会议服务</v>
      </c>
      <c r="D12" s="67" t="s">
        <v>441</v>
      </c>
      <c r="E12" s="61">
        <v>16</v>
      </c>
      <c r="F12" s="66">
        <v>40000</v>
      </c>
      <c r="G12" s="66">
        <v>40000</v>
      </c>
      <c r="H12" s="60">
        <v>40000</v>
      </c>
      <c r="I12" s="60"/>
      <c r="J12" s="60"/>
      <c r="K12" s="60"/>
      <c r="L12" s="66"/>
      <c r="M12" s="66"/>
      <c r="N12" s="66"/>
      <c r="O12" s="66"/>
      <c r="P12" s="66"/>
      <c r="Q12" s="66"/>
    </row>
    <row r="13" ht="23" customHeight="1" spans="1:17">
      <c r="A13" s="39"/>
      <c r="B13" s="39" t="s">
        <v>442</v>
      </c>
      <c r="C13" s="39" t="str">
        <f>"A05010401"&amp;"  "&amp;"三人沙发"</f>
        <v>A05010401  三人沙发</v>
      </c>
      <c r="D13" s="67" t="s">
        <v>443</v>
      </c>
      <c r="E13" s="61">
        <v>6</v>
      </c>
      <c r="F13" s="66">
        <v>12000</v>
      </c>
      <c r="G13" s="66">
        <v>12000</v>
      </c>
      <c r="H13" s="60">
        <v>12000</v>
      </c>
      <c r="I13" s="60"/>
      <c r="J13" s="60"/>
      <c r="K13" s="60"/>
      <c r="L13" s="66"/>
      <c r="M13" s="66"/>
      <c r="N13" s="66"/>
      <c r="O13" s="66"/>
      <c r="P13" s="66"/>
      <c r="Q13" s="66"/>
    </row>
    <row r="14" ht="23" customHeight="1" spans="1:17">
      <c r="A14" s="39"/>
      <c r="B14" s="39" t="s">
        <v>444</v>
      </c>
      <c r="C14" s="39" t="str">
        <f>"A05010303"&amp;"  "&amp;"会议椅"</f>
        <v>A05010303  会议椅</v>
      </c>
      <c r="D14" s="67" t="s">
        <v>445</v>
      </c>
      <c r="E14" s="61">
        <v>20</v>
      </c>
      <c r="F14" s="66">
        <v>16000</v>
      </c>
      <c r="G14" s="66">
        <v>16000</v>
      </c>
      <c r="H14" s="60">
        <v>16000</v>
      </c>
      <c r="I14" s="60"/>
      <c r="J14" s="60"/>
      <c r="K14" s="60"/>
      <c r="L14" s="66"/>
      <c r="M14" s="66"/>
      <c r="N14" s="66"/>
      <c r="O14" s="66"/>
      <c r="P14" s="66"/>
      <c r="Q14" s="66"/>
    </row>
    <row r="15" ht="23" customHeight="1" spans="1:17">
      <c r="A15" s="39"/>
      <c r="B15" s="39" t="s">
        <v>446</v>
      </c>
      <c r="C15" s="39" t="str">
        <f>"A05040101"&amp;"  "&amp;"复印纸"</f>
        <v>A05040101  复印纸</v>
      </c>
      <c r="D15" s="67" t="s">
        <v>447</v>
      </c>
      <c r="E15" s="61">
        <v>1297</v>
      </c>
      <c r="F15" s="66">
        <v>35019</v>
      </c>
      <c r="G15" s="66">
        <v>35019</v>
      </c>
      <c r="H15" s="60">
        <v>35019</v>
      </c>
      <c r="I15" s="60"/>
      <c r="J15" s="60"/>
      <c r="K15" s="60"/>
      <c r="L15" s="66"/>
      <c r="M15" s="66"/>
      <c r="N15" s="66"/>
      <c r="O15" s="66"/>
      <c r="P15" s="66"/>
      <c r="Q15" s="66"/>
    </row>
    <row r="16" ht="23" customHeight="1" spans="1:17">
      <c r="A16" s="39"/>
      <c r="B16" s="39" t="s">
        <v>448</v>
      </c>
      <c r="C16" s="39" t="str">
        <f>"A05010301"&amp;"  "&amp;"办公椅"</f>
        <v>A05010301  办公椅</v>
      </c>
      <c r="D16" s="67" t="s">
        <v>445</v>
      </c>
      <c r="E16" s="61">
        <v>20</v>
      </c>
      <c r="F16" s="66">
        <v>16000</v>
      </c>
      <c r="G16" s="66">
        <v>16000</v>
      </c>
      <c r="H16" s="60">
        <v>16000</v>
      </c>
      <c r="I16" s="60"/>
      <c r="J16" s="60"/>
      <c r="K16" s="60"/>
      <c r="L16" s="66"/>
      <c r="M16" s="66"/>
      <c r="N16" s="66"/>
      <c r="O16" s="66"/>
      <c r="P16" s="66"/>
      <c r="Q16" s="66"/>
    </row>
    <row r="17" ht="23" customHeight="1" spans="1:17">
      <c r="A17" s="39"/>
      <c r="B17" s="39" t="s">
        <v>449</v>
      </c>
      <c r="C17" s="39" t="str">
        <f>"C23120301"&amp;"  "&amp;"车辆维修和保养服务"</f>
        <v>C23120301  车辆维修和保养服务</v>
      </c>
      <c r="D17" s="67" t="s">
        <v>330</v>
      </c>
      <c r="E17" s="61">
        <v>1</v>
      </c>
      <c r="F17" s="66">
        <v>20000</v>
      </c>
      <c r="G17" s="66">
        <v>20000</v>
      </c>
      <c r="H17" s="60">
        <v>20000</v>
      </c>
      <c r="I17" s="60"/>
      <c r="J17" s="60"/>
      <c r="K17" s="60"/>
      <c r="L17" s="66"/>
      <c r="M17" s="66"/>
      <c r="N17" s="66"/>
      <c r="O17" s="66"/>
      <c r="P17" s="66"/>
      <c r="Q17" s="66"/>
    </row>
    <row r="18" ht="23" customHeight="1" spans="1:17">
      <c r="A18" s="39"/>
      <c r="B18" s="39" t="s">
        <v>450</v>
      </c>
      <c r="C18" s="39" t="str">
        <f>"A05010201"&amp;"  "&amp;"办公桌"</f>
        <v>A05010201  办公桌</v>
      </c>
      <c r="D18" s="67" t="s">
        <v>451</v>
      </c>
      <c r="E18" s="61">
        <v>20</v>
      </c>
      <c r="F18" s="66">
        <v>30000</v>
      </c>
      <c r="G18" s="66">
        <v>30000</v>
      </c>
      <c r="H18" s="60">
        <v>30000</v>
      </c>
      <c r="I18" s="60"/>
      <c r="J18" s="60"/>
      <c r="K18" s="60"/>
      <c r="L18" s="66"/>
      <c r="M18" s="66"/>
      <c r="N18" s="66"/>
      <c r="O18" s="66"/>
      <c r="P18" s="66"/>
      <c r="Q18" s="66"/>
    </row>
    <row r="19" ht="23" customHeight="1" spans="1:17">
      <c r="A19" s="39"/>
      <c r="B19" s="39" t="s">
        <v>452</v>
      </c>
      <c r="C19" s="39" t="str">
        <f>"A02021203"&amp;"  "&amp;"装订机"</f>
        <v>A02021203  装订机</v>
      </c>
      <c r="D19" s="67" t="s">
        <v>438</v>
      </c>
      <c r="E19" s="61">
        <v>1</v>
      </c>
      <c r="F19" s="66">
        <v>5000</v>
      </c>
      <c r="G19" s="66">
        <v>5000</v>
      </c>
      <c r="H19" s="60">
        <v>5000</v>
      </c>
      <c r="I19" s="60"/>
      <c r="J19" s="60"/>
      <c r="K19" s="60"/>
      <c r="L19" s="66"/>
      <c r="M19" s="66"/>
      <c r="N19" s="66"/>
      <c r="O19" s="66"/>
      <c r="P19" s="66"/>
      <c r="Q19" s="66"/>
    </row>
    <row r="20" ht="23" customHeight="1" spans="1:17">
      <c r="A20" s="39"/>
      <c r="B20" s="39" t="s">
        <v>453</v>
      </c>
      <c r="C20" s="39" t="str">
        <f>"A05010504"&amp;"  "&amp;"保密柜"</f>
        <v>A05010504  保密柜</v>
      </c>
      <c r="D20" s="67" t="s">
        <v>443</v>
      </c>
      <c r="E20" s="61">
        <v>5</v>
      </c>
      <c r="F20" s="66">
        <v>17500</v>
      </c>
      <c r="G20" s="66">
        <v>17500</v>
      </c>
      <c r="H20" s="60">
        <v>17500</v>
      </c>
      <c r="I20" s="60"/>
      <c r="J20" s="60"/>
      <c r="K20" s="60"/>
      <c r="L20" s="66"/>
      <c r="M20" s="66"/>
      <c r="N20" s="66"/>
      <c r="O20" s="66"/>
      <c r="P20" s="66"/>
      <c r="Q20" s="66"/>
    </row>
    <row r="21" ht="23" customHeight="1" spans="1:17">
      <c r="A21" s="39"/>
      <c r="B21" s="39" t="s">
        <v>454</v>
      </c>
      <c r="C21" s="39" t="str">
        <f>"A02010108"&amp;"  "&amp;"便携式计算机"</f>
        <v>A02010108  便携式计算机</v>
      </c>
      <c r="D21" s="67" t="s">
        <v>438</v>
      </c>
      <c r="E21" s="61">
        <v>15</v>
      </c>
      <c r="F21" s="66">
        <v>135000</v>
      </c>
      <c r="G21" s="66">
        <v>135000</v>
      </c>
      <c r="H21" s="60">
        <v>135000</v>
      </c>
      <c r="I21" s="60"/>
      <c r="J21" s="60"/>
      <c r="K21" s="60"/>
      <c r="L21" s="66"/>
      <c r="M21" s="66"/>
      <c r="N21" s="66"/>
      <c r="O21" s="66"/>
      <c r="P21" s="66"/>
      <c r="Q21" s="66"/>
    </row>
    <row r="22" ht="23" customHeight="1" spans="1:17">
      <c r="A22" s="39"/>
      <c r="B22" s="39" t="s">
        <v>455</v>
      </c>
      <c r="C22" s="39" t="str">
        <f>"A02021003"&amp;"  "&amp;"A4黑白打印机"</f>
        <v>A02021003  A4黑白打印机</v>
      </c>
      <c r="D22" s="67" t="s">
        <v>438</v>
      </c>
      <c r="E22" s="61">
        <v>2</v>
      </c>
      <c r="F22" s="66">
        <v>3000</v>
      </c>
      <c r="G22" s="66">
        <v>3000</v>
      </c>
      <c r="H22" s="60">
        <v>3000</v>
      </c>
      <c r="I22" s="60"/>
      <c r="J22" s="60"/>
      <c r="K22" s="60"/>
      <c r="L22" s="66"/>
      <c r="M22" s="66"/>
      <c r="N22" s="66"/>
      <c r="O22" s="66"/>
      <c r="P22" s="66"/>
      <c r="Q22" s="66"/>
    </row>
    <row r="23" ht="23" customHeight="1" spans="1:17">
      <c r="A23" s="39"/>
      <c r="B23" s="39" t="s">
        <v>456</v>
      </c>
      <c r="C23" s="39" t="str">
        <f>"A05010502"&amp;"  "&amp;"文件柜"</f>
        <v>A05010502  文件柜</v>
      </c>
      <c r="D23" s="67" t="s">
        <v>457</v>
      </c>
      <c r="E23" s="61">
        <v>8</v>
      </c>
      <c r="F23" s="66">
        <v>6400</v>
      </c>
      <c r="G23" s="66">
        <v>6400</v>
      </c>
      <c r="H23" s="60">
        <v>6400</v>
      </c>
      <c r="I23" s="60"/>
      <c r="J23" s="60"/>
      <c r="K23" s="60"/>
      <c r="L23" s="66"/>
      <c r="M23" s="66"/>
      <c r="N23" s="66"/>
      <c r="O23" s="66"/>
      <c r="P23" s="66"/>
      <c r="Q23" s="66"/>
    </row>
    <row r="24" ht="23" customHeight="1" spans="1:17">
      <c r="A24" s="39"/>
      <c r="B24" s="39" t="s">
        <v>458</v>
      </c>
      <c r="C24" s="39" t="str">
        <f>"A02021301"&amp;"  "&amp;"碎纸机"</f>
        <v>A02021301  碎纸机</v>
      </c>
      <c r="D24" s="67" t="s">
        <v>438</v>
      </c>
      <c r="E24" s="61">
        <v>5</v>
      </c>
      <c r="F24" s="66">
        <v>5000</v>
      </c>
      <c r="G24" s="66">
        <v>5000</v>
      </c>
      <c r="H24" s="60">
        <v>5000</v>
      </c>
      <c r="I24" s="60"/>
      <c r="J24" s="60"/>
      <c r="K24" s="60"/>
      <c r="L24" s="66"/>
      <c r="M24" s="66"/>
      <c r="N24" s="66"/>
      <c r="O24" s="66"/>
      <c r="P24" s="66"/>
      <c r="Q24" s="66"/>
    </row>
    <row r="25" ht="23" customHeight="1" spans="1:17">
      <c r="A25" s="39"/>
      <c r="B25" s="39" t="s">
        <v>459</v>
      </c>
      <c r="C25" s="39" t="str">
        <f>"A02010105"&amp;"  "&amp;"台式计算机"</f>
        <v>A02010105  台式计算机</v>
      </c>
      <c r="D25" s="67" t="s">
        <v>438</v>
      </c>
      <c r="E25" s="61">
        <v>1</v>
      </c>
      <c r="F25" s="66">
        <v>6000</v>
      </c>
      <c r="G25" s="66">
        <v>6000</v>
      </c>
      <c r="H25" s="60">
        <v>6000</v>
      </c>
      <c r="I25" s="60"/>
      <c r="J25" s="60"/>
      <c r="K25" s="60"/>
      <c r="L25" s="66"/>
      <c r="M25" s="66"/>
      <c r="N25" s="66"/>
      <c r="O25" s="66"/>
      <c r="P25" s="66"/>
      <c r="Q25" s="66"/>
    </row>
    <row r="26" ht="23" customHeight="1" spans="1:17">
      <c r="A26" s="39"/>
      <c r="B26" s="39" t="s">
        <v>460</v>
      </c>
      <c r="C26" s="39" t="str">
        <f>"C23120302"&amp;"  "&amp;"车辆加油、添加燃料服务"</f>
        <v>C23120302  车辆加油、添加燃料服务</v>
      </c>
      <c r="D26" s="67" t="s">
        <v>330</v>
      </c>
      <c r="E26" s="61">
        <v>1</v>
      </c>
      <c r="F26" s="66">
        <v>20000</v>
      </c>
      <c r="G26" s="66">
        <v>20000</v>
      </c>
      <c r="H26" s="60">
        <v>20000</v>
      </c>
      <c r="I26" s="60"/>
      <c r="J26" s="60"/>
      <c r="K26" s="60"/>
      <c r="L26" s="66"/>
      <c r="M26" s="66"/>
      <c r="N26" s="66"/>
      <c r="O26" s="66"/>
      <c r="P26" s="66"/>
      <c r="Q26" s="66"/>
    </row>
    <row r="27" ht="23" customHeight="1" spans="1:17">
      <c r="A27" s="39"/>
      <c r="B27" s="39" t="s">
        <v>461</v>
      </c>
      <c r="C27" s="39" t="str">
        <f>"A02020600"&amp;"  "&amp;"执法记录仪"</f>
        <v>A02020600  执法记录仪</v>
      </c>
      <c r="D27" s="67" t="s">
        <v>438</v>
      </c>
      <c r="E27" s="61">
        <v>10</v>
      </c>
      <c r="F27" s="66">
        <v>15000</v>
      </c>
      <c r="G27" s="66">
        <v>15000</v>
      </c>
      <c r="H27" s="60">
        <v>15000</v>
      </c>
      <c r="I27" s="60"/>
      <c r="J27" s="60"/>
      <c r="K27" s="60"/>
      <c r="L27" s="66"/>
      <c r="M27" s="66"/>
      <c r="N27" s="66"/>
      <c r="O27" s="66"/>
      <c r="P27" s="66"/>
      <c r="Q27" s="66"/>
    </row>
    <row r="28" ht="23" customHeight="1" spans="1:17">
      <c r="A28" s="39"/>
      <c r="B28" s="39" t="s">
        <v>462</v>
      </c>
      <c r="C28" s="39" t="str">
        <f>"A02021203"&amp;"  "&amp;"装订机"</f>
        <v>A02021203  装订机</v>
      </c>
      <c r="D28" s="67" t="s">
        <v>438</v>
      </c>
      <c r="E28" s="61">
        <v>1</v>
      </c>
      <c r="F28" s="66">
        <v>33100</v>
      </c>
      <c r="G28" s="66">
        <v>33100</v>
      </c>
      <c r="H28" s="60">
        <v>33100</v>
      </c>
      <c r="I28" s="60"/>
      <c r="J28" s="60"/>
      <c r="K28" s="60"/>
      <c r="L28" s="66"/>
      <c r="M28" s="66"/>
      <c r="N28" s="66"/>
      <c r="O28" s="66"/>
      <c r="P28" s="66"/>
      <c r="Q28" s="66"/>
    </row>
    <row r="29" ht="23" customHeight="1" spans="1:17">
      <c r="A29" s="65" t="s">
        <v>220</v>
      </c>
      <c r="B29" s="39"/>
      <c r="C29" s="39"/>
      <c r="D29" s="39"/>
      <c r="E29" s="39"/>
      <c r="F29" s="66">
        <v>116000</v>
      </c>
      <c r="G29" s="66">
        <v>116000</v>
      </c>
      <c r="H29" s="66">
        <v>116000</v>
      </c>
      <c r="I29" s="66"/>
      <c r="J29" s="60"/>
      <c r="K29" s="60"/>
      <c r="L29" s="66"/>
      <c r="M29" s="66"/>
      <c r="N29" s="66"/>
      <c r="O29" s="66"/>
      <c r="P29" s="66"/>
      <c r="Q29" s="66"/>
    </row>
    <row r="30" ht="23" customHeight="1" spans="1:17">
      <c r="A30" s="39"/>
      <c r="B30" s="39" t="s">
        <v>463</v>
      </c>
      <c r="C30" s="39" t="str">
        <f>"C1804010201"&amp;"  "&amp;"机动车保险服务"</f>
        <v>C1804010201  机动车保险服务</v>
      </c>
      <c r="D30" s="67" t="s">
        <v>330</v>
      </c>
      <c r="E30" s="61">
        <v>4</v>
      </c>
      <c r="F30" s="66">
        <v>16000</v>
      </c>
      <c r="G30" s="66">
        <v>16000</v>
      </c>
      <c r="H30" s="60">
        <v>16000</v>
      </c>
      <c r="I30" s="60"/>
      <c r="J30" s="60"/>
      <c r="K30" s="60"/>
      <c r="L30" s="66"/>
      <c r="M30" s="66"/>
      <c r="N30" s="66"/>
      <c r="O30" s="66"/>
      <c r="P30" s="66"/>
      <c r="Q30" s="66"/>
    </row>
    <row r="31" ht="23" customHeight="1" spans="1:17">
      <c r="A31" s="39"/>
      <c r="B31" s="39" t="s">
        <v>464</v>
      </c>
      <c r="C31" s="39" t="str">
        <f>"C23120302"&amp;"  "&amp;"车辆加油、添加燃料服务"</f>
        <v>C23120302  车辆加油、添加燃料服务</v>
      </c>
      <c r="D31" s="67" t="s">
        <v>330</v>
      </c>
      <c r="E31" s="61">
        <v>4</v>
      </c>
      <c r="F31" s="66">
        <v>60000</v>
      </c>
      <c r="G31" s="66">
        <v>60000</v>
      </c>
      <c r="H31" s="60">
        <v>60000</v>
      </c>
      <c r="I31" s="60"/>
      <c r="J31" s="60"/>
      <c r="K31" s="60"/>
      <c r="L31" s="66"/>
      <c r="M31" s="66"/>
      <c r="N31" s="66"/>
      <c r="O31" s="66"/>
      <c r="P31" s="66"/>
      <c r="Q31" s="66"/>
    </row>
    <row r="32" ht="23" customHeight="1" spans="1:17">
      <c r="A32" s="39"/>
      <c r="B32" s="39" t="s">
        <v>465</v>
      </c>
      <c r="C32" s="39" t="str">
        <f>"C23120301"&amp;"  "&amp;"车辆维修和保养服务"</f>
        <v>C23120301  车辆维修和保养服务</v>
      </c>
      <c r="D32" s="67" t="s">
        <v>330</v>
      </c>
      <c r="E32" s="61">
        <v>4</v>
      </c>
      <c r="F32" s="66">
        <v>40000</v>
      </c>
      <c r="G32" s="66">
        <v>40000</v>
      </c>
      <c r="H32" s="60">
        <v>40000</v>
      </c>
      <c r="I32" s="60"/>
      <c r="J32" s="60"/>
      <c r="K32" s="60"/>
      <c r="L32" s="66"/>
      <c r="M32" s="66"/>
      <c r="N32" s="66"/>
      <c r="O32" s="66"/>
      <c r="P32" s="66"/>
      <c r="Q32" s="66"/>
    </row>
    <row r="33" ht="23" customHeight="1" spans="1:17">
      <c r="A33" s="65" t="s">
        <v>264</v>
      </c>
      <c r="B33" s="39"/>
      <c r="C33" s="39"/>
      <c r="D33" s="39"/>
      <c r="E33" s="39"/>
      <c r="F33" s="66">
        <v>24840</v>
      </c>
      <c r="G33" s="66">
        <v>24840</v>
      </c>
      <c r="H33" s="66">
        <v>24840</v>
      </c>
      <c r="I33" s="66"/>
      <c r="J33" s="60"/>
      <c r="K33" s="60"/>
      <c r="L33" s="66"/>
      <c r="M33" s="66"/>
      <c r="N33" s="66"/>
      <c r="O33" s="66"/>
      <c r="P33" s="66"/>
      <c r="Q33" s="66"/>
    </row>
    <row r="34" ht="23" customHeight="1" spans="1:17">
      <c r="A34" s="39"/>
      <c r="B34" s="39" t="s">
        <v>466</v>
      </c>
      <c r="C34" s="39" t="str">
        <f>"C23120302"&amp;"  "&amp;"车辆加油、添加燃料服务"</f>
        <v>C23120302  车辆加油、添加燃料服务</v>
      </c>
      <c r="D34" s="67" t="s">
        <v>330</v>
      </c>
      <c r="E34" s="61">
        <v>1</v>
      </c>
      <c r="F34" s="66">
        <v>15000</v>
      </c>
      <c r="G34" s="66">
        <v>15000</v>
      </c>
      <c r="H34" s="60">
        <v>15000</v>
      </c>
      <c r="I34" s="60"/>
      <c r="J34" s="60"/>
      <c r="K34" s="60"/>
      <c r="L34" s="66"/>
      <c r="M34" s="66"/>
      <c r="N34" s="66"/>
      <c r="O34" s="66"/>
      <c r="P34" s="66"/>
      <c r="Q34" s="66"/>
    </row>
    <row r="35" ht="23" customHeight="1" spans="1:17">
      <c r="A35" s="39"/>
      <c r="B35" s="39" t="s">
        <v>446</v>
      </c>
      <c r="C35" s="39" t="str">
        <f>"A05040101"&amp;"  "&amp;"复印纸"</f>
        <v>A05040101  复印纸</v>
      </c>
      <c r="D35" s="67" t="s">
        <v>440</v>
      </c>
      <c r="E35" s="61">
        <v>60</v>
      </c>
      <c r="F35" s="66">
        <v>9840</v>
      </c>
      <c r="G35" s="66">
        <v>9840</v>
      </c>
      <c r="H35" s="60">
        <v>9840</v>
      </c>
      <c r="I35" s="60"/>
      <c r="J35" s="60"/>
      <c r="K35" s="60"/>
      <c r="L35" s="66"/>
      <c r="M35" s="66"/>
      <c r="N35" s="66"/>
      <c r="O35" s="66"/>
      <c r="P35" s="66"/>
      <c r="Q35" s="66"/>
    </row>
    <row r="36" ht="23" customHeight="1" spans="1:17">
      <c r="A36" s="65" t="s">
        <v>267</v>
      </c>
      <c r="B36" s="39"/>
      <c r="C36" s="39"/>
      <c r="D36" s="39"/>
      <c r="E36" s="39"/>
      <c r="F36" s="66">
        <v>201960</v>
      </c>
      <c r="G36" s="66">
        <v>201960</v>
      </c>
      <c r="H36" s="66">
        <v>201960</v>
      </c>
      <c r="I36" s="66"/>
      <c r="J36" s="60"/>
      <c r="K36" s="60"/>
      <c r="L36" s="66"/>
      <c r="M36" s="66"/>
      <c r="N36" s="66"/>
      <c r="O36" s="66"/>
      <c r="P36" s="66"/>
      <c r="Q36" s="66"/>
    </row>
    <row r="37" ht="23" customHeight="1" spans="1:17">
      <c r="A37" s="39"/>
      <c r="B37" s="39" t="s">
        <v>467</v>
      </c>
      <c r="C37" s="39" t="str">
        <f>"C21040001"&amp;"  "&amp;"物业管理服务"</f>
        <v>C21040001  物业管理服务</v>
      </c>
      <c r="D37" s="67" t="s">
        <v>468</v>
      </c>
      <c r="E37" s="61">
        <v>1</v>
      </c>
      <c r="F37" s="66">
        <v>18360</v>
      </c>
      <c r="G37" s="66">
        <v>18360</v>
      </c>
      <c r="H37" s="60">
        <v>18360</v>
      </c>
      <c r="I37" s="60"/>
      <c r="J37" s="60"/>
      <c r="K37" s="60"/>
      <c r="L37" s="66"/>
      <c r="M37" s="66"/>
      <c r="N37" s="66"/>
      <c r="O37" s="66"/>
      <c r="P37" s="66"/>
      <c r="Q37" s="66"/>
    </row>
    <row r="38" ht="23" customHeight="1" spans="1:17">
      <c r="A38" s="39"/>
      <c r="B38" s="39" t="s">
        <v>469</v>
      </c>
      <c r="C38" s="39" t="str">
        <f>"C21040001"&amp;"  "&amp;"物业管理服务"</f>
        <v>C21040001  物业管理服务</v>
      </c>
      <c r="D38" s="67" t="s">
        <v>295</v>
      </c>
      <c r="E38" s="61">
        <v>12</v>
      </c>
      <c r="F38" s="66">
        <v>183600</v>
      </c>
      <c r="G38" s="66">
        <v>183600</v>
      </c>
      <c r="H38" s="60">
        <v>183600</v>
      </c>
      <c r="I38" s="60"/>
      <c r="J38" s="60"/>
      <c r="K38" s="60"/>
      <c r="L38" s="66"/>
      <c r="M38" s="66"/>
      <c r="N38" s="66"/>
      <c r="O38" s="66"/>
      <c r="P38" s="66"/>
      <c r="Q38" s="66"/>
    </row>
    <row r="39" ht="23" customHeight="1" spans="1:17">
      <c r="A39" s="61" t="s">
        <v>33</v>
      </c>
      <c r="B39" s="61"/>
      <c r="C39" s="61"/>
      <c r="D39" s="67"/>
      <c r="E39" s="67"/>
      <c r="F39" s="66">
        <v>771119</v>
      </c>
      <c r="G39" s="66">
        <v>771119</v>
      </c>
      <c r="H39" s="66">
        <v>771119</v>
      </c>
      <c r="I39" s="66"/>
      <c r="J39" s="66"/>
      <c r="K39" s="66"/>
      <c r="L39" s="66"/>
      <c r="M39" s="66"/>
      <c r="N39" s="66"/>
      <c r="O39" s="66"/>
      <c r="P39" s="66"/>
      <c r="Q39" s="66"/>
    </row>
  </sheetData>
  <mergeCells count="17">
    <mergeCell ref="A1:M1"/>
    <mergeCell ref="A2:Q2"/>
    <mergeCell ref="A3:M3"/>
    <mergeCell ref="G4:Q4"/>
    <mergeCell ref="L5:Q5"/>
    <mergeCell ref="A39:E3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1"/>
  <sheetViews>
    <sheetView showZeros="0" workbookViewId="0">
      <selection activeCell="A11" sqref="A11"/>
    </sheetView>
  </sheetViews>
  <sheetFormatPr defaultColWidth="8.84745762711864" defaultRowHeight="15" customHeight="1"/>
  <cols>
    <col min="1" max="1" width="35.135593220339" customWidth="1"/>
    <col min="2" max="2" width="28.2796610169492" customWidth="1"/>
    <col min="3" max="3" width="28.4152542372881" customWidth="1"/>
    <col min="4" max="4" width="16.2796610169492" customWidth="1"/>
    <col min="5" max="9" width="16.4152542372881" customWidth="1"/>
    <col min="10" max="14" width="16.2796610169492" customWidth="1"/>
  </cols>
  <sheetData>
    <row r="1" customHeight="1" spans="1:14">
      <c r="A1" s="21"/>
      <c r="B1" s="21"/>
      <c r="C1" s="21"/>
      <c r="D1" s="21"/>
      <c r="E1" s="21"/>
      <c r="F1" s="21"/>
      <c r="G1" s="21"/>
      <c r="H1" s="21"/>
      <c r="I1" s="21"/>
      <c r="J1" s="21"/>
      <c r="K1" s="21"/>
      <c r="L1" s="21"/>
      <c r="M1" s="21"/>
      <c r="N1" s="21" t="s">
        <v>470</v>
      </c>
    </row>
    <row r="2" ht="45" customHeight="1" spans="1:14">
      <c r="A2" s="56" t="s">
        <v>471</v>
      </c>
      <c r="B2" s="56"/>
      <c r="C2" s="56"/>
      <c r="D2" s="56"/>
      <c r="E2" s="56"/>
      <c r="F2" s="56"/>
      <c r="G2" s="56"/>
      <c r="H2" s="56"/>
      <c r="I2" s="56"/>
      <c r="J2" s="56"/>
      <c r="K2" s="56"/>
      <c r="L2" s="56"/>
      <c r="M2" s="56"/>
      <c r="N2" s="56"/>
    </row>
    <row r="3" ht="20.25" customHeight="1" spans="1:14">
      <c r="A3" s="20" t="s">
        <v>2</v>
      </c>
      <c r="B3" s="20"/>
      <c r="C3" s="20"/>
      <c r="D3" s="20"/>
      <c r="E3" s="20"/>
      <c r="F3" s="20"/>
      <c r="G3" s="20"/>
      <c r="H3" s="20"/>
      <c r="I3" s="21"/>
      <c r="J3" s="21"/>
      <c r="K3" s="21"/>
      <c r="L3" s="21"/>
      <c r="M3" s="21"/>
      <c r="N3" s="21" t="s">
        <v>30</v>
      </c>
    </row>
    <row r="4" ht="27.15" customHeight="1" spans="1:14">
      <c r="A4" s="57" t="s">
        <v>427</v>
      </c>
      <c r="B4" s="57" t="s">
        <v>472</v>
      </c>
      <c r="C4" s="57" t="s">
        <v>473</v>
      </c>
      <c r="D4" s="57" t="s">
        <v>156</v>
      </c>
      <c r="E4" s="57"/>
      <c r="F4" s="57"/>
      <c r="G4" s="57"/>
      <c r="H4" s="57"/>
      <c r="I4" s="57"/>
      <c r="J4" s="57"/>
      <c r="K4" s="57"/>
      <c r="L4" s="57"/>
      <c r="M4" s="57"/>
      <c r="N4" s="57"/>
    </row>
    <row r="5" ht="23.4" customHeight="1" spans="1:14">
      <c r="A5" s="57" t="s">
        <v>433</v>
      </c>
      <c r="B5" s="57"/>
      <c r="C5" s="57" t="s">
        <v>474</v>
      </c>
      <c r="D5" s="57" t="s">
        <v>33</v>
      </c>
      <c r="E5" s="57" t="s">
        <v>36</v>
      </c>
      <c r="F5" s="57" t="s">
        <v>434</v>
      </c>
      <c r="G5" s="57" t="s">
        <v>435</v>
      </c>
      <c r="H5" s="57" t="s">
        <v>39</v>
      </c>
      <c r="I5" s="57" t="s">
        <v>436</v>
      </c>
      <c r="J5" s="57"/>
      <c r="K5" s="57"/>
      <c r="L5" s="57"/>
      <c r="M5" s="57"/>
      <c r="N5" s="57"/>
    </row>
    <row r="6" ht="28.65" customHeight="1" spans="1:14">
      <c r="A6" s="57"/>
      <c r="B6" s="57"/>
      <c r="C6" s="57"/>
      <c r="D6" s="57"/>
      <c r="E6" s="57" t="s">
        <v>35</v>
      </c>
      <c r="F6" s="57"/>
      <c r="G6" s="57"/>
      <c r="H6" s="57"/>
      <c r="I6" s="57" t="s">
        <v>35</v>
      </c>
      <c r="J6" s="57" t="s">
        <v>42</v>
      </c>
      <c r="K6" s="57" t="s">
        <v>43</v>
      </c>
      <c r="L6" s="58" t="s">
        <v>44</v>
      </c>
      <c r="M6" s="58" t="s">
        <v>45</v>
      </c>
      <c r="N6" s="58" t="s">
        <v>46</v>
      </c>
    </row>
    <row r="7" ht="20.25" customHeight="1" spans="1:14">
      <c r="A7" s="59">
        <v>1</v>
      </c>
      <c r="B7" s="59">
        <v>2</v>
      </c>
      <c r="C7" s="59">
        <v>3</v>
      </c>
      <c r="D7" s="59">
        <v>4</v>
      </c>
      <c r="E7" s="59">
        <v>5</v>
      </c>
      <c r="F7" s="59">
        <v>6</v>
      </c>
      <c r="G7" s="59">
        <v>7</v>
      </c>
      <c r="H7" s="59">
        <v>8</v>
      </c>
      <c r="I7" s="59">
        <v>9</v>
      </c>
      <c r="J7" s="59">
        <v>10</v>
      </c>
      <c r="K7" s="59">
        <v>11</v>
      </c>
      <c r="L7" s="59">
        <v>12</v>
      </c>
      <c r="M7" s="59">
        <v>13</v>
      </c>
      <c r="N7" s="59">
        <v>14</v>
      </c>
    </row>
    <row r="8" ht="20.25" customHeight="1" spans="1:14">
      <c r="A8" s="39"/>
      <c r="B8" s="39"/>
      <c r="C8" s="39"/>
      <c r="D8" s="60"/>
      <c r="E8" s="60"/>
      <c r="F8" s="60"/>
      <c r="G8" s="60"/>
      <c r="H8" s="60"/>
      <c r="I8" s="60"/>
      <c r="J8" s="60"/>
      <c r="K8" s="60"/>
      <c r="L8" s="60"/>
      <c r="M8" s="60"/>
      <c r="N8" s="60"/>
    </row>
    <row r="9" ht="20.25" customHeight="1" spans="1:14">
      <c r="A9" s="39"/>
      <c r="B9" s="39"/>
      <c r="C9" s="39"/>
      <c r="D9" s="60"/>
      <c r="E9" s="60"/>
      <c r="F9" s="60"/>
      <c r="G9" s="60"/>
      <c r="H9" s="60"/>
      <c r="I9" s="60"/>
      <c r="J9" s="60"/>
      <c r="K9" s="60"/>
      <c r="L9" s="60"/>
      <c r="M9" s="60"/>
      <c r="N9" s="60"/>
    </row>
    <row r="10" ht="20.25" customHeight="1" spans="1:14">
      <c r="A10" s="61" t="s">
        <v>33</v>
      </c>
      <c r="B10" s="61"/>
      <c r="C10" s="61"/>
      <c r="D10" s="60"/>
      <c r="E10" s="60"/>
      <c r="F10" s="60"/>
      <c r="G10" s="60"/>
      <c r="H10" s="60"/>
      <c r="I10" s="60"/>
      <c r="J10" s="60"/>
      <c r="K10" s="60"/>
      <c r="L10" s="60"/>
      <c r="M10" s="60"/>
      <c r="N10" s="60"/>
    </row>
    <row r="11" customHeight="1" spans="1:14">
      <c r="A11" s="19" t="s">
        <v>424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10"/>
  <sheetViews>
    <sheetView showZeros="0" workbookViewId="0">
      <selection activeCell="J7" sqref="J7"/>
    </sheetView>
  </sheetViews>
  <sheetFormatPr defaultColWidth="8.84745762711864" defaultRowHeight="15" customHeight="1"/>
  <cols>
    <col min="1" max="1" width="37.1440677966102" customWidth="1"/>
    <col min="2" max="16" width="15.3728813559322" customWidth="1"/>
  </cols>
  <sheetData>
    <row r="1" ht="24.15" customHeight="1" spans="1:16">
      <c r="A1" s="20"/>
      <c r="B1" s="20"/>
      <c r="C1" s="20"/>
      <c r="D1" s="20"/>
      <c r="E1" s="20"/>
      <c r="F1" s="20"/>
      <c r="G1" s="20"/>
      <c r="H1" s="20"/>
      <c r="I1" s="20"/>
      <c r="J1" s="20"/>
      <c r="K1" s="20"/>
      <c r="L1" s="20"/>
      <c r="M1" s="20"/>
      <c r="P1" s="21" t="s">
        <v>475</v>
      </c>
    </row>
    <row r="2" ht="45.15" customHeight="1" spans="1:16">
      <c r="A2" s="40" t="s">
        <v>476</v>
      </c>
      <c r="B2" s="41"/>
      <c r="C2" s="41"/>
      <c r="D2" s="41"/>
      <c r="E2" s="41"/>
      <c r="F2" s="41"/>
      <c r="G2" s="41"/>
      <c r="H2" s="41"/>
      <c r="I2" s="41"/>
      <c r="J2" s="41"/>
      <c r="K2" s="41"/>
      <c r="L2" s="41"/>
      <c r="M2" s="41"/>
      <c r="N2" s="41"/>
      <c r="O2" s="41"/>
      <c r="P2" s="42"/>
    </row>
    <row r="3" ht="18.75" customHeight="1" spans="1:16">
      <c r="A3" s="20" t="s">
        <v>2</v>
      </c>
      <c r="B3" s="20"/>
      <c r="C3" s="20"/>
      <c r="D3" s="20"/>
      <c r="E3" s="20"/>
      <c r="F3" s="20"/>
      <c r="G3" s="20"/>
      <c r="H3" s="20"/>
      <c r="I3" s="20"/>
      <c r="J3" s="20"/>
      <c r="K3" s="20"/>
      <c r="L3" s="20"/>
      <c r="M3" s="20"/>
      <c r="P3" s="21" t="s">
        <v>30</v>
      </c>
    </row>
    <row r="4" ht="22.5" customHeight="1" spans="1:16">
      <c r="A4" s="43" t="s">
        <v>477</v>
      </c>
      <c r="B4" s="44" t="s">
        <v>156</v>
      </c>
      <c r="C4" s="45"/>
      <c r="D4" s="45"/>
      <c r="E4" s="46" t="s">
        <v>478</v>
      </c>
      <c r="F4" s="46"/>
      <c r="G4" s="46"/>
      <c r="H4" s="46"/>
      <c r="I4" s="46"/>
      <c r="J4" s="46"/>
      <c r="K4" s="46"/>
      <c r="L4" s="46"/>
      <c r="M4" s="46"/>
      <c r="N4" s="46"/>
      <c r="O4" s="46"/>
      <c r="P4" s="46"/>
    </row>
    <row r="5" ht="22.5" customHeight="1" spans="1:16">
      <c r="A5" s="47"/>
      <c r="B5" s="48" t="s">
        <v>33</v>
      </c>
      <c r="C5" s="49" t="s">
        <v>36</v>
      </c>
      <c r="D5" s="50" t="s">
        <v>434</v>
      </c>
      <c r="E5" s="51" t="s">
        <v>479</v>
      </c>
      <c r="F5" s="51" t="s">
        <v>480</v>
      </c>
      <c r="G5" s="51" t="s">
        <v>481</v>
      </c>
      <c r="H5" s="51" t="s">
        <v>482</v>
      </c>
      <c r="I5" s="51" t="s">
        <v>483</v>
      </c>
      <c r="J5" s="51" t="s">
        <v>484</v>
      </c>
      <c r="K5" s="51" t="s">
        <v>485</v>
      </c>
      <c r="L5" s="51" t="s">
        <v>486</v>
      </c>
      <c r="M5" s="51" t="s">
        <v>487</v>
      </c>
      <c r="N5" s="51" t="s">
        <v>488</v>
      </c>
      <c r="O5" s="51" t="s">
        <v>489</v>
      </c>
      <c r="P5" s="51" t="s">
        <v>490</v>
      </c>
    </row>
    <row r="6" ht="18.75" customHeight="1" spans="1:16">
      <c r="A6" s="52">
        <v>1</v>
      </c>
      <c r="B6" s="52">
        <v>2</v>
      </c>
      <c r="C6" s="52">
        <v>3</v>
      </c>
      <c r="D6" s="44">
        <v>4</v>
      </c>
      <c r="E6" s="52">
        <v>5</v>
      </c>
      <c r="F6" s="44">
        <v>6</v>
      </c>
      <c r="G6" s="52">
        <v>7</v>
      </c>
      <c r="H6" s="44">
        <v>8</v>
      </c>
      <c r="I6" s="52">
        <v>9</v>
      </c>
      <c r="J6" s="44">
        <v>10</v>
      </c>
      <c r="K6" s="52">
        <v>11</v>
      </c>
      <c r="L6" s="44">
        <v>12</v>
      </c>
      <c r="M6" s="52">
        <v>13</v>
      </c>
      <c r="N6" s="44">
        <v>14</v>
      </c>
      <c r="O6" s="52">
        <v>15</v>
      </c>
      <c r="P6" s="53">
        <v>16</v>
      </c>
    </row>
    <row r="7" ht="18.75" customHeight="1" spans="1:16">
      <c r="A7" s="54"/>
      <c r="B7" s="55"/>
      <c r="C7" s="55"/>
      <c r="D7" s="55"/>
      <c r="E7" s="55"/>
      <c r="F7" s="55"/>
      <c r="G7" s="55"/>
      <c r="H7" s="55"/>
      <c r="I7" s="55"/>
      <c r="J7" s="55"/>
      <c r="K7" s="55"/>
      <c r="L7" s="55"/>
      <c r="M7" s="55"/>
      <c r="N7" s="55"/>
      <c r="O7" s="55"/>
      <c r="P7" s="55"/>
    </row>
    <row r="8" ht="18.75" customHeight="1" spans="1:16">
      <c r="A8" s="54"/>
      <c r="B8" s="55"/>
      <c r="C8" s="55"/>
      <c r="D8" s="55"/>
      <c r="E8" s="55"/>
      <c r="F8" s="55"/>
      <c r="G8" s="55"/>
      <c r="H8" s="55"/>
      <c r="I8" s="55"/>
      <c r="J8" s="55"/>
      <c r="K8" s="55"/>
      <c r="L8" s="55"/>
      <c r="M8" s="55"/>
      <c r="N8" s="55"/>
      <c r="O8" s="55"/>
      <c r="P8" s="55"/>
    </row>
    <row r="9" customHeight="1" spans="1:16">
      <c r="A9" s="19" t="s">
        <v>424</v>
      </c>
      <c r="B9" s="19"/>
      <c r="C9" s="19"/>
      <c r="D9" s="19"/>
      <c r="E9" s="19"/>
      <c r="F9" s="19"/>
      <c r="G9" s="19"/>
      <c r="H9" s="19"/>
      <c r="I9" s="19"/>
      <c r="J9" s="19"/>
      <c r="K9" s="19"/>
      <c r="L9" s="19"/>
      <c r="M9" s="19"/>
      <c r="N9" s="19"/>
      <c r="O9" s="19"/>
      <c r="P9" s="19"/>
    </row>
    <row r="10" customHeight="1" spans="1:16">
      <c r="A10" s="19"/>
      <c r="B10" s="19"/>
      <c r="C10" s="19"/>
      <c r="D10" s="19"/>
      <c r="E10" s="19"/>
      <c r="F10" s="19"/>
      <c r="G10" s="19"/>
      <c r="H10" s="19"/>
      <c r="I10" s="19"/>
      <c r="J10" s="19"/>
      <c r="K10" s="19"/>
      <c r="L10" s="19"/>
      <c r="M10" s="19"/>
      <c r="N10" s="19"/>
      <c r="O10" s="19"/>
      <c r="P10" s="19"/>
    </row>
  </sheetData>
  <mergeCells count="5">
    <mergeCell ref="A2:P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A8" sqref="A8"/>
    </sheetView>
  </sheetViews>
  <sheetFormatPr defaultColWidth="8.84745762711864" defaultRowHeight="15" customHeight="1" outlineLevelRow="7"/>
  <cols>
    <col min="1" max="10" width="28.5762711864407" customWidth="1"/>
  </cols>
  <sheetData>
    <row r="1" ht="18.75" customHeight="1" spans="1:10">
      <c r="A1" s="20"/>
      <c r="B1" s="20"/>
      <c r="C1" s="20"/>
      <c r="D1" s="20"/>
      <c r="E1" s="20"/>
      <c r="F1" s="20"/>
      <c r="G1" s="20"/>
      <c r="H1" s="20"/>
      <c r="I1" s="20"/>
      <c r="J1" s="21" t="s">
        <v>491</v>
      </c>
    </row>
    <row r="2" ht="52.05" customHeight="1" spans="1:10">
      <c r="A2" s="36" t="s">
        <v>492</v>
      </c>
      <c r="B2" s="37"/>
      <c r="C2" s="37"/>
      <c r="D2" s="37"/>
      <c r="E2" s="37"/>
      <c r="F2" s="37"/>
      <c r="G2" s="37"/>
      <c r="H2" s="37"/>
      <c r="I2" s="37"/>
      <c r="J2" s="37"/>
    </row>
    <row r="3" ht="21.3" customHeight="1" spans="1:10">
      <c r="A3" s="20" t="s">
        <v>2</v>
      </c>
      <c r="B3" s="20"/>
      <c r="C3" s="20"/>
      <c r="D3" s="38"/>
      <c r="E3" s="38"/>
      <c r="F3" s="38"/>
      <c r="G3" s="38"/>
      <c r="H3" s="38"/>
      <c r="I3" s="38"/>
      <c r="J3" s="38"/>
    </row>
    <row r="4" ht="27.15" customHeight="1" spans="1:10">
      <c r="A4" s="23" t="s">
        <v>273</v>
      </c>
      <c r="B4" s="23" t="s">
        <v>274</v>
      </c>
      <c r="C4" s="23" t="s">
        <v>275</v>
      </c>
      <c r="D4" s="23" t="s">
        <v>276</v>
      </c>
      <c r="E4" s="23" t="s">
        <v>277</v>
      </c>
      <c r="F4" s="23" t="s">
        <v>278</v>
      </c>
      <c r="G4" s="23" t="s">
        <v>279</v>
      </c>
      <c r="H4" s="23" t="s">
        <v>280</v>
      </c>
      <c r="I4" s="23" t="s">
        <v>281</v>
      </c>
      <c r="J4" s="23" t="s">
        <v>282</v>
      </c>
    </row>
    <row r="5" ht="18.75" customHeight="1" spans="1:10">
      <c r="A5" s="23" t="s">
        <v>47</v>
      </c>
      <c r="B5" s="23" t="s">
        <v>48</v>
      </c>
      <c r="C5" s="23" t="s">
        <v>49</v>
      </c>
      <c r="D5" s="23" t="s">
        <v>50</v>
      </c>
      <c r="E5" s="23" t="s">
        <v>51</v>
      </c>
      <c r="F5" s="23" t="s">
        <v>52</v>
      </c>
      <c r="G5" s="23" t="s">
        <v>53</v>
      </c>
      <c r="H5" s="23" t="s">
        <v>54</v>
      </c>
      <c r="I5" s="23" t="s">
        <v>55</v>
      </c>
      <c r="J5" s="23" t="s">
        <v>74</v>
      </c>
    </row>
    <row r="6" ht="18.75" customHeight="1" spans="1:10">
      <c r="A6" s="39"/>
      <c r="B6" s="39"/>
      <c r="C6" s="39"/>
      <c r="D6" s="39"/>
      <c r="E6" s="39"/>
      <c r="F6" s="39"/>
      <c r="G6" s="39"/>
      <c r="H6" s="39"/>
      <c r="I6" s="39"/>
      <c r="J6" s="39"/>
    </row>
    <row r="7" ht="18.75" customHeight="1" spans="1:10">
      <c r="A7" s="39"/>
      <c r="B7" s="39"/>
      <c r="C7" s="39"/>
      <c r="D7" s="39"/>
      <c r="E7" s="39"/>
      <c r="F7" s="39"/>
      <c r="G7" s="39"/>
      <c r="H7" s="39"/>
      <c r="I7" s="39"/>
      <c r="J7" s="39"/>
    </row>
    <row r="8" customHeight="1" spans="1:10">
      <c r="A8" s="19" t="s">
        <v>424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23"/>
  <sheetViews>
    <sheetView showZeros="0" workbookViewId="0">
      <selection activeCell="D9" sqref="D9"/>
    </sheetView>
  </sheetViews>
  <sheetFormatPr defaultColWidth="8.84745762711864" defaultRowHeight="15" customHeight="1" outlineLevelCol="7"/>
  <cols>
    <col min="1" max="1" width="32.8728813559322" customWidth="1"/>
    <col min="2" max="2" width="24.5" customWidth="1"/>
    <col min="3" max="3" width="21.2542372881356" customWidth="1"/>
    <col min="4" max="4" width="23.6271186440678" customWidth="1"/>
    <col min="5" max="8" width="28.5762711864407" customWidth="1"/>
  </cols>
  <sheetData>
    <row r="1" ht="18.75" customHeight="1" spans="1:8">
      <c r="A1" s="20"/>
      <c r="B1" s="20"/>
      <c r="C1" s="20"/>
      <c r="D1" s="20"/>
      <c r="E1" s="20"/>
      <c r="F1" s="20"/>
      <c r="G1" s="20"/>
      <c r="H1" s="21" t="s">
        <v>493</v>
      </c>
    </row>
    <row r="2" ht="41.4" customHeight="1" spans="1:8">
      <c r="A2" s="22" t="s">
        <v>494</v>
      </c>
      <c r="B2" s="22"/>
      <c r="C2" s="22"/>
      <c r="D2" s="22"/>
      <c r="E2" s="22"/>
      <c r="F2" s="22"/>
      <c r="G2" s="22"/>
      <c r="H2" s="22"/>
    </row>
    <row r="3" ht="18.75" customHeight="1" spans="1:8">
      <c r="A3" s="20" t="s">
        <v>2</v>
      </c>
      <c r="B3" s="20"/>
      <c r="C3" s="20"/>
      <c r="D3" s="20"/>
      <c r="E3" s="20"/>
      <c r="F3" s="20"/>
      <c r="G3" s="20"/>
      <c r="H3" s="20"/>
    </row>
    <row r="4" ht="18.75" customHeight="1" spans="1:8">
      <c r="A4" s="23" t="s">
        <v>149</v>
      </c>
      <c r="B4" s="23" t="s">
        <v>495</v>
      </c>
      <c r="C4" s="23" t="s">
        <v>496</v>
      </c>
      <c r="D4" s="23" t="s">
        <v>497</v>
      </c>
      <c r="E4" s="23" t="s">
        <v>430</v>
      </c>
      <c r="F4" s="23" t="s">
        <v>498</v>
      </c>
      <c r="G4" s="23"/>
      <c r="H4" s="23"/>
    </row>
    <row r="5" ht="18.75" customHeight="1" spans="1:8">
      <c r="A5" s="23"/>
      <c r="B5" s="23"/>
      <c r="C5" s="23"/>
      <c r="D5" s="23"/>
      <c r="E5" s="23"/>
      <c r="F5" s="23" t="s">
        <v>431</v>
      </c>
      <c r="G5" s="23" t="s">
        <v>499</v>
      </c>
      <c r="H5" s="23" t="s">
        <v>500</v>
      </c>
    </row>
    <row r="6" ht="18.75" customHeight="1" spans="1:8">
      <c r="A6" s="23" t="s">
        <v>47</v>
      </c>
      <c r="B6" s="23" t="s">
        <v>48</v>
      </c>
      <c r="C6" s="23" t="s">
        <v>49</v>
      </c>
      <c r="D6" s="23" t="s">
        <v>50</v>
      </c>
      <c r="E6" s="23" t="s">
        <v>51</v>
      </c>
      <c r="F6" s="23" t="s">
        <v>52</v>
      </c>
      <c r="G6" s="23" t="s">
        <v>53</v>
      </c>
      <c r="H6" s="23" t="s">
        <v>54</v>
      </c>
    </row>
    <row r="7" ht="18.75" customHeight="1" spans="1:8">
      <c r="A7" s="24" t="s">
        <v>57</v>
      </c>
      <c r="B7" s="24"/>
      <c r="C7" s="24"/>
      <c r="D7" s="24"/>
      <c r="E7" s="25"/>
      <c r="F7" s="25" t="s">
        <v>501</v>
      </c>
      <c r="G7" s="26"/>
      <c r="H7" s="26">
        <v>310000</v>
      </c>
    </row>
    <row r="8" customHeight="1" spans="1:8">
      <c r="A8" s="27" t="s">
        <v>502</v>
      </c>
      <c r="B8" s="28"/>
      <c r="C8" s="28"/>
      <c r="D8" s="28"/>
      <c r="E8" s="28"/>
      <c r="F8" s="29">
        <v>114</v>
      </c>
      <c r="G8" s="28"/>
      <c r="H8" s="26">
        <v>300000</v>
      </c>
    </row>
    <row r="9" customHeight="1" spans="1:8">
      <c r="A9" s="30"/>
      <c r="B9" s="29" t="s">
        <v>503</v>
      </c>
      <c r="C9" s="30" t="s">
        <v>504</v>
      </c>
      <c r="D9" s="29" t="s">
        <v>442</v>
      </c>
      <c r="E9" s="29" t="s">
        <v>443</v>
      </c>
      <c r="F9" s="29">
        <v>6</v>
      </c>
      <c r="G9" s="31">
        <v>2000</v>
      </c>
      <c r="H9" s="31">
        <v>12000</v>
      </c>
    </row>
    <row r="10" customHeight="1" spans="1:8">
      <c r="A10" s="30"/>
      <c r="B10" s="29" t="s">
        <v>503</v>
      </c>
      <c r="C10" s="30" t="s">
        <v>505</v>
      </c>
      <c r="D10" s="29" t="s">
        <v>444</v>
      </c>
      <c r="E10" s="29" t="s">
        <v>445</v>
      </c>
      <c r="F10" s="29">
        <v>20</v>
      </c>
      <c r="G10" s="30">
        <v>800</v>
      </c>
      <c r="H10" s="31">
        <v>16000</v>
      </c>
    </row>
    <row r="11" customHeight="1" spans="1:8">
      <c r="A11" s="30"/>
      <c r="B11" s="29" t="s">
        <v>503</v>
      </c>
      <c r="C11" s="30" t="s">
        <v>506</v>
      </c>
      <c r="D11" s="29" t="s">
        <v>448</v>
      </c>
      <c r="E11" s="29" t="s">
        <v>445</v>
      </c>
      <c r="F11" s="29">
        <v>20</v>
      </c>
      <c r="G11" s="30">
        <v>800</v>
      </c>
      <c r="H11" s="31">
        <v>16000</v>
      </c>
    </row>
    <row r="12" customHeight="1" spans="1:8">
      <c r="A12" s="30"/>
      <c r="B12" s="29" t="s">
        <v>503</v>
      </c>
      <c r="C12" s="30" t="s">
        <v>507</v>
      </c>
      <c r="D12" s="29" t="s">
        <v>450</v>
      </c>
      <c r="E12" s="29" t="s">
        <v>451</v>
      </c>
      <c r="F12" s="29">
        <v>20</v>
      </c>
      <c r="G12" s="31">
        <v>1500</v>
      </c>
      <c r="H12" s="31">
        <v>30000</v>
      </c>
    </row>
    <row r="13" customHeight="1" spans="1:8">
      <c r="A13" s="30"/>
      <c r="B13" s="29" t="s">
        <v>508</v>
      </c>
      <c r="C13" s="30" t="s">
        <v>509</v>
      </c>
      <c r="D13" s="29" t="s">
        <v>452</v>
      </c>
      <c r="E13" s="29" t="s">
        <v>438</v>
      </c>
      <c r="F13" s="29">
        <v>1</v>
      </c>
      <c r="G13" s="31">
        <v>5000</v>
      </c>
      <c r="H13" s="31">
        <v>5000</v>
      </c>
    </row>
    <row r="14" customHeight="1" spans="1:8">
      <c r="A14" s="30"/>
      <c r="B14" s="29" t="s">
        <v>503</v>
      </c>
      <c r="C14" s="30" t="s">
        <v>510</v>
      </c>
      <c r="D14" s="29" t="s">
        <v>453</v>
      </c>
      <c r="E14" s="29" t="s">
        <v>443</v>
      </c>
      <c r="F14" s="29">
        <v>5</v>
      </c>
      <c r="G14" s="31">
        <v>3500</v>
      </c>
      <c r="H14" s="31">
        <v>17500</v>
      </c>
    </row>
    <row r="15" customHeight="1" spans="1:8">
      <c r="A15" s="30"/>
      <c r="B15" s="29" t="s">
        <v>508</v>
      </c>
      <c r="C15" s="30" t="s">
        <v>511</v>
      </c>
      <c r="D15" s="29" t="s">
        <v>454</v>
      </c>
      <c r="E15" s="29" t="s">
        <v>438</v>
      </c>
      <c r="F15" s="29">
        <v>15</v>
      </c>
      <c r="G15" s="31">
        <v>9000</v>
      </c>
      <c r="H15" s="31">
        <v>135000</v>
      </c>
    </row>
    <row r="16" customHeight="1" spans="1:8">
      <c r="A16" s="30"/>
      <c r="B16" s="29" t="s">
        <v>508</v>
      </c>
      <c r="C16" s="30" t="s">
        <v>512</v>
      </c>
      <c r="D16" s="29" t="s">
        <v>455</v>
      </c>
      <c r="E16" s="29" t="s">
        <v>438</v>
      </c>
      <c r="F16" s="29">
        <v>2</v>
      </c>
      <c r="G16" s="31">
        <v>1500</v>
      </c>
      <c r="H16" s="31">
        <v>3000</v>
      </c>
    </row>
    <row r="17" customHeight="1" spans="1:8">
      <c r="A17" s="30"/>
      <c r="B17" s="29" t="s">
        <v>503</v>
      </c>
      <c r="C17" s="30" t="s">
        <v>513</v>
      </c>
      <c r="D17" s="29" t="s">
        <v>456</v>
      </c>
      <c r="E17" s="29" t="s">
        <v>457</v>
      </c>
      <c r="F17" s="29">
        <v>8</v>
      </c>
      <c r="G17" s="30">
        <v>800</v>
      </c>
      <c r="H17" s="31">
        <v>6400</v>
      </c>
    </row>
    <row r="18" customHeight="1" spans="1:8">
      <c r="A18" s="30"/>
      <c r="B18" s="29" t="s">
        <v>508</v>
      </c>
      <c r="C18" s="30" t="s">
        <v>514</v>
      </c>
      <c r="D18" s="29" t="s">
        <v>458</v>
      </c>
      <c r="E18" s="29" t="s">
        <v>438</v>
      </c>
      <c r="F18" s="29">
        <v>5</v>
      </c>
      <c r="G18" s="31">
        <v>1000</v>
      </c>
      <c r="H18" s="31">
        <v>5000</v>
      </c>
    </row>
    <row r="19" customHeight="1" spans="1:8">
      <c r="A19" s="30"/>
      <c r="B19" s="29" t="s">
        <v>508</v>
      </c>
      <c r="C19" s="30" t="s">
        <v>515</v>
      </c>
      <c r="D19" s="29" t="s">
        <v>459</v>
      </c>
      <c r="E19" s="29" t="s">
        <v>438</v>
      </c>
      <c r="F19" s="29">
        <v>1</v>
      </c>
      <c r="G19" s="31">
        <v>6000</v>
      </c>
      <c r="H19" s="31">
        <v>6000</v>
      </c>
    </row>
    <row r="20" customHeight="1" spans="1:8">
      <c r="A20" s="30"/>
      <c r="B20" s="29" t="s">
        <v>508</v>
      </c>
      <c r="C20" s="30" t="s">
        <v>516</v>
      </c>
      <c r="D20" s="29" t="s">
        <v>461</v>
      </c>
      <c r="E20" s="29" t="s">
        <v>438</v>
      </c>
      <c r="F20" s="29">
        <v>10</v>
      </c>
      <c r="G20" s="31">
        <v>1500</v>
      </c>
      <c r="H20" s="31">
        <v>15000</v>
      </c>
    </row>
    <row r="21" customHeight="1" spans="1:8">
      <c r="A21" s="28"/>
      <c r="B21" s="29" t="s">
        <v>508</v>
      </c>
      <c r="C21" s="30" t="s">
        <v>509</v>
      </c>
      <c r="D21" s="29" t="s">
        <v>462</v>
      </c>
      <c r="E21" s="29" t="s">
        <v>438</v>
      </c>
      <c r="F21" s="29">
        <v>1</v>
      </c>
      <c r="G21" s="31">
        <v>33100</v>
      </c>
      <c r="H21" s="31">
        <v>33100</v>
      </c>
    </row>
    <row r="22" customHeight="1" spans="1:8">
      <c r="A22" s="30" t="s">
        <v>517</v>
      </c>
      <c r="B22" s="32"/>
      <c r="C22" s="28"/>
      <c r="D22" s="32"/>
      <c r="E22" s="32"/>
      <c r="F22" s="32"/>
      <c r="G22" s="28"/>
      <c r="H22" s="28"/>
    </row>
    <row r="23" customHeight="1" spans="1:8">
      <c r="A23" s="28"/>
      <c r="B23" s="29" t="s">
        <v>508</v>
      </c>
      <c r="C23" s="33" t="str">
        <f>"A02061804"&amp;"  "&amp;"空调机"</f>
        <v>A02061804  空调机</v>
      </c>
      <c r="D23" s="34" t="s">
        <v>437</v>
      </c>
      <c r="E23" s="29" t="s">
        <v>438</v>
      </c>
      <c r="F23" s="32">
        <v>1</v>
      </c>
      <c r="G23" s="35">
        <v>10000</v>
      </c>
      <c r="H23" s="35">
        <v>10000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B11" sqref="B11"/>
    </sheetView>
  </sheetViews>
  <sheetFormatPr defaultColWidth="8.84745762711864" defaultRowHeight="15" customHeight="1"/>
  <cols>
    <col min="1" max="1" width="21.4237288135593" customWidth="1"/>
    <col min="2" max="3" width="35.7118644067797" customWidth="1"/>
    <col min="4" max="4" width="17.1440677966102" customWidth="1"/>
    <col min="5" max="5" width="28.5762711864407" customWidth="1"/>
    <col min="6" max="6" width="17.1440677966102" customWidth="1"/>
    <col min="7" max="7" width="28.5762711864407" customWidth="1"/>
    <col min="8" max="11" width="14.2796610169492" customWidth="1"/>
  </cols>
  <sheetData>
    <row r="1" ht="18.75" customHeight="1" spans="1:11">
      <c r="A1" s="1"/>
      <c r="B1" s="1"/>
      <c r="C1" s="1"/>
      <c r="D1" s="1"/>
      <c r="E1" s="1"/>
      <c r="F1" s="1"/>
      <c r="G1" s="1"/>
      <c r="H1" s="2"/>
      <c r="I1" s="2"/>
      <c r="J1" s="2"/>
      <c r="K1" s="2" t="s">
        <v>518</v>
      </c>
    </row>
    <row r="2" ht="45" customHeight="1" spans="1:11">
      <c r="A2" s="3" t="s">
        <v>519</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3" t="s">
        <v>251</v>
      </c>
      <c r="B4" s="13" t="s">
        <v>151</v>
      </c>
      <c r="C4" s="13" t="s">
        <v>252</v>
      </c>
      <c r="D4" s="13" t="s">
        <v>152</v>
      </c>
      <c r="E4" s="13" t="s">
        <v>153</v>
      </c>
      <c r="F4" s="13" t="s">
        <v>253</v>
      </c>
      <c r="G4" s="13" t="s">
        <v>155</v>
      </c>
      <c r="H4" s="13" t="s">
        <v>33</v>
      </c>
      <c r="I4" s="13" t="s">
        <v>520</v>
      </c>
      <c r="J4" s="13"/>
      <c r="K4" s="13"/>
    </row>
    <row r="5" ht="18.75" customHeight="1" spans="1:11">
      <c r="A5" s="13"/>
      <c r="B5" s="13"/>
      <c r="C5" s="13"/>
      <c r="D5" s="13"/>
      <c r="E5" s="13"/>
      <c r="F5" s="13"/>
      <c r="G5" s="13"/>
      <c r="H5" s="13"/>
      <c r="I5" s="13" t="s">
        <v>36</v>
      </c>
      <c r="J5" s="13" t="s">
        <v>37</v>
      </c>
      <c r="K5" s="13" t="s">
        <v>38</v>
      </c>
    </row>
    <row r="6" ht="22.65" customHeight="1" spans="1:11">
      <c r="A6" s="13"/>
      <c r="B6" s="13"/>
      <c r="C6" s="13"/>
      <c r="D6" s="13"/>
      <c r="E6" s="13"/>
      <c r="F6" s="13"/>
      <c r="G6" s="13"/>
      <c r="H6" s="13"/>
      <c r="I6" s="13"/>
      <c r="J6" s="13"/>
      <c r="K6" s="13"/>
    </row>
    <row r="7" ht="18.75" customHeight="1" spans="1:11">
      <c r="A7" s="14" t="s">
        <v>47</v>
      </c>
      <c r="B7" s="14">
        <v>2</v>
      </c>
      <c r="C7" s="14">
        <v>3</v>
      </c>
      <c r="D7" s="14">
        <v>4</v>
      </c>
      <c r="E7" s="14">
        <v>5</v>
      </c>
      <c r="F7" s="14">
        <v>6</v>
      </c>
      <c r="G7" s="14">
        <v>7</v>
      </c>
      <c r="H7" s="14">
        <v>8</v>
      </c>
      <c r="I7" s="14">
        <v>9</v>
      </c>
      <c r="J7" s="14">
        <v>10</v>
      </c>
      <c r="K7" s="14">
        <v>11</v>
      </c>
    </row>
    <row r="8" ht="20.25" customHeight="1" spans="1:11">
      <c r="A8" s="15"/>
      <c r="B8" s="16"/>
      <c r="C8" s="15"/>
      <c r="D8" s="15"/>
      <c r="E8" s="15"/>
      <c r="F8" s="15"/>
      <c r="G8" s="15"/>
      <c r="H8" s="17"/>
      <c r="I8" s="17"/>
      <c r="J8" s="17"/>
      <c r="K8" s="17"/>
    </row>
    <row r="9" ht="20.25" customHeight="1" spans="1:11">
      <c r="A9" s="15"/>
      <c r="B9" s="16"/>
      <c r="C9" s="15"/>
      <c r="D9" s="15"/>
      <c r="E9" s="15"/>
      <c r="F9" s="15"/>
      <c r="G9" s="15"/>
      <c r="H9" s="17"/>
      <c r="I9" s="17"/>
      <c r="J9" s="17"/>
      <c r="K9" s="17"/>
    </row>
    <row r="10" ht="20.25" customHeight="1" spans="1:11">
      <c r="A10" s="18" t="s">
        <v>33</v>
      </c>
      <c r="B10" s="18"/>
      <c r="C10" s="18"/>
      <c r="D10" s="18"/>
      <c r="E10" s="18"/>
      <c r="F10" s="18"/>
      <c r="G10" s="18"/>
      <c r="H10" s="17"/>
      <c r="I10" s="17"/>
      <c r="J10" s="17"/>
      <c r="K10" s="17"/>
    </row>
    <row r="11" customHeight="1" spans="1:11">
      <c r="A11" s="19" t="s">
        <v>424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3"/>
  <sheetViews>
    <sheetView showZeros="0" workbookViewId="0">
      <selection activeCell="C18" sqref="C18"/>
    </sheetView>
  </sheetViews>
  <sheetFormatPr defaultColWidth="8.84745762711864" defaultRowHeight="15" customHeight="1" outlineLevelCol="6"/>
  <cols>
    <col min="1" max="1" width="35.7118644067797" customWidth="1"/>
    <col min="2" max="2" width="21.4237288135593" customWidth="1"/>
    <col min="3" max="3" width="35.7118644067797" customWidth="1"/>
    <col min="4" max="4" width="21.4237288135593" customWidth="1"/>
    <col min="5" max="7" width="17.1440677966102" customWidth="1"/>
  </cols>
  <sheetData>
    <row r="1" ht="18.75" customHeight="1" spans="1:7">
      <c r="A1" s="1"/>
      <c r="B1" s="1"/>
      <c r="C1" s="1"/>
      <c r="D1" s="1"/>
      <c r="E1" s="2"/>
      <c r="F1" s="2"/>
      <c r="G1" s="2" t="s">
        <v>521</v>
      </c>
    </row>
    <row r="2" ht="45" customHeight="1" spans="1:7">
      <c r="A2" s="3" t="s">
        <v>522</v>
      </c>
      <c r="B2" s="3"/>
      <c r="C2" s="3"/>
      <c r="D2" s="3"/>
      <c r="E2" s="3"/>
      <c r="F2" s="3"/>
      <c r="G2" s="3"/>
    </row>
    <row r="3" ht="24.15" customHeight="1" spans="1:7">
      <c r="A3" s="4" t="s">
        <v>2</v>
      </c>
      <c r="B3" s="4"/>
      <c r="C3" s="4"/>
      <c r="D3" s="4"/>
      <c r="E3" s="5"/>
      <c r="F3" s="5"/>
      <c r="G3" s="5" t="s">
        <v>30</v>
      </c>
    </row>
    <row r="4" ht="18.75" customHeight="1" spans="1:7">
      <c r="A4" s="6" t="s">
        <v>252</v>
      </c>
      <c r="B4" s="6" t="s">
        <v>251</v>
      </c>
      <c r="C4" s="6" t="s">
        <v>151</v>
      </c>
      <c r="D4" s="6" t="s">
        <v>523</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3" customHeight="1" spans="1:7">
      <c r="A8" s="8" t="s">
        <v>57</v>
      </c>
      <c r="B8" s="8" t="s">
        <v>257</v>
      </c>
      <c r="C8" s="9" t="s">
        <v>256</v>
      </c>
      <c r="D8" s="8" t="s">
        <v>524</v>
      </c>
      <c r="E8" s="10">
        <v>27120</v>
      </c>
      <c r="F8" s="11">
        <v>35000</v>
      </c>
      <c r="G8" s="11">
        <v>35000</v>
      </c>
    </row>
    <row r="9" ht="23" customHeight="1" spans="1:7">
      <c r="A9" s="8" t="s">
        <v>57</v>
      </c>
      <c r="B9" s="8" t="s">
        <v>260</v>
      </c>
      <c r="C9" s="9" t="s">
        <v>259</v>
      </c>
      <c r="D9" s="8" t="s">
        <v>524</v>
      </c>
      <c r="E9" s="10">
        <v>29076</v>
      </c>
      <c r="F9" s="11">
        <v>35000</v>
      </c>
      <c r="G9" s="11">
        <v>35000</v>
      </c>
    </row>
    <row r="10" ht="23" customHeight="1" spans="1:7">
      <c r="A10" s="8" t="s">
        <v>57</v>
      </c>
      <c r="B10" s="8" t="s">
        <v>265</v>
      </c>
      <c r="C10" s="9" t="s">
        <v>264</v>
      </c>
      <c r="D10" s="8" t="s">
        <v>524</v>
      </c>
      <c r="E10" s="10">
        <v>200000</v>
      </c>
      <c r="F10" s="11">
        <v>800000</v>
      </c>
      <c r="G10" s="11">
        <v>800000</v>
      </c>
    </row>
    <row r="11" ht="23" customHeight="1" spans="1:7">
      <c r="A11" s="8" t="s">
        <v>60</v>
      </c>
      <c r="B11" s="8" t="s">
        <v>265</v>
      </c>
      <c r="C11" s="9" t="s">
        <v>267</v>
      </c>
      <c r="D11" s="8" t="s">
        <v>524</v>
      </c>
      <c r="E11" s="10">
        <v>220000</v>
      </c>
      <c r="F11" s="10">
        <v>220000</v>
      </c>
      <c r="G11" s="10">
        <v>220000</v>
      </c>
    </row>
    <row r="12" ht="23" customHeight="1" spans="1:7">
      <c r="A12" s="8" t="s">
        <v>60</v>
      </c>
      <c r="B12" s="8" t="s">
        <v>265</v>
      </c>
      <c r="C12" s="9" t="s">
        <v>269</v>
      </c>
      <c r="D12" s="8" t="s">
        <v>524</v>
      </c>
      <c r="E12" s="10">
        <v>200000</v>
      </c>
      <c r="F12" s="10">
        <v>300000</v>
      </c>
      <c r="G12" s="10">
        <v>300000</v>
      </c>
    </row>
    <row r="13" ht="23" customHeight="1" spans="1:7">
      <c r="A13" s="12" t="s">
        <v>33</v>
      </c>
      <c r="B13" s="12"/>
      <c r="C13" s="12"/>
      <c r="D13" s="12"/>
      <c r="E13" s="10">
        <v>676196</v>
      </c>
      <c r="F13" s="10">
        <f>SUM(F8:F12)</f>
        <v>1390000</v>
      </c>
      <c r="G13" s="10">
        <f>SUM(G8:G12)</f>
        <v>1390000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1"/>
  <sheetViews>
    <sheetView showZeros="0" workbookViewId="0">
      <selection activeCell="K14" sqref="K14"/>
    </sheetView>
  </sheetViews>
  <sheetFormatPr defaultColWidth="8.84745762711864" defaultRowHeight="15" customHeight="1"/>
  <cols>
    <col min="1" max="1" width="25.271186440678" customWidth="1"/>
    <col min="2" max="2" width="32.5" customWidth="1"/>
    <col min="3" max="19" width="17.1440677966102"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80"/>
      <c r="F3" s="80"/>
      <c r="G3" s="80"/>
      <c r="H3" s="80"/>
      <c r="I3" s="5"/>
      <c r="J3" s="5"/>
      <c r="K3" s="5"/>
      <c r="L3" s="5"/>
      <c r="M3" s="5"/>
      <c r="N3" s="5"/>
      <c r="O3" s="5"/>
      <c r="P3" s="5"/>
      <c r="Q3" s="5"/>
      <c r="R3" s="5"/>
      <c r="S3" s="5" t="s">
        <v>30</v>
      </c>
    </row>
    <row r="4" ht="18.75" customHeight="1" spans="1:19">
      <c r="A4" s="13" t="s">
        <v>31</v>
      </c>
      <c r="B4" s="98" t="s">
        <v>32</v>
      </c>
      <c r="C4" s="98" t="s">
        <v>33</v>
      </c>
      <c r="D4" s="98" t="s">
        <v>34</v>
      </c>
      <c r="E4" s="98"/>
      <c r="F4" s="98"/>
      <c r="G4" s="98"/>
      <c r="H4" s="98"/>
      <c r="I4" s="98"/>
      <c r="J4" s="99"/>
      <c r="K4" s="99"/>
      <c r="L4" s="99"/>
      <c r="M4" s="99"/>
      <c r="N4" s="99"/>
      <c r="O4" s="98" t="s">
        <v>21</v>
      </c>
      <c r="P4" s="98"/>
      <c r="Q4" s="98"/>
      <c r="R4" s="98"/>
      <c r="S4" s="98"/>
    </row>
    <row r="5" ht="18.75" customHeight="1" spans="1:19">
      <c r="A5" s="13"/>
      <c r="B5" s="98"/>
      <c r="C5" s="98"/>
      <c r="D5" s="100" t="s">
        <v>35</v>
      </c>
      <c r="E5" s="100" t="s">
        <v>36</v>
      </c>
      <c r="F5" s="100" t="s">
        <v>37</v>
      </c>
      <c r="G5" s="100" t="s">
        <v>38</v>
      </c>
      <c r="H5" s="100" t="s">
        <v>39</v>
      </c>
      <c r="I5" s="101" t="s">
        <v>40</v>
      </c>
      <c r="J5" s="102"/>
      <c r="K5" s="102"/>
      <c r="L5" s="102"/>
      <c r="M5" s="102"/>
      <c r="N5" s="102"/>
      <c r="O5" s="101" t="s">
        <v>35</v>
      </c>
      <c r="P5" s="101" t="s">
        <v>36</v>
      </c>
      <c r="Q5" s="101" t="s">
        <v>37</v>
      </c>
      <c r="R5" s="101" t="s">
        <v>38</v>
      </c>
      <c r="S5" s="100" t="s">
        <v>41</v>
      </c>
    </row>
    <row r="6" ht="18.75" customHeight="1" spans="1:19">
      <c r="A6" s="13"/>
      <c r="B6" s="98"/>
      <c r="C6" s="98"/>
      <c r="D6" s="100"/>
      <c r="E6" s="100"/>
      <c r="F6" s="100"/>
      <c r="G6" s="100"/>
      <c r="H6" s="100"/>
      <c r="I6" s="101" t="s">
        <v>35</v>
      </c>
      <c r="J6" s="101" t="s">
        <v>42</v>
      </c>
      <c r="K6" s="101" t="s">
        <v>43</v>
      </c>
      <c r="L6" s="101" t="s">
        <v>44</v>
      </c>
      <c r="M6" s="101" t="s">
        <v>45</v>
      </c>
      <c r="N6" s="101" t="s">
        <v>46</v>
      </c>
      <c r="O6" s="101"/>
      <c r="P6" s="101"/>
      <c r="Q6" s="101"/>
      <c r="R6" s="101"/>
      <c r="S6" s="100"/>
    </row>
    <row r="7" ht="18.75" customHeight="1" spans="1:19">
      <c r="A7" s="103" t="s">
        <v>47</v>
      </c>
      <c r="B7" s="14" t="s">
        <v>48</v>
      </c>
      <c r="C7" s="14" t="s">
        <v>49</v>
      </c>
      <c r="D7" s="14" t="s">
        <v>50</v>
      </c>
      <c r="E7" s="103" t="s">
        <v>51</v>
      </c>
      <c r="F7" s="14" t="s">
        <v>52</v>
      </c>
      <c r="G7" s="14" t="s">
        <v>53</v>
      </c>
      <c r="H7" s="103" t="s">
        <v>54</v>
      </c>
      <c r="I7" s="14" t="s">
        <v>55</v>
      </c>
      <c r="J7" s="14">
        <v>10</v>
      </c>
      <c r="K7" s="14">
        <v>11</v>
      </c>
      <c r="L7" s="14">
        <v>12</v>
      </c>
      <c r="M7" s="14">
        <v>13</v>
      </c>
      <c r="N7" s="14">
        <v>14</v>
      </c>
      <c r="O7" s="14">
        <v>15</v>
      </c>
      <c r="P7" s="14">
        <v>16</v>
      </c>
      <c r="Q7" s="14">
        <v>17</v>
      </c>
      <c r="R7" s="14">
        <v>18</v>
      </c>
      <c r="S7" s="14">
        <v>19</v>
      </c>
    </row>
    <row r="8" ht="23" customHeight="1" spans="1:19">
      <c r="A8" s="16" t="s">
        <v>56</v>
      </c>
      <c r="B8" s="16" t="s">
        <v>57</v>
      </c>
      <c r="C8" s="17">
        <v>23951621</v>
      </c>
      <c r="D8" s="17">
        <v>23951621</v>
      </c>
      <c r="E8" s="17">
        <v>23951621</v>
      </c>
      <c r="F8" s="17"/>
      <c r="G8" s="17"/>
      <c r="H8" s="17"/>
      <c r="I8" s="17"/>
      <c r="J8" s="17"/>
      <c r="K8" s="17"/>
      <c r="L8" s="17"/>
      <c r="M8" s="17"/>
      <c r="N8" s="17"/>
      <c r="O8" s="17"/>
      <c r="P8" s="17"/>
      <c r="Q8" s="17"/>
      <c r="R8" s="17"/>
      <c r="S8" s="17"/>
    </row>
    <row r="9" ht="23" customHeight="1" spans="1:19">
      <c r="A9" s="91" t="s">
        <v>58</v>
      </c>
      <c r="B9" s="91" t="s">
        <v>57</v>
      </c>
      <c r="C9" s="17">
        <v>22822513</v>
      </c>
      <c r="D9" s="17">
        <v>22822513</v>
      </c>
      <c r="E9" s="17">
        <v>22822513</v>
      </c>
      <c r="F9" s="17"/>
      <c r="G9" s="17"/>
      <c r="H9" s="17"/>
      <c r="I9" s="17"/>
      <c r="J9" s="17"/>
      <c r="K9" s="17"/>
      <c r="L9" s="17"/>
      <c r="M9" s="17"/>
      <c r="N9" s="17"/>
      <c r="O9" s="39"/>
      <c r="P9" s="39"/>
      <c r="Q9" s="39"/>
      <c r="R9" s="39"/>
      <c r="S9" s="39"/>
    </row>
    <row r="10" ht="23" customHeight="1" spans="1:19">
      <c r="A10" s="91" t="s">
        <v>59</v>
      </c>
      <c r="B10" s="91" t="s">
        <v>60</v>
      </c>
      <c r="C10" s="17">
        <v>1129108</v>
      </c>
      <c r="D10" s="17">
        <v>1129108</v>
      </c>
      <c r="E10" s="17">
        <v>1129108</v>
      </c>
      <c r="F10" s="17"/>
      <c r="G10" s="17"/>
      <c r="H10" s="17"/>
      <c r="I10" s="17"/>
      <c r="J10" s="17"/>
      <c r="K10" s="17"/>
      <c r="L10" s="17"/>
      <c r="M10" s="17"/>
      <c r="N10" s="17"/>
      <c r="O10" s="39"/>
      <c r="P10" s="39"/>
      <c r="Q10" s="39"/>
      <c r="R10" s="39"/>
      <c r="S10" s="39"/>
    </row>
    <row r="11" ht="23" customHeight="1" spans="1:19">
      <c r="A11" s="73" t="s">
        <v>33</v>
      </c>
      <c r="B11" s="73"/>
      <c r="C11" s="17">
        <v>23951621</v>
      </c>
      <c r="D11" s="17">
        <v>23951621</v>
      </c>
      <c r="E11" s="17">
        <v>23951621</v>
      </c>
      <c r="F11" s="17"/>
      <c r="G11" s="17"/>
      <c r="H11" s="17"/>
      <c r="I11" s="17"/>
      <c r="J11" s="17"/>
      <c r="K11" s="17"/>
      <c r="L11" s="17"/>
      <c r="M11" s="17"/>
      <c r="N11" s="17"/>
      <c r="O11" s="17"/>
      <c r="P11" s="17"/>
      <c r="Q11" s="17"/>
      <c r="R11" s="17"/>
      <c r="S11" s="17"/>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1"/>
  <sheetViews>
    <sheetView showZeros="0" topLeftCell="A12" workbookViewId="0">
      <selection activeCell="F24" sqref="F24"/>
    </sheetView>
  </sheetViews>
  <sheetFormatPr defaultColWidth="8.84745762711864" defaultRowHeight="15" customHeight="1"/>
  <cols>
    <col min="1" max="1" width="21.5508474576271" customWidth="1"/>
    <col min="2" max="2" width="28.5762711864407" customWidth="1"/>
    <col min="3" max="15" width="17.1440677966102" customWidth="1"/>
  </cols>
  <sheetData>
    <row r="1" ht="18.75" customHeight="1" spans="1:15">
      <c r="A1" s="1"/>
      <c r="B1" s="1"/>
      <c r="C1" s="1"/>
      <c r="D1" s="1"/>
      <c r="E1" s="1"/>
      <c r="F1" s="1"/>
      <c r="G1" s="1"/>
      <c r="H1" s="1"/>
      <c r="I1" s="1"/>
      <c r="J1" s="2"/>
      <c r="K1" s="2"/>
      <c r="L1" s="2"/>
      <c r="M1" s="2"/>
      <c r="N1" s="2"/>
      <c r="O1" s="2" t="s">
        <v>61</v>
      </c>
    </row>
    <row r="2" ht="37.5" customHeight="1" spans="1:15">
      <c r="A2" s="3" t="s">
        <v>62</v>
      </c>
      <c r="B2" s="3"/>
      <c r="C2" s="3"/>
      <c r="D2" s="3"/>
      <c r="E2" s="3"/>
      <c r="F2" s="3"/>
      <c r="G2" s="3"/>
      <c r="H2" s="3"/>
      <c r="I2" s="3"/>
      <c r="J2" s="3"/>
      <c r="K2" s="79"/>
      <c r="L2" s="79"/>
      <c r="M2" s="79"/>
      <c r="N2" s="79"/>
      <c r="O2" s="79"/>
    </row>
    <row r="3" ht="18.75" customHeight="1" spans="1:15">
      <c r="A3" s="69" t="s">
        <v>2</v>
      </c>
      <c r="B3" s="69"/>
      <c r="C3" s="69"/>
      <c r="D3" s="69"/>
      <c r="E3" s="69"/>
      <c r="F3" s="69"/>
      <c r="G3" s="69"/>
      <c r="H3" s="69"/>
      <c r="I3" s="69"/>
      <c r="J3" s="2"/>
      <c r="K3" s="2"/>
      <c r="L3" s="2"/>
      <c r="M3" s="2"/>
      <c r="N3" s="2"/>
      <c r="O3" s="2" t="s">
        <v>30</v>
      </c>
    </row>
    <row r="4" ht="18.75" customHeight="1" spans="1:15">
      <c r="A4" s="13" t="s">
        <v>63</v>
      </c>
      <c r="B4" s="13" t="s">
        <v>64</v>
      </c>
      <c r="C4" s="72" t="s">
        <v>33</v>
      </c>
      <c r="D4" s="72" t="s">
        <v>36</v>
      </c>
      <c r="E4" s="72"/>
      <c r="F4" s="72"/>
      <c r="G4" s="13" t="s">
        <v>37</v>
      </c>
      <c r="H4" s="72" t="s">
        <v>38</v>
      </c>
      <c r="I4" s="13" t="s">
        <v>65</v>
      </c>
      <c r="J4" s="72" t="s">
        <v>66</v>
      </c>
      <c r="K4" s="72"/>
      <c r="L4" s="72"/>
      <c r="M4" s="72"/>
      <c r="N4" s="72"/>
      <c r="O4" s="72"/>
    </row>
    <row r="5" ht="18.75" customHeight="1" spans="1:15">
      <c r="A5" s="13"/>
      <c r="B5" s="13"/>
      <c r="C5" s="72"/>
      <c r="D5" s="72" t="s">
        <v>35</v>
      </c>
      <c r="E5" s="72" t="s">
        <v>67</v>
      </c>
      <c r="F5" s="72" t="s">
        <v>68</v>
      </c>
      <c r="G5" s="13"/>
      <c r="H5" s="72"/>
      <c r="I5" s="13"/>
      <c r="J5" s="72" t="s">
        <v>35</v>
      </c>
      <c r="K5" s="72" t="s">
        <v>69</v>
      </c>
      <c r="L5" s="14" t="s">
        <v>70</v>
      </c>
      <c r="M5" s="14" t="s">
        <v>71</v>
      </c>
      <c r="N5" s="14" t="s">
        <v>72</v>
      </c>
      <c r="O5" s="14" t="s">
        <v>73</v>
      </c>
    </row>
    <row r="6" ht="18.75" customHeight="1" spans="1:15">
      <c r="A6" s="14" t="s">
        <v>47</v>
      </c>
      <c r="B6" s="14" t="s">
        <v>48</v>
      </c>
      <c r="C6" s="14" t="s">
        <v>49</v>
      </c>
      <c r="D6" s="14" t="s">
        <v>50</v>
      </c>
      <c r="E6" s="14" t="s">
        <v>51</v>
      </c>
      <c r="F6" s="14" t="s">
        <v>52</v>
      </c>
      <c r="G6" s="14" t="s">
        <v>53</v>
      </c>
      <c r="H6" s="14" t="s">
        <v>54</v>
      </c>
      <c r="I6" s="14" t="s">
        <v>55</v>
      </c>
      <c r="J6" s="14" t="s">
        <v>74</v>
      </c>
      <c r="K6" s="14">
        <v>11</v>
      </c>
      <c r="L6" s="14">
        <v>12</v>
      </c>
      <c r="M6" s="14">
        <v>13</v>
      </c>
      <c r="N6" s="14">
        <v>14</v>
      </c>
      <c r="O6" s="14">
        <v>15</v>
      </c>
    </row>
    <row r="7" ht="23" customHeight="1" spans="1:15">
      <c r="A7" s="16" t="s">
        <v>75</v>
      </c>
      <c r="B7" s="16" t="s">
        <v>76</v>
      </c>
      <c r="C7" s="17">
        <v>18524362</v>
      </c>
      <c r="D7" s="17">
        <v>18524362</v>
      </c>
      <c r="E7" s="17">
        <v>17877242</v>
      </c>
      <c r="F7" s="17">
        <v>647120</v>
      </c>
      <c r="G7" s="17"/>
      <c r="H7" s="17"/>
      <c r="I7" s="17"/>
      <c r="J7" s="17"/>
      <c r="K7" s="17"/>
      <c r="L7" s="17"/>
      <c r="M7" s="17"/>
      <c r="N7" s="17"/>
      <c r="O7" s="17"/>
    </row>
    <row r="8" ht="23" customHeight="1" spans="1:15">
      <c r="A8" s="91" t="s">
        <v>77</v>
      </c>
      <c r="B8" s="91" t="s">
        <v>78</v>
      </c>
      <c r="C8" s="17">
        <v>18497242</v>
      </c>
      <c r="D8" s="17">
        <v>18497242</v>
      </c>
      <c r="E8" s="17">
        <v>17877242</v>
      </c>
      <c r="F8" s="17">
        <v>620000</v>
      </c>
      <c r="G8" s="17"/>
      <c r="H8" s="17"/>
      <c r="I8" s="17"/>
      <c r="J8" s="17"/>
      <c r="K8" s="17"/>
      <c r="L8" s="17"/>
      <c r="M8" s="17"/>
      <c r="N8" s="17"/>
      <c r="O8" s="17"/>
    </row>
    <row r="9" ht="23" customHeight="1" spans="1:15">
      <c r="A9" s="92" t="s">
        <v>79</v>
      </c>
      <c r="B9" s="92" t="s">
        <v>80</v>
      </c>
      <c r="C9" s="17">
        <v>17307410</v>
      </c>
      <c r="D9" s="17">
        <v>17307410</v>
      </c>
      <c r="E9" s="17">
        <v>17307410</v>
      </c>
      <c r="F9" s="17"/>
      <c r="G9" s="17"/>
      <c r="H9" s="17"/>
      <c r="I9" s="17"/>
      <c r="J9" s="17"/>
      <c r="K9" s="17"/>
      <c r="L9" s="17"/>
      <c r="M9" s="17"/>
      <c r="N9" s="17"/>
      <c r="O9" s="17"/>
    </row>
    <row r="10" ht="23" customHeight="1" spans="1:15">
      <c r="A10" s="92" t="s">
        <v>81</v>
      </c>
      <c r="B10" s="92" t="s">
        <v>82</v>
      </c>
      <c r="C10" s="17">
        <v>200000</v>
      </c>
      <c r="D10" s="17">
        <v>200000</v>
      </c>
      <c r="E10" s="17"/>
      <c r="F10" s="17">
        <v>200000</v>
      </c>
      <c r="G10" s="17"/>
      <c r="H10" s="17"/>
      <c r="I10" s="17"/>
      <c r="J10" s="17"/>
      <c r="K10" s="17"/>
      <c r="L10" s="17"/>
      <c r="M10" s="17"/>
      <c r="N10" s="17"/>
      <c r="O10" s="17"/>
    </row>
    <row r="11" ht="23" customHeight="1" spans="1:15">
      <c r="A11" s="92" t="s">
        <v>83</v>
      </c>
      <c r="B11" s="92" t="s">
        <v>84</v>
      </c>
      <c r="C11" s="17">
        <v>569832</v>
      </c>
      <c r="D11" s="17">
        <v>569832</v>
      </c>
      <c r="E11" s="17">
        <v>569832</v>
      </c>
      <c r="F11" s="17"/>
      <c r="G11" s="17"/>
      <c r="H11" s="17"/>
      <c r="I11" s="17"/>
      <c r="J11" s="17"/>
      <c r="K11" s="17"/>
      <c r="L11" s="17"/>
      <c r="M11" s="17"/>
      <c r="N11" s="17"/>
      <c r="O11" s="17"/>
    </row>
    <row r="12" ht="23" customHeight="1" spans="1:15">
      <c r="A12" s="92" t="s">
        <v>85</v>
      </c>
      <c r="B12" s="92" t="s">
        <v>86</v>
      </c>
      <c r="C12" s="17">
        <v>420000</v>
      </c>
      <c r="D12" s="17">
        <v>420000</v>
      </c>
      <c r="E12" s="17"/>
      <c r="F12" s="17">
        <v>420000</v>
      </c>
      <c r="G12" s="17"/>
      <c r="H12" s="17"/>
      <c r="I12" s="17"/>
      <c r="J12" s="17"/>
      <c r="K12" s="17"/>
      <c r="L12" s="17"/>
      <c r="M12" s="17"/>
      <c r="N12" s="17"/>
      <c r="O12" s="17"/>
    </row>
    <row r="13" ht="23" customHeight="1" spans="1:15">
      <c r="A13" s="91" t="s">
        <v>87</v>
      </c>
      <c r="B13" s="91" t="s">
        <v>88</v>
      </c>
      <c r="C13" s="17">
        <v>27120</v>
      </c>
      <c r="D13" s="17">
        <v>27120</v>
      </c>
      <c r="E13" s="17"/>
      <c r="F13" s="17">
        <v>27120</v>
      </c>
      <c r="G13" s="17"/>
      <c r="H13" s="17"/>
      <c r="I13" s="17"/>
      <c r="J13" s="17"/>
      <c r="K13" s="17"/>
      <c r="L13" s="17"/>
      <c r="M13" s="17"/>
      <c r="N13" s="17"/>
      <c r="O13" s="17"/>
    </row>
    <row r="14" ht="23" customHeight="1" spans="1:15">
      <c r="A14" s="92" t="s">
        <v>89</v>
      </c>
      <c r="B14" s="92" t="s">
        <v>82</v>
      </c>
      <c r="C14" s="17">
        <v>16880</v>
      </c>
      <c r="D14" s="17">
        <v>16880</v>
      </c>
      <c r="E14" s="17"/>
      <c r="F14" s="17">
        <v>16880</v>
      </c>
      <c r="G14" s="17"/>
      <c r="H14" s="17"/>
      <c r="I14" s="17"/>
      <c r="J14" s="17"/>
      <c r="K14" s="17"/>
      <c r="L14" s="17"/>
      <c r="M14" s="17"/>
      <c r="N14" s="17"/>
      <c r="O14" s="17"/>
    </row>
    <row r="15" ht="23" customHeight="1" spans="1:15">
      <c r="A15" s="92" t="s">
        <v>90</v>
      </c>
      <c r="B15" s="92" t="s">
        <v>88</v>
      </c>
      <c r="C15" s="17">
        <v>10240</v>
      </c>
      <c r="D15" s="17">
        <v>10240</v>
      </c>
      <c r="E15" s="17"/>
      <c r="F15" s="17">
        <v>10240</v>
      </c>
      <c r="G15" s="17"/>
      <c r="H15" s="17"/>
      <c r="I15" s="17"/>
      <c r="J15" s="17"/>
      <c r="K15" s="17"/>
      <c r="L15" s="17"/>
      <c r="M15" s="17"/>
      <c r="N15" s="17"/>
      <c r="O15" s="17"/>
    </row>
    <row r="16" ht="23" customHeight="1" spans="1:15">
      <c r="A16" s="16" t="s">
        <v>91</v>
      </c>
      <c r="B16" s="16" t="s">
        <v>92</v>
      </c>
      <c r="C16" s="17">
        <v>1994630</v>
      </c>
      <c r="D16" s="17">
        <v>1994630</v>
      </c>
      <c r="E16" s="17">
        <v>1965554</v>
      </c>
      <c r="F16" s="17">
        <v>29076</v>
      </c>
      <c r="G16" s="17"/>
      <c r="H16" s="17"/>
      <c r="I16" s="17"/>
      <c r="J16" s="17"/>
      <c r="K16" s="17"/>
      <c r="L16" s="17"/>
      <c r="M16" s="17"/>
      <c r="N16" s="17"/>
      <c r="O16" s="17"/>
    </row>
    <row r="17" ht="23" customHeight="1" spans="1:15">
      <c r="A17" s="91" t="s">
        <v>93</v>
      </c>
      <c r="B17" s="91" t="s">
        <v>94</v>
      </c>
      <c r="C17" s="17">
        <v>1965554</v>
      </c>
      <c r="D17" s="17">
        <v>1965554</v>
      </c>
      <c r="E17" s="17">
        <v>1965554</v>
      </c>
      <c r="F17" s="17"/>
      <c r="G17" s="17"/>
      <c r="H17" s="17"/>
      <c r="I17" s="17"/>
      <c r="J17" s="17"/>
      <c r="K17" s="17"/>
      <c r="L17" s="17"/>
      <c r="M17" s="17"/>
      <c r="N17" s="17"/>
      <c r="O17" s="17"/>
    </row>
    <row r="18" ht="23" customHeight="1" spans="1:15">
      <c r="A18" s="92" t="s">
        <v>95</v>
      </c>
      <c r="B18" s="92" t="s">
        <v>96</v>
      </c>
      <c r="C18" s="17">
        <v>7500</v>
      </c>
      <c r="D18" s="17">
        <v>7500</v>
      </c>
      <c r="E18" s="17">
        <v>7500</v>
      </c>
      <c r="F18" s="17"/>
      <c r="G18" s="17"/>
      <c r="H18" s="17"/>
      <c r="I18" s="17"/>
      <c r="J18" s="17"/>
      <c r="K18" s="17"/>
      <c r="L18" s="17"/>
      <c r="M18" s="17"/>
      <c r="N18" s="17"/>
      <c r="O18" s="17"/>
    </row>
    <row r="19" ht="40" customHeight="1" spans="1:15">
      <c r="A19" s="92" t="s">
        <v>97</v>
      </c>
      <c r="B19" s="92" t="s">
        <v>98</v>
      </c>
      <c r="C19" s="17">
        <v>1958054</v>
      </c>
      <c r="D19" s="17">
        <v>1958054</v>
      </c>
      <c r="E19" s="17">
        <v>1958054</v>
      </c>
      <c r="F19" s="17"/>
      <c r="G19" s="17"/>
      <c r="H19" s="17"/>
      <c r="I19" s="17"/>
      <c r="J19" s="17"/>
      <c r="K19" s="17"/>
      <c r="L19" s="17"/>
      <c r="M19" s="17"/>
      <c r="N19" s="17"/>
      <c r="O19" s="17"/>
    </row>
    <row r="20" ht="23" customHeight="1" spans="1:15">
      <c r="A20" s="91" t="s">
        <v>99</v>
      </c>
      <c r="B20" s="91" t="s">
        <v>100</v>
      </c>
      <c r="C20" s="17">
        <v>29076</v>
      </c>
      <c r="D20" s="17">
        <v>29076</v>
      </c>
      <c r="E20" s="17"/>
      <c r="F20" s="17">
        <v>29076</v>
      </c>
      <c r="G20" s="17"/>
      <c r="H20" s="17"/>
      <c r="I20" s="17"/>
      <c r="J20" s="17"/>
      <c r="K20" s="17"/>
      <c r="L20" s="17"/>
      <c r="M20" s="17"/>
      <c r="N20" s="17"/>
      <c r="O20" s="17"/>
    </row>
    <row r="21" ht="23" customHeight="1" spans="1:15">
      <c r="A21" s="92" t="s">
        <v>101</v>
      </c>
      <c r="B21" s="92" t="s">
        <v>102</v>
      </c>
      <c r="C21" s="17">
        <v>29076</v>
      </c>
      <c r="D21" s="17">
        <v>29076</v>
      </c>
      <c r="E21" s="17"/>
      <c r="F21" s="17">
        <v>29076</v>
      </c>
      <c r="G21" s="17"/>
      <c r="H21" s="17"/>
      <c r="I21" s="17"/>
      <c r="J21" s="17"/>
      <c r="K21" s="17"/>
      <c r="L21" s="17"/>
      <c r="M21" s="17"/>
      <c r="N21" s="17"/>
      <c r="O21" s="17"/>
    </row>
    <row r="22" ht="23" customHeight="1" spans="1:15">
      <c r="A22" s="16" t="s">
        <v>103</v>
      </c>
      <c r="B22" s="16" t="s">
        <v>104</v>
      </c>
      <c r="C22" s="17">
        <v>1671101</v>
      </c>
      <c r="D22" s="17">
        <v>1671101</v>
      </c>
      <c r="E22" s="17">
        <v>1671101</v>
      </c>
      <c r="F22" s="17"/>
      <c r="G22" s="17"/>
      <c r="H22" s="17"/>
      <c r="I22" s="17"/>
      <c r="J22" s="17"/>
      <c r="K22" s="17"/>
      <c r="L22" s="17"/>
      <c r="M22" s="17"/>
      <c r="N22" s="17"/>
      <c r="O22" s="17"/>
    </row>
    <row r="23" ht="23" customHeight="1" spans="1:15">
      <c r="A23" s="91" t="s">
        <v>105</v>
      </c>
      <c r="B23" s="91" t="s">
        <v>106</v>
      </c>
      <c r="C23" s="17">
        <v>1671101</v>
      </c>
      <c r="D23" s="17">
        <v>1671101</v>
      </c>
      <c r="E23" s="17">
        <v>1671101</v>
      </c>
      <c r="F23" s="17"/>
      <c r="G23" s="17"/>
      <c r="H23" s="17"/>
      <c r="I23" s="17"/>
      <c r="J23" s="17"/>
      <c r="K23" s="17"/>
      <c r="L23" s="17"/>
      <c r="M23" s="17"/>
      <c r="N23" s="17"/>
      <c r="O23" s="17"/>
    </row>
    <row r="24" ht="23" customHeight="1" spans="1:15">
      <c r="A24" s="92" t="s">
        <v>107</v>
      </c>
      <c r="B24" s="92" t="s">
        <v>108</v>
      </c>
      <c r="C24" s="17">
        <v>975391</v>
      </c>
      <c r="D24" s="17">
        <v>975391</v>
      </c>
      <c r="E24" s="17">
        <v>975391</v>
      </c>
      <c r="F24" s="17"/>
      <c r="G24" s="17"/>
      <c r="H24" s="17"/>
      <c r="I24" s="17"/>
      <c r="J24" s="17"/>
      <c r="K24" s="17"/>
      <c r="L24" s="17"/>
      <c r="M24" s="17"/>
      <c r="N24" s="17"/>
      <c r="O24" s="17"/>
    </row>
    <row r="25" ht="23" customHeight="1" spans="1:15">
      <c r="A25" s="92" t="s">
        <v>109</v>
      </c>
      <c r="B25" s="92" t="s">
        <v>110</v>
      </c>
      <c r="C25" s="17">
        <v>82643</v>
      </c>
      <c r="D25" s="17">
        <v>82643</v>
      </c>
      <c r="E25" s="17">
        <v>82643</v>
      </c>
      <c r="F25" s="17"/>
      <c r="G25" s="17"/>
      <c r="H25" s="17"/>
      <c r="I25" s="17"/>
      <c r="J25" s="17"/>
      <c r="K25" s="17"/>
      <c r="L25" s="17"/>
      <c r="M25" s="17"/>
      <c r="N25" s="17"/>
      <c r="O25" s="17"/>
    </row>
    <row r="26" ht="23" customHeight="1" spans="1:15">
      <c r="A26" s="92" t="s">
        <v>111</v>
      </c>
      <c r="B26" s="92" t="s">
        <v>112</v>
      </c>
      <c r="C26" s="17">
        <v>588591</v>
      </c>
      <c r="D26" s="17">
        <v>588591</v>
      </c>
      <c r="E26" s="17">
        <v>588591</v>
      </c>
      <c r="F26" s="17"/>
      <c r="G26" s="17"/>
      <c r="H26" s="17"/>
      <c r="I26" s="17"/>
      <c r="J26" s="17"/>
      <c r="K26" s="17"/>
      <c r="L26" s="17"/>
      <c r="M26" s="17"/>
      <c r="N26" s="17"/>
      <c r="O26" s="17"/>
    </row>
    <row r="27" ht="23" customHeight="1" spans="1:15">
      <c r="A27" s="92" t="s">
        <v>113</v>
      </c>
      <c r="B27" s="92" t="s">
        <v>114</v>
      </c>
      <c r="C27" s="17">
        <v>24476</v>
      </c>
      <c r="D27" s="17">
        <v>24476</v>
      </c>
      <c r="E27" s="17">
        <v>24476</v>
      </c>
      <c r="F27" s="17"/>
      <c r="G27" s="17"/>
      <c r="H27" s="17"/>
      <c r="I27" s="17"/>
      <c r="J27" s="17"/>
      <c r="K27" s="17"/>
      <c r="L27" s="17"/>
      <c r="M27" s="17"/>
      <c r="N27" s="17"/>
      <c r="O27" s="17"/>
    </row>
    <row r="28" ht="23" customHeight="1" spans="1:15">
      <c r="A28" s="16" t="s">
        <v>115</v>
      </c>
      <c r="B28" s="16" t="s">
        <v>116</v>
      </c>
      <c r="C28" s="17">
        <v>1761528</v>
      </c>
      <c r="D28" s="17">
        <v>1761528</v>
      </c>
      <c r="E28" s="17">
        <v>1761528</v>
      </c>
      <c r="F28" s="17"/>
      <c r="G28" s="17"/>
      <c r="H28" s="17"/>
      <c r="I28" s="17"/>
      <c r="J28" s="17"/>
      <c r="K28" s="17"/>
      <c r="L28" s="17"/>
      <c r="M28" s="17"/>
      <c r="N28" s="17"/>
      <c r="O28" s="17"/>
    </row>
    <row r="29" ht="23" customHeight="1" spans="1:15">
      <c r="A29" s="91" t="s">
        <v>117</v>
      </c>
      <c r="B29" s="91" t="s">
        <v>118</v>
      </c>
      <c r="C29" s="17">
        <v>1761528</v>
      </c>
      <c r="D29" s="17">
        <v>1761528</v>
      </c>
      <c r="E29" s="17">
        <v>1761528</v>
      </c>
      <c r="F29" s="17"/>
      <c r="G29" s="17"/>
      <c r="H29" s="17"/>
      <c r="I29" s="17"/>
      <c r="J29" s="17"/>
      <c r="K29" s="17"/>
      <c r="L29" s="17"/>
      <c r="M29" s="17"/>
      <c r="N29" s="17"/>
      <c r="O29" s="17"/>
    </row>
    <row r="30" ht="23" customHeight="1" spans="1:15">
      <c r="A30" s="92" t="s">
        <v>119</v>
      </c>
      <c r="B30" s="92" t="s">
        <v>120</v>
      </c>
      <c r="C30" s="17">
        <v>1761528</v>
      </c>
      <c r="D30" s="17">
        <v>1761528</v>
      </c>
      <c r="E30" s="17">
        <v>1761528</v>
      </c>
      <c r="F30" s="17"/>
      <c r="G30" s="17"/>
      <c r="H30" s="17"/>
      <c r="I30" s="17"/>
      <c r="J30" s="17"/>
      <c r="K30" s="17"/>
      <c r="L30" s="17"/>
      <c r="M30" s="17"/>
      <c r="N30" s="17"/>
      <c r="O30" s="17"/>
    </row>
    <row r="31" ht="23" customHeight="1" spans="1:15">
      <c r="A31" s="73" t="s">
        <v>121</v>
      </c>
      <c r="B31" s="73"/>
      <c r="C31" s="17">
        <v>23951621</v>
      </c>
      <c r="D31" s="17">
        <v>23951621</v>
      </c>
      <c r="E31" s="17">
        <v>23275425</v>
      </c>
      <c r="F31" s="17">
        <v>676196</v>
      </c>
      <c r="G31" s="17"/>
      <c r="H31" s="17"/>
      <c r="I31" s="17"/>
      <c r="J31" s="17"/>
      <c r="K31" s="17"/>
      <c r="L31" s="17"/>
      <c r="M31" s="17"/>
      <c r="N31" s="17"/>
      <c r="O31" s="17"/>
    </row>
  </sheetData>
  <mergeCells count="11">
    <mergeCell ref="A2:O2"/>
    <mergeCell ref="A3:I3"/>
    <mergeCell ref="D4:F4"/>
    <mergeCell ref="J4:O4"/>
    <mergeCell ref="A31:B3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D22" sqref="D22"/>
    </sheetView>
  </sheetViews>
  <sheetFormatPr defaultColWidth="8.84745762711864" defaultRowHeight="15" customHeight="1" outlineLevelCol="3"/>
  <cols>
    <col min="1" max="4" width="35.7118644067797" customWidth="1"/>
  </cols>
  <sheetData>
    <row r="1" ht="18.75" customHeight="1" spans="1:4">
      <c r="A1" s="1"/>
      <c r="B1" s="1"/>
      <c r="C1" s="1"/>
      <c r="D1" s="5" t="s">
        <v>122</v>
      </c>
    </row>
    <row r="2" ht="45" customHeight="1" spans="1:4">
      <c r="A2" s="3" t="s">
        <v>123</v>
      </c>
      <c r="B2" s="3"/>
      <c r="C2" s="3"/>
      <c r="D2" s="3"/>
    </row>
    <row r="3" ht="18.75" customHeight="1" spans="1:4">
      <c r="A3" s="4" t="s">
        <v>2</v>
      </c>
      <c r="B3" s="4"/>
      <c r="C3" s="93"/>
      <c r="D3" s="5" t="s">
        <v>3</v>
      </c>
    </row>
    <row r="4" ht="22.5" customHeight="1" spans="1:4">
      <c r="A4" s="7" t="s">
        <v>4</v>
      </c>
      <c r="B4" s="7"/>
      <c r="C4" s="7" t="s">
        <v>5</v>
      </c>
      <c r="D4" s="7"/>
    </row>
    <row r="5" ht="18.75" customHeight="1" spans="1:4">
      <c r="A5" s="7" t="s">
        <v>6</v>
      </c>
      <c r="B5" s="7" t="s">
        <v>7</v>
      </c>
      <c r="C5" s="7" t="s">
        <v>124</v>
      </c>
      <c r="D5" s="7" t="s">
        <v>7</v>
      </c>
    </row>
    <row r="6" ht="18.75" customHeight="1" spans="1:4">
      <c r="A6" s="7"/>
      <c r="B6" s="7"/>
      <c r="C6" s="7"/>
      <c r="D6" s="7"/>
    </row>
    <row r="7" ht="22.5" customHeight="1" spans="1:4">
      <c r="A7" s="15" t="s">
        <v>125</v>
      </c>
      <c r="B7" s="17">
        <v>23951621</v>
      </c>
      <c r="C7" s="15" t="s">
        <v>126</v>
      </c>
      <c r="D7" s="17">
        <v>23951621</v>
      </c>
    </row>
    <row r="8" ht="22.5" customHeight="1" spans="1:4">
      <c r="A8" s="15" t="s">
        <v>127</v>
      </c>
      <c r="B8" s="17">
        <v>23951621</v>
      </c>
      <c r="C8" s="15"/>
      <c r="D8" s="17">
        <v>18524362</v>
      </c>
    </row>
    <row r="9" ht="22.5" customHeight="1" spans="1:4">
      <c r="A9" s="15" t="s">
        <v>128</v>
      </c>
      <c r="B9" s="17"/>
      <c r="C9" s="15"/>
      <c r="D9" s="17">
        <v>1994630</v>
      </c>
    </row>
    <row r="10" ht="22.5" customHeight="1" spans="1:4">
      <c r="A10" s="15" t="s">
        <v>129</v>
      </c>
      <c r="B10" s="17"/>
      <c r="C10" s="15"/>
      <c r="D10" s="17">
        <v>1671101</v>
      </c>
    </row>
    <row r="11" ht="22.5" customHeight="1" spans="1:4">
      <c r="A11" s="15" t="s">
        <v>130</v>
      </c>
      <c r="B11" s="17"/>
      <c r="C11" s="15"/>
      <c r="D11" s="17">
        <v>1761528</v>
      </c>
    </row>
    <row r="12" ht="22.5" customHeight="1" spans="1:4">
      <c r="A12" s="15" t="s">
        <v>127</v>
      </c>
      <c r="B12" s="17"/>
      <c r="C12" s="15"/>
      <c r="D12" s="17"/>
    </row>
    <row r="13" ht="22.5" customHeight="1" spans="1:4">
      <c r="A13" s="15" t="s">
        <v>128</v>
      </c>
      <c r="B13" s="17"/>
      <c r="C13" s="15"/>
      <c r="D13" s="17"/>
    </row>
    <row r="14" ht="22.5" customHeight="1" spans="1:4">
      <c r="A14" s="15" t="s">
        <v>129</v>
      </c>
      <c r="B14" s="17"/>
      <c r="C14" s="15"/>
      <c r="D14" s="17"/>
    </row>
    <row r="15" ht="22.5" customHeight="1" spans="1:4">
      <c r="A15" s="94"/>
      <c r="B15" s="17"/>
      <c r="C15" s="15" t="s">
        <v>131</v>
      </c>
      <c r="D15" s="17"/>
    </row>
    <row r="16" ht="22.5" customHeight="1" spans="1:4">
      <c r="A16" s="95" t="s">
        <v>132</v>
      </c>
      <c r="B16" s="96">
        <v>23951621</v>
      </c>
      <c r="C16" s="97" t="s">
        <v>133</v>
      </c>
      <c r="D16" s="96">
        <v>23951621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1"/>
  <sheetViews>
    <sheetView showZeros="0" topLeftCell="A14" workbookViewId="0">
      <selection activeCell="J10" sqref="J10"/>
    </sheetView>
  </sheetViews>
  <sheetFormatPr defaultColWidth="8.84745762711864" defaultRowHeight="15" customHeight="1" outlineLevelCol="6"/>
  <cols>
    <col min="1" max="1" width="21.4237288135593" customWidth="1"/>
    <col min="2" max="2" width="30.1271186440678" customWidth="1"/>
    <col min="3" max="7" width="21.4237288135593" customWidth="1"/>
  </cols>
  <sheetData>
    <row r="1" ht="18.75" customHeight="1" spans="1:7">
      <c r="A1" s="1"/>
      <c r="B1" s="1"/>
      <c r="C1" s="1"/>
      <c r="D1" s="1"/>
      <c r="E1" s="1"/>
      <c r="F1" s="1"/>
      <c r="G1" s="68" t="s">
        <v>134</v>
      </c>
    </row>
    <row r="2" ht="37.5" customHeight="1" spans="1:7">
      <c r="A2" s="3" t="s">
        <v>135</v>
      </c>
      <c r="B2" s="3"/>
      <c r="C2" s="3"/>
      <c r="D2" s="3"/>
      <c r="E2" s="3"/>
      <c r="F2" s="3"/>
      <c r="G2" s="3"/>
    </row>
    <row r="3" ht="18.75" customHeight="1" spans="1:7">
      <c r="A3" s="69" t="s">
        <v>2</v>
      </c>
      <c r="B3" s="69"/>
      <c r="C3" s="69"/>
      <c r="D3" s="70"/>
      <c r="E3" s="70"/>
      <c r="F3" s="70"/>
      <c r="G3" s="71" t="s">
        <v>30</v>
      </c>
    </row>
    <row r="4" ht="18.75" customHeight="1" spans="1:7">
      <c r="A4" s="13" t="s">
        <v>136</v>
      </c>
      <c r="B4" s="13" t="s">
        <v>64</v>
      </c>
      <c r="C4" s="72" t="s">
        <v>33</v>
      </c>
      <c r="D4" s="72" t="s">
        <v>67</v>
      </c>
      <c r="E4" s="72"/>
      <c r="F4" s="72"/>
      <c r="G4" s="13" t="s">
        <v>68</v>
      </c>
    </row>
    <row r="5" ht="18.75" customHeight="1" spans="1:7">
      <c r="A5" s="13" t="s">
        <v>63</v>
      </c>
      <c r="B5" s="13" t="s">
        <v>64</v>
      </c>
      <c r="C5" s="72"/>
      <c r="D5" s="72" t="s">
        <v>35</v>
      </c>
      <c r="E5" s="72" t="s">
        <v>137</v>
      </c>
      <c r="F5" s="72" t="s">
        <v>138</v>
      </c>
      <c r="G5" s="13"/>
    </row>
    <row r="6" ht="18.75" customHeight="1" spans="1:7">
      <c r="A6" s="14" t="s">
        <v>47</v>
      </c>
      <c r="B6" s="14" t="s">
        <v>48</v>
      </c>
      <c r="C6" s="14" t="s">
        <v>49</v>
      </c>
      <c r="D6" s="14" t="s">
        <v>50</v>
      </c>
      <c r="E6" s="14" t="s">
        <v>51</v>
      </c>
      <c r="F6" s="14" t="s">
        <v>52</v>
      </c>
      <c r="G6" s="14" t="s">
        <v>53</v>
      </c>
    </row>
    <row r="7" ht="23" customHeight="1" spans="1:7">
      <c r="A7" s="16" t="s">
        <v>75</v>
      </c>
      <c r="B7" s="16" t="s">
        <v>76</v>
      </c>
      <c r="C7" s="17">
        <v>18524362</v>
      </c>
      <c r="D7" s="17">
        <v>17877242</v>
      </c>
      <c r="E7" s="17">
        <v>13602242</v>
      </c>
      <c r="F7" s="17">
        <v>4275000</v>
      </c>
      <c r="G7" s="17">
        <v>647120</v>
      </c>
    </row>
    <row r="8" ht="23" customHeight="1" spans="1:7">
      <c r="A8" s="91" t="s">
        <v>77</v>
      </c>
      <c r="B8" s="91" t="s">
        <v>78</v>
      </c>
      <c r="C8" s="17">
        <v>18497242</v>
      </c>
      <c r="D8" s="17">
        <v>17877242</v>
      </c>
      <c r="E8" s="17">
        <v>13602242</v>
      </c>
      <c r="F8" s="17">
        <v>4275000</v>
      </c>
      <c r="G8" s="17">
        <v>620000</v>
      </c>
    </row>
    <row r="9" ht="23" customHeight="1" spans="1:7">
      <c r="A9" s="92" t="s">
        <v>79</v>
      </c>
      <c r="B9" s="92" t="s">
        <v>80</v>
      </c>
      <c r="C9" s="17">
        <v>17307410</v>
      </c>
      <c r="D9" s="17">
        <v>17307410</v>
      </c>
      <c r="E9" s="17">
        <v>13049810</v>
      </c>
      <c r="F9" s="17">
        <v>4257600</v>
      </c>
      <c r="G9" s="17"/>
    </row>
    <row r="10" ht="23" customHeight="1" spans="1:7">
      <c r="A10" s="92" t="s">
        <v>81</v>
      </c>
      <c r="B10" s="92" t="s">
        <v>82</v>
      </c>
      <c r="C10" s="17">
        <v>200000</v>
      </c>
      <c r="D10" s="17"/>
      <c r="E10" s="17"/>
      <c r="F10" s="17"/>
      <c r="G10" s="17">
        <v>200000</v>
      </c>
    </row>
    <row r="11" ht="23" customHeight="1" spans="1:7">
      <c r="A11" s="92" t="s">
        <v>83</v>
      </c>
      <c r="B11" s="92" t="s">
        <v>84</v>
      </c>
      <c r="C11" s="17">
        <v>569832</v>
      </c>
      <c r="D11" s="17">
        <v>569832</v>
      </c>
      <c r="E11" s="17">
        <v>552432</v>
      </c>
      <c r="F11" s="17">
        <v>17400</v>
      </c>
      <c r="G11" s="17"/>
    </row>
    <row r="12" ht="23" customHeight="1" spans="1:7">
      <c r="A12" s="92" t="s">
        <v>85</v>
      </c>
      <c r="B12" s="92" t="s">
        <v>86</v>
      </c>
      <c r="C12" s="17">
        <v>420000</v>
      </c>
      <c r="D12" s="17"/>
      <c r="E12" s="17"/>
      <c r="F12" s="17"/>
      <c r="G12" s="17">
        <v>420000</v>
      </c>
    </row>
    <row r="13" ht="23" customHeight="1" spans="1:7">
      <c r="A13" s="91" t="s">
        <v>87</v>
      </c>
      <c r="B13" s="91" t="s">
        <v>88</v>
      </c>
      <c r="C13" s="17">
        <v>27120</v>
      </c>
      <c r="D13" s="17"/>
      <c r="E13" s="17"/>
      <c r="F13" s="17"/>
      <c r="G13" s="17">
        <v>27120</v>
      </c>
    </row>
    <row r="14" ht="23" customHeight="1" spans="1:7">
      <c r="A14" s="92" t="s">
        <v>89</v>
      </c>
      <c r="B14" s="92" t="s">
        <v>82</v>
      </c>
      <c r="C14" s="17">
        <v>16880</v>
      </c>
      <c r="D14" s="17"/>
      <c r="E14" s="17"/>
      <c r="F14" s="17"/>
      <c r="G14" s="17">
        <v>16880</v>
      </c>
    </row>
    <row r="15" ht="23" customHeight="1" spans="1:7">
      <c r="A15" s="92" t="s">
        <v>90</v>
      </c>
      <c r="B15" s="92" t="s">
        <v>88</v>
      </c>
      <c r="C15" s="17">
        <v>10240</v>
      </c>
      <c r="D15" s="17"/>
      <c r="E15" s="17"/>
      <c r="F15" s="17"/>
      <c r="G15" s="17">
        <v>10240</v>
      </c>
    </row>
    <row r="16" ht="23" customHeight="1" spans="1:7">
      <c r="A16" s="16" t="s">
        <v>91</v>
      </c>
      <c r="B16" s="16" t="s">
        <v>92</v>
      </c>
      <c r="C16" s="17">
        <v>1994630</v>
      </c>
      <c r="D16" s="17">
        <v>1965554</v>
      </c>
      <c r="E16" s="17">
        <v>1958054</v>
      </c>
      <c r="F16" s="17">
        <v>7500</v>
      </c>
      <c r="G16" s="17">
        <v>29076</v>
      </c>
    </row>
    <row r="17" ht="23" customHeight="1" spans="1:7">
      <c r="A17" s="91" t="s">
        <v>93</v>
      </c>
      <c r="B17" s="91" t="s">
        <v>94</v>
      </c>
      <c r="C17" s="17">
        <v>1965554</v>
      </c>
      <c r="D17" s="17">
        <v>1965554</v>
      </c>
      <c r="E17" s="17">
        <v>1958054</v>
      </c>
      <c r="F17" s="17">
        <v>7500</v>
      </c>
      <c r="G17" s="17"/>
    </row>
    <row r="18" ht="23" customHeight="1" spans="1:7">
      <c r="A18" s="92" t="s">
        <v>95</v>
      </c>
      <c r="B18" s="92" t="s">
        <v>96</v>
      </c>
      <c r="C18" s="17">
        <v>7500</v>
      </c>
      <c r="D18" s="17">
        <v>7500</v>
      </c>
      <c r="E18" s="17"/>
      <c r="F18" s="17">
        <v>7500</v>
      </c>
      <c r="G18" s="17"/>
    </row>
    <row r="19" ht="23" customHeight="1" spans="1:7">
      <c r="A19" s="92" t="s">
        <v>97</v>
      </c>
      <c r="B19" s="92" t="s">
        <v>98</v>
      </c>
      <c r="C19" s="17">
        <v>1958054</v>
      </c>
      <c r="D19" s="17">
        <v>1958054</v>
      </c>
      <c r="E19" s="17">
        <v>1958054</v>
      </c>
      <c r="F19" s="17"/>
      <c r="G19" s="17"/>
    </row>
    <row r="20" ht="23" customHeight="1" spans="1:7">
      <c r="A20" s="91" t="s">
        <v>99</v>
      </c>
      <c r="B20" s="91" t="s">
        <v>100</v>
      </c>
      <c r="C20" s="17">
        <v>29076</v>
      </c>
      <c r="D20" s="17"/>
      <c r="E20" s="17"/>
      <c r="F20" s="17"/>
      <c r="G20" s="17">
        <v>29076</v>
      </c>
    </row>
    <row r="21" ht="23" customHeight="1" spans="1:7">
      <c r="A21" s="92" t="s">
        <v>101</v>
      </c>
      <c r="B21" s="92" t="s">
        <v>102</v>
      </c>
      <c r="C21" s="17">
        <v>29076</v>
      </c>
      <c r="D21" s="17"/>
      <c r="E21" s="17"/>
      <c r="F21" s="17"/>
      <c r="G21" s="17">
        <v>29076</v>
      </c>
    </row>
    <row r="22" ht="23" customHeight="1" spans="1:7">
      <c r="A22" s="16" t="s">
        <v>103</v>
      </c>
      <c r="B22" s="16" t="s">
        <v>104</v>
      </c>
      <c r="C22" s="17">
        <v>1671101</v>
      </c>
      <c r="D22" s="17">
        <v>1671101</v>
      </c>
      <c r="E22" s="17">
        <v>1671101</v>
      </c>
      <c r="F22" s="17"/>
      <c r="G22" s="17"/>
    </row>
    <row r="23" ht="23" customHeight="1" spans="1:7">
      <c r="A23" s="91" t="s">
        <v>105</v>
      </c>
      <c r="B23" s="91" t="s">
        <v>106</v>
      </c>
      <c r="C23" s="17">
        <v>1671101</v>
      </c>
      <c r="D23" s="17">
        <v>1671101</v>
      </c>
      <c r="E23" s="17">
        <v>1671101</v>
      </c>
      <c r="F23" s="17"/>
      <c r="G23" s="17"/>
    </row>
    <row r="24" ht="23" customHeight="1" spans="1:7">
      <c r="A24" s="92" t="s">
        <v>107</v>
      </c>
      <c r="B24" s="92" t="s">
        <v>108</v>
      </c>
      <c r="C24" s="17">
        <v>975391</v>
      </c>
      <c r="D24" s="17">
        <v>975391</v>
      </c>
      <c r="E24" s="17">
        <v>975391</v>
      </c>
      <c r="F24" s="17"/>
      <c r="G24" s="17"/>
    </row>
    <row r="25" ht="23" customHeight="1" spans="1:7">
      <c r="A25" s="92" t="s">
        <v>109</v>
      </c>
      <c r="B25" s="92" t="s">
        <v>110</v>
      </c>
      <c r="C25" s="17">
        <v>82643</v>
      </c>
      <c r="D25" s="17">
        <v>82643</v>
      </c>
      <c r="E25" s="17">
        <v>82643</v>
      </c>
      <c r="F25" s="17"/>
      <c r="G25" s="17"/>
    </row>
    <row r="26" ht="23" customHeight="1" spans="1:7">
      <c r="A26" s="92" t="s">
        <v>111</v>
      </c>
      <c r="B26" s="92" t="s">
        <v>112</v>
      </c>
      <c r="C26" s="17">
        <v>588591</v>
      </c>
      <c r="D26" s="17">
        <v>588591</v>
      </c>
      <c r="E26" s="17">
        <v>588591</v>
      </c>
      <c r="F26" s="17"/>
      <c r="G26" s="17"/>
    </row>
    <row r="27" ht="23" customHeight="1" spans="1:7">
      <c r="A27" s="92" t="s">
        <v>113</v>
      </c>
      <c r="B27" s="92" t="s">
        <v>114</v>
      </c>
      <c r="C27" s="17">
        <v>24476</v>
      </c>
      <c r="D27" s="17">
        <v>24476</v>
      </c>
      <c r="E27" s="17">
        <v>24476</v>
      </c>
      <c r="F27" s="17"/>
      <c r="G27" s="17"/>
    </row>
    <row r="28" ht="23" customHeight="1" spans="1:7">
      <c r="A28" s="16" t="s">
        <v>115</v>
      </c>
      <c r="B28" s="16" t="s">
        <v>116</v>
      </c>
      <c r="C28" s="17">
        <v>1761528</v>
      </c>
      <c r="D28" s="17">
        <v>1761528</v>
      </c>
      <c r="E28" s="17">
        <v>1761528</v>
      </c>
      <c r="F28" s="17"/>
      <c r="G28" s="17"/>
    </row>
    <row r="29" ht="23" customHeight="1" spans="1:7">
      <c r="A29" s="91" t="s">
        <v>117</v>
      </c>
      <c r="B29" s="91" t="s">
        <v>118</v>
      </c>
      <c r="C29" s="17">
        <v>1761528</v>
      </c>
      <c r="D29" s="17">
        <v>1761528</v>
      </c>
      <c r="E29" s="17">
        <v>1761528</v>
      </c>
      <c r="F29" s="17"/>
      <c r="G29" s="17"/>
    </row>
    <row r="30" ht="23" customHeight="1" spans="1:7">
      <c r="A30" s="92" t="s">
        <v>119</v>
      </c>
      <c r="B30" s="92" t="s">
        <v>120</v>
      </c>
      <c r="C30" s="17">
        <v>1761528</v>
      </c>
      <c r="D30" s="17">
        <v>1761528</v>
      </c>
      <c r="E30" s="17">
        <v>1761528</v>
      </c>
      <c r="F30" s="17"/>
      <c r="G30" s="17"/>
    </row>
    <row r="31" ht="23" customHeight="1" spans="1:7">
      <c r="A31" s="73" t="s">
        <v>121</v>
      </c>
      <c r="B31" s="73"/>
      <c r="C31" s="74">
        <v>23951621</v>
      </c>
      <c r="D31" s="74">
        <v>23275425</v>
      </c>
      <c r="E31" s="74">
        <v>18992925</v>
      </c>
      <c r="F31" s="74">
        <v>4282500</v>
      </c>
      <c r="G31" s="74">
        <v>676196</v>
      </c>
    </row>
  </sheetData>
  <mergeCells count="7">
    <mergeCell ref="A2:G2"/>
    <mergeCell ref="A3:C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A7" sqref="A7:F7"/>
    </sheetView>
  </sheetViews>
  <sheetFormatPr defaultColWidth="8.84745762711864" defaultRowHeight="15" customHeight="1" outlineLevelRow="6" outlineLevelCol="5"/>
  <cols>
    <col min="1" max="6" width="28.5762711864407" customWidth="1"/>
  </cols>
  <sheetData>
    <row r="1" ht="18.75" customHeight="1" spans="1:6">
      <c r="A1" s="84"/>
      <c r="B1" s="84"/>
      <c r="C1" s="85"/>
      <c r="D1" s="1"/>
      <c r="E1" s="1"/>
      <c r="F1" s="86" t="s">
        <v>139</v>
      </c>
    </row>
    <row r="2" ht="41.25" customHeight="1" spans="1:6">
      <c r="A2" s="87" t="s">
        <v>140</v>
      </c>
      <c r="B2" s="87"/>
      <c r="C2" s="87"/>
      <c r="D2" s="87"/>
      <c r="E2" s="87"/>
      <c r="F2" s="87"/>
    </row>
    <row r="3" ht="18.75" customHeight="1" spans="1:6">
      <c r="A3" s="4" t="s">
        <v>2</v>
      </c>
      <c r="B3" s="4"/>
      <c r="C3" s="4"/>
      <c r="D3" s="88"/>
      <c r="E3" s="1"/>
      <c r="F3" s="86" t="s">
        <v>30</v>
      </c>
    </row>
    <row r="4" ht="18.75" customHeight="1" spans="1:6">
      <c r="A4" s="13" t="s">
        <v>141</v>
      </c>
      <c r="B4" s="72" t="s">
        <v>142</v>
      </c>
      <c r="C4" s="72" t="s">
        <v>143</v>
      </c>
      <c r="D4" s="72"/>
      <c r="E4" s="72"/>
      <c r="F4" s="72" t="s">
        <v>144</v>
      </c>
    </row>
    <row r="5" ht="18.75" customHeight="1" spans="1:6">
      <c r="A5" s="13"/>
      <c r="B5" s="72"/>
      <c r="C5" s="72" t="s">
        <v>35</v>
      </c>
      <c r="D5" s="72" t="s">
        <v>145</v>
      </c>
      <c r="E5" s="72" t="s">
        <v>146</v>
      </c>
      <c r="F5" s="72"/>
    </row>
    <row r="6" ht="18.75" customHeight="1" spans="1:6">
      <c r="A6" s="89">
        <v>1</v>
      </c>
      <c r="B6" s="90">
        <v>2</v>
      </c>
      <c r="C6" s="89">
        <v>3</v>
      </c>
      <c r="D6" s="89">
        <v>4</v>
      </c>
      <c r="E6" s="89">
        <v>5</v>
      </c>
      <c r="F6" s="89">
        <v>6</v>
      </c>
    </row>
    <row r="7" ht="20.25" customHeight="1" spans="1:6">
      <c r="A7" s="17">
        <v>170000</v>
      </c>
      <c r="B7" s="17"/>
      <c r="C7" s="17">
        <v>150000</v>
      </c>
      <c r="D7" s="17"/>
      <c r="E7" s="17">
        <v>150000</v>
      </c>
      <c r="F7" s="17">
        <v>20000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72"/>
  <sheetViews>
    <sheetView showZeros="0" topLeftCell="A60" workbookViewId="0">
      <selection activeCell="X17" sqref="X17"/>
    </sheetView>
  </sheetViews>
  <sheetFormatPr defaultColWidth="8.84745762711864" defaultRowHeight="15" customHeight="1"/>
  <cols>
    <col min="1" max="1" width="35.8389830508475" customWidth="1"/>
    <col min="2" max="7" width="28.5762711864407" customWidth="1"/>
    <col min="8" max="23" width="14.2796610169492" customWidth="1"/>
  </cols>
  <sheetData>
    <row r="1" ht="18.75" customHeight="1" spans="1:23">
      <c r="A1" s="1"/>
      <c r="B1" s="1"/>
      <c r="C1" s="1"/>
      <c r="D1" s="1"/>
      <c r="E1" s="1"/>
      <c r="F1" s="1"/>
      <c r="G1" s="1"/>
      <c r="H1" s="1"/>
      <c r="I1" s="1"/>
      <c r="J1" s="1"/>
      <c r="K1" s="1"/>
      <c r="L1" s="2"/>
      <c r="M1" s="2"/>
      <c r="N1" s="2"/>
      <c r="O1" s="2"/>
      <c r="P1" s="2"/>
      <c r="Q1" s="2"/>
      <c r="R1" s="2"/>
      <c r="S1" s="2"/>
      <c r="T1" s="2"/>
      <c r="U1" s="2"/>
      <c r="V1" s="2"/>
      <c r="W1" s="2" t="s">
        <v>147</v>
      </c>
    </row>
    <row r="2" ht="45" customHeight="1" spans="1:23">
      <c r="A2" s="3" t="s">
        <v>148</v>
      </c>
      <c r="B2" s="3"/>
      <c r="C2" s="3"/>
      <c r="D2" s="3"/>
      <c r="E2" s="3"/>
      <c r="F2" s="3"/>
      <c r="G2" s="3"/>
      <c r="H2" s="3"/>
      <c r="I2" s="3"/>
      <c r="J2" s="3"/>
      <c r="K2" s="3"/>
      <c r="L2" s="79"/>
      <c r="M2" s="79"/>
      <c r="N2" s="79"/>
      <c r="O2" s="79"/>
      <c r="P2" s="79"/>
      <c r="Q2" s="79"/>
      <c r="R2" s="79"/>
      <c r="S2" s="79"/>
      <c r="T2" s="79"/>
      <c r="U2" s="79"/>
      <c r="V2" s="79"/>
      <c r="W2" s="79"/>
    </row>
    <row r="3" ht="18.75" customHeight="1" spans="1:23">
      <c r="A3" s="4" t="s">
        <v>2</v>
      </c>
      <c r="B3" s="4"/>
      <c r="C3" s="4"/>
      <c r="D3" s="4"/>
      <c r="E3" s="4"/>
      <c r="F3" s="4"/>
      <c r="G3" s="4"/>
      <c r="H3" s="80"/>
      <c r="I3" s="80"/>
      <c r="J3" s="80"/>
      <c r="K3" s="80"/>
      <c r="L3" s="5"/>
      <c r="M3" s="5"/>
      <c r="N3" s="5"/>
      <c r="O3" s="5"/>
      <c r="P3" s="5"/>
      <c r="Q3" s="5"/>
      <c r="R3" s="5"/>
      <c r="S3" s="5"/>
      <c r="T3" s="5"/>
      <c r="U3" s="5"/>
      <c r="V3" s="5"/>
      <c r="W3" s="5" t="s">
        <v>30</v>
      </c>
    </row>
    <row r="4" ht="18.75" customHeight="1" spans="1:23">
      <c r="A4" s="81" t="s">
        <v>149</v>
      </c>
      <c r="B4" s="81" t="s">
        <v>150</v>
      </c>
      <c r="C4" s="81" t="s">
        <v>151</v>
      </c>
      <c r="D4" s="81" t="s">
        <v>152</v>
      </c>
      <c r="E4" s="81" t="s">
        <v>153</v>
      </c>
      <c r="F4" s="81" t="s">
        <v>154</v>
      </c>
      <c r="G4" s="81" t="s">
        <v>155</v>
      </c>
      <c r="H4" s="82" t="s">
        <v>33</v>
      </c>
      <c r="I4" s="82" t="s">
        <v>156</v>
      </c>
      <c r="J4" s="81"/>
      <c r="K4" s="81"/>
      <c r="L4" s="81"/>
      <c r="M4" s="81"/>
      <c r="N4" s="81" t="s">
        <v>157</v>
      </c>
      <c r="O4" s="81"/>
      <c r="P4" s="81"/>
      <c r="Q4" s="81" t="s">
        <v>39</v>
      </c>
      <c r="R4" s="81" t="s">
        <v>66</v>
      </c>
      <c r="S4" s="81"/>
      <c r="T4" s="81"/>
      <c r="U4" s="81"/>
      <c r="V4" s="81"/>
      <c r="W4" s="81"/>
    </row>
    <row r="5" ht="18.75" customHeight="1" spans="1:23">
      <c r="A5" s="81"/>
      <c r="B5" s="81"/>
      <c r="C5" s="81"/>
      <c r="D5" s="81"/>
      <c r="E5" s="81"/>
      <c r="F5" s="81"/>
      <c r="G5" s="81"/>
      <c r="H5" s="82" t="s">
        <v>158</v>
      </c>
      <c r="I5" s="82" t="s">
        <v>159</v>
      </c>
      <c r="J5" s="81" t="s">
        <v>37</v>
      </c>
      <c r="K5" s="81" t="s">
        <v>38</v>
      </c>
      <c r="L5" s="81"/>
      <c r="M5" s="81"/>
      <c r="N5" s="81" t="s">
        <v>157</v>
      </c>
      <c r="O5" s="81" t="s">
        <v>37</v>
      </c>
      <c r="P5" s="81" t="s">
        <v>38</v>
      </c>
      <c r="Q5" s="81" t="s">
        <v>39</v>
      </c>
      <c r="R5" s="81" t="s">
        <v>66</v>
      </c>
      <c r="S5" s="81" t="s">
        <v>42</v>
      </c>
      <c r="T5" s="81" t="s">
        <v>43</v>
      </c>
      <c r="U5" s="81" t="s">
        <v>44</v>
      </c>
      <c r="V5" s="81" t="s">
        <v>45</v>
      </c>
      <c r="W5" s="81" t="s">
        <v>46</v>
      </c>
    </row>
    <row r="6" ht="18.75" customHeight="1" spans="1:23">
      <c r="A6" s="81"/>
      <c r="B6" s="81"/>
      <c r="C6" s="81"/>
      <c r="D6" s="81"/>
      <c r="E6" s="81"/>
      <c r="F6" s="81"/>
      <c r="G6" s="81"/>
      <c r="H6" s="82"/>
      <c r="I6" s="82" t="s">
        <v>160</v>
      </c>
      <c r="J6" s="81" t="s">
        <v>161</v>
      </c>
      <c r="K6" s="81" t="s">
        <v>162</v>
      </c>
      <c r="L6" s="81" t="s">
        <v>163</v>
      </c>
      <c r="M6" s="81" t="s">
        <v>164</v>
      </c>
      <c r="N6" s="81" t="s">
        <v>36</v>
      </c>
      <c r="O6" s="81" t="s">
        <v>37</v>
      </c>
      <c r="P6" s="81" t="s">
        <v>38</v>
      </c>
      <c r="Q6" s="81"/>
      <c r="R6" s="81" t="s">
        <v>35</v>
      </c>
      <c r="S6" s="81" t="s">
        <v>42</v>
      </c>
      <c r="T6" s="81" t="s">
        <v>43</v>
      </c>
      <c r="U6" s="81" t="s">
        <v>44</v>
      </c>
      <c r="V6" s="81" t="s">
        <v>45</v>
      </c>
      <c r="W6" s="81" t="s">
        <v>46</v>
      </c>
    </row>
    <row r="7" ht="22.65" customHeight="1" spans="1:23">
      <c r="A7" s="81"/>
      <c r="B7" s="81"/>
      <c r="C7" s="81"/>
      <c r="D7" s="81"/>
      <c r="E7" s="81"/>
      <c r="F7" s="81"/>
      <c r="G7" s="81"/>
      <c r="H7" s="82"/>
      <c r="I7" s="82" t="s">
        <v>35</v>
      </c>
      <c r="J7" s="81"/>
      <c r="K7" s="81"/>
      <c r="L7" s="81"/>
      <c r="M7" s="81"/>
      <c r="N7" s="81"/>
      <c r="O7" s="81"/>
      <c r="P7" s="81"/>
      <c r="Q7" s="81"/>
      <c r="R7" s="81"/>
      <c r="S7" s="81"/>
      <c r="T7" s="81"/>
      <c r="U7" s="81"/>
      <c r="V7" s="81"/>
      <c r="W7" s="81"/>
    </row>
    <row r="8" ht="18.75" customHeight="1" spans="1:23">
      <c r="A8" s="82" t="s">
        <v>47</v>
      </c>
      <c r="B8" s="82">
        <v>2</v>
      </c>
      <c r="C8" s="82">
        <v>3</v>
      </c>
      <c r="D8" s="82">
        <v>4</v>
      </c>
      <c r="E8" s="82">
        <v>5</v>
      </c>
      <c r="F8" s="82">
        <v>6</v>
      </c>
      <c r="G8" s="82">
        <v>7</v>
      </c>
      <c r="H8" s="82">
        <v>8</v>
      </c>
      <c r="I8" s="82">
        <v>9</v>
      </c>
      <c r="J8" s="82">
        <v>10</v>
      </c>
      <c r="K8" s="82">
        <v>11</v>
      </c>
      <c r="L8" s="82">
        <v>12</v>
      </c>
      <c r="M8" s="82">
        <v>13</v>
      </c>
      <c r="N8" s="82">
        <v>14</v>
      </c>
      <c r="O8" s="82">
        <v>15</v>
      </c>
      <c r="P8" s="82">
        <v>16</v>
      </c>
      <c r="Q8" s="82">
        <v>17</v>
      </c>
      <c r="R8" s="82">
        <v>18</v>
      </c>
      <c r="S8" s="82">
        <v>19</v>
      </c>
      <c r="T8" s="82">
        <v>20</v>
      </c>
      <c r="U8" s="82">
        <v>21</v>
      </c>
      <c r="V8" s="82">
        <v>22</v>
      </c>
      <c r="W8" s="82">
        <v>23</v>
      </c>
    </row>
    <row r="9" ht="23" customHeight="1" spans="1:23">
      <c r="A9" s="8" t="s">
        <v>57</v>
      </c>
      <c r="B9" s="8"/>
      <c r="C9" s="9"/>
      <c r="D9" s="8"/>
      <c r="E9" s="8"/>
      <c r="F9" s="8"/>
      <c r="G9" s="8"/>
      <c r="H9" s="17">
        <v>23275425</v>
      </c>
      <c r="I9" s="17">
        <v>23275425</v>
      </c>
      <c r="J9" s="17"/>
      <c r="K9" s="17"/>
      <c r="L9" s="17">
        <v>23275425</v>
      </c>
      <c r="M9" s="17"/>
      <c r="N9" s="17"/>
      <c r="O9" s="17"/>
      <c r="P9" s="17"/>
      <c r="Q9" s="17"/>
      <c r="R9" s="17"/>
      <c r="S9" s="17"/>
      <c r="T9" s="17"/>
      <c r="U9" s="17"/>
      <c r="V9" s="17"/>
      <c r="W9" s="17"/>
    </row>
    <row r="10" ht="23" customHeight="1" spans="1:23">
      <c r="A10" s="83" t="s">
        <v>57</v>
      </c>
      <c r="B10" s="8" t="s">
        <v>165</v>
      </c>
      <c r="C10" s="9" t="s">
        <v>166</v>
      </c>
      <c r="D10" s="8" t="s">
        <v>79</v>
      </c>
      <c r="E10" s="8" t="s">
        <v>80</v>
      </c>
      <c r="F10" s="8" t="s">
        <v>167</v>
      </c>
      <c r="G10" s="8" t="s">
        <v>168</v>
      </c>
      <c r="H10" s="17">
        <v>4580580</v>
      </c>
      <c r="I10" s="17">
        <v>4580580</v>
      </c>
      <c r="J10" s="17"/>
      <c r="K10" s="17"/>
      <c r="L10" s="17">
        <v>4580580</v>
      </c>
      <c r="M10" s="17"/>
      <c r="N10" s="17"/>
      <c r="O10" s="17"/>
      <c r="P10" s="39"/>
      <c r="Q10" s="17"/>
      <c r="R10" s="17"/>
      <c r="S10" s="17"/>
      <c r="T10" s="17"/>
      <c r="U10" s="17"/>
      <c r="V10" s="17"/>
      <c r="W10" s="17"/>
    </row>
    <row r="11" ht="23" customHeight="1" spans="1:23">
      <c r="A11" s="83" t="s">
        <v>57</v>
      </c>
      <c r="B11" s="8" t="s">
        <v>165</v>
      </c>
      <c r="C11" s="9" t="s">
        <v>166</v>
      </c>
      <c r="D11" s="8" t="s">
        <v>79</v>
      </c>
      <c r="E11" s="8" t="s">
        <v>80</v>
      </c>
      <c r="F11" s="8" t="s">
        <v>169</v>
      </c>
      <c r="G11" s="8" t="s">
        <v>170</v>
      </c>
      <c r="H11" s="17">
        <v>5991096</v>
      </c>
      <c r="I11" s="17">
        <v>5991096</v>
      </c>
      <c r="J11" s="17"/>
      <c r="K11" s="17"/>
      <c r="L11" s="17">
        <v>5991096</v>
      </c>
      <c r="M11" s="17"/>
      <c r="N11" s="17"/>
      <c r="O11" s="17"/>
      <c r="P11" s="39"/>
      <c r="Q11" s="17"/>
      <c r="R11" s="17"/>
      <c r="S11" s="17"/>
      <c r="T11" s="17"/>
      <c r="U11" s="17"/>
      <c r="V11" s="17"/>
      <c r="W11" s="17"/>
    </row>
    <row r="12" ht="23" customHeight="1" spans="1:23">
      <c r="A12" s="83" t="s">
        <v>57</v>
      </c>
      <c r="B12" s="8" t="s">
        <v>171</v>
      </c>
      <c r="C12" s="9" t="s">
        <v>172</v>
      </c>
      <c r="D12" s="8" t="s">
        <v>79</v>
      </c>
      <c r="E12" s="8" t="s">
        <v>80</v>
      </c>
      <c r="F12" s="8" t="s">
        <v>173</v>
      </c>
      <c r="G12" s="8" t="s">
        <v>174</v>
      </c>
      <c r="H12" s="17">
        <v>5894</v>
      </c>
      <c r="I12" s="17">
        <v>5894</v>
      </c>
      <c r="J12" s="17"/>
      <c r="K12" s="17"/>
      <c r="L12" s="17">
        <v>5894</v>
      </c>
      <c r="M12" s="17"/>
      <c r="N12" s="17"/>
      <c r="O12" s="17"/>
      <c r="P12" s="39"/>
      <c r="Q12" s="17"/>
      <c r="R12" s="17"/>
      <c r="S12" s="17"/>
      <c r="T12" s="17"/>
      <c r="U12" s="17"/>
      <c r="V12" s="17"/>
      <c r="W12" s="17"/>
    </row>
    <row r="13" ht="23" customHeight="1" spans="1:23">
      <c r="A13" s="83" t="s">
        <v>57</v>
      </c>
      <c r="B13" s="8" t="s">
        <v>171</v>
      </c>
      <c r="C13" s="9" t="s">
        <v>172</v>
      </c>
      <c r="D13" s="8" t="s">
        <v>97</v>
      </c>
      <c r="E13" s="8" t="s">
        <v>98</v>
      </c>
      <c r="F13" s="8" t="s">
        <v>175</v>
      </c>
      <c r="G13" s="8" t="s">
        <v>176</v>
      </c>
      <c r="H13" s="17">
        <v>1904313</v>
      </c>
      <c r="I13" s="17">
        <v>1904313</v>
      </c>
      <c r="J13" s="17"/>
      <c r="K13" s="17"/>
      <c r="L13" s="17">
        <v>1904313</v>
      </c>
      <c r="M13" s="17"/>
      <c r="N13" s="17"/>
      <c r="O13" s="17"/>
      <c r="P13" s="39"/>
      <c r="Q13" s="17"/>
      <c r="R13" s="17"/>
      <c r="S13" s="17"/>
      <c r="T13" s="17"/>
      <c r="U13" s="17"/>
      <c r="V13" s="17"/>
      <c r="W13" s="17"/>
    </row>
    <row r="14" ht="23" customHeight="1" spans="1:23">
      <c r="A14" s="83" t="s">
        <v>57</v>
      </c>
      <c r="B14" s="8" t="s">
        <v>171</v>
      </c>
      <c r="C14" s="9" t="s">
        <v>172</v>
      </c>
      <c r="D14" s="8" t="s">
        <v>107</v>
      </c>
      <c r="E14" s="8" t="s">
        <v>108</v>
      </c>
      <c r="F14" s="8" t="s">
        <v>177</v>
      </c>
      <c r="G14" s="8" t="s">
        <v>178</v>
      </c>
      <c r="H14" s="17">
        <v>936097</v>
      </c>
      <c r="I14" s="17">
        <v>936097</v>
      </c>
      <c r="J14" s="17"/>
      <c r="K14" s="17"/>
      <c r="L14" s="17">
        <v>936097</v>
      </c>
      <c r="M14" s="17"/>
      <c r="N14" s="17"/>
      <c r="O14" s="17"/>
      <c r="P14" s="39"/>
      <c r="Q14" s="17"/>
      <c r="R14" s="17"/>
      <c r="S14" s="17"/>
      <c r="T14" s="17"/>
      <c r="U14" s="17"/>
      <c r="V14" s="17"/>
      <c r="W14" s="17"/>
    </row>
    <row r="15" ht="23" customHeight="1" spans="1:23">
      <c r="A15" s="83" t="s">
        <v>57</v>
      </c>
      <c r="B15" s="8" t="s">
        <v>171</v>
      </c>
      <c r="C15" s="9" t="s">
        <v>172</v>
      </c>
      <c r="D15" s="8" t="s">
        <v>107</v>
      </c>
      <c r="E15" s="8" t="s">
        <v>108</v>
      </c>
      <c r="F15" s="8" t="s">
        <v>177</v>
      </c>
      <c r="G15" s="8" t="s">
        <v>178</v>
      </c>
      <c r="H15" s="17">
        <v>39294</v>
      </c>
      <c r="I15" s="17">
        <v>39294</v>
      </c>
      <c r="J15" s="17"/>
      <c r="K15" s="17"/>
      <c r="L15" s="17">
        <v>39294</v>
      </c>
      <c r="M15" s="17"/>
      <c r="N15" s="17"/>
      <c r="O15" s="17"/>
      <c r="P15" s="39"/>
      <c r="Q15" s="17"/>
      <c r="R15" s="17"/>
      <c r="S15" s="17"/>
      <c r="T15" s="17"/>
      <c r="U15" s="17"/>
      <c r="V15" s="17"/>
      <c r="W15" s="17"/>
    </row>
    <row r="16" ht="23" customHeight="1" spans="1:23">
      <c r="A16" s="83" t="s">
        <v>57</v>
      </c>
      <c r="B16" s="8" t="s">
        <v>171</v>
      </c>
      <c r="C16" s="9" t="s">
        <v>172</v>
      </c>
      <c r="D16" s="8" t="s">
        <v>109</v>
      </c>
      <c r="E16" s="8" t="s">
        <v>110</v>
      </c>
      <c r="F16" s="8" t="s">
        <v>177</v>
      </c>
      <c r="G16" s="8" t="s">
        <v>178</v>
      </c>
      <c r="H16" s="17">
        <v>51767</v>
      </c>
      <c r="I16" s="17">
        <v>51767</v>
      </c>
      <c r="J16" s="17"/>
      <c r="K16" s="17"/>
      <c r="L16" s="17">
        <v>51767</v>
      </c>
      <c r="M16" s="17"/>
      <c r="N16" s="17"/>
      <c r="O16" s="17"/>
      <c r="P16" s="39"/>
      <c r="Q16" s="17"/>
      <c r="R16" s="17"/>
      <c r="S16" s="17"/>
      <c r="T16" s="17"/>
      <c r="U16" s="17"/>
      <c r="V16" s="17"/>
      <c r="W16" s="17"/>
    </row>
    <row r="17" ht="23" customHeight="1" spans="1:23">
      <c r="A17" s="83" t="s">
        <v>57</v>
      </c>
      <c r="B17" s="8" t="s">
        <v>171</v>
      </c>
      <c r="C17" s="9" t="s">
        <v>172</v>
      </c>
      <c r="D17" s="8" t="s">
        <v>109</v>
      </c>
      <c r="E17" s="8" t="s">
        <v>110</v>
      </c>
      <c r="F17" s="8" t="s">
        <v>177</v>
      </c>
      <c r="G17" s="8" t="s">
        <v>178</v>
      </c>
      <c r="H17" s="17">
        <v>1998</v>
      </c>
      <c r="I17" s="17">
        <v>1998</v>
      </c>
      <c r="J17" s="17"/>
      <c r="K17" s="17"/>
      <c r="L17" s="17">
        <v>1998</v>
      </c>
      <c r="M17" s="17"/>
      <c r="N17" s="17"/>
      <c r="O17" s="17"/>
      <c r="P17" s="39"/>
      <c r="Q17" s="17"/>
      <c r="R17" s="17"/>
      <c r="S17" s="17"/>
      <c r="T17" s="17"/>
      <c r="U17" s="17"/>
      <c r="V17" s="17"/>
      <c r="W17" s="17"/>
    </row>
    <row r="18" ht="23" customHeight="1" spans="1:23">
      <c r="A18" s="83" t="s">
        <v>57</v>
      </c>
      <c r="B18" s="8" t="s">
        <v>171</v>
      </c>
      <c r="C18" s="9" t="s">
        <v>172</v>
      </c>
      <c r="D18" s="8" t="s">
        <v>111</v>
      </c>
      <c r="E18" s="8" t="s">
        <v>112</v>
      </c>
      <c r="F18" s="8" t="s">
        <v>179</v>
      </c>
      <c r="G18" s="8" t="s">
        <v>180</v>
      </c>
      <c r="H18" s="17">
        <v>575122</v>
      </c>
      <c r="I18" s="17">
        <v>575122</v>
      </c>
      <c r="J18" s="17"/>
      <c r="K18" s="17"/>
      <c r="L18" s="17">
        <v>575122</v>
      </c>
      <c r="M18" s="17"/>
      <c r="N18" s="17"/>
      <c r="O18" s="17"/>
      <c r="P18" s="39"/>
      <c r="Q18" s="17"/>
      <c r="R18" s="17"/>
      <c r="S18" s="17"/>
      <c r="T18" s="17"/>
      <c r="U18" s="17"/>
      <c r="V18" s="17"/>
      <c r="W18" s="17"/>
    </row>
    <row r="19" ht="23" customHeight="1" spans="1:23">
      <c r="A19" s="83" t="s">
        <v>57</v>
      </c>
      <c r="B19" s="8" t="s">
        <v>171</v>
      </c>
      <c r="C19" s="9" t="s">
        <v>172</v>
      </c>
      <c r="D19" s="8" t="s">
        <v>113</v>
      </c>
      <c r="E19" s="8" t="s">
        <v>114</v>
      </c>
      <c r="F19" s="8" t="s">
        <v>173</v>
      </c>
      <c r="G19" s="8" t="s">
        <v>174</v>
      </c>
      <c r="H19" s="17">
        <v>23804</v>
      </c>
      <c r="I19" s="17">
        <v>23804</v>
      </c>
      <c r="J19" s="17"/>
      <c r="K19" s="17"/>
      <c r="L19" s="17">
        <v>23804</v>
      </c>
      <c r="M19" s="17"/>
      <c r="N19" s="17"/>
      <c r="O19" s="17"/>
      <c r="P19" s="39"/>
      <c r="Q19" s="17"/>
      <c r="R19" s="17"/>
      <c r="S19" s="17"/>
      <c r="T19" s="17"/>
      <c r="U19" s="17"/>
      <c r="V19" s="17"/>
      <c r="W19" s="17"/>
    </row>
    <row r="20" ht="23" customHeight="1" spans="1:23">
      <c r="A20" s="83" t="s">
        <v>57</v>
      </c>
      <c r="B20" s="8" t="s">
        <v>181</v>
      </c>
      <c r="C20" s="9" t="s">
        <v>120</v>
      </c>
      <c r="D20" s="8" t="s">
        <v>119</v>
      </c>
      <c r="E20" s="8" t="s">
        <v>120</v>
      </c>
      <c r="F20" s="8" t="s">
        <v>182</v>
      </c>
      <c r="G20" s="8" t="s">
        <v>120</v>
      </c>
      <c r="H20" s="17">
        <v>1719012</v>
      </c>
      <c r="I20" s="17">
        <v>1719012</v>
      </c>
      <c r="J20" s="17"/>
      <c r="K20" s="17"/>
      <c r="L20" s="17">
        <v>1719012</v>
      </c>
      <c r="M20" s="17"/>
      <c r="N20" s="17"/>
      <c r="O20" s="17"/>
      <c r="P20" s="39"/>
      <c r="Q20" s="17"/>
      <c r="R20" s="17"/>
      <c r="S20" s="17"/>
      <c r="T20" s="17"/>
      <c r="U20" s="17"/>
      <c r="V20" s="17"/>
      <c r="W20" s="17"/>
    </row>
    <row r="21" ht="23" customHeight="1" spans="1:23">
      <c r="A21" s="83" t="s">
        <v>57</v>
      </c>
      <c r="B21" s="8" t="s">
        <v>183</v>
      </c>
      <c r="C21" s="9" t="s">
        <v>184</v>
      </c>
      <c r="D21" s="8" t="s">
        <v>79</v>
      </c>
      <c r="E21" s="8" t="s">
        <v>80</v>
      </c>
      <c r="F21" s="8" t="s">
        <v>185</v>
      </c>
      <c r="G21" s="8" t="s">
        <v>186</v>
      </c>
      <c r="H21" s="17">
        <v>823800</v>
      </c>
      <c r="I21" s="17">
        <v>823800</v>
      </c>
      <c r="J21" s="17"/>
      <c r="K21" s="17"/>
      <c r="L21" s="17">
        <v>823800</v>
      </c>
      <c r="M21" s="17"/>
      <c r="N21" s="17"/>
      <c r="O21" s="17"/>
      <c r="P21" s="39"/>
      <c r="Q21" s="17"/>
      <c r="R21" s="17"/>
      <c r="S21" s="17"/>
      <c r="T21" s="17"/>
      <c r="U21" s="17"/>
      <c r="V21" s="17"/>
      <c r="W21" s="17"/>
    </row>
    <row r="22" ht="23" customHeight="1" spans="1:23">
      <c r="A22" s="83" t="s">
        <v>57</v>
      </c>
      <c r="B22" s="8" t="s">
        <v>187</v>
      </c>
      <c r="C22" s="9" t="s">
        <v>188</v>
      </c>
      <c r="D22" s="8" t="s">
        <v>79</v>
      </c>
      <c r="E22" s="8" t="s">
        <v>80</v>
      </c>
      <c r="F22" s="8" t="s">
        <v>189</v>
      </c>
      <c r="G22" s="8" t="s">
        <v>190</v>
      </c>
      <c r="H22" s="17">
        <v>367700</v>
      </c>
      <c r="I22" s="17">
        <v>367700</v>
      </c>
      <c r="J22" s="17"/>
      <c r="K22" s="17"/>
      <c r="L22" s="17">
        <v>367700</v>
      </c>
      <c r="M22" s="17"/>
      <c r="N22" s="17"/>
      <c r="O22" s="17"/>
      <c r="P22" s="39"/>
      <c r="Q22" s="17"/>
      <c r="R22" s="17"/>
      <c r="S22" s="17"/>
      <c r="T22" s="17"/>
      <c r="U22" s="17"/>
      <c r="V22" s="17"/>
      <c r="W22" s="17"/>
    </row>
    <row r="23" ht="23" customHeight="1" spans="1:23">
      <c r="A23" s="83" t="s">
        <v>57</v>
      </c>
      <c r="B23" s="8" t="s">
        <v>187</v>
      </c>
      <c r="C23" s="9" t="s">
        <v>188</v>
      </c>
      <c r="D23" s="8" t="s">
        <v>79</v>
      </c>
      <c r="E23" s="8" t="s">
        <v>80</v>
      </c>
      <c r="F23" s="8" t="s">
        <v>189</v>
      </c>
      <c r="G23" s="8" t="s">
        <v>190</v>
      </c>
      <c r="H23" s="17">
        <v>279800</v>
      </c>
      <c r="I23" s="17">
        <v>279800</v>
      </c>
      <c r="J23" s="17"/>
      <c r="K23" s="17"/>
      <c r="L23" s="17">
        <v>279800</v>
      </c>
      <c r="M23" s="17"/>
      <c r="N23" s="17"/>
      <c r="O23" s="17"/>
      <c r="P23" s="39"/>
      <c r="Q23" s="17"/>
      <c r="R23" s="17"/>
      <c r="S23" s="17"/>
      <c r="T23" s="17"/>
      <c r="U23" s="17"/>
      <c r="V23" s="17"/>
      <c r="W23" s="17"/>
    </row>
    <row r="24" ht="23" customHeight="1" spans="1:23">
      <c r="A24" s="83" t="s">
        <v>57</v>
      </c>
      <c r="B24" s="8" t="s">
        <v>187</v>
      </c>
      <c r="C24" s="9" t="s">
        <v>188</v>
      </c>
      <c r="D24" s="8" t="s">
        <v>79</v>
      </c>
      <c r="E24" s="8" t="s">
        <v>80</v>
      </c>
      <c r="F24" s="8" t="s">
        <v>191</v>
      </c>
      <c r="G24" s="8" t="s">
        <v>192</v>
      </c>
      <c r="H24" s="17">
        <v>50000</v>
      </c>
      <c r="I24" s="17">
        <v>50000</v>
      </c>
      <c r="J24" s="17"/>
      <c r="K24" s="17"/>
      <c r="L24" s="17">
        <v>50000</v>
      </c>
      <c r="M24" s="17"/>
      <c r="N24" s="17"/>
      <c r="O24" s="17"/>
      <c r="P24" s="39"/>
      <c r="Q24" s="17"/>
      <c r="R24" s="17"/>
      <c r="S24" s="17"/>
      <c r="T24" s="17"/>
      <c r="U24" s="17"/>
      <c r="V24" s="17"/>
      <c r="W24" s="17"/>
    </row>
    <row r="25" ht="23" customHeight="1" spans="1:23">
      <c r="A25" s="83" t="s">
        <v>57</v>
      </c>
      <c r="B25" s="8" t="s">
        <v>187</v>
      </c>
      <c r="C25" s="9" t="s">
        <v>188</v>
      </c>
      <c r="D25" s="8" t="s">
        <v>79</v>
      </c>
      <c r="E25" s="8" t="s">
        <v>80</v>
      </c>
      <c r="F25" s="8" t="s">
        <v>193</v>
      </c>
      <c r="G25" s="8" t="s">
        <v>194</v>
      </c>
      <c r="H25" s="17">
        <v>20000</v>
      </c>
      <c r="I25" s="17">
        <v>20000</v>
      </c>
      <c r="J25" s="17"/>
      <c r="K25" s="17"/>
      <c r="L25" s="17">
        <v>20000</v>
      </c>
      <c r="M25" s="17"/>
      <c r="N25" s="17"/>
      <c r="O25" s="17"/>
      <c r="P25" s="39"/>
      <c r="Q25" s="17"/>
      <c r="R25" s="17"/>
      <c r="S25" s="17"/>
      <c r="T25" s="17"/>
      <c r="U25" s="17"/>
      <c r="V25" s="17"/>
      <c r="W25" s="17"/>
    </row>
    <row r="26" ht="23" customHeight="1" spans="1:23">
      <c r="A26" s="83" t="s">
        <v>57</v>
      </c>
      <c r="B26" s="8" t="s">
        <v>187</v>
      </c>
      <c r="C26" s="9" t="s">
        <v>188</v>
      </c>
      <c r="D26" s="8" t="s">
        <v>79</v>
      </c>
      <c r="E26" s="8" t="s">
        <v>80</v>
      </c>
      <c r="F26" s="8" t="s">
        <v>195</v>
      </c>
      <c r="G26" s="8" t="s">
        <v>196</v>
      </c>
      <c r="H26" s="17">
        <v>50000</v>
      </c>
      <c r="I26" s="17">
        <v>50000</v>
      </c>
      <c r="J26" s="17"/>
      <c r="K26" s="17"/>
      <c r="L26" s="17">
        <v>50000</v>
      </c>
      <c r="M26" s="17"/>
      <c r="N26" s="17"/>
      <c r="O26" s="17"/>
      <c r="P26" s="39"/>
      <c r="Q26" s="17"/>
      <c r="R26" s="17"/>
      <c r="S26" s="17"/>
      <c r="T26" s="17"/>
      <c r="U26" s="17"/>
      <c r="V26" s="17"/>
      <c r="W26" s="17"/>
    </row>
    <row r="27" ht="23" customHeight="1" spans="1:23">
      <c r="A27" s="83" t="s">
        <v>57</v>
      </c>
      <c r="B27" s="8" t="s">
        <v>187</v>
      </c>
      <c r="C27" s="9" t="s">
        <v>188</v>
      </c>
      <c r="D27" s="8" t="s">
        <v>79</v>
      </c>
      <c r="E27" s="8" t="s">
        <v>80</v>
      </c>
      <c r="F27" s="8" t="s">
        <v>197</v>
      </c>
      <c r="G27" s="8" t="s">
        <v>198</v>
      </c>
      <c r="H27" s="17">
        <v>50000</v>
      </c>
      <c r="I27" s="17">
        <v>50000</v>
      </c>
      <c r="J27" s="17"/>
      <c r="K27" s="17"/>
      <c r="L27" s="17">
        <v>50000</v>
      </c>
      <c r="M27" s="17"/>
      <c r="N27" s="17"/>
      <c r="O27" s="17"/>
      <c r="P27" s="39"/>
      <c r="Q27" s="17"/>
      <c r="R27" s="17"/>
      <c r="S27" s="17"/>
      <c r="T27" s="17"/>
      <c r="U27" s="17"/>
      <c r="V27" s="17"/>
      <c r="W27" s="17"/>
    </row>
    <row r="28" ht="23" customHeight="1" spans="1:23">
      <c r="A28" s="83" t="s">
        <v>57</v>
      </c>
      <c r="B28" s="8" t="s">
        <v>187</v>
      </c>
      <c r="C28" s="9" t="s">
        <v>188</v>
      </c>
      <c r="D28" s="8" t="s">
        <v>79</v>
      </c>
      <c r="E28" s="8" t="s">
        <v>80</v>
      </c>
      <c r="F28" s="8" t="s">
        <v>199</v>
      </c>
      <c r="G28" s="8" t="s">
        <v>200</v>
      </c>
      <c r="H28" s="17">
        <v>50000</v>
      </c>
      <c r="I28" s="17">
        <v>50000</v>
      </c>
      <c r="J28" s="17"/>
      <c r="K28" s="17"/>
      <c r="L28" s="17">
        <v>50000</v>
      </c>
      <c r="M28" s="17"/>
      <c r="N28" s="17"/>
      <c r="O28" s="17"/>
      <c r="P28" s="39"/>
      <c r="Q28" s="17"/>
      <c r="R28" s="17"/>
      <c r="S28" s="17"/>
      <c r="T28" s="17"/>
      <c r="U28" s="17"/>
      <c r="V28" s="17"/>
      <c r="W28" s="17"/>
    </row>
    <row r="29" ht="23" customHeight="1" spans="1:23">
      <c r="A29" s="83" t="s">
        <v>57</v>
      </c>
      <c r="B29" s="8" t="s">
        <v>187</v>
      </c>
      <c r="C29" s="9" t="s">
        <v>188</v>
      </c>
      <c r="D29" s="8" t="s">
        <v>79</v>
      </c>
      <c r="E29" s="8" t="s">
        <v>80</v>
      </c>
      <c r="F29" s="8" t="s">
        <v>201</v>
      </c>
      <c r="G29" s="8" t="s">
        <v>202</v>
      </c>
      <c r="H29" s="17">
        <v>200000</v>
      </c>
      <c r="I29" s="17">
        <v>200000</v>
      </c>
      <c r="J29" s="17"/>
      <c r="K29" s="17"/>
      <c r="L29" s="17">
        <v>200000</v>
      </c>
      <c r="M29" s="17"/>
      <c r="N29" s="17"/>
      <c r="O29" s="17"/>
      <c r="P29" s="39"/>
      <c r="Q29" s="17"/>
      <c r="R29" s="17"/>
      <c r="S29" s="17"/>
      <c r="T29" s="17"/>
      <c r="U29" s="17"/>
      <c r="V29" s="17"/>
      <c r="W29" s="17"/>
    </row>
    <row r="30" ht="23" customHeight="1" spans="1:23">
      <c r="A30" s="83" t="s">
        <v>57</v>
      </c>
      <c r="B30" s="8" t="s">
        <v>187</v>
      </c>
      <c r="C30" s="9" t="s">
        <v>188</v>
      </c>
      <c r="D30" s="8" t="s">
        <v>79</v>
      </c>
      <c r="E30" s="8" t="s">
        <v>80</v>
      </c>
      <c r="F30" s="8" t="s">
        <v>201</v>
      </c>
      <c r="G30" s="8" t="s">
        <v>202</v>
      </c>
      <c r="H30" s="17">
        <v>60000</v>
      </c>
      <c r="I30" s="17">
        <v>60000</v>
      </c>
      <c r="J30" s="17"/>
      <c r="K30" s="17"/>
      <c r="L30" s="17">
        <v>60000</v>
      </c>
      <c r="M30" s="17"/>
      <c r="N30" s="17"/>
      <c r="O30" s="17"/>
      <c r="P30" s="39"/>
      <c r="Q30" s="17"/>
      <c r="R30" s="17"/>
      <c r="S30" s="17"/>
      <c r="T30" s="17"/>
      <c r="U30" s="17"/>
      <c r="V30" s="17"/>
      <c r="W30" s="17"/>
    </row>
    <row r="31" ht="23" customHeight="1" spans="1:23">
      <c r="A31" s="83" t="s">
        <v>57</v>
      </c>
      <c r="B31" s="8" t="s">
        <v>187</v>
      </c>
      <c r="C31" s="9" t="s">
        <v>188</v>
      </c>
      <c r="D31" s="8" t="s">
        <v>79</v>
      </c>
      <c r="E31" s="8" t="s">
        <v>80</v>
      </c>
      <c r="F31" s="8" t="s">
        <v>203</v>
      </c>
      <c r="G31" s="8" t="s">
        <v>204</v>
      </c>
      <c r="H31" s="17">
        <v>50000</v>
      </c>
      <c r="I31" s="17">
        <v>50000</v>
      </c>
      <c r="J31" s="17"/>
      <c r="K31" s="17"/>
      <c r="L31" s="17">
        <v>50000</v>
      </c>
      <c r="M31" s="17"/>
      <c r="N31" s="17"/>
      <c r="O31" s="17"/>
      <c r="P31" s="39"/>
      <c r="Q31" s="17"/>
      <c r="R31" s="17"/>
      <c r="S31" s="17"/>
      <c r="T31" s="17"/>
      <c r="U31" s="17"/>
      <c r="V31" s="17"/>
      <c r="W31" s="17"/>
    </row>
    <row r="32" ht="23" customHeight="1" spans="1:23">
      <c r="A32" s="83" t="s">
        <v>57</v>
      </c>
      <c r="B32" s="8" t="s">
        <v>187</v>
      </c>
      <c r="C32" s="9" t="s">
        <v>188</v>
      </c>
      <c r="D32" s="8" t="s">
        <v>79</v>
      </c>
      <c r="E32" s="8" t="s">
        <v>80</v>
      </c>
      <c r="F32" s="8" t="s">
        <v>205</v>
      </c>
      <c r="G32" s="8" t="s">
        <v>206</v>
      </c>
      <c r="H32" s="17">
        <v>40000</v>
      </c>
      <c r="I32" s="17">
        <v>40000</v>
      </c>
      <c r="J32" s="17"/>
      <c r="K32" s="17"/>
      <c r="L32" s="17">
        <v>40000</v>
      </c>
      <c r="M32" s="17"/>
      <c r="N32" s="17"/>
      <c r="O32" s="17"/>
      <c r="P32" s="39"/>
      <c r="Q32" s="17"/>
      <c r="R32" s="17"/>
      <c r="S32" s="17"/>
      <c r="T32" s="17"/>
      <c r="U32" s="17"/>
      <c r="V32" s="17"/>
      <c r="W32" s="17"/>
    </row>
    <row r="33" ht="23" customHeight="1" spans="1:23">
      <c r="A33" s="83" t="s">
        <v>57</v>
      </c>
      <c r="B33" s="8" t="s">
        <v>187</v>
      </c>
      <c r="C33" s="9" t="s">
        <v>188</v>
      </c>
      <c r="D33" s="8" t="s">
        <v>79</v>
      </c>
      <c r="E33" s="8" t="s">
        <v>80</v>
      </c>
      <c r="F33" s="8" t="s">
        <v>207</v>
      </c>
      <c r="G33" s="8" t="s">
        <v>208</v>
      </c>
      <c r="H33" s="17">
        <v>20000</v>
      </c>
      <c r="I33" s="17">
        <v>20000</v>
      </c>
      <c r="J33" s="17"/>
      <c r="K33" s="17"/>
      <c r="L33" s="17">
        <v>20000</v>
      </c>
      <c r="M33" s="17"/>
      <c r="N33" s="17"/>
      <c r="O33" s="17"/>
      <c r="P33" s="39"/>
      <c r="Q33" s="17"/>
      <c r="R33" s="17"/>
      <c r="S33" s="17"/>
      <c r="T33" s="17"/>
      <c r="U33" s="17"/>
      <c r="V33" s="17"/>
      <c r="W33" s="17"/>
    </row>
    <row r="34" ht="23" customHeight="1" spans="1:23">
      <c r="A34" s="83" t="s">
        <v>57</v>
      </c>
      <c r="B34" s="8" t="s">
        <v>187</v>
      </c>
      <c r="C34" s="9" t="s">
        <v>188</v>
      </c>
      <c r="D34" s="8" t="s">
        <v>79</v>
      </c>
      <c r="E34" s="8" t="s">
        <v>80</v>
      </c>
      <c r="F34" s="8" t="s">
        <v>207</v>
      </c>
      <c r="G34" s="8" t="s">
        <v>208</v>
      </c>
      <c r="H34" s="17">
        <v>30000</v>
      </c>
      <c r="I34" s="17">
        <v>30000</v>
      </c>
      <c r="J34" s="17"/>
      <c r="K34" s="17"/>
      <c r="L34" s="17">
        <v>30000</v>
      </c>
      <c r="M34" s="17"/>
      <c r="N34" s="17"/>
      <c r="O34" s="17"/>
      <c r="P34" s="39"/>
      <c r="Q34" s="17"/>
      <c r="R34" s="17"/>
      <c r="S34" s="17"/>
      <c r="T34" s="17"/>
      <c r="U34" s="17"/>
      <c r="V34" s="17"/>
      <c r="W34" s="17"/>
    </row>
    <row r="35" ht="23" customHeight="1" spans="1:23">
      <c r="A35" s="83" t="s">
        <v>57</v>
      </c>
      <c r="B35" s="8" t="s">
        <v>187</v>
      </c>
      <c r="C35" s="9" t="s">
        <v>188</v>
      </c>
      <c r="D35" s="8" t="s">
        <v>79</v>
      </c>
      <c r="E35" s="8" t="s">
        <v>80</v>
      </c>
      <c r="F35" s="8" t="s">
        <v>209</v>
      </c>
      <c r="G35" s="8" t="s">
        <v>210</v>
      </c>
      <c r="H35" s="17">
        <v>10000</v>
      </c>
      <c r="I35" s="17">
        <v>10000</v>
      </c>
      <c r="J35" s="17"/>
      <c r="K35" s="17"/>
      <c r="L35" s="17">
        <v>10000</v>
      </c>
      <c r="M35" s="17"/>
      <c r="N35" s="17"/>
      <c r="O35" s="17"/>
      <c r="P35" s="39"/>
      <c r="Q35" s="17"/>
      <c r="R35" s="17"/>
      <c r="S35" s="17"/>
      <c r="T35" s="17"/>
      <c r="U35" s="17"/>
      <c r="V35" s="17"/>
      <c r="W35" s="17"/>
    </row>
    <row r="36" ht="23" customHeight="1" spans="1:23">
      <c r="A36" s="83" t="s">
        <v>57</v>
      </c>
      <c r="B36" s="8" t="s">
        <v>187</v>
      </c>
      <c r="C36" s="9" t="s">
        <v>188</v>
      </c>
      <c r="D36" s="8" t="s">
        <v>79</v>
      </c>
      <c r="E36" s="8" t="s">
        <v>80</v>
      </c>
      <c r="F36" s="8" t="s">
        <v>211</v>
      </c>
      <c r="G36" s="8" t="s">
        <v>212</v>
      </c>
      <c r="H36" s="17">
        <v>246100</v>
      </c>
      <c r="I36" s="17">
        <v>246100</v>
      </c>
      <c r="J36" s="17"/>
      <c r="K36" s="17"/>
      <c r="L36" s="17">
        <v>246100</v>
      </c>
      <c r="M36" s="17"/>
      <c r="N36" s="17"/>
      <c r="O36" s="17"/>
      <c r="P36" s="39"/>
      <c r="Q36" s="17"/>
      <c r="R36" s="17"/>
      <c r="S36" s="17"/>
      <c r="T36" s="17"/>
      <c r="U36" s="17"/>
      <c r="V36" s="17"/>
      <c r="W36" s="17"/>
    </row>
    <row r="37" ht="23" customHeight="1" spans="1:23">
      <c r="A37" s="83" t="s">
        <v>57</v>
      </c>
      <c r="B37" s="8" t="s">
        <v>187</v>
      </c>
      <c r="C37" s="9" t="s">
        <v>188</v>
      </c>
      <c r="D37" s="8" t="s">
        <v>79</v>
      </c>
      <c r="E37" s="8" t="s">
        <v>80</v>
      </c>
      <c r="F37" s="8" t="s">
        <v>211</v>
      </c>
      <c r="G37" s="8" t="s">
        <v>212</v>
      </c>
      <c r="H37" s="17">
        <v>550000</v>
      </c>
      <c r="I37" s="17">
        <v>550000</v>
      </c>
      <c r="J37" s="17"/>
      <c r="K37" s="17"/>
      <c r="L37" s="17">
        <v>550000</v>
      </c>
      <c r="M37" s="17"/>
      <c r="N37" s="17"/>
      <c r="O37" s="17"/>
      <c r="P37" s="39"/>
      <c r="Q37" s="17"/>
      <c r="R37" s="17"/>
      <c r="S37" s="17"/>
      <c r="T37" s="17"/>
      <c r="U37" s="17"/>
      <c r="V37" s="17"/>
      <c r="W37" s="17"/>
    </row>
    <row r="38" ht="23" customHeight="1" spans="1:23">
      <c r="A38" s="83" t="s">
        <v>57</v>
      </c>
      <c r="B38" s="8" t="s">
        <v>187</v>
      </c>
      <c r="C38" s="9" t="s">
        <v>188</v>
      </c>
      <c r="D38" s="8" t="s">
        <v>79</v>
      </c>
      <c r="E38" s="8" t="s">
        <v>80</v>
      </c>
      <c r="F38" s="8" t="s">
        <v>211</v>
      </c>
      <c r="G38" s="8" t="s">
        <v>212</v>
      </c>
      <c r="H38" s="17">
        <v>400000</v>
      </c>
      <c r="I38" s="17">
        <v>400000</v>
      </c>
      <c r="J38" s="17"/>
      <c r="K38" s="17"/>
      <c r="L38" s="17">
        <v>400000</v>
      </c>
      <c r="M38" s="17"/>
      <c r="N38" s="17"/>
      <c r="O38" s="17"/>
      <c r="P38" s="39"/>
      <c r="Q38" s="17"/>
      <c r="R38" s="17"/>
      <c r="S38" s="17"/>
      <c r="T38" s="17"/>
      <c r="U38" s="17"/>
      <c r="V38" s="17"/>
      <c r="W38" s="17"/>
    </row>
    <row r="39" ht="23" customHeight="1" spans="1:23">
      <c r="A39" s="83" t="s">
        <v>57</v>
      </c>
      <c r="B39" s="8" t="s">
        <v>187</v>
      </c>
      <c r="C39" s="9" t="s">
        <v>188</v>
      </c>
      <c r="D39" s="8" t="s">
        <v>79</v>
      </c>
      <c r="E39" s="8" t="s">
        <v>80</v>
      </c>
      <c r="F39" s="8" t="s">
        <v>211</v>
      </c>
      <c r="G39" s="8" t="s">
        <v>212</v>
      </c>
      <c r="H39" s="17">
        <v>20000</v>
      </c>
      <c r="I39" s="17">
        <v>20000</v>
      </c>
      <c r="J39" s="17"/>
      <c r="K39" s="17"/>
      <c r="L39" s="17">
        <v>20000</v>
      </c>
      <c r="M39" s="17"/>
      <c r="N39" s="17"/>
      <c r="O39" s="17"/>
      <c r="P39" s="39"/>
      <c r="Q39" s="17"/>
      <c r="R39" s="17"/>
      <c r="S39" s="17"/>
      <c r="T39" s="17"/>
      <c r="U39" s="17"/>
      <c r="V39" s="17"/>
      <c r="W39" s="17"/>
    </row>
    <row r="40" ht="23" customHeight="1" spans="1:23">
      <c r="A40" s="83" t="s">
        <v>57</v>
      </c>
      <c r="B40" s="8" t="s">
        <v>187</v>
      </c>
      <c r="C40" s="9" t="s">
        <v>188</v>
      </c>
      <c r="D40" s="8" t="s">
        <v>79</v>
      </c>
      <c r="E40" s="8" t="s">
        <v>80</v>
      </c>
      <c r="F40" s="8" t="s">
        <v>185</v>
      </c>
      <c r="G40" s="8" t="s">
        <v>186</v>
      </c>
      <c r="H40" s="17">
        <v>200000</v>
      </c>
      <c r="I40" s="17">
        <v>200000</v>
      </c>
      <c r="J40" s="17"/>
      <c r="K40" s="17"/>
      <c r="L40" s="17">
        <v>200000</v>
      </c>
      <c r="M40" s="17"/>
      <c r="N40" s="17"/>
      <c r="O40" s="17"/>
      <c r="P40" s="39"/>
      <c r="Q40" s="17"/>
      <c r="R40" s="17"/>
      <c r="S40" s="17"/>
      <c r="T40" s="17"/>
      <c r="U40" s="17"/>
      <c r="V40" s="17"/>
      <c r="W40" s="17"/>
    </row>
    <row r="41" ht="23" customHeight="1" spans="1:23">
      <c r="A41" s="83" t="s">
        <v>57</v>
      </c>
      <c r="B41" s="8" t="s">
        <v>187</v>
      </c>
      <c r="C41" s="9" t="s">
        <v>188</v>
      </c>
      <c r="D41" s="8" t="s">
        <v>79</v>
      </c>
      <c r="E41" s="8" t="s">
        <v>80</v>
      </c>
      <c r="F41" s="8" t="s">
        <v>213</v>
      </c>
      <c r="G41" s="8" t="s">
        <v>214</v>
      </c>
      <c r="H41" s="17">
        <v>10000</v>
      </c>
      <c r="I41" s="17">
        <v>10000</v>
      </c>
      <c r="J41" s="17"/>
      <c r="K41" s="17"/>
      <c r="L41" s="17">
        <v>10000</v>
      </c>
      <c r="M41" s="17"/>
      <c r="N41" s="17"/>
      <c r="O41" s="17"/>
      <c r="P41" s="39"/>
      <c r="Q41" s="17"/>
      <c r="R41" s="17"/>
      <c r="S41" s="17"/>
      <c r="T41" s="17"/>
      <c r="U41" s="17"/>
      <c r="V41" s="17"/>
      <c r="W41" s="17"/>
    </row>
    <row r="42" ht="23" customHeight="1" spans="1:23">
      <c r="A42" s="83" t="s">
        <v>57</v>
      </c>
      <c r="B42" s="8" t="s">
        <v>187</v>
      </c>
      <c r="C42" s="9" t="s">
        <v>188</v>
      </c>
      <c r="D42" s="8" t="s">
        <v>79</v>
      </c>
      <c r="E42" s="8" t="s">
        <v>80</v>
      </c>
      <c r="F42" s="8" t="s">
        <v>213</v>
      </c>
      <c r="G42" s="8" t="s">
        <v>214</v>
      </c>
      <c r="H42" s="17">
        <v>97000</v>
      </c>
      <c r="I42" s="17">
        <v>97000</v>
      </c>
      <c r="J42" s="17"/>
      <c r="K42" s="17"/>
      <c r="L42" s="17">
        <v>97000</v>
      </c>
      <c r="M42" s="17"/>
      <c r="N42" s="17"/>
      <c r="O42" s="17"/>
      <c r="P42" s="39"/>
      <c r="Q42" s="17"/>
      <c r="R42" s="17"/>
      <c r="S42" s="17"/>
      <c r="T42" s="17"/>
      <c r="U42" s="17"/>
      <c r="V42" s="17"/>
      <c r="W42" s="17"/>
    </row>
    <row r="43" ht="23" customHeight="1" spans="1:23">
      <c r="A43" s="83" t="s">
        <v>57</v>
      </c>
      <c r="B43" s="8" t="s">
        <v>187</v>
      </c>
      <c r="C43" s="9" t="s">
        <v>188</v>
      </c>
      <c r="D43" s="8" t="s">
        <v>79</v>
      </c>
      <c r="E43" s="8" t="s">
        <v>80</v>
      </c>
      <c r="F43" s="8" t="s">
        <v>215</v>
      </c>
      <c r="G43" s="8" t="s">
        <v>216</v>
      </c>
      <c r="H43" s="17">
        <v>300000</v>
      </c>
      <c r="I43" s="17">
        <v>300000</v>
      </c>
      <c r="J43" s="17"/>
      <c r="K43" s="17"/>
      <c r="L43" s="17">
        <v>300000</v>
      </c>
      <c r="M43" s="17"/>
      <c r="N43" s="17"/>
      <c r="O43" s="17"/>
      <c r="P43" s="39"/>
      <c r="Q43" s="17"/>
      <c r="R43" s="17"/>
      <c r="S43" s="17"/>
      <c r="T43" s="17"/>
      <c r="U43" s="17"/>
      <c r="V43" s="17"/>
      <c r="W43" s="17"/>
    </row>
    <row r="44" ht="23" customHeight="1" spans="1:23">
      <c r="A44" s="83" t="s">
        <v>57</v>
      </c>
      <c r="B44" s="8" t="s">
        <v>217</v>
      </c>
      <c r="C44" s="9" t="s">
        <v>144</v>
      </c>
      <c r="D44" s="8" t="s">
        <v>79</v>
      </c>
      <c r="E44" s="8" t="s">
        <v>80</v>
      </c>
      <c r="F44" s="8" t="s">
        <v>218</v>
      </c>
      <c r="G44" s="8" t="s">
        <v>144</v>
      </c>
      <c r="H44" s="17">
        <v>20000</v>
      </c>
      <c r="I44" s="17">
        <v>20000</v>
      </c>
      <c r="J44" s="17"/>
      <c r="K44" s="17"/>
      <c r="L44" s="17">
        <v>20000</v>
      </c>
      <c r="M44" s="17"/>
      <c r="N44" s="17"/>
      <c r="O44" s="17"/>
      <c r="P44" s="39"/>
      <c r="Q44" s="17"/>
      <c r="R44" s="17"/>
      <c r="S44" s="17"/>
      <c r="T44" s="17"/>
      <c r="U44" s="17"/>
      <c r="V44" s="17"/>
      <c r="W44" s="17"/>
    </row>
    <row r="45" ht="23" customHeight="1" spans="1:23">
      <c r="A45" s="83" t="s">
        <v>57</v>
      </c>
      <c r="B45" s="8" t="s">
        <v>219</v>
      </c>
      <c r="C45" s="9" t="s">
        <v>220</v>
      </c>
      <c r="D45" s="8" t="s">
        <v>79</v>
      </c>
      <c r="E45" s="8" t="s">
        <v>80</v>
      </c>
      <c r="F45" s="8" t="s">
        <v>221</v>
      </c>
      <c r="G45" s="8" t="s">
        <v>222</v>
      </c>
      <c r="H45" s="17">
        <v>150000</v>
      </c>
      <c r="I45" s="17">
        <v>150000</v>
      </c>
      <c r="J45" s="17"/>
      <c r="K45" s="17"/>
      <c r="L45" s="17">
        <v>150000</v>
      </c>
      <c r="M45" s="17"/>
      <c r="N45" s="17"/>
      <c r="O45" s="17"/>
      <c r="P45" s="39"/>
      <c r="Q45" s="17"/>
      <c r="R45" s="17"/>
      <c r="S45" s="17"/>
      <c r="T45" s="17"/>
      <c r="U45" s="17"/>
      <c r="V45" s="17"/>
      <c r="W45" s="17"/>
    </row>
    <row r="46" ht="23" customHeight="1" spans="1:23">
      <c r="A46" s="83" t="s">
        <v>57</v>
      </c>
      <c r="B46" s="8" t="s">
        <v>223</v>
      </c>
      <c r="C46" s="9" t="s">
        <v>224</v>
      </c>
      <c r="D46" s="8" t="s">
        <v>79</v>
      </c>
      <c r="E46" s="8" t="s">
        <v>80</v>
      </c>
      <c r="F46" s="8" t="s">
        <v>225</v>
      </c>
      <c r="G46" s="8" t="s">
        <v>224</v>
      </c>
      <c r="H46" s="17">
        <v>163200</v>
      </c>
      <c r="I46" s="17">
        <v>163200</v>
      </c>
      <c r="J46" s="17"/>
      <c r="K46" s="17"/>
      <c r="L46" s="17">
        <v>163200</v>
      </c>
      <c r="M46" s="17"/>
      <c r="N46" s="17"/>
      <c r="O46" s="17"/>
      <c r="P46" s="39"/>
      <c r="Q46" s="17"/>
      <c r="R46" s="17"/>
      <c r="S46" s="17"/>
      <c r="T46" s="17"/>
      <c r="U46" s="17"/>
      <c r="V46" s="17"/>
      <c r="W46" s="17"/>
    </row>
    <row r="47" ht="23" customHeight="1" spans="1:23">
      <c r="A47" s="83" t="s">
        <v>57</v>
      </c>
      <c r="B47" s="8" t="s">
        <v>226</v>
      </c>
      <c r="C47" s="9" t="s">
        <v>227</v>
      </c>
      <c r="D47" s="8" t="s">
        <v>79</v>
      </c>
      <c r="E47" s="8" t="s">
        <v>80</v>
      </c>
      <c r="F47" s="8" t="s">
        <v>228</v>
      </c>
      <c r="G47" s="8" t="s">
        <v>229</v>
      </c>
      <c r="H47" s="17">
        <v>1634352</v>
      </c>
      <c r="I47" s="17">
        <v>1634352</v>
      </c>
      <c r="J47" s="17"/>
      <c r="K47" s="17"/>
      <c r="L47" s="17">
        <v>1634352</v>
      </c>
      <c r="M47" s="17"/>
      <c r="N47" s="17"/>
      <c r="O47" s="17"/>
      <c r="P47" s="39"/>
      <c r="Q47" s="17"/>
      <c r="R47" s="17"/>
      <c r="S47" s="17"/>
      <c r="T47" s="17"/>
      <c r="U47" s="17"/>
      <c r="V47" s="17"/>
      <c r="W47" s="17"/>
    </row>
    <row r="48" ht="23" customHeight="1" spans="1:23">
      <c r="A48" s="83" t="s">
        <v>57</v>
      </c>
      <c r="B48" s="8" t="s">
        <v>230</v>
      </c>
      <c r="C48" s="9" t="s">
        <v>231</v>
      </c>
      <c r="D48" s="8" t="s">
        <v>95</v>
      </c>
      <c r="E48" s="8" t="s">
        <v>96</v>
      </c>
      <c r="F48" s="8" t="s">
        <v>213</v>
      </c>
      <c r="G48" s="8" t="s">
        <v>214</v>
      </c>
      <c r="H48" s="17">
        <v>7500</v>
      </c>
      <c r="I48" s="17">
        <v>7500</v>
      </c>
      <c r="J48" s="17"/>
      <c r="K48" s="17"/>
      <c r="L48" s="17">
        <v>7500</v>
      </c>
      <c r="M48" s="17"/>
      <c r="N48" s="17"/>
      <c r="O48" s="17"/>
      <c r="P48" s="39"/>
      <c r="Q48" s="17"/>
      <c r="R48" s="17"/>
      <c r="S48" s="17"/>
      <c r="T48" s="17"/>
      <c r="U48" s="17"/>
      <c r="V48" s="17"/>
      <c r="W48" s="17"/>
    </row>
    <row r="49" ht="23" customHeight="1" spans="1:23">
      <c r="A49" s="83" t="s">
        <v>57</v>
      </c>
      <c r="B49" s="8" t="s">
        <v>232</v>
      </c>
      <c r="C49" s="9" t="s">
        <v>233</v>
      </c>
      <c r="D49" s="8" t="s">
        <v>79</v>
      </c>
      <c r="E49" s="8" t="s">
        <v>80</v>
      </c>
      <c r="F49" s="8" t="s">
        <v>234</v>
      </c>
      <c r="G49" s="8" t="s">
        <v>235</v>
      </c>
      <c r="H49" s="17">
        <v>108000</v>
      </c>
      <c r="I49" s="17">
        <v>108000</v>
      </c>
      <c r="J49" s="17"/>
      <c r="K49" s="17"/>
      <c r="L49" s="17">
        <v>108000</v>
      </c>
      <c r="M49" s="17"/>
      <c r="N49" s="17"/>
      <c r="O49" s="17"/>
      <c r="P49" s="39"/>
      <c r="Q49" s="17"/>
      <c r="R49" s="17"/>
      <c r="S49" s="17"/>
      <c r="T49" s="17"/>
      <c r="U49" s="17"/>
      <c r="V49" s="17"/>
      <c r="W49" s="17"/>
    </row>
    <row r="50" ht="23" customHeight="1" spans="1:23">
      <c r="A50" s="83" t="s">
        <v>57</v>
      </c>
      <c r="B50" s="8" t="s">
        <v>236</v>
      </c>
      <c r="C50" s="9" t="s">
        <v>237</v>
      </c>
      <c r="D50" s="8" t="s">
        <v>79</v>
      </c>
      <c r="E50" s="8" t="s">
        <v>80</v>
      </c>
      <c r="F50" s="8" t="s">
        <v>167</v>
      </c>
      <c r="G50" s="8" t="s">
        <v>168</v>
      </c>
      <c r="H50" s="17">
        <v>218688</v>
      </c>
      <c r="I50" s="17">
        <v>218688</v>
      </c>
      <c r="J50" s="17"/>
      <c r="K50" s="17"/>
      <c r="L50" s="17">
        <v>218688</v>
      </c>
      <c r="M50" s="17"/>
      <c r="N50" s="17"/>
      <c r="O50" s="17"/>
      <c r="P50" s="39"/>
      <c r="Q50" s="17"/>
      <c r="R50" s="17"/>
      <c r="S50" s="17"/>
      <c r="T50" s="17"/>
      <c r="U50" s="17"/>
      <c r="V50" s="17"/>
      <c r="W50" s="17"/>
    </row>
    <row r="51" ht="23" customHeight="1" spans="1:23">
      <c r="A51" s="83" t="s">
        <v>57</v>
      </c>
      <c r="B51" s="8" t="s">
        <v>236</v>
      </c>
      <c r="C51" s="9" t="s">
        <v>237</v>
      </c>
      <c r="D51" s="8" t="s">
        <v>79</v>
      </c>
      <c r="E51" s="8" t="s">
        <v>80</v>
      </c>
      <c r="F51" s="8" t="s">
        <v>169</v>
      </c>
      <c r="G51" s="8" t="s">
        <v>170</v>
      </c>
      <c r="H51" s="17">
        <v>27000</v>
      </c>
      <c r="I51" s="17">
        <v>27000</v>
      </c>
      <c r="J51" s="17"/>
      <c r="K51" s="17"/>
      <c r="L51" s="17">
        <v>27000</v>
      </c>
      <c r="M51" s="17"/>
      <c r="N51" s="17"/>
      <c r="O51" s="17"/>
      <c r="P51" s="39"/>
      <c r="Q51" s="17"/>
      <c r="R51" s="17"/>
      <c r="S51" s="17"/>
      <c r="T51" s="17"/>
      <c r="U51" s="17"/>
      <c r="V51" s="17"/>
      <c r="W51" s="17"/>
    </row>
    <row r="52" ht="23" customHeight="1" spans="1:23">
      <c r="A52" s="83" t="s">
        <v>57</v>
      </c>
      <c r="B52" s="8" t="s">
        <v>236</v>
      </c>
      <c r="C52" s="9" t="s">
        <v>237</v>
      </c>
      <c r="D52" s="8" t="s">
        <v>79</v>
      </c>
      <c r="E52" s="8" t="s">
        <v>80</v>
      </c>
      <c r="F52" s="8" t="s">
        <v>234</v>
      </c>
      <c r="G52" s="8" t="s">
        <v>235</v>
      </c>
      <c r="H52" s="17">
        <v>180000</v>
      </c>
      <c r="I52" s="17">
        <v>180000</v>
      </c>
      <c r="J52" s="17"/>
      <c r="K52" s="17"/>
      <c r="L52" s="17">
        <v>180000</v>
      </c>
      <c r="M52" s="17"/>
      <c r="N52" s="17"/>
      <c r="O52" s="17"/>
      <c r="P52" s="39"/>
      <c r="Q52" s="17"/>
      <c r="R52" s="17"/>
      <c r="S52" s="17"/>
      <c r="T52" s="17"/>
      <c r="U52" s="17"/>
      <c r="V52" s="17"/>
      <c r="W52" s="17"/>
    </row>
    <row r="53" ht="23" customHeight="1" spans="1:23">
      <c r="A53" s="83" t="s">
        <v>57</v>
      </c>
      <c r="B53" s="8" t="s">
        <v>236</v>
      </c>
      <c r="C53" s="9" t="s">
        <v>237</v>
      </c>
      <c r="D53" s="8" t="s">
        <v>79</v>
      </c>
      <c r="E53" s="8" t="s">
        <v>80</v>
      </c>
      <c r="F53" s="8" t="s">
        <v>234</v>
      </c>
      <c r="G53" s="8" t="s">
        <v>235</v>
      </c>
      <c r="H53" s="17">
        <v>90000</v>
      </c>
      <c r="I53" s="17">
        <v>90000</v>
      </c>
      <c r="J53" s="17"/>
      <c r="K53" s="17"/>
      <c r="L53" s="17">
        <v>90000</v>
      </c>
      <c r="M53" s="17"/>
      <c r="N53" s="17"/>
      <c r="O53" s="17"/>
      <c r="P53" s="39"/>
      <c r="Q53" s="17"/>
      <c r="R53" s="17"/>
      <c r="S53" s="17"/>
      <c r="T53" s="17"/>
      <c r="U53" s="17"/>
      <c r="V53" s="17"/>
      <c r="W53" s="17"/>
    </row>
    <row r="54" ht="23" customHeight="1" spans="1:23">
      <c r="A54" s="83" t="s">
        <v>57</v>
      </c>
      <c r="B54" s="8" t="s">
        <v>238</v>
      </c>
      <c r="C54" s="9" t="s">
        <v>239</v>
      </c>
      <c r="D54" s="8" t="s">
        <v>79</v>
      </c>
      <c r="E54" s="8" t="s">
        <v>80</v>
      </c>
      <c r="F54" s="8" t="s">
        <v>240</v>
      </c>
      <c r="G54" s="8" t="s">
        <v>241</v>
      </c>
      <c r="H54" s="17">
        <v>214200</v>
      </c>
      <c r="I54" s="17">
        <v>214200</v>
      </c>
      <c r="J54" s="17"/>
      <c r="K54" s="17"/>
      <c r="L54" s="17">
        <v>214200</v>
      </c>
      <c r="M54" s="17"/>
      <c r="N54" s="17"/>
      <c r="O54" s="17"/>
      <c r="P54" s="39"/>
      <c r="Q54" s="17"/>
      <c r="R54" s="17"/>
      <c r="S54" s="17"/>
      <c r="T54" s="17"/>
      <c r="U54" s="17"/>
      <c r="V54" s="17"/>
      <c r="W54" s="17"/>
    </row>
    <row r="55" ht="23" customHeight="1" spans="1:23">
      <c r="A55" s="83" t="s">
        <v>60</v>
      </c>
      <c r="B55" s="8" t="s">
        <v>242</v>
      </c>
      <c r="C55" s="9" t="s">
        <v>237</v>
      </c>
      <c r="D55" s="8" t="s">
        <v>83</v>
      </c>
      <c r="E55" s="8" t="s">
        <v>84</v>
      </c>
      <c r="F55" s="8" t="s">
        <v>167</v>
      </c>
      <c r="G55" s="8" t="s">
        <v>168</v>
      </c>
      <c r="H55" s="17">
        <v>132180</v>
      </c>
      <c r="I55" s="17">
        <v>132180</v>
      </c>
      <c r="J55" s="17"/>
      <c r="K55" s="17"/>
      <c r="L55" s="17">
        <v>132180</v>
      </c>
      <c r="M55" s="17"/>
      <c r="N55" s="17"/>
      <c r="O55" s="17"/>
      <c r="P55" s="39"/>
      <c r="Q55" s="17"/>
      <c r="R55" s="17"/>
      <c r="S55" s="17"/>
      <c r="T55" s="17"/>
      <c r="U55" s="17"/>
      <c r="V55" s="17"/>
      <c r="W55" s="17"/>
    </row>
    <row r="56" ht="23" customHeight="1" spans="1:23">
      <c r="A56" s="83" t="s">
        <v>60</v>
      </c>
      <c r="B56" s="8" t="s">
        <v>242</v>
      </c>
      <c r="C56" s="9" t="s">
        <v>237</v>
      </c>
      <c r="D56" s="8" t="s">
        <v>83</v>
      </c>
      <c r="E56" s="8" t="s">
        <v>84</v>
      </c>
      <c r="F56" s="8" t="s">
        <v>169</v>
      </c>
      <c r="G56" s="8" t="s">
        <v>170</v>
      </c>
      <c r="H56" s="17">
        <v>14280</v>
      </c>
      <c r="I56" s="17">
        <v>14280</v>
      </c>
      <c r="J56" s="17"/>
      <c r="K56" s="17"/>
      <c r="L56" s="17">
        <v>14280</v>
      </c>
      <c r="M56" s="17"/>
      <c r="N56" s="17"/>
      <c r="O56" s="17"/>
      <c r="P56" s="39"/>
      <c r="Q56" s="17"/>
      <c r="R56" s="17"/>
      <c r="S56" s="17"/>
      <c r="T56" s="17"/>
      <c r="U56" s="17"/>
      <c r="V56" s="17"/>
      <c r="W56" s="17"/>
    </row>
    <row r="57" ht="23" customHeight="1" spans="1:23">
      <c r="A57" s="83" t="s">
        <v>60</v>
      </c>
      <c r="B57" s="8" t="s">
        <v>242</v>
      </c>
      <c r="C57" s="9" t="s">
        <v>237</v>
      </c>
      <c r="D57" s="8" t="s">
        <v>83</v>
      </c>
      <c r="E57" s="8" t="s">
        <v>84</v>
      </c>
      <c r="F57" s="8" t="s">
        <v>234</v>
      </c>
      <c r="G57" s="8" t="s">
        <v>235</v>
      </c>
      <c r="H57" s="17">
        <v>90000</v>
      </c>
      <c r="I57" s="17">
        <v>90000</v>
      </c>
      <c r="J57" s="17"/>
      <c r="K57" s="17"/>
      <c r="L57" s="17">
        <v>90000</v>
      </c>
      <c r="M57" s="17"/>
      <c r="N57" s="17"/>
      <c r="O57" s="17"/>
      <c r="P57" s="39"/>
      <c r="Q57" s="17"/>
      <c r="R57" s="17"/>
      <c r="S57" s="17"/>
      <c r="T57" s="17"/>
      <c r="U57" s="17"/>
      <c r="V57" s="17"/>
      <c r="W57" s="17"/>
    </row>
    <row r="58" ht="23" customHeight="1" spans="1:23">
      <c r="A58" s="83" t="s">
        <v>60</v>
      </c>
      <c r="B58" s="8" t="s">
        <v>242</v>
      </c>
      <c r="C58" s="9" t="s">
        <v>237</v>
      </c>
      <c r="D58" s="8" t="s">
        <v>83</v>
      </c>
      <c r="E58" s="8" t="s">
        <v>84</v>
      </c>
      <c r="F58" s="8" t="s">
        <v>234</v>
      </c>
      <c r="G58" s="8" t="s">
        <v>235</v>
      </c>
      <c r="H58" s="17">
        <v>45420</v>
      </c>
      <c r="I58" s="17">
        <v>45420</v>
      </c>
      <c r="J58" s="17"/>
      <c r="K58" s="17"/>
      <c r="L58" s="17">
        <v>45420</v>
      </c>
      <c r="M58" s="17"/>
      <c r="N58" s="17"/>
      <c r="O58" s="17"/>
      <c r="P58" s="39"/>
      <c r="Q58" s="17"/>
      <c r="R58" s="17"/>
      <c r="S58" s="17"/>
      <c r="T58" s="17"/>
      <c r="U58" s="17"/>
      <c r="V58" s="17"/>
      <c r="W58" s="17"/>
    </row>
    <row r="59" ht="23" customHeight="1" spans="1:23">
      <c r="A59" s="83" t="s">
        <v>60</v>
      </c>
      <c r="B59" s="8" t="s">
        <v>243</v>
      </c>
      <c r="C59" s="9" t="s">
        <v>172</v>
      </c>
      <c r="D59" s="8" t="s">
        <v>83</v>
      </c>
      <c r="E59" s="8" t="s">
        <v>84</v>
      </c>
      <c r="F59" s="8" t="s">
        <v>173</v>
      </c>
      <c r="G59" s="8" t="s">
        <v>174</v>
      </c>
      <c r="H59" s="17">
        <v>2352</v>
      </c>
      <c r="I59" s="17">
        <v>2352</v>
      </c>
      <c r="J59" s="17"/>
      <c r="K59" s="17"/>
      <c r="L59" s="17">
        <v>2352</v>
      </c>
      <c r="M59" s="17"/>
      <c r="N59" s="17"/>
      <c r="O59" s="17"/>
      <c r="P59" s="39"/>
      <c r="Q59" s="17"/>
      <c r="R59" s="17"/>
      <c r="S59" s="17"/>
      <c r="T59" s="17"/>
      <c r="U59" s="17"/>
      <c r="V59" s="17"/>
      <c r="W59" s="17"/>
    </row>
    <row r="60" ht="23" customHeight="1" spans="1:23">
      <c r="A60" s="83" t="s">
        <v>60</v>
      </c>
      <c r="B60" s="8" t="s">
        <v>243</v>
      </c>
      <c r="C60" s="9" t="s">
        <v>172</v>
      </c>
      <c r="D60" s="8" t="s">
        <v>97</v>
      </c>
      <c r="E60" s="8" t="s">
        <v>98</v>
      </c>
      <c r="F60" s="8" t="s">
        <v>175</v>
      </c>
      <c r="G60" s="8" t="s">
        <v>176</v>
      </c>
      <c r="H60" s="17">
        <v>53741</v>
      </c>
      <c r="I60" s="17">
        <v>53741</v>
      </c>
      <c r="J60" s="17"/>
      <c r="K60" s="17"/>
      <c r="L60" s="17">
        <v>53741</v>
      </c>
      <c r="M60" s="17"/>
      <c r="N60" s="17"/>
      <c r="O60" s="17"/>
      <c r="P60" s="39"/>
      <c r="Q60" s="17"/>
      <c r="R60" s="17"/>
      <c r="S60" s="17"/>
      <c r="T60" s="17"/>
      <c r="U60" s="17"/>
      <c r="V60" s="17"/>
      <c r="W60" s="17"/>
    </row>
    <row r="61" ht="23" customHeight="1" spans="1:23">
      <c r="A61" s="83" t="s">
        <v>60</v>
      </c>
      <c r="B61" s="8" t="s">
        <v>243</v>
      </c>
      <c r="C61" s="9" t="s">
        <v>172</v>
      </c>
      <c r="D61" s="8" t="s">
        <v>109</v>
      </c>
      <c r="E61" s="8" t="s">
        <v>110</v>
      </c>
      <c r="F61" s="8" t="s">
        <v>177</v>
      </c>
      <c r="G61" s="8" t="s">
        <v>178</v>
      </c>
      <c r="H61" s="17">
        <v>27879</v>
      </c>
      <c r="I61" s="17">
        <v>27879</v>
      </c>
      <c r="J61" s="17"/>
      <c r="K61" s="17"/>
      <c r="L61" s="17">
        <v>27879</v>
      </c>
      <c r="M61" s="17"/>
      <c r="N61" s="17"/>
      <c r="O61" s="17"/>
      <c r="P61" s="39"/>
      <c r="Q61" s="17"/>
      <c r="R61" s="17"/>
      <c r="S61" s="17"/>
      <c r="T61" s="17"/>
      <c r="U61" s="17"/>
      <c r="V61" s="17"/>
      <c r="W61" s="17"/>
    </row>
    <row r="62" ht="23" customHeight="1" spans="1:23">
      <c r="A62" s="83" t="s">
        <v>60</v>
      </c>
      <c r="B62" s="8" t="s">
        <v>243</v>
      </c>
      <c r="C62" s="9" t="s">
        <v>172</v>
      </c>
      <c r="D62" s="8" t="s">
        <v>109</v>
      </c>
      <c r="E62" s="8" t="s">
        <v>110</v>
      </c>
      <c r="F62" s="8" t="s">
        <v>177</v>
      </c>
      <c r="G62" s="8" t="s">
        <v>178</v>
      </c>
      <c r="H62" s="17">
        <v>999</v>
      </c>
      <c r="I62" s="17">
        <v>999</v>
      </c>
      <c r="J62" s="17"/>
      <c r="K62" s="17"/>
      <c r="L62" s="17">
        <v>999</v>
      </c>
      <c r="M62" s="17"/>
      <c r="N62" s="17"/>
      <c r="O62" s="17"/>
      <c r="P62" s="39"/>
      <c r="Q62" s="17"/>
      <c r="R62" s="17"/>
      <c r="S62" s="17"/>
      <c r="T62" s="17"/>
      <c r="U62" s="17"/>
      <c r="V62" s="17"/>
      <c r="W62" s="17"/>
    </row>
    <row r="63" ht="23" customHeight="1" spans="1:23">
      <c r="A63" s="83" t="s">
        <v>60</v>
      </c>
      <c r="B63" s="8" t="s">
        <v>243</v>
      </c>
      <c r="C63" s="9" t="s">
        <v>172</v>
      </c>
      <c r="D63" s="8" t="s">
        <v>111</v>
      </c>
      <c r="E63" s="8" t="s">
        <v>112</v>
      </c>
      <c r="F63" s="8" t="s">
        <v>179</v>
      </c>
      <c r="G63" s="8" t="s">
        <v>180</v>
      </c>
      <c r="H63" s="17">
        <v>13469</v>
      </c>
      <c r="I63" s="17">
        <v>13469</v>
      </c>
      <c r="J63" s="17"/>
      <c r="K63" s="17"/>
      <c r="L63" s="17">
        <v>13469</v>
      </c>
      <c r="M63" s="17"/>
      <c r="N63" s="17"/>
      <c r="O63" s="17"/>
      <c r="P63" s="39"/>
      <c r="Q63" s="17"/>
      <c r="R63" s="17"/>
      <c r="S63" s="17"/>
      <c r="T63" s="17"/>
      <c r="U63" s="17"/>
      <c r="V63" s="17"/>
      <c r="W63" s="17"/>
    </row>
    <row r="64" ht="23" customHeight="1" spans="1:23">
      <c r="A64" s="83" t="s">
        <v>60</v>
      </c>
      <c r="B64" s="8" t="s">
        <v>243</v>
      </c>
      <c r="C64" s="9" t="s">
        <v>172</v>
      </c>
      <c r="D64" s="8" t="s">
        <v>113</v>
      </c>
      <c r="E64" s="8" t="s">
        <v>114</v>
      </c>
      <c r="F64" s="8" t="s">
        <v>173</v>
      </c>
      <c r="G64" s="8" t="s">
        <v>174</v>
      </c>
      <c r="H64" s="17">
        <v>672</v>
      </c>
      <c r="I64" s="17">
        <v>672</v>
      </c>
      <c r="J64" s="17"/>
      <c r="K64" s="17"/>
      <c r="L64" s="17">
        <v>672</v>
      </c>
      <c r="M64" s="17"/>
      <c r="N64" s="17"/>
      <c r="O64" s="17"/>
      <c r="P64" s="39"/>
      <c r="Q64" s="17"/>
      <c r="R64" s="17"/>
      <c r="S64" s="17"/>
      <c r="T64" s="17"/>
      <c r="U64" s="17"/>
      <c r="V64" s="17"/>
      <c r="W64" s="17"/>
    </row>
    <row r="65" ht="23" customHeight="1" spans="1:23">
      <c r="A65" s="83" t="s">
        <v>60</v>
      </c>
      <c r="B65" s="8" t="s">
        <v>244</v>
      </c>
      <c r="C65" s="9" t="s">
        <v>120</v>
      </c>
      <c r="D65" s="8" t="s">
        <v>119</v>
      </c>
      <c r="E65" s="8" t="s">
        <v>120</v>
      </c>
      <c r="F65" s="8" t="s">
        <v>182</v>
      </c>
      <c r="G65" s="8" t="s">
        <v>120</v>
      </c>
      <c r="H65" s="17">
        <v>42516</v>
      </c>
      <c r="I65" s="17">
        <v>42516</v>
      </c>
      <c r="J65" s="17"/>
      <c r="K65" s="17"/>
      <c r="L65" s="17">
        <v>42516</v>
      </c>
      <c r="M65" s="17"/>
      <c r="N65" s="17"/>
      <c r="O65" s="17"/>
      <c r="P65" s="39"/>
      <c r="Q65" s="17"/>
      <c r="R65" s="17"/>
      <c r="S65" s="17"/>
      <c r="T65" s="17"/>
      <c r="U65" s="17"/>
      <c r="V65" s="17"/>
      <c r="W65" s="17"/>
    </row>
    <row r="66" ht="23" customHeight="1" spans="1:23">
      <c r="A66" s="83" t="s">
        <v>60</v>
      </c>
      <c r="B66" s="8" t="s">
        <v>245</v>
      </c>
      <c r="C66" s="9" t="s">
        <v>224</v>
      </c>
      <c r="D66" s="8" t="s">
        <v>83</v>
      </c>
      <c r="E66" s="8" t="s">
        <v>84</v>
      </c>
      <c r="F66" s="8" t="s">
        <v>225</v>
      </c>
      <c r="G66" s="8" t="s">
        <v>224</v>
      </c>
      <c r="H66" s="17">
        <v>4800</v>
      </c>
      <c r="I66" s="17">
        <v>4800</v>
      </c>
      <c r="J66" s="17"/>
      <c r="K66" s="17"/>
      <c r="L66" s="17">
        <v>4800</v>
      </c>
      <c r="M66" s="17"/>
      <c r="N66" s="17"/>
      <c r="O66" s="17"/>
      <c r="P66" s="39"/>
      <c r="Q66" s="17"/>
      <c r="R66" s="17"/>
      <c r="S66" s="17"/>
      <c r="T66" s="17"/>
      <c r="U66" s="17"/>
      <c r="V66" s="17"/>
      <c r="W66" s="17"/>
    </row>
    <row r="67" ht="23" customHeight="1" spans="1:23">
      <c r="A67" s="83" t="s">
        <v>60</v>
      </c>
      <c r="B67" s="8" t="s">
        <v>246</v>
      </c>
      <c r="C67" s="9" t="s">
        <v>188</v>
      </c>
      <c r="D67" s="8" t="s">
        <v>83</v>
      </c>
      <c r="E67" s="8" t="s">
        <v>84</v>
      </c>
      <c r="F67" s="8" t="s">
        <v>189</v>
      </c>
      <c r="G67" s="8" t="s">
        <v>190</v>
      </c>
      <c r="H67" s="17">
        <v>500</v>
      </c>
      <c r="I67" s="17">
        <v>500</v>
      </c>
      <c r="J67" s="17"/>
      <c r="K67" s="17"/>
      <c r="L67" s="17">
        <v>500</v>
      </c>
      <c r="M67" s="17"/>
      <c r="N67" s="17"/>
      <c r="O67" s="17"/>
      <c r="P67" s="39"/>
      <c r="Q67" s="17"/>
      <c r="R67" s="17"/>
      <c r="S67" s="17"/>
      <c r="T67" s="17"/>
      <c r="U67" s="17"/>
      <c r="V67" s="17"/>
      <c r="W67" s="17"/>
    </row>
    <row r="68" ht="23" customHeight="1" spans="1:23">
      <c r="A68" s="83" t="s">
        <v>60</v>
      </c>
      <c r="B68" s="8" t="s">
        <v>246</v>
      </c>
      <c r="C68" s="9" t="s">
        <v>188</v>
      </c>
      <c r="D68" s="8" t="s">
        <v>83</v>
      </c>
      <c r="E68" s="8" t="s">
        <v>84</v>
      </c>
      <c r="F68" s="8" t="s">
        <v>201</v>
      </c>
      <c r="G68" s="8" t="s">
        <v>202</v>
      </c>
      <c r="H68" s="17">
        <v>5000</v>
      </c>
      <c r="I68" s="17">
        <v>5000</v>
      </c>
      <c r="J68" s="17"/>
      <c r="K68" s="17"/>
      <c r="L68" s="17">
        <v>5000</v>
      </c>
      <c r="M68" s="17"/>
      <c r="N68" s="17"/>
      <c r="O68" s="17"/>
      <c r="P68" s="39"/>
      <c r="Q68" s="17"/>
      <c r="R68" s="17"/>
      <c r="S68" s="17"/>
      <c r="T68" s="17"/>
      <c r="U68" s="17"/>
      <c r="V68" s="17"/>
      <c r="W68" s="17"/>
    </row>
    <row r="69" ht="23" customHeight="1" spans="1:23">
      <c r="A69" s="83" t="s">
        <v>60</v>
      </c>
      <c r="B69" s="8" t="s">
        <v>246</v>
      </c>
      <c r="C69" s="9" t="s">
        <v>188</v>
      </c>
      <c r="D69" s="8" t="s">
        <v>83</v>
      </c>
      <c r="E69" s="8" t="s">
        <v>84</v>
      </c>
      <c r="F69" s="8" t="s">
        <v>213</v>
      </c>
      <c r="G69" s="8" t="s">
        <v>214</v>
      </c>
      <c r="H69" s="17">
        <v>7100</v>
      </c>
      <c r="I69" s="17">
        <v>7100</v>
      </c>
      <c r="J69" s="17"/>
      <c r="K69" s="17"/>
      <c r="L69" s="17">
        <v>7100</v>
      </c>
      <c r="M69" s="17"/>
      <c r="N69" s="17"/>
      <c r="O69" s="17"/>
      <c r="P69" s="39"/>
      <c r="Q69" s="17"/>
      <c r="R69" s="17"/>
      <c r="S69" s="17"/>
      <c r="T69" s="17"/>
      <c r="U69" s="17"/>
      <c r="V69" s="17"/>
      <c r="W69" s="17"/>
    </row>
    <row r="70" ht="23" customHeight="1" spans="1:23">
      <c r="A70" s="83" t="s">
        <v>60</v>
      </c>
      <c r="B70" s="8" t="s">
        <v>247</v>
      </c>
      <c r="C70" s="9" t="s">
        <v>233</v>
      </c>
      <c r="D70" s="8" t="s">
        <v>83</v>
      </c>
      <c r="E70" s="8" t="s">
        <v>84</v>
      </c>
      <c r="F70" s="8" t="s">
        <v>234</v>
      </c>
      <c r="G70" s="8" t="s">
        <v>235</v>
      </c>
      <c r="H70" s="17">
        <v>54000</v>
      </c>
      <c r="I70" s="17">
        <v>54000</v>
      </c>
      <c r="J70" s="17"/>
      <c r="K70" s="17"/>
      <c r="L70" s="17">
        <v>54000</v>
      </c>
      <c r="M70" s="17"/>
      <c r="N70" s="17"/>
      <c r="O70" s="17"/>
      <c r="P70" s="39"/>
      <c r="Q70" s="17"/>
      <c r="R70" s="17"/>
      <c r="S70" s="17"/>
      <c r="T70" s="17"/>
      <c r="U70" s="17"/>
      <c r="V70" s="17"/>
      <c r="W70" s="17"/>
    </row>
    <row r="71" ht="23" customHeight="1" spans="1:23">
      <c r="A71" s="83" t="s">
        <v>60</v>
      </c>
      <c r="B71" s="8" t="s">
        <v>248</v>
      </c>
      <c r="C71" s="9" t="s">
        <v>239</v>
      </c>
      <c r="D71" s="8" t="s">
        <v>83</v>
      </c>
      <c r="E71" s="8" t="s">
        <v>84</v>
      </c>
      <c r="F71" s="8" t="s">
        <v>240</v>
      </c>
      <c r="G71" s="8" t="s">
        <v>241</v>
      </c>
      <c r="H71" s="17">
        <v>214200</v>
      </c>
      <c r="I71" s="17">
        <v>214200</v>
      </c>
      <c r="J71" s="17"/>
      <c r="K71" s="17"/>
      <c r="L71" s="17">
        <v>214200</v>
      </c>
      <c r="M71" s="17"/>
      <c r="N71" s="17"/>
      <c r="O71" s="17"/>
      <c r="P71" s="39"/>
      <c r="Q71" s="17"/>
      <c r="R71" s="17"/>
      <c r="S71" s="17"/>
      <c r="T71" s="17"/>
      <c r="U71" s="17"/>
      <c r="V71" s="17"/>
      <c r="W71" s="17"/>
    </row>
    <row r="72" ht="23" customHeight="1" spans="1:23">
      <c r="A72" s="12" t="s">
        <v>33</v>
      </c>
      <c r="B72" s="12"/>
      <c r="C72" s="12"/>
      <c r="D72" s="12"/>
      <c r="E72" s="12"/>
      <c r="F72" s="12"/>
      <c r="G72" s="12"/>
      <c r="H72" s="17">
        <v>23275425</v>
      </c>
      <c r="I72" s="17">
        <v>23275425</v>
      </c>
      <c r="J72" s="17"/>
      <c r="K72" s="17"/>
      <c r="L72" s="17">
        <v>23275425</v>
      </c>
      <c r="M72" s="17"/>
      <c r="N72" s="17"/>
      <c r="O72" s="17"/>
      <c r="P72" s="17"/>
      <c r="Q72" s="17"/>
      <c r="R72" s="17"/>
      <c r="S72" s="17"/>
      <c r="T72" s="17"/>
      <c r="U72" s="17"/>
      <c r="V72" s="17"/>
      <c r="W72" s="17"/>
    </row>
  </sheetData>
  <mergeCells count="30">
    <mergeCell ref="A2:W2"/>
    <mergeCell ref="A3:G3"/>
    <mergeCell ref="I4:W4"/>
    <mergeCell ref="I5:M5"/>
    <mergeCell ref="N5:P5"/>
    <mergeCell ref="R5:W5"/>
    <mergeCell ref="A72:G7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31"/>
  <sheetViews>
    <sheetView showZeros="0" topLeftCell="A14" workbookViewId="0">
      <selection activeCell="C25" sqref="C25"/>
    </sheetView>
  </sheetViews>
  <sheetFormatPr defaultColWidth="8.84745762711864" defaultRowHeight="15" customHeight="1"/>
  <cols>
    <col min="1" max="3" width="28.5762711864407" customWidth="1"/>
    <col min="4" max="4" width="32.5084745762712" customWidth="1"/>
    <col min="5" max="8" width="28.5762711864407" customWidth="1"/>
    <col min="9" max="23" width="14.2796610169492" customWidth="1"/>
  </cols>
  <sheetData>
    <row r="1" ht="18.75" customHeight="1" spans="1:23">
      <c r="A1" s="1"/>
      <c r="B1" s="1"/>
      <c r="C1" s="1"/>
      <c r="D1" s="1"/>
      <c r="E1" s="1"/>
      <c r="F1" s="1"/>
      <c r="G1" s="1"/>
      <c r="H1" s="1"/>
      <c r="I1" s="1"/>
      <c r="J1" s="1"/>
      <c r="K1" s="1"/>
      <c r="L1" s="1"/>
      <c r="M1" s="1"/>
      <c r="N1" s="2"/>
      <c r="O1" s="2"/>
      <c r="P1" s="2"/>
      <c r="Q1" s="2"/>
      <c r="R1" s="2"/>
      <c r="S1" s="2"/>
      <c r="T1" s="2"/>
      <c r="U1" s="2"/>
      <c r="V1" s="2"/>
      <c r="W1" s="2" t="s">
        <v>249</v>
      </c>
    </row>
    <row r="2" ht="45" customHeight="1" spans="1:23">
      <c r="A2" s="3" t="s">
        <v>250</v>
      </c>
      <c r="B2" s="3"/>
      <c r="C2" s="3"/>
      <c r="D2" s="3"/>
      <c r="E2" s="3"/>
      <c r="F2" s="3"/>
      <c r="G2" s="3"/>
      <c r="H2" s="3"/>
      <c r="I2" s="3"/>
      <c r="J2" s="3"/>
      <c r="K2" s="3"/>
      <c r="L2" s="3"/>
      <c r="M2" s="3"/>
      <c r="N2" s="79"/>
      <c r="O2" s="79"/>
      <c r="P2" s="79"/>
      <c r="Q2" s="79"/>
      <c r="R2" s="79"/>
      <c r="S2" s="79"/>
      <c r="T2" s="79"/>
      <c r="U2" s="79"/>
      <c r="V2" s="79"/>
      <c r="W2" s="79"/>
    </row>
    <row r="3" ht="18.75" customHeight="1" spans="1:23">
      <c r="A3" s="4" t="s">
        <v>2</v>
      </c>
      <c r="B3" s="4"/>
      <c r="C3" s="4"/>
      <c r="D3" s="4"/>
      <c r="E3" s="4"/>
      <c r="F3" s="4"/>
      <c r="G3" s="4"/>
      <c r="H3" s="4"/>
      <c r="I3" s="80"/>
      <c r="J3" s="80"/>
      <c r="K3" s="80"/>
      <c r="L3" s="80"/>
      <c r="M3" s="80"/>
      <c r="N3" s="5"/>
      <c r="O3" s="5"/>
      <c r="P3" s="5"/>
      <c r="Q3" s="5"/>
      <c r="R3" s="5"/>
      <c r="S3" s="5"/>
      <c r="T3" s="5"/>
      <c r="U3" s="5"/>
      <c r="V3" s="5"/>
      <c r="W3" s="5" t="s">
        <v>30</v>
      </c>
    </row>
    <row r="4" ht="18.75" customHeight="1" spans="1:23">
      <c r="A4" s="13" t="s">
        <v>251</v>
      </c>
      <c r="B4" s="13" t="s">
        <v>150</v>
      </c>
      <c r="C4" s="13" t="s">
        <v>151</v>
      </c>
      <c r="D4" s="13" t="s">
        <v>252</v>
      </c>
      <c r="E4" s="13" t="s">
        <v>152</v>
      </c>
      <c r="F4" s="13" t="s">
        <v>153</v>
      </c>
      <c r="G4" s="13" t="s">
        <v>253</v>
      </c>
      <c r="H4" s="13" t="s">
        <v>155</v>
      </c>
      <c r="I4" s="72" t="s">
        <v>33</v>
      </c>
      <c r="J4" s="72" t="s">
        <v>254</v>
      </c>
      <c r="K4" s="13"/>
      <c r="L4" s="13"/>
      <c r="M4" s="13"/>
      <c r="N4" s="13" t="s">
        <v>157</v>
      </c>
      <c r="O4" s="13"/>
      <c r="P4" s="13"/>
      <c r="Q4" s="13" t="s">
        <v>39</v>
      </c>
      <c r="R4" s="13" t="s">
        <v>66</v>
      </c>
      <c r="S4" s="13"/>
      <c r="T4" s="13"/>
      <c r="U4" s="13"/>
      <c r="V4" s="13"/>
      <c r="W4" s="13"/>
    </row>
    <row r="5" ht="18.75" customHeight="1" spans="1:23">
      <c r="A5" s="13"/>
      <c r="B5" s="13"/>
      <c r="C5" s="13"/>
      <c r="D5" s="13"/>
      <c r="E5" s="13"/>
      <c r="F5" s="13"/>
      <c r="G5" s="13"/>
      <c r="H5" s="13"/>
      <c r="I5" s="72" t="s">
        <v>158</v>
      </c>
      <c r="J5" s="72" t="s">
        <v>36</v>
      </c>
      <c r="K5" s="13"/>
      <c r="L5" s="13" t="s">
        <v>37</v>
      </c>
      <c r="M5" s="13" t="s">
        <v>38</v>
      </c>
      <c r="N5" s="13" t="s">
        <v>36</v>
      </c>
      <c r="O5" s="13" t="s">
        <v>37</v>
      </c>
      <c r="P5" s="13" t="s">
        <v>38</v>
      </c>
      <c r="Q5" s="13" t="s">
        <v>39</v>
      </c>
      <c r="R5" s="13" t="s">
        <v>35</v>
      </c>
      <c r="S5" s="13" t="s">
        <v>42</v>
      </c>
      <c r="T5" s="13" t="s">
        <v>43</v>
      </c>
      <c r="U5" s="13" t="s">
        <v>44</v>
      </c>
      <c r="V5" s="13" t="s">
        <v>45</v>
      </c>
      <c r="W5" s="13" t="s">
        <v>46</v>
      </c>
    </row>
    <row r="6" ht="18.75" customHeight="1" spans="1:23">
      <c r="A6" s="13"/>
      <c r="B6" s="13"/>
      <c r="C6" s="13"/>
      <c r="D6" s="13"/>
      <c r="E6" s="13"/>
      <c r="F6" s="13"/>
      <c r="G6" s="13"/>
      <c r="H6" s="13"/>
      <c r="I6" s="72"/>
      <c r="J6" s="72" t="s">
        <v>36</v>
      </c>
      <c r="K6" s="13"/>
      <c r="L6" s="13" t="s">
        <v>37</v>
      </c>
      <c r="M6" s="13" t="s">
        <v>38</v>
      </c>
      <c r="N6" s="13" t="s">
        <v>36</v>
      </c>
      <c r="O6" s="13" t="s">
        <v>37</v>
      </c>
      <c r="P6" s="13" t="s">
        <v>38</v>
      </c>
      <c r="Q6" s="13"/>
      <c r="R6" s="13" t="s">
        <v>35</v>
      </c>
      <c r="S6" s="13" t="s">
        <v>42</v>
      </c>
      <c r="T6" s="13" t="s">
        <v>43</v>
      </c>
      <c r="U6" s="13" t="s">
        <v>44</v>
      </c>
      <c r="V6" s="13" t="s">
        <v>45</v>
      </c>
      <c r="W6" s="13" t="s">
        <v>46</v>
      </c>
    </row>
    <row r="7" ht="22.65" customHeight="1" spans="1:23">
      <c r="A7" s="13"/>
      <c r="B7" s="13"/>
      <c r="C7" s="13"/>
      <c r="D7" s="13"/>
      <c r="E7" s="13"/>
      <c r="F7" s="13"/>
      <c r="G7" s="13"/>
      <c r="H7" s="13"/>
      <c r="I7" s="72"/>
      <c r="J7" s="72" t="s">
        <v>35</v>
      </c>
      <c r="K7" s="13" t="s">
        <v>255</v>
      </c>
      <c r="L7" s="13"/>
      <c r="M7" s="13"/>
      <c r="N7" s="13"/>
      <c r="O7" s="13"/>
      <c r="P7" s="13"/>
      <c r="Q7" s="13"/>
      <c r="R7" s="13"/>
      <c r="S7" s="13"/>
      <c r="T7" s="13"/>
      <c r="U7" s="13"/>
      <c r="V7" s="13"/>
      <c r="W7" s="13"/>
    </row>
    <row r="8" ht="18.75" customHeight="1" spans="1:23">
      <c r="A8" s="14" t="s">
        <v>47</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ht="23" customHeight="1" spans="1:23">
      <c r="A9" s="8"/>
      <c r="B9" s="8"/>
      <c r="C9" s="9" t="s">
        <v>256</v>
      </c>
      <c r="D9" s="8"/>
      <c r="E9" s="8"/>
      <c r="F9" s="8"/>
      <c r="G9" s="8"/>
      <c r="H9" s="8"/>
      <c r="I9" s="10">
        <v>27120</v>
      </c>
      <c r="J9" s="10">
        <v>27120</v>
      </c>
      <c r="K9" s="10">
        <v>27120</v>
      </c>
      <c r="L9" s="10"/>
      <c r="M9" s="10"/>
      <c r="N9" s="10"/>
      <c r="O9" s="10"/>
      <c r="P9" s="10"/>
      <c r="Q9" s="10"/>
      <c r="R9" s="10"/>
      <c r="S9" s="10"/>
      <c r="T9" s="10"/>
      <c r="U9" s="10"/>
      <c r="V9" s="10"/>
      <c r="W9" s="10"/>
    </row>
    <row r="10" ht="23" customHeight="1" spans="1:23">
      <c r="A10" s="8" t="s">
        <v>257</v>
      </c>
      <c r="B10" s="8" t="s">
        <v>258</v>
      </c>
      <c r="C10" s="9" t="s">
        <v>256</v>
      </c>
      <c r="D10" s="8" t="s">
        <v>57</v>
      </c>
      <c r="E10" s="8" t="s">
        <v>89</v>
      </c>
      <c r="F10" s="8" t="s">
        <v>82</v>
      </c>
      <c r="G10" s="8" t="s">
        <v>189</v>
      </c>
      <c r="H10" s="8" t="s">
        <v>190</v>
      </c>
      <c r="I10" s="10">
        <v>8880</v>
      </c>
      <c r="J10" s="10">
        <v>8880</v>
      </c>
      <c r="K10" s="10">
        <v>8880</v>
      </c>
      <c r="L10" s="10"/>
      <c r="M10" s="10"/>
      <c r="N10" s="10"/>
      <c r="O10" s="10"/>
      <c r="P10" s="10"/>
      <c r="Q10" s="10"/>
      <c r="R10" s="10"/>
      <c r="S10" s="10"/>
      <c r="T10" s="10"/>
      <c r="U10" s="10"/>
      <c r="V10" s="10"/>
      <c r="W10" s="10"/>
    </row>
    <row r="11" ht="23" customHeight="1" spans="1:23">
      <c r="A11" s="8" t="s">
        <v>257</v>
      </c>
      <c r="B11" s="8" t="s">
        <v>258</v>
      </c>
      <c r="C11" s="9" t="s">
        <v>256</v>
      </c>
      <c r="D11" s="8" t="s">
        <v>57</v>
      </c>
      <c r="E11" s="8" t="s">
        <v>89</v>
      </c>
      <c r="F11" s="8" t="s">
        <v>82</v>
      </c>
      <c r="G11" s="8" t="s">
        <v>205</v>
      </c>
      <c r="H11" s="8" t="s">
        <v>206</v>
      </c>
      <c r="I11" s="10">
        <v>8000</v>
      </c>
      <c r="J11" s="10">
        <v>8000</v>
      </c>
      <c r="K11" s="10">
        <v>8000</v>
      </c>
      <c r="L11" s="10"/>
      <c r="M11" s="10"/>
      <c r="N11" s="10"/>
      <c r="O11" s="10"/>
      <c r="P11" s="39"/>
      <c r="Q11" s="10"/>
      <c r="R11" s="10"/>
      <c r="S11" s="10"/>
      <c r="T11" s="10"/>
      <c r="U11" s="10"/>
      <c r="V11" s="10"/>
      <c r="W11" s="10"/>
    </row>
    <row r="12" ht="23" customHeight="1" spans="1:23">
      <c r="A12" s="8" t="s">
        <v>257</v>
      </c>
      <c r="B12" s="8" t="s">
        <v>258</v>
      </c>
      <c r="C12" s="9" t="s">
        <v>256</v>
      </c>
      <c r="D12" s="8" t="s">
        <v>57</v>
      </c>
      <c r="E12" s="8" t="s">
        <v>90</v>
      </c>
      <c r="F12" s="8" t="s">
        <v>88</v>
      </c>
      <c r="G12" s="8" t="s">
        <v>205</v>
      </c>
      <c r="H12" s="8" t="s">
        <v>206</v>
      </c>
      <c r="I12" s="10">
        <v>4000</v>
      </c>
      <c r="J12" s="10">
        <v>4000</v>
      </c>
      <c r="K12" s="10">
        <v>4000</v>
      </c>
      <c r="L12" s="10"/>
      <c r="M12" s="10"/>
      <c r="N12" s="10"/>
      <c r="O12" s="10"/>
      <c r="P12" s="39"/>
      <c r="Q12" s="10"/>
      <c r="R12" s="10"/>
      <c r="S12" s="10"/>
      <c r="T12" s="10"/>
      <c r="U12" s="10"/>
      <c r="V12" s="10"/>
      <c r="W12" s="10"/>
    </row>
    <row r="13" ht="23" customHeight="1" spans="1:23">
      <c r="A13" s="8" t="s">
        <v>257</v>
      </c>
      <c r="B13" s="8" t="s">
        <v>258</v>
      </c>
      <c r="C13" s="9" t="s">
        <v>256</v>
      </c>
      <c r="D13" s="8" t="s">
        <v>57</v>
      </c>
      <c r="E13" s="8" t="s">
        <v>90</v>
      </c>
      <c r="F13" s="8" t="s">
        <v>88</v>
      </c>
      <c r="G13" s="8" t="s">
        <v>213</v>
      </c>
      <c r="H13" s="8" t="s">
        <v>214</v>
      </c>
      <c r="I13" s="10">
        <v>6240</v>
      </c>
      <c r="J13" s="10">
        <v>6240</v>
      </c>
      <c r="K13" s="10">
        <v>6240</v>
      </c>
      <c r="L13" s="10"/>
      <c r="M13" s="10"/>
      <c r="N13" s="10"/>
      <c r="O13" s="10"/>
      <c r="P13" s="39"/>
      <c r="Q13" s="10"/>
      <c r="R13" s="10"/>
      <c r="S13" s="10"/>
      <c r="T13" s="10"/>
      <c r="U13" s="10"/>
      <c r="V13" s="10"/>
      <c r="W13" s="10"/>
    </row>
    <row r="14" ht="23" customHeight="1" spans="1:23">
      <c r="A14" s="39"/>
      <c r="B14" s="39"/>
      <c r="C14" s="9" t="s">
        <v>259</v>
      </c>
      <c r="D14" s="39"/>
      <c r="E14" s="39"/>
      <c r="F14" s="39"/>
      <c r="G14" s="39"/>
      <c r="H14" s="39"/>
      <c r="I14" s="10">
        <v>29076</v>
      </c>
      <c r="J14" s="10">
        <v>29076</v>
      </c>
      <c r="K14" s="10">
        <v>29076</v>
      </c>
      <c r="L14" s="10"/>
      <c r="M14" s="10"/>
      <c r="N14" s="10"/>
      <c r="O14" s="10"/>
      <c r="P14" s="39"/>
      <c r="Q14" s="10"/>
      <c r="R14" s="10"/>
      <c r="S14" s="10"/>
      <c r="T14" s="10"/>
      <c r="U14" s="10"/>
      <c r="V14" s="10"/>
      <c r="W14" s="10"/>
    </row>
    <row r="15" ht="23" customHeight="1" spans="1:23">
      <c r="A15" s="8" t="s">
        <v>260</v>
      </c>
      <c r="B15" s="8" t="s">
        <v>261</v>
      </c>
      <c r="C15" s="9" t="s">
        <v>259</v>
      </c>
      <c r="D15" s="8" t="s">
        <v>57</v>
      </c>
      <c r="E15" s="8" t="s">
        <v>101</v>
      </c>
      <c r="F15" s="8" t="s">
        <v>102</v>
      </c>
      <c r="G15" s="8" t="s">
        <v>262</v>
      </c>
      <c r="H15" s="8" t="s">
        <v>263</v>
      </c>
      <c r="I15" s="10">
        <v>29076</v>
      </c>
      <c r="J15" s="10">
        <v>29076</v>
      </c>
      <c r="K15" s="10">
        <v>29076</v>
      </c>
      <c r="L15" s="10"/>
      <c r="M15" s="10"/>
      <c r="N15" s="10"/>
      <c r="O15" s="10"/>
      <c r="P15" s="39"/>
      <c r="Q15" s="10"/>
      <c r="R15" s="10"/>
      <c r="S15" s="10"/>
      <c r="T15" s="10"/>
      <c r="U15" s="10"/>
      <c r="V15" s="10"/>
      <c r="W15" s="10"/>
    </row>
    <row r="16" ht="23" customHeight="1" spans="1:23">
      <c r="A16" s="39"/>
      <c r="B16" s="39"/>
      <c r="C16" s="9" t="s">
        <v>264</v>
      </c>
      <c r="D16" s="39"/>
      <c r="E16" s="39"/>
      <c r="F16" s="39"/>
      <c r="G16" s="39"/>
      <c r="H16" s="39"/>
      <c r="I16" s="10">
        <v>200000</v>
      </c>
      <c r="J16" s="10">
        <v>200000</v>
      </c>
      <c r="K16" s="10">
        <v>200000</v>
      </c>
      <c r="L16" s="10"/>
      <c r="M16" s="10"/>
      <c r="N16" s="10"/>
      <c r="O16" s="10"/>
      <c r="P16" s="39"/>
      <c r="Q16" s="10"/>
      <c r="R16" s="10"/>
      <c r="S16" s="10"/>
      <c r="T16" s="10"/>
      <c r="U16" s="10"/>
      <c r="V16" s="10"/>
      <c r="W16" s="10"/>
    </row>
    <row r="17" ht="23" customHeight="1" spans="1:23">
      <c r="A17" s="8" t="s">
        <v>265</v>
      </c>
      <c r="B17" s="8" t="s">
        <v>266</v>
      </c>
      <c r="C17" s="9" t="s">
        <v>264</v>
      </c>
      <c r="D17" s="8" t="s">
        <v>57</v>
      </c>
      <c r="E17" s="8" t="s">
        <v>81</v>
      </c>
      <c r="F17" s="8" t="s">
        <v>82</v>
      </c>
      <c r="G17" s="8" t="s">
        <v>189</v>
      </c>
      <c r="H17" s="8" t="s">
        <v>190</v>
      </c>
      <c r="I17" s="10">
        <v>45000</v>
      </c>
      <c r="J17" s="10">
        <v>45000</v>
      </c>
      <c r="K17" s="10">
        <v>45000</v>
      </c>
      <c r="L17" s="10"/>
      <c r="M17" s="10"/>
      <c r="N17" s="10"/>
      <c r="O17" s="10"/>
      <c r="P17" s="39"/>
      <c r="Q17" s="10"/>
      <c r="R17" s="10"/>
      <c r="S17" s="10"/>
      <c r="T17" s="10"/>
      <c r="U17" s="10"/>
      <c r="V17" s="10"/>
      <c r="W17" s="10"/>
    </row>
    <row r="18" ht="23" customHeight="1" spans="1:23">
      <c r="A18" s="8" t="s">
        <v>265</v>
      </c>
      <c r="B18" s="8" t="s">
        <v>266</v>
      </c>
      <c r="C18" s="9" t="s">
        <v>264</v>
      </c>
      <c r="D18" s="8" t="s">
        <v>57</v>
      </c>
      <c r="E18" s="8" t="s">
        <v>81</v>
      </c>
      <c r="F18" s="8" t="s">
        <v>82</v>
      </c>
      <c r="G18" s="8" t="s">
        <v>201</v>
      </c>
      <c r="H18" s="8" t="s">
        <v>202</v>
      </c>
      <c r="I18" s="10">
        <v>140000</v>
      </c>
      <c r="J18" s="10">
        <v>140000</v>
      </c>
      <c r="K18" s="10">
        <v>140000</v>
      </c>
      <c r="L18" s="10"/>
      <c r="M18" s="10"/>
      <c r="N18" s="10"/>
      <c r="O18" s="10"/>
      <c r="P18" s="39"/>
      <c r="Q18" s="10"/>
      <c r="R18" s="10"/>
      <c r="S18" s="10"/>
      <c r="T18" s="10"/>
      <c r="U18" s="10"/>
      <c r="V18" s="10"/>
      <c r="W18" s="10"/>
    </row>
    <row r="19" ht="23" customHeight="1" spans="1:23">
      <c r="A19" s="8" t="s">
        <v>265</v>
      </c>
      <c r="B19" s="8" t="s">
        <v>266</v>
      </c>
      <c r="C19" s="9" t="s">
        <v>264</v>
      </c>
      <c r="D19" s="8" t="s">
        <v>57</v>
      </c>
      <c r="E19" s="8" t="s">
        <v>81</v>
      </c>
      <c r="F19" s="8" t="s">
        <v>82</v>
      </c>
      <c r="G19" s="8" t="s">
        <v>185</v>
      </c>
      <c r="H19" s="8" t="s">
        <v>186</v>
      </c>
      <c r="I19" s="10">
        <v>15000</v>
      </c>
      <c r="J19" s="10">
        <v>15000</v>
      </c>
      <c r="K19" s="10">
        <v>15000</v>
      </c>
      <c r="L19" s="10"/>
      <c r="M19" s="10"/>
      <c r="N19" s="10"/>
      <c r="O19" s="10"/>
      <c r="P19" s="39"/>
      <c r="Q19" s="10"/>
      <c r="R19" s="10"/>
      <c r="S19" s="10"/>
      <c r="T19" s="10"/>
      <c r="U19" s="10"/>
      <c r="V19" s="10"/>
      <c r="W19" s="10"/>
    </row>
    <row r="20" ht="23" customHeight="1" spans="1:23">
      <c r="A20" s="39"/>
      <c r="B20" s="39"/>
      <c r="C20" s="9" t="s">
        <v>267</v>
      </c>
      <c r="D20" s="39"/>
      <c r="E20" s="39"/>
      <c r="F20" s="39"/>
      <c r="G20" s="39"/>
      <c r="H20" s="39"/>
      <c r="I20" s="10">
        <v>220000</v>
      </c>
      <c r="J20" s="10">
        <v>220000</v>
      </c>
      <c r="K20" s="10">
        <v>220000</v>
      </c>
      <c r="L20" s="10"/>
      <c r="M20" s="10"/>
      <c r="N20" s="10"/>
      <c r="O20" s="10"/>
      <c r="P20" s="39"/>
      <c r="Q20" s="10"/>
      <c r="R20" s="10"/>
      <c r="S20" s="10"/>
      <c r="T20" s="10"/>
      <c r="U20" s="10"/>
      <c r="V20" s="10"/>
      <c r="W20" s="10"/>
    </row>
    <row r="21" ht="23" customHeight="1" spans="1:23">
      <c r="A21" s="8" t="s">
        <v>265</v>
      </c>
      <c r="B21" s="8" t="s">
        <v>268</v>
      </c>
      <c r="C21" s="9" t="s">
        <v>267</v>
      </c>
      <c r="D21" s="8" t="s">
        <v>60</v>
      </c>
      <c r="E21" s="8" t="s">
        <v>85</v>
      </c>
      <c r="F21" s="8" t="s">
        <v>86</v>
      </c>
      <c r="G21" s="8" t="s">
        <v>199</v>
      </c>
      <c r="H21" s="8" t="s">
        <v>200</v>
      </c>
      <c r="I21" s="10">
        <v>183600</v>
      </c>
      <c r="J21" s="10">
        <v>183600</v>
      </c>
      <c r="K21" s="10">
        <v>183600</v>
      </c>
      <c r="L21" s="10"/>
      <c r="M21" s="10"/>
      <c r="N21" s="10"/>
      <c r="O21" s="10"/>
      <c r="P21" s="39"/>
      <c r="Q21" s="10"/>
      <c r="R21" s="10"/>
      <c r="S21" s="10"/>
      <c r="T21" s="10"/>
      <c r="U21" s="10"/>
      <c r="V21" s="10"/>
      <c r="W21" s="10"/>
    </row>
    <row r="22" ht="23" customHeight="1" spans="1:23">
      <c r="A22" s="8" t="s">
        <v>265</v>
      </c>
      <c r="B22" s="8" t="s">
        <v>268</v>
      </c>
      <c r="C22" s="9" t="s">
        <v>267</v>
      </c>
      <c r="D22" s="8" t="s">
        <v>60</v>
      </c>
      <c r="E22" s="8" t="s">
        <v>85</v>
      </c>
      <c r="F22" s="8" t="s">
        <v>86</v>
      </c>
      <c r="G22" s="8" t="s">
        <v>199</v>
      </c>
      <c r="H22" s="8" t="s">
        <v>200</v>
      </c>
      <c r="I22" s="10">
        <v>18360</v>
      </c>
      <c r="J22" s="10">
        <v>18360</v>
      </c>
      <c r="K22" s="10">
        <v>18360</v>
      </c>
      <c r="L22" s="10"/>
      <c r="M22" s="10"/>
      <c r="N22" s="10"/>
      <c r="O22" s="10"/>
      <c r="P22" s="39"/>
      <c r="Q22" s="10"/>
      <c r="R22" s="10"/>
      <c r="S22" s="10"/>
      <c r="T22" s="10"/>
      <c r="U22" s="10"/>
      <c r="V22" s="10"/>
      <c r="W22" s="10"/>
    </row>
    <row r="23" ht="23" customHeight="1" spans="1:23">
      <c r="A23" s="8" t="s">
        <v>265</v>
      </c>
      <c r="B23" s="8" t="s">
        <v>268</v>
      </c>
      <c r="C23" s="9" t="s">
        <v>267</v>
      </c>
      <c r="D23" s="8" t="s">
        <v>60</v>
      </c>
      <c r="E23" s="8" t="s">
        <v>85</v>
      </c>
      <c r="F23" s="8" t="s">
        <v>86</v>
      </c>
      <c r="G23" s="8" t="s">
        <v>199</v>
      </c>
      <c r="H23" s="8" t="s">
        <v>200</v>
      </c>
      <c r="I23" s="10">
        <v>18040</v>
      </c>
      <c r="J23" s="10">
        <v>18040</v>
      </c>
      <c r="K23" s="10">
        <v>18040</v>
      </c>
      <c r="L23" s="10"/>
      <c r="M23" s="10"/>
      <c r="N23" s="10"/>
      <c r="O23" s="10"/>
      <c r="P23" s="39"/>
      <c r="Q23" s="10"/>
      <c r="R23" s="10"/>
      <c r="S23" s="10"/>
      <c r="T23" s="10"/>
      <c r="U23" s="10"/>
      <c r="V23" s="10"/>
      <c r="W23" s="10"/>
    </row>
    <row r="24" ht="23" customHeight="1" spans="1:23">
      <c r="A24" s="39"/>
      <c r="B24" s="39"/>
      <c r="C24" s="9" t="s">
        <v>269</v>
      </c>
      <c r="D24" s="39"/>
      <c r="E24" s="39"/>
      <c r="F24" s="39"/>
      <c r="G24" s="39"/>
      <c r="H24" s="39"/>
      <c r="I24" s="10">
        <v>200000</v>
      </c>
      <c r="J24" s="10">
        <v>200000</v>
      </c>
      <c r="K24" s="10">
        <v>200000</v>
      </c>
      <c r="L24" s="10"/>
      <c r="M24" s="10"/>
      <c r="N24" s="10"/>
      <c r="O24" s="10"/>
      <c r="P24" s="39"/>
      <c r="Q24" s="10"/>
      <c r="R24" s="10"/>
      <c r="S24" s="10"/>
      <c r="T24" s="10"/>
      <c r="U24" s="10"/>
      <c r="V24" s="10"/>
      <c r="W24" s="10"/>
    </row>
    <row r="25" ht="23" customHeight="1" spans="1:23">
      <c r="A25" s="8" t="s">
        <v>265</v>
      </c>
      <c r="B25" s="8" t="s">
        <v>270</v>
      </c>
      <c r="C25" s="9" t="s">
        <v>269</v>
      </c>
      <c r="D25" s="8" t="s">
        <v>60</v>
      </c>
      <c r="E25" s="8" t="s">
        <v>85</v>
      </c>
      <c r="F25" s="8" t="s">
        <v>86</v>
      </c>
      <c r="G25" s="8" t="s">
        <v>189</v>
      </c>
      <c r="H25" s="8" t="s">
        <v>190</v>
      </c>
      <c r="I25" s="10">
        <v>24800</v>
      </c>
      <c r="J25" s="10">
        <v>24800</v>
      </c>
      <c r="K25" s="10">
        <v>24800</v>
      </c>
      <c r="L25" s="10"/>
      <c r="M25" s="10"/>
      <c r="N25" s="10"/>
      <c r="O25" s="10"/>
      <c r="P25" s="39"/>
      <c r="Q25" s="10"/>
      <c r="R25" s="10"/>
      <c r="S25" s="10"/>
      <c r="T25" s="10"/>
      <c r="U25" s="10"/>
      <c r="V25" s="10"/>
      <c r="W25" s="10"/>
    </row>
    <row r="26" ht="23" customHeight="1" spans="1:23">
      <c r="A26" s="8" t="s">
        <v>265</v>
      </c>
      <c r="B26" s="8" t="s">
        <v>270</v>
      </c>
      <c r="C26" s="9" t="s">
        <v>269</v>
      </c>
      <c r="D26" s="8" t="s">
        <v>60</v>
      </c>
      <c r="E26" s="8" t="s">
        <v>85</v>
      </c>
      <c r="F26" s="8" t="s">
        <v>86</v>
      </c>
      <c r="G26" s="8" t="s">
        <v>193</v>
      </c>
      <c r="H26" s="8" t="s">
        <v>194</v>
      </c>
      <c r="I26" s="10">
        <v>20000</v>
      </c>
      <c r="J26" s="10">
        <v>20000</v>
      </c>
      <c r="K26" s="10">
        <v>20000</v>
      </c>
      <c r="L26" s="10"/>
      <c r="M26" s="10"/>
      <c r="N26" s="10"/>
      <c r="O26" s="10"/>
      <c r="P26" s="39"/>
      <c r="Q26" s="10"/>
      <c r="R26" s="10"/>
      <c r="S26" s="10"/>
      <c r="T26" s="10"/>
      <c r="U26" s="10"/>
      <c r="V26" s="10"/>
      <c r="W26" s="10"/>
    </row>
    <row r="27" ht="23" customHeight="1" spans="1:23">
      <c r="A27" s="8" t="s">
        <v>265</v>
      </c>
      <c r="B27" s="8" t="s">
        <v>270</v>
      </c>
      <c r="C27" s="9" t="s">
        <v>269</v>
      </c>
      <c r="D27" s="8" t="s">
        <v>60</v>
      </c>
      <c r="E27" s="8" t="s">
        <v>85</v>
      </c>
      <c r="F27" s="8" t="s">
        <v>86</v>
      </c>
      <c r="G27" s="8" t="s">
        <v>195</v>
      </c>
      <c r="H27" s="8" t="s">
        <v>196</v>
      </c>
      <c r="I27" s="10">
        <v>55000</v>
      </c>
      <c r="J27" s="10">
        <v>55000</v>
      </c>
      <c r="K27" s="10">
        <v>55000</v>
      </c>
      <c r="L27" s="10"/>
      <c r="M27" s="10"/>
      <c r="N27" s="10"/>
      <c r="O27" s="10"/>
      <c r="P27" s="39"/>
      <c r="Q27" s="10"/>
      <c r="R27" s="10"/>
      <c r="S27" s="10"/>
      <c r="T27" s="10"/>
      <c r="U27" s="10"/>
      <c r="V27" s="10"/>
      <c r="W27" s="10"/>
    </row>
    <row r="28" ht="23" customHeight="1" spans="1:23">
      <c r="A28" s="8" t="s">
        <v>265</v>
      </c>
      <c r="B28" s="8" t="s">
        <v>270</v>
      </c>
      <c r="C28" s="9" t="s">
        <v>269</v>
      </c>
      <c r="D28" s="8" t="s">
        <v>60</v>
      </c>
      <c r="E28" s="8" t="s">
        <v>85</v>
      </c>
      <c r="F28" s="8" t="s">
        <v>86</v>
      </c>
      <c r="G28" s="8" t="s">
        <v>197</v>
      </c>
      <c r="H28" s="8" t="s">
        <v>198</v>
      </c>
      <c r="I28" s="10">
        <v>30000</v>
      </c>
      <c r="J28" s="10">
        <v>30000</v>
      </c>
      <c r="K28" s="10">
        <v>30000</v>
      </c>
      <c r="L28" s="10"/>
      <c r="M28" s="10"/>
      <c r="N28" s="10"/>
      <c r="O28" s="10"/>
      <c r="P28" s="39"/>
      <c r="Q28" s="10"/>
      <c r="R28" s="10"/>
      <c r="S28" s="10"/>
      <c r="T28" s="10"/>
      <c r="U28" s="10"/>
      <c r="V28" s="10"/>
      <c r="W28" s="10"/>
    </row>
    <row r="29" ht="23" customHeight="1" spans="1:23">
      <c r="A29" s="8" t="s">
        <v>265</v>
      </c>
      <c r="B29" s="8" t="s">
        <v>270</v>
      </c>
      <c r="C29" s="9" t="s">
        <v>269</v>
      </c>
      <c r="D29" s="8" t="s">
        <v>60</v>
      </c>
      <c r="E29" s="8" t="s">
        <v>85</v>
      </c>
      <c r="F29" s="8" t="s">
        <v>86</v>
      </c>
      <c r="G29" s="8" t="s">
        <v>203</v>
      </c>
      <c r="H29" s="8" t="s">
        <v>204</v>
      </c>
      <c r="I29" s="10">
        <v>55200</v>
      </c>
      <c r="J29" s="10">
        <v>55200</v>
      </c>
      <c r="K29" s="10">
        <v>55200</v>
      </c>
      <c r="L29" s="10"/>
      <c r="M29" s="10"/>
      <c r="N29" s="10"/>
      <c r="O29" s="10"/>
      <c r="P29" s="39"/>
      <c r="Q29" s="10"/>
      <c r="R29" s="10"/>
      <c r="S29" s="10"/>
      <c r="T29" s="10"/>
      <c r="U29" s="10"/>
      <c r="V29" s="10"/>
      <c r="W29" s="10"/>
    </row>
    <row r="30" ht="23" customHeight="1" spans="1:23">
      <c r="A30" s="8" t="s">
        <v>265</v>
      </c>
      <c r="B30" s="8" t="s">
        <v>270</v>
      </c>
      <c r="C30" s="9" t="s">
        <v>269</v>
      </c>
      <c r="D30" s="8" t="s">
        <v>60</v>
      </c>
      <c r="E30" s="8" t="s">
        <v>85</v>
      </c>
      <c r="F30" s="8" t="s">
        <v>86</v>
      </c>
      <c r="G30" s="8" t="s">
        <v>215</v>
      </c>
      <c r="H30" s="8" t="s">
        <v>216</v>
      </c>
      <c r="I30" s="10">
        <v>15000</v>
      </c>
      <c r="J30" s="10">
        <v>15000</v>
      </c>
      <c r="K30" s="10">
        <v>15000</v>
      </c>
      <c r="L30" s="10"/>
      <c r="M30" s="10"/>
      <c r="N30" s="10"/>
      <c r="O30" s="10"/>
      <c r="P30" s="39"/>
      <c r="Q30" s="10"/>
      <c r="R30" s="10"/>
      <c r="S30" s="10"/>
      <c r="T30" s="10"/>
      <c r="U30" s="10"/>
      <c r="V30" s="10"/>
      <c r="W30" s="10"/>
    </row>
    <row r="31" ht="23" customHeight="1" spans="1:23">
      <c r="A31" s="12" t="s">
        <v>33</v>
      </c>
      <c r="B31" s="12"/>
      <c r="C31" s="12"/>
      <c r="D31" s="12"/>
      <c r="E31" s="12"/>
      <c r="F31" s="12"/>
      <c r="G31" s="12"/>
      <c r="H31" s="12"/>
      <c r="I31" s="10">
        <v>676196</v>
      </c>
      <c r="J31" s="10">
        <v>676196</v>
      </c>
      <c r="K31" s="10">
        <v>676196</v>
      </c>
      <c r="L31" s="10"/>
      <c r="M31" s="10"/>
      <c r="N31" s="10"/>
      <c r="O31" s="10"/>
      <c r="P31" s="10"/>
      <c r="Q31" s="10"/>
      <c r="R31" s="10"/>
      <c r="S31" s="10"/>
      <c r="T31" s="10"/>
      <c r="U31" s="10"/>
      <c r="V31" s="10"/>
      <c r="W31" s="10"/>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54"/>
  <sheetViews>
    <sheetView showZeros="0" topLeftCell="A46" workbookViewId="0">
      <selection activeCell="D58" sqref="D58"/>
    </sheetView>
  </sheetViews>
  <sheetFormatPr defaultColWidth="8.84745762711864" defaultRowHeight="15" customHeight="1"/>
  <cols>
    <col min="1" max="1" width="33.2542372881356" customWidth="1"/>
    <col min="2" max="2" width="48.8728813559322" customWidth="1"/>
    <col min="3" max="4" width="13.8389830508475" customWidth="1"/>
    <col min="5" max="5" width="21.2542372881356" customWidth="1"/>
    <col min="6" max="8" width="10" customWidth="1"/>
    <col min="9" max="9" width="11.5" customWidth="1"/>
    <col min="10" max="10" width="31" customWidth="1"/>
  </cols>
  <sheetData>
    <row r="1" customHeight="1" spans="1:10">
      <c r="A1" s="21" t="s">
        <v>271</v>
      </c>
      <c r="B1" s="21"/>
      <c r="C1" s="21"/>
      <c r="D1" s="21"/>
      <c r="E1" s="21"/>
      <c r="F1" s="21"/>
      <c r="G1" s="21"/>
      <c r="H1" s="21"/>
      <c r="I1" s="21"/>
      <c r="J1" s="21"/>
    </row>
    <row r="2" ht="45" customHeight="1" spans="1:10">
      <c r="A2" s="56" t="s">
        <v>272</v>
      </c>
      <c r="B2" s="56"/>
      <c r="C2" s="56"/>
      <c r="D2" s="56"/>
      <c r="E2" s="56"/>
      <c r="F2" s="56"/>
      <c r="G2" s="56"/>
      <c r="H2" s="56"/>
      <c r="I2" s="56"/>
      <c r="J2" s="56"/>
    </row>
    <row r="3" ht="20.25" customHeight="1" spans="1:10">
      <c r="A3" s="20" t="s">
        <v>2</v>
      </c>
      <c r="B3" s="20"/>
      <c r="C3" s="20"/>
      <c r="D3" s="20"/>
      <c r="E3" s="20"/>
      <c r="F3" s="20"/>
      <c r="G3" s="20"/>
      <c r="H3" s="20"/>
      <c r="I3" s="20"/>
      <c r="J3" s="20"/>
    </row>
    <row r="4" ht="20.25" customHeight="1" spans="1:10">
      <c r="A4" s="57" t="s">
        <v>273</v>
      </c>
      <c r="B4" s="57" t="s">
        <v>274</v>
      </c>
      <c r="C4" s="57" t="s">
        <v>275</v>
      </c>
      <c r="D4" s="57" t="s">
        <v>276</v>
      </c>
      <c r="E4" s="57" t="s">
        <v>277</v>
      </c>
      <c r="F4" s="57" t="s">
        <v>278</v>
      </c>
      <c r="G4" s="57" t="s">
        <v>279</v>
      </c>
      <c r="H4" s="57" t="s">
        <v>280</v>
      </c>
      <c r="I4" s="57" t="s">
        <v>281</v>
      </c>
      <c r="J4" s="57" t="s">
        <v>282</v>
      </c>
    </row>
    <row r="5" ht="46.5" customHeight="1" spans="1:10">
      <c r="A5" s="57"/>
      <c r="B5" s="57"/>
      <c r="C5" s="57"/>
      <c r="D5" s="57"/>
      <c r="E5" s="57"/>
      <c r="F5" s="57"/>
      <c r="G5" s="57"/>
      <c r="H5" s="57"/>
      <c r="I5" s="57"/>
      <c r="J5" s="57"/>
    </row>
    <row r="6" ht="20.25" customHeight="1" spans="1:10">
      <c r="A6" s="59">
        <v>1</v>
      </c>
      <c r="B6" s="59">
        <v>2</v>
      </c>
      <c r="C6" s="59">
        <v>3</v>
      </c>
      <c r="D6" s="59">
        <v>4</v>
      </c>
      <c r="E6" s="59">
        <v>5</v>
      </c>
      <c r="F6" s="59">
        <v>6</v>
      </c>
      <c r="G6" s="59">
        <v>7</v>
      </c>
      <c r="H6" s="59">
        <v>8</v>
      </c>
      <c r="I6" s="59">
        <v>9</v>
      </c>
      <c r="J6" s="59">
        <v>10</v>
      </c>
    </row>
    <row r="7" ht="13.05" spans="1:10">
      <c r="A7" s="39" t="s">
        <v>57</v>
      </c>
      <c r="B7" s="39"/>
      <c r="C7" s="39"/>
      <c r="E7" s="66"/>
      <c r="F7" s="66"/>
      <c r="G7" s="66"/>
      <c r="H7" s="66"/>
      <c r="I7" s="66"/>
      <c r="J7" s="66"/>
    </row>
    <row r="8" ht="80" customHeight="1" spans="1:10">
      <c r="A8" s="75" t="s">
        <v>259</v>
      </c>
      <c r="B8" s="39" t="s">
        <v>283</v>
      </c>
      <c r="C8" s="61"/>
      <c r="D8" s="61"/>
      <c r="E8" s="66"/>
      <c r="F8" s="66"/>
      <c r="G8" s="66"/>
      <c r="H8" s="66"/>
      <c r="I8" s="66"/>
      <c r="J8" s="66"/>
    </row>
    <row r="9" ht="20" customHeight="1" spans="1:10">
      <c r="A9" s="39"/>
      <c r="B9" s="39"/>
      <c r="C9" s="39" t="s">
        <v>284</v>
      </c>
      <c r="D9" s="76" t="s">
        <v>285</v>
      </c>
      <c r="E9" s="77" t="s">
        <v>286</v>
      </c>
      <c r="F9" s="67" t="s">
        <v>287</v>
      </c>
      <c r="G9" s="61" t="s">
        <v>49</v>
      </c>
      <c r="H9" s="67" t="s">
        <v>288</v>
      </c>
      <c r="I9" s="67" t="s">
        <v>289</v>
      </c>
      <c r="J9" s="77" t="s">
        <v>290</v>
      </c>
    </row>
    <row r="10" ht="20" customHeight="1" spans="1:10">
      <c r="A10" s="39"/>
      <c r="B10" s="39"/>
      <c r="C10" s="39" t="s">
        <v>284</v>
      </c>
      <c r="D10" s="76" t="s">
        <v>285</v>
      </c>
      <c r="E10" s="77" t="s">
        <v>291</v>
      </c>
      <c r="F10" s="67" t="s">
        <v>287</v>
      </c>
      <c r="G10" s="61" t="s">
        <v>48</v>
      </c>
      <c r="H10" s="67" t="s">
        <v>288</v>
      </c>
      <c r="I10" s="67" t="s">
        <v>289</v>
      </c>
      <c r="J10" s="77" t="s">
        <v>292</v>
      </c>
    </row>
    <row r="11" ht="20" customHeight="1" spans="1:10">
      <c r="A11" s="39"/>
      <c r="B11" s="39"/>
      <c r="C11" s="39" t="s">
        <v>284</v>
      </c>
      <c r="D11" s="76" t="s">
        <v>285</v>
      </c>
      <c r="E11" s="77" t="s">
        <v>293</v>
      </c>
      <c r="F11" s="67" t="s">
        <v>287</v>
      </c>
      <c r="G11" s="61" t="s">
        <v>294</v>
      </c>
      <c r="H11" s="67" t="s">
        <v>295</v>
      </c>
      <c r="I11" s="67" t="s">
        <v>289</v>
      </c>
      <c r="J11" s="77" t="s">
        <v>296</v>
      </c>
    </row>
    <row r="12" ht="32" customHeight="1" spans="1:10">
      <c r="A12" s="39"/>
      <c r="B12" s="39"/>
      <c r="C12" s="39" t="s">
        <v>284</v>
      </c>
      <c r="D12" s="76" t="s">
        <v>297</v>
      </c>
      <c r="E12" s="77" t="s">
        <v>298</v>
      </c>
      <c r="F12" s="67" t="s">
        <v>287</v>
      </c>
      <c r="G12" s="61" t="s">
        <v>299</v>
      </c>
      <c r="H12" s="67" t="s">
        <v>300</v>
      </c>
      <c r="I12" s="67" t="s">
        <v>289</v>
      </c>
      <c r="J12" s="78" t="s">
        <v>301</v>
      </c>
    </row>
    <row r="13" ht="20" customHeight="1" spans="1:10">
      <c r="A13" s="39"/>
      <c r="B13" s="39"/>
      <c r="C13" s="39" t="s">
        <v>302</v>
      </c>
      <c r="D13" s="76" t="s">
        <v>303</v>
      </c>
      <c r="E13" s="77" t="s">
        <v>304</v>
      </c>
      <c r="F13" s="67" t="s">
        <v>287</v>
      </c>
      <c r="G13" s="61" t="s">
        <v>305</v>
      </c>
      <c r="H13" s="67"/>
      <c r="I13" s="67" t="s">
        <v>306</v>
      </c>
      <c r="J13" s="77" t="s">
        <v>307</v>
      </c>
    </row>
    <row r="14" ht="20" customHeight="1" spans="1:10">
      <c r="A14" s="39"/>
      <c r="B14" s="39"/>
      <c r="C14" s="39" t="s">
        <v>302</v>
      </c>
      <c r="D14" s="76" t="s">
        <v>303</v>
      </c>
      <c r="E14" s="77" t="s">
        <v>308</v>
      </c>
      <c r="F14" s="67" t="s">
        <v>287</v>
      </c>
      <c r="G14" s="61" t="s">
        <v>309</v>
      </c>
      <c r="H14" s="67"/>
      <c r="I14" s="67" t="s">
        <v>306</v>
      </c>
      <c r="J14" s="77" t="s">
        <v>310</v>
      </c>
    </row>
    <row r="15" ht="30" customHeight="1" spans="1:10">
      <c r="A15" s="39"/>
      <c r="B15" s="39"/>
      <c r="C15" s="39" t="s">
        <v>311</v>
      </c>
      <c r="D15" s="76" t="s">
        <v>312</v>
      </c>
      <c r="E15" s="77" t="s">
        <v>313</v>
      </c>
      <c r="F15" s="67" t="s">
        <v>314</v>
      </c>
      <c r="G15" s="61" t="s">
        <v>315</v>
      </c>
      <c r="H15" s="67" t="s">
        <v>300</v>
      </c>
      <c r="I15" s="67" t="s">
        <v>289</v>
      </c>
      <c r="J15" s="77" t="s">
        <v>316</v>
      </c>
    </row>
    <row r="16" ht="220" customHeight="1" spans="1:10">
      <c r="A16" s="75" t="s">
        <v>264</v>
      </c>
      <c r="B16" s="39" t="s">
        <v>317</v>
      </c>
      <c r="C16" s="39"/>
      <c r="D16" s="39"/>
      <c r="E16" s="39"/>
      <c r="F16" s="39"/>
      <c r="G16" s="39"/>
      <c r="H16" s="39"/>
      <c r="I16" s="39"/>
      <c r="J16" s="39"/>
    </row>
    <row r="17" ht="28" customHeight="1" spans="1:10">
      <c r="A17" s="39"/>
      <c r="B17" s="39"/>
      <c r="C17" s="39" t="s">
        <v>284</v>
      </c>
      <c r="D17" s="76" t="s">
        <v>285</v>
      </c>
      <c r="E17" s="77" t="s">
        <v>318</v>
      </c>
      <c r="F17" s="67" t="s">
        <v>314</v>
      </c>
      <c r="G17" s="61" t="s">
        <v>48</v>
      </c>
      <c r="H17" s="67" t="s">
        <v>319</v>
      </c>
      <c r="I17" s="67" t="s">
        <v>289</v>
      </c>
      <c r="J17" s="77" t="s">
        <v>320</v>
      </c>
    </row>
    <row r="18" ht="28" customHeight="1" spans="1:10">
      <c r="A18" s="39"/>
      <c r="B18" s="39"/>
      <c r="C18" s="39" t="s">
        <v>284</v>
      </c>
      <c r="D18" s="76" t="s">
        <v>285</v>
      </c>
      <c r="E18" s="77" t="s">
        <v>321</v>
      </c>
      <c r="F18" s="67" t="s">
        <v>314</v>
      </c>
      <c r="G18" s="61" t="s">
        <v>322</v>
      </c>
      <c r="H18" s="67" t="s">
        <v>288</v>
      </c>
      <c r="I18" s="67" t="s">
        <v>289</v>
      </c>
      <c r="J18" s="77" t="s">
        <v>323</v>
      </c>
    </row>
    <row r="19" ht="28" customHeight="1" spans="1:10">
      <c r="A19" s="39"/>
      <c r="B19" s="39"/>
      <c r="C19" s="39" t="s">
        <v>284</v>
      </c>
      <c r="D19" s="76" t="s">
        <v>285</v>
      </c>
      <c r="E19" s="77" t="s">
        <v>324</v>
      </c>
      <c r="F19" s="67" t="s">
        <v>314</v>
      </c>
      <c r="G19" s="61" t="s">
        <v>325</v>
      </c>
      <c r="H19" s="67" t="s">
        <v>326</v>
      </c>
      <c r="I19" s="67" t="s">
        <v>289</v>
      </c>
      <c r="J19" s="77" t="s">
        <v>327</v>
      </c>
    </row>
    <row r="20" ht="28" customHeight="1" spans="1:10">
      <c r="A20" s="39"/>
      <c r="B20" s="39"/>
      <c r="C20" s="39" t="s">
        <v>284</v>
      </c>
      <c r="D20" s="76" t="s">
        <v>285</v>
      </c>
      <c r="E20" s="77" t="s">
        <v>328</v>
      </c>
      <c r="F20" s="67" t="s">
        <v>329</v>
      </c>
      <c r="G20" s="61" t="s">
        <v>48</v>
      </c>
      <c r="H20" s="67" t="s">
        <v>330</v>
      </c>
      <c r="I20" s="67" t="s">
        <v>289</v>
      </c>
      <c r="J20" s="77" t="s">
        <v>331</v>
      </c>
    </row>
    <row r="21" ht="28" customHeight="1" spans="1:10">
      <c r="A21" s="39"/>
      <c r="B21" s="39"/>
      <c r="C21" s="39" t="s">
        <v>284</v>
      </c>
      <c r="D21" s="76" t="s">
        <v>285</v>
      </c>
      <c r="E21" s="77" t="s">
        <v>332</v>
      </c>
      <c r="F21" s="67" t="s">
        <v>314</v>
      </c>
      <c r="G21" s="61" t="s">
        <v>48</v>
      </c>
      <c r="H21" s="67" t="s">
        <v>333</v>
      </c>
      <c r="I21" s="67" t="s">
        <v>289</v>
      </c>
      <c r="J21" s="77" t="s">
        <v>334</v>
      </c>
    </row>
    <row r="22" ht="28" customHeight="1" spans="1:10">
      <c r="A22" s="39"/>
      <c r="B22" s="39"/>
      <c r="C22" s="39" t="s">
        <v>284</v>
      </c>
      <c r="D22" s="76" t="s">
        <v>285</v>
      </c>
      <c r="E22" s="77" t="s">
        <v>335</v>
      </c>
      <c r="F22" s="67" t="s">
        <v>314</v>
      </c>
      <c r="G22" s="61" t="s">
        <v>336</v>
      </c>
      <c r="H22" s="67" t="s">
        <v>337</v>
      </c>
      <c r="I22" s="67" t="s">
        <v>289</v>
      </c>
      <c r="J22" s="77" t="s">
        <v>338</v>
      </c>
    </row>
    <row r="23" ht="32" customHeight="1" spans="1:10">
      <c r="A23" s="39"/>
      <c r="B23" s="39"/>
      <c r="C23" s="39" t="s">
        <v>284</v>
      </c>
      <c r="D23" s="76" t="s">
        <v>297</v>
      </c>
      <c r="E23" s="77" t="s">
        <v>339</v>
      </c>
      <c r="F23" s="67" t="s">
        <v>314</v>
      </c>
      <c r="G23" s="61" t="s">
        <v>336</v>
      </c>
      <c r="H23" s="67" t="s">
        <v>300</v>
      </c>
      <c r="I23" s="67" t="s">
        <v>289</v>
      </c>
      <c r="J23" s="77" t="s">
        <v>340</v>
      </c>
    </row>
    <row r="24" ht="28" customHeight="1" spans="1:10">
      <c r="A24" s="39"/>
      <c r="B24" s="39"/>
      <c r="C24" s="39" t="s">
        <v>284</v>
      </c>
      <c r="D24" s="76" t="s">
        <v>341</v>
      </c>
      <c r="E24" s="77" t="s">
        <v>342</v>
      </c>
      <c r="F24" s="67" t="s">
        <v>314</v>
      </c>
      <c r="G24" s="61" t="s">
        <v>315</v>
      </c>
      <c r="H24" s="67" t="s">
        <v>343</v>
      </c>
      <c r="I24" s="67" t="s">
        <v>289</v>
      </c>
      <c r="J24" s="77" t="s">
        <v>344</v>
      </c>
    </row>
    <row r="25" ht="28" customHeight="1" spans="1:10">
      <c r="A25" s="39"/>
      <c r="B25" s="39"/>
      <c r="C25" s="39" t="s">
        <v>302</v>
      </c>
      <c r="D25" s="76" t="s">
        <v>303</v>
      </c>
      <c r="E25" s="77" t="s">
        <v>345</v>
      </c>
      <c r="F25" s="67" t="s">
        <v>287</v>
      </c>
      <c r="G25" s="61" t="s">
        <v>346</v>
      </c>
      <c r="H25" s="67"/>
      <c r="I25" s="67" t="s">
        <v>306</v>
      </c>
      <c r="J25" s="77" t="s">
        <v>347</v>
      </c>
    </row>
    <row r="26" ht="28" customHeight="1" spans="1:10">
      <c r="A26" s="39"/>
      <c r="B26" s="39"/>
      <c r="C26" s="39" t="s">
        <v>311</v>
      </c>
      <c r="D26" s="76" t="s">
        <v>312</v>
      </c>
      <c r="E26" s="77" t="s">
        <v>348</v>
      </c>
      <c r="F26" s="67" t="s">
        <v>314</v>
      </c>
      <c r="G26" s="61" t="s">
        <v>315</v>
      </c>
      <c r="H26" s="67" t="s">
        <v>300</v>
      </c>
      <c r="I26" s="67" t="s">
        <v>289</v>
      </c>
      <c r="J26" s="77" t="s">
        <v>349</v>
      </c>
    </row>
    <row r="27" ht="28" customHeight="1" spans="1:10">
      <c r="A27" s="39"/>
      <c r="B27" s="39"/>
      <c r="C27" s="39" t="s">
        <v>311</v>
      </c>
      <c r="D27" s="76" t="s">
        <v>312</v>
      </c>
      <c r="E27" s="77" t="s">
        <v>350</v>
      </c>
      <c r="F27" s="67" t="s">
        <v>314</v>
      </c>
      <c r="G27" s="61" t="s">
        <v>351</v>
      </c>
      <c r="H27" s="67" t="s">
        <v>300</v>
      </c>
      <c r="I27" s="67" t="s">
        <v>289</v>
      </c>
      <c r="J27" s="77" t="s">
        <v>352</v>
      </c>
    </row>
    <row r="28" ht="81" customHeight="1" spans="1:10">
      <c r="A28" s="75" t="s">
        <v>256</v>
      </c>
      <c r="B28" s="39" t="s">
        <v>353</v>
      </c>
      <c r="C28" s="39"/>
      <c r="D28" s="39"/>
      <c r="E28" s="39"/>
      <c r="F28" s="39"/>
      <c r="G28" s="39"/>
      <c r="H28" s="39"/>
      <c r="I28" s="39"/>
      <c r="J28" s="39"/>
    </row>
    <row r="29" ht="18" customHeight="1" spans="1:10">
      <c r="A29" s="39"/>
      <c r="B29" s="39"/>
      <c r="C29" s="39" t="s">
        <v>284</v>
      </c>
      <c r="D29" s="76" t="s">
        <v>285</v>
      </c>
      <c r="E29" s="77" t="s">
        <v>354</v>
      </c>
      <c r="F29" s="67" t="s">
        <v>314</v>
      </c>
      <c r="G29" s="61" t="s">
        <v>48</v>
      </c>
      <c r="H29" s="67" t="s">
        <v>319</v>
      </c>
      <c r="I29" s="67" t="s">
        <v>289</v>
      </c>
      <c r="J29" s="77" t="s">
        <v>355</v>
      </c>
    </row>
    <row r="30" ht="18" customHeight="1" spans="1:10">
      <c r="A30" s="39"/>
      <c r="B30" s="39"/>
      <c r="C30" s="39" t="s">
        <v>284</v>
      </c>
      <c r="D30" s="76" t="s">
        <v>285</v>
      </c>
      <c r="E30" s="77" t="s">
        <v>356</v>
      </c>
      <c r="F30" s="67" t="s">
        <v>314</v>
      </c>
      <c r="G30" s="61" t="s">
        <v>74</v>
      </c>
      <c r="H30" s="67" t="s">
        <v>357</v>
      </c>
      <c r="I30" s="67" t="s">
        <v>289</v>
      </c>
      <c r="J30" s="77" t="s">
        <v>358</v>
      </c>
    </row>
    <row r="31" ht="18" customHeight="1" spans="1:10">
      <c r="A31" s="39"/>
      <c r="B31" s="39"/>
      <c r="C31" s="39" t="s">
        <v>284</v>
      </c>
      <c r="D31" s="76" t="s">
        <v>285</v>
      </c>
      <c r="E31" s="77" t="s">
        <v>359</v>
      </c>
      <c r="F31" s="67" t="s">
        <v>314</v>
      </c>
      <c r="G31" s="61" t="s">
        <v>360</v>
      </c>
      <c r="H31" s="67" t="s">
        <v>288</v>
      </c>
      <c r="I31" s="67" t="s">
        <v>289</v>
      </c>
      <c r="J31" s="77" t="s">
        <v>361</v>
      </c>
    </row>
    <row r="32" ht="18" customHeight="1" spans="1:10">
      <c r="A32" s="39"/>
      <c r="B32" s="39"/>
      <c r="C32" s="39" t="s">
        <v>284</v>
      </c>
      <c r="D32" s="76" t="s">
        <v>285</v>
      </c>
      <c r="E32" s="77" t="s">
        <v>362</v>
      </c>
      <c r="F32" s="67" t="s">
        <v>314</v>
      </c>
      <c r="G32" s="61" t="s">
        <v>363</v>
      </c>
      <c r="H32" s="67" t="s">
        <v>288</v>
      </c>
      <c r="I32" s="67" t="s">
        <v>289</v>
      </c>
      <c r="J32" s="77" t="s">
        <v>364</v>
      </c>
    </row>
    <row r="33" ht="32" customHeight="1" spans="1:10">
      <c r="A33" s="39"/>
      <c r="B33" s="39"/>
      <c r="C33" s="39" t="s">
        <v>284</v>
      </c>
      <c r="D33" s="76" t="s">
        <v>297</v>
      </c>
      <c r="E33" s="77" t="s">
        <v>365</v>
      </c>
      <c r="F33" s="67" t="s">
        <v>314</v>
      </c>
      <c r="G33" s="61" t="s">
        <v>366</v>
      </c>
      <c r="H33" s="67" t="s">
        <v>300</v>
      </c>
      <c r="I33" s="67" t="s">
        <v>289</v>
      </c>
      <c r="J33" s="77" t="s">
        <v>367</v>
      </c>
    </row>
    <row r="34" ht="18" customHeight="1" spans="1:10">
      <c r="A34" s="39"/>
      <c r="B34" s="39"/>
      <c r="C34" s="39" t="s">
        <v>302</v>
      </c>
      <c r="D34" s="76" t="s">
        <v>368</v>
      </c>
      <c r="E34" s="77" t="s">
        <v>369</v>
      </c>
      <c r="F34" s="67" t="s">
        <v>287</v>
      </c>
      <c r="G34" s="61" t="s">
        <v>370</v>
      </c>
      <c r="H34" s="67"/>
      <c r="I34" s="67" t="s">
        <v>306</v>
      </c>
      <c r="J34" s="77" t="s">
        <v>371</v>
      </c>
    </row>
    <row r="35" ht="18" customHeight="1" spans="1:10">
      <c r="A35" s="39"/>
      <c r="B35" s="39"/>
      <c r="C35" s="39" t="s">
        <v>311</v>
      </c>
      <c r="D35" s="76" t="s">
        <v>312</v>
      </c>
      <c r="E35" s="77" t="s">
        <v>372</v>
      </c>
      <c r="F35" s="67" t="s">
        <v>314</v>
      </c>
      <c r="G35" s="61" t="s">
        <v>315</v>
      </c>
      <c r="H35" s="67" t="s">
        <v>300</v>
      </c>
      <c r="I35" s="67" t="s">
        <v>289</v>
      </c>
      <c r="J35" s="77" t="s">
        <v>373</v>
      </c>
    </row>
    <row r="36" ht="18" customHeight="1" spans="1:10">
      <c r="A36" s="39"/>
      <c r="B36" s="39"/>
      <c r="C36" s="39" t="s">
        <v>311</v>
      </c>
      <c r="D36" s="76" t="s">
        <v>312</v>
      </c>
      <c r="E36" s="77" t="s">
        <v>374</v>
      </c>
      <c r="F36" s="67" t="s">
        <v>314</v>
      </c>
      <c r="G36" s="61" t="s">
        <v>315</v>
      </c>
      <c r="H36" s="67" t="s">
        <v>300</v>
      </c>
      <c r="I36" s="67" t="s">
        <v>289</v>
      </c>
      <c r="J36" s="77" t="s">
        <v>375</v>
      </c>
    </row>
    <row r="37" ht="13.05" spans="1:10">
      <c r="A37" s="39" t="s">
        <v>60</v>
      </c>
      <c r="B37" s="39"/>
      <c r="C37" s="39"/>
      <c r="D37" s="39"/>
      <c r="E37" s="39"/>
      <c r="F37" s="39"/>
      <c r="G37" s="39"/>
      <c r="H37" s="39"/>
      <c r="I37" s="39"/>
      <c r="J37" s="39"/>
    </row>
    <row r="38" ht="184" customHeight="1" spans="1:10">
      <c r="A38" s="75" t="s">
        <v>269</v>
      </c>
      <c r="B38" s="39" t="s">
        <v>376</v>
      </c>
      <c r="C38" s="39"/>
      <c r="D38" s="39"/>
      <c r="E38" s="39"/>
      <c r="F38" s="39"/>
      <c r="G38" s="39"/>
      <c r="H38" s="39"/>
      <c r="I38" s="39"/>
      <c r="J38" s="39"/>
    </row>
    <row r="39" ht="24" customHeight="1" spans="1:10">
      <c r="A39" s="39"/>
      <c r="B39" s="39"/>
      <c r="C39" s="39" t="s">
        <v>284</v>
      </c>
      <c r="D39" s="76" t="s">
        <v>285</v>
      </c>
      <c r="E39" s="77" t="s">
        <v>377</v>
      </c>
      <c r="F39" s="67" t="s">
        <v>329</v>
      </c>
      <c r="G39" s="61" t="s">
        <v>378</v>
      </c>
      <c r="H39" s="67" t="s">
        <v>379</v>
      </c>
      <c r="I39" s="67" t="s">
        <v>289</v>
      </c>
      <c r="J39" s="77" t="s">
        <v>380</v>
      </c>
    </row>
    <row r="40" ht="24" customHeight="1" spans="1:10">
      <c r="A40" s="39"/>
      <c r="B40" s="39"/>
      <c r="C40" s="39" t="s">
        <v>284</v>
      </c>
      <c r="D40" s="76" t="s">
        <v>285</v>
      </c>
      <c r="E40" s="77" t="s">
        <v>381</v>
      </c>
      <c r="F40" s="67" t="s">
        <v>329</v>
      </c>
      <c r="G40" s="61" t="s">
        <v>382</v>
      </c>
      <c r="H40" s="67" t="s">
        <v>383</v>
      </c>
      <c r="I40" s="67" t="s">
        <v>289</v>
      </c>
      <c r="J40" s="77" t="s">
        <v>384</v>
      </c>
    </row>
    <row r="41" ht="26" customHeight="1" spans="1:10">
      <c r="A41" s="39"/>
      <c r="B41" s="39"/>
      <c r="C41" s="39" t="s">
        <v>284</v>
      </c>
      <c r="D41" s="76" t="s">
        <v>285</v>
      </c>
      <c r="E41" s="77" t="s">
        <v>385</v>
      </c>
      <c r="F41" s="67" t="s">
        <v>287</v>
      </c>
      <c r="G41" s="61" t="s">
        <v>386</v>
      </c>
      <c r="H41" s="67" t="s">
        <v>387</v>
      </c>
      <c r="I41" s="67" t="s">
        <v>289</v>
      </c>
      <c r="J41" s="77" t="s">
        <v>388</v>
      </c>
    </row>
    <row r="42" ht="24" customHeight="1" spans="1:10">
      <c r="A42" s="39"/>
      <c r="B42" s="39"/>
      <c r="C42" s="39" t="s">
        <v>284</v>
      </c>
      <c r="D42" s="76" t="s">
        <v>285</v>
      </c>
      <c r="E42" s="77" t="s">
        <v>389</v>
      </c>
      <c r="F42" s="67" t="s">
        <v>287</v>
      </c>
      <c r="G42" s="61" t="s">
        <v>390</v>
      </c>
      <c r="H42" s="67" t="s">
        <v>387</v>
      </c>
      <c r="I42" s="67" t="s">
        <v>289</v>
      </c>
      <c r="J42" s="77" t="s">
        <v>391</v>
      </c>
    </row>
    <row r="43" ht="24" customHeight="1" spans="1:10">
      <c r="A43" s="39"/>
      <c r="B43" s="39"/>
      <c r="C43" s="39" t="s">
        <v>284</v>
      </c>
      <c r="D43" s="76" t="s">
        <v>297</v>
      </c>
      <c r="E43" s="77" t="s">
        <v>392</v>
      </c>
      <c r="F43" s="67" t="s">
        <v>314</v>
      </c>
      <c r="G43" s="61" t="s">
        <v>315</v>
      </c>
      <c r="H43" s="67" t="s">
        <v>300</v>
      </c>
      <c r="I43" s="67" t="s">
        <v>289</v>
      </c>
      <c r="J43" s="77" t="s">
        <v>393</v>
      </c>
    </row>
    <row r="44" ht="24" customHeight="1" spans="1:10">
      <c r="A44" s="39"/>
      <c r="B44" s="39"/>
      <c r="C44" s="39" t="s">
        <v>284</v>
      </c>
      <c r="D44" s="76" t="s">
        <v>297</v>
      </c>
      <c r="E44" s="77" t="s">
        <v>394</v>
      </c>
      <c r="F44" s="67" t="s">
        <v>314</v>
      </c>
      <c r="G44" s="61" t="s">
        <v>315</v>
      </c>
      <c r="H44" s="67" t="s">
        <v>300</v>
      </c>
      <c r="I44" s="67" t="s">
        <v>289</v>
      </c>
      <c r="J44" s="77" t="s">
        <v>395</v>
      </c>
    </row>
    <row r="45" ht="24" customHeight="1" spans="1:10">
      <c r="A45" s="39"/>
      <c r="B45" s="39"/>
      <c r="C45" s="39" t="s">
        <v>302</v>
      </c>
      <c r="D45" s="76" t="s">
        <v>303</v>
      </c>
      <c r="E45" s="77" t="s">
        <v>396</v>
      </c>
      <c r="F45" s="67" t="s">
        <v>287</v>
      </c>
      <c r="G45" s="61" t="s">
        <v>397</v>
      </c>
      <c r="H45" s="67"/>
      <c r="I45" s="67" t="s">
        <v>306</v>
      </c>
      <c r="J45" s="77" t="s">
        <v>398</v>
      </c>
    </row>
    <row r="46" ht="155" customHeight="1" spans="1:10">
      <c r="A46" s="75" t="s">
        <v>267</v>
      </c>
      <c r="B46" s="39" t="s">
        <v>399</v>
      </c>
      <c r="C46" s="39"/>
      <c r="D46" s="39"/>
      <c r="E46" s="39"/>
      <c r="F46" s="39"/>
      <c r="G46" s="39"/>
      <c r="H46" s="39"/>
      <c r="I46" s="39"/>
      <c r="J46" s="39"/>
    </row>
    <row r="47" ht="29" customHeight="1" spans="1:10">
      <c r="A47" s="39"/>
      <c r="B47" s="39"/>
      <c r="C47" s="39" t="s">
        <v>284</v>
      </c>
      <c r="D47" s="76" t="s">
        <v>285</v>
      </c>
      <c r="E47" s="77" t="s">
        <v>400</v>
      </c>
      <c r="F47" s="67" t="s">
        <v>314</v>
      </c>
      <c r="G47" s="61" t="s">
        <v>401</v>
      </c>
      <c r="H47" s="67" t="s">
        <v>387</v>
      </c>
      <c r="I47" s="67" t="s">
        <v>289</v>
      </c>
      <c r="J47" s="77" t="s">
        <v>402</v>
      </c>
    </row>
    <row r="48" ht="29" customHeight="1" spans="1:10">
      <c r="A48" s="39"/>
      <c r="B48" s="39"/>
      <c r="C48" s="39" t="s">
        <v>284</v>
      </c>
      <c r="D48" s="76" t="s">
        <v>285</v>
      </c>
      <c r="E48" s="77" t="s">
        <v>403</v>
      </c>
      <c r="F48" s="67" t="s">
        <v>314</v>
      </c>
      <c r="G48" s="61" t="s">
        <v>404</v>
      </c>
      <c r="H48" s="67" t="s">
        <v>319</v>
      </c>
      <c r="I48" s="67" t="s">
        <v>289</v>
      </c>
      <c r="J48" s="77" t="s">
        <v>405</v>
      </c>
    </row>
    <row r="49" ht="29" customHeight="1" spans="1:10">
      <c r="A49" s="39"/>
      <c r="B49" s="39"/>
      <c r="C49" s="39" t="s">
        <v>284</v>
      </c>
      <c r="D49" s="76" t="s">
        <v>285</v>
      </c>
      <c r="E49" s="77" t="s">
        <v>406</v>
      </c>
      <c r="F49" s="67" t="s">
        <v>314</v>
      </c>
      <c r="G49" s="61" t="s">
        <v>294</v>
      </c>
      <c r="H49" s="67" t="s">
        <v>319</v>
      </c>
      <c r="I49" s="67" t="s">
        <v>289</v>
      </c>
      <c r="J49" s="77" t="s">
        <v>407</v>
      </c>
    </row>
    <row r="50" ht="53" customHeight="1" spans="1:10">
      <c r="A50" s="39"/>
      <c r="B50" s="39"/>
      <c r="C50" s="39" t="s">
        <v>284</v>
      </c>
      <c r="D50" s="76" t="s">
        <v>285</v>
      </c>
      <c r="E50" s="77" t="s">
        <v>408</v>
      </c>
      <c r="F50" s="67" t="s">
        <v>314</v>
      </c>
      <c r="G50" s="61" t="s">
        <v>294</v>
      </c>
      <c r="H50" s="67" t="s">
        <v>319</v>
      </c>
      <c r="I50" s="67" t="s">
        <v>289</v>
      </c>
      <c r="J50" s="77" t="s">
        <v>409</v>
      </c>
    </row>
    <row r="51" ht="29" customHeight="1" spans="1:10">
      <c r="A51" s="39"/>
      <c r="B51" s="39"/>
      <c r="C51" s="39" t="s">
        <v>284</v>
      </c>
      <c r="D51" s="76" t="s">
        <v>285</v>
      </c>
      <c r="E51" s="77" t="s">
        <v>410</v>
      </c>
      <c r="F51" s="67" t="s">
        <v>287</v>
      </c>
      <c r="G51" s="61" t="s">
        <v>52</v>
      </c>
      <c r="H51" s="67" t="s">
        <v>288</v>
      </c>
      <c r="I51" s="67" t="s">
        <v>289</v>
      </c>
      <c r="J51" s="77" t="s">
        <v>411</v>
      </c>
    </row>
    <row r="52" ht="45" customHeight="1" spans="1:10">
      <c r="A52" s="39"/>
      <c r="B52" s="39"/>
      <c r="C52" s="39" t="s">
        <v>284</v>
      </c>
      <c r="D52" s="76" t="s">
        <v>297</v>
      </c>
      <c r="E52" s="77" t="s">
        <v>412</v>
      </c>
      <c r="F52" s="67" t="s">
        <v>314</v>
      </c>
      <c r="G52" s="61" t="s">
        <v>413</v>
      </c>
      <c r="H52" s="67" t="s">
        <v>300</v>
      </c>
      <c r="I52" s="67" t="s">
        <v>289</v>
      </c>
      <c r="J52" s="77" t="s">
        <v>414</v>
      </c>
    </row>
    <row r="53" ht="45" customHeight="1" spans="1:10">
      <c r="A53" s="39"/>
      <c r="B53" s="39"/>
      <c r="C53" s="39" t="s">
        <v>302</v>
      </c>
      <c r="D53" s="76" t="s">
        <v>303</v>
      </c>
      <c r="E53" s="77" t="s">
        <v>415</v>
      </c>
      <c r="F53" s="67" t="s">
        <v>416</v>
      </c>
      <c r="G53" s="61" t="s">
        <v>417</v>
      </c>
      <c r="H53" s="67" t="s">
        <v>300</v>
      </c>
      <c r="I53" s="67" t="s">
        <v>289</v>
      </c>
      <c r="J53" s="77" t="s">
        <v>418</v>
      </c>
    </row>
    <row r="54" ht="29" customHeight="1" spans="1:10">
      <c r="A54" s="39"/>
      <c r="B54" s="39"/>
      <c r="C54" s="39" t="s">
        <v>311</v>
      </c>
      <c r="D54" s="76" t="s">
        <v>312</v>
      </c>
      <c r="E54" s="77" t="s">
        <v>419</v>
      </c>
      <c r="F54" s="67" t="s">
        <v>314</v>
      </c>
      <c r="G54" s="61" t="s">
        <v>417</v>
      </c>
      <c r="H54" s="67" t="s">
        <v>300</v>
      </c>
      <c r="I54" s="67" t="s">
        <v>289</v>
      </c>
      <c r="J54" s="77" t="s">
        <v>420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2026-03-02T09:14:00Z</dcterms:created>
  <dcterms:modified xsi:type="dcterms:W3CDTF">2026-03-10T03:14:29Z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0E38DFA58CA744A7B3202A0A0F9DD3E4_13</vt:lpwstr>
  </property>
  <property fmtid="{D5CDD505-2E9C-101B-9397-08002B2CF9AE}" pid="3" name="KSOProductBuildVer">
    <vt:lpwstr>2052-12.1.0.23542</vt:lpwstr>
  </property>
</Properties>
</file>