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204" firstSheet="11"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<sst xmlns="http://schemas.openxmlformats.org/spreadsheetml/2006/main" count="963" uniqueCount="371">
  <si>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</si>
  <si>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</si>
  <si>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</si>
  <si>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</si>
  <si>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</si>
  <si>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</si>
  <si>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</si>
  <si>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</si>
  <si>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</si>
  <si>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</si>
  <si>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</si>
  <si>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</si>
  <si>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</si>
  <si>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</si>
  <si>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</si>
  <si>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</si>
  <si>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</si>
  <si>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</si>
  <si>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</si>
  <si>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</si>
  <si>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</si>
  <si>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</si>
  <si>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</si>
  <si>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</si>
  <si>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</si>
  <si>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</si>
  <si>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</si>
  <si>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</si>
  <si>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</si>
  <si>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</si>
  <si>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</si>
  <si>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</si>
  <si>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</si>
  <si>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</si>
  <si>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</si>
  <si>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</si>
  <si>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</si>
  <si>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</si>
  <si>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</si>
  <si>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</si>
  <si>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</si>
  <si>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</si>
  <si>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</si>
  <si>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</si>
  <si>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</si>
  <si>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</si>
  <si>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</si>
  <si>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</si>
  <si>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</si>
  <si>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</si>
  <si>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</si>
  <si>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</si>
  <si>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</si>
  <si>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</si>
  <si>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</si>
  <si>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263</t>
  </si>
  <si>
    <t>中国共产党新平彝族傣族自治县委员会机构编制委员会办公室</t>
  </si>
  <si>
    <t>263001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</si>
  <si>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</si>
  <si>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</si>
  <si>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</si>
  <si>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</si>
  <si>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</si>
  <si>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</si>
  <si>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</si>
  <si>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</si>
  <si>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</si>
  <si>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</si>
  <si>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</si>
  <si>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</si>
  <si>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</si>
  <si>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</si>
  <si>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</si>
  <si>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</si>
  <si>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20132</t>
  </si>
  <si>
    <t>组织事务</t>
  </si>
  <si>
    <t>2013201</t>
  </si>
  <si>
    <t>行政运行</t>
  </si>
  <si>
    <t>2013202</t>
  </si>
  <si>
    <t>一般行政管理事务</t>
  </si>
  <si>
    <t>事业运行</t>
  </si>
  <si>
    <t>20136</t>
  </si>
  <si>
    <t>其他共产党事务支出</t>
  </si>
  <si>
    <t>2013602</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</si>
  <si>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</si>
  <si>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</si>
  <si>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</si>
  <si>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</si>
  <si>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</si>
  <si>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</si>
  <si>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</si>
  <si>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</si>
  <si>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</si>
  <si>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</si>
  <si>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</si>
  <si>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</si>
  <si>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</si>
  <si>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</si>
  <si>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</si>
  <si>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</si>
  <si>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</si>
  <si>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</si>
  <si>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</si>
  <si>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</si>
  <si>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</si>
  <si>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</si>
  <si>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</si>
  <si>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</si>
  <si>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</si>
  <si>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</si>
  <si>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</si>
  <si>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</si>
  <si>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</si>
  <si>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</si>
  <si>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</si>
  <si>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</si>
  <si>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</si>
  <si>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</si>
  <si>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</si>
  <si>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</si>
  <si>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</si>
  <si>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</si>
  <si>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</si>
  <si>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</si>
  <si>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</si>
  <si>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</si>
  <si>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2013250</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</si>
  <si>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</si>
  <si>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</si>
  <si>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</si>
  <si>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</si>
  <si>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</si>
  <si>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</si>
  <si>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</si>
  <si>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</si>
  <si>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</si>
  <si>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</si>
  <si>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</si>
  <si>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</si>
  <si>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</si>
  <si>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</si>
  <si>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</si>
  <si>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</si>
  <si>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</si>
  <si>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</si>
  <si>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</si>
  <si>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</si>
  <si>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</si>
  <si>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</si>
  <si>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</si>
  <si>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</si>
  <si>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</si>
  <si>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</si>
  <si>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530427210000000015028</t>
  </si>
  <si>
    <t>行政人员工资支出</t>
  </si>
  <si>
    <t>30101</t>
  </si>
  <si>
    <t>基本工资</t>
  </si>
  <si>
    <t>30102</t>
  </si>
  <si>
    <t>津贴补贴</t>
  </si>
  <si>
    <t>530427210000000015029</t>
  </si>
  <si>
    <t>社会保障缴费</t>
  </si>
  <si>
    <t>30112</t>
  </si>
  <si>
    <t>其他社会保障缴费</t>
  </si>
  <si>
    <t>30108</t>
  </si>
  <si>
    <t>机关事业单位基本养老保险缴费</t>
  </si>
  <si>
    <t>30110</t>
  </si>
  <si>
    <t>职工基本医疗保险缴费</t>
  </si>
  <si>
    <t>30111</t>
  </si>
  <si>
    <t>公务员医疗补助缴费</t>
  </si>
  <si>
    <t>530427210000000015030</t>
  </si>
  <si>
    <t>30113</t>
  </si>
  <si>
    <t>530427210000000015033</t>
  </si>
  <si>
    <t>公车购置及运维费</t>
  </si>
  <si>
    <t>30231</t>
  </si>
  <si>
    <t>公务用车运行维护费</t>
  </si>
  <si>
    <t>530427210000000015034</t>
  </si>
  <si>
    <t>行政人员公务交通补贴</t>
  </si>
  <si>
    <t>30239</t>
  </si>
  <si>
    <t>其他交通费用</t>
  </si>
  <si>
    <t>530427210000000015035</t>
  </si>
  <si>
    <t>工会经费</t>
  </si>
  <si>
    <t>30228</t>
  </si>
  <si>
    <t>530427210000000015036</t>
  </si>
  <si>
    <t>一般公用经费</t>
  </si>
  <si>
    <t>30201</t>
  </si>
  <si>
    <t>办公费</t>
  </si>
  <si>
    <t>30209</t>
  </si>
  <si>
    <t>物业管理费</t>
  </si>
  <si>
    <t>30211</t>
  </si>
  <si>
    <t>差旅费</t>
  </si>
  <si>
    <t>30299</t>
  </si>
  <si>
    <t>其他商品和服务支出</t>
  </si>
  <si>
    <t>30207</t>
  </si>
  <si>
    <t>邮电费</t>
  </si>
  <si>
    <t>530427221100000357953</t>
  </si>
  <si>
    <t>30217</t>
  </si>
  <si>
    <t>530427231100001293285</t>
  </si>
  <si>
    <t>事业人员工资支出</t>
  </si>
  <si>
    <t>30107</t>
  </si>
  <si>
    <t>绩效工资</t>
  </si>
  <si>
    <t>530427231100001461415</t>
  </si>
  <si>
    <t>奖励性绩效工资(地方)</t>
  </si>
  <si>
    <t>530427231100001461417</t>
  </si>
  <si>
    <t>公务员基础绩效奖</t>
  </si>
  <si>
    <t>30103</t>
  </si>
  <si>
    <t>奖金</t>
  </si>
  <si>
    <t>530427261100004911573</t>
  </si>
  <si>
    <t>编外人员经费</t>
  </si>
  <si>
    <t>30199</t>
  </si>
  <si>
    <t>其他工资福利支出</t>
  </si>
  <si>
    <t>预算05-1表</t>
  </si>
  <si>
    <t>2026年部门项目支出预算表</t>
  </si>
  <si>
    <t>项目分类</t>
  </si>
  <si>
    <t>项目单位</t>
  </si>
  <si>
    <t>经济科目编码</t>
  </si>
  <si>
    <t>本年拨款</t>
  </si>
  <si>
    <t>其中：本次下达</t>
  </si>
  <si>
    <t>党员活动室建设补助资金</t>
  </si>
  <si>
    <t>313 事业发展类</t>
  </si>
  <si>
    <t>530427241100003298724</t>
  </si>
  <si>
    <t>30226</t>
  </si>
  <si>
    <t>劳务费</t>
  </si>
  <si>
    <t>涉密机房网络改造及设备更新经费</t>
  </si>
  <si>
    <t>311 专项业务类</t>
  </si>
  <si>
    <t>530427251100003818186</t>
  </si>
  <si>
    <t>30227</t>
  </si>
  <si>
    <t>委托业务费</t>
  </si>
  <si>
    <t>新平县委编办工作业务经费</t>
  </si>
  <si>
    <t>530427231100001285057</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</si>
  <si>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</si>
  <si>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</si>
  <si>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</si>
  <si>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</si>
  <si>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</si>
  <si>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</si>
  <si>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</si>
  <si>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</si>
  <si>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</si>
  <si>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</si>
  <si>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</si>
  <si>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</si>
  <si>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为深入学习贯彻习近平新时代中国特色社会主义思想，贯彻落实新时代党的建设总要求和新时代党的组织路线，进一步加强和改进全县机关党的建设，全面提高机关党的建设质量，充分发挥机关基层党组织作用，推动机关治理和各项事业发展。认真全面贯彻落实党的二十大和二十届二中、三中全会精神，坚持党的建设工作为全县经济建设和社会各项事业发展服务的思想，根据县委组织部、县委县直机关工委安排的工作任务，扎实开展机关党组织建设工作，积极开展和谐机关创建活动，切实加强党的领导班子建设、党组织队伍建设及基层党组织建设，促进党建各项工作任务的全面完成。党员活动室建设补助经费5640元。用于党员活动室建设工作，党建工作制度上墙12张，党员活动室墙体改拆及墙面粉刷36平方米、党员活动室电路布线30平方米，项目实施后，各项党的活动得以正常开展，支部活动、党员学习积极性、履职能力将进一步提高。</t>
  </si>
  <si>
    <t>产出指标</t>
  </si>
  <si>
    <t>数量指标</t>
  </si>
  <si>
    <t>党建工作制度上墙</t>
  </si>
  <si>
    <t>=</t>
  </si>
  <si>
    <t>12</t>
  </si>
  <si>
    <t>张</t>
  </si>
  <si>
    <t>定量指标</t>
  </si>
  <si>
    <t>党员活动室墙体改拆及墙面粉刷</t>
  </si>
  <si>
    <t>36</t>
  </si>
  <si>
    <t>平方米</t>
  </si>
  <si>
    <t>党员活动室电路布线</t>
  </si>
  <si>
    <t>30</t>
  </si>
  <si>
    <t>质量指标</t>
  </si>
  <si>
    <t>完工验收合格率</t>
  </si>
  <si>
    <t>&gt;</t>
  </si>
  <si>
    <t>90</t>
  </si>
  <si>
    <t>%</t>
  </si>
  <si>
    <t>合格率</t>
  </si>
  <si>
    <t>维护覆盖率</t>
  </si>
  <si>
    <t>&gt;=</t>
  </si>
  <si>
    <t>效益指标</t>
  </si>
  <si>
    <t>社会效益</t>
  </si>
  <si>
    <t>党员综合服务能力提升</t>
  </si>
  <si>
    <t>党员综合服务能力得到提升</t>
  </si>
  <si>
    <t>满意度指标</t>
  </si>
  <si>
    <t>服务对象满意度</t>
  </si>
  <si>
    <t>单位及党员满意度</t>
  </si>
  <si>
    <t>使用年限超过5年的密码设备需进行更换。</t>
  </si>
  <si>
    <t>购置计划完成率</t>
  </si>
  <si>
    <t>反映部门购置计划执行情况。
购置计划完成率=（实际购置交付装备数量/计划购置交付装备数量）*100%。</t>
  </si>
  <si>
    <t>设备数量</t>
  </si>
  <si>
    <t>1.00</t>
  </si>
  <si>
    <t>批</t>
  </si>
  <si>
    <t>根据省、市有关部门要求，使用年限超过5年的密码设备等需进行更换。</t>
  </si>
  <si>
    <t>使用人次</t>
  </si>
  <si>
    <t>人次</t>
  </si>
  <si>
    <t>验收通过率</t>
  </si>
  <si>
    <t>反映设备购置的产品质量情况。
验收通过率=（通过验收的购置数量/购置总数量）*100%。</t>
  </si>
  <si>
    <t>使用率</t>
  </si>
  <si>
    <t>可持续影响</t>
  </si>
  <si>
    <t>工作效率明显提升</t>
  </si>
  <si>
    <t>单位满意度</t>
  </si>
  <si>
    <t>2026年新平县委编办将聘请委托新平县国信公司开展会计核算工作，委托代理记账1年，全年进行会计核算12期，代理记账委托业务费1200元/月，确保原始凭证、记账凭证、会计账簿审核无误，财务会计报告数字的准确性，完成2026年新平县委编办代理建账、根据提供的原始凭证、填制记账凭证、登记会计账簿和编制财务会计报表、决算报表，通过开展代理记账项目加强县委编办财务管理，规范会计核算，保障县委编办会计工作的顺利开展。新平县委编办党支部将贯彻落实新时代党的建设总要求和新时代党的组织路线，认真落实党中央关于全面从严治党的战略部署，依据《中国共产党党和国家机关基层组织工作条例》、新办通〔2020〕10号关于贯彻落实《中共玉溪市委关于加强和改进全市机关党的建设的实施意见》的通知精神，认真开展“三会一课”、主题党日活动，深入推进“党员积分制”工作。通过开展创先进党支部，争当优秀党员活动，使党支部工作更加活跃扎实，使党支部的战斗堡垒作用得到进一步加强，充分利用党员大会、党课形式，向党员进行党性、党风、党纪教育，积极开展“我为群众办实事”实践活动、党史学习教育等。全年开展支部会12次，党课4次，主题党日活动12次；发挥党组织战斗堡垒作用和先锋模范作用。项目实施后，各项党的活动得以正常开展，党支部活动、党员学习积极性、履职能力将进一步提高。</t>
  </si>
  <si>
    <t>聘请委托代理记账公司</t>
  </si>
  <si>
    <t>家</t>
  </si>
  <si>
    <t>反映聘请委托代理记账公司数量</t>
  </si>
  <si>
    <t>开展党支部“三会一课”、主题党日</t>
  </si>
  <si>
    <t>次</t>
  </si>
  <si>
    <t>反映党支部开展活动的次数</t>
  </si>
  <si>
    <t>开展党课</t>
  </si>
  <si>
    <t>反映党课次数</t>
  </si>
  <si>
    <t>党支部作用发挥</t>
  </si>
  <si>
    <t>是否发挥党组织战斗堡垒作用和先锋模范作用 ，年度评议是否为合格党组织</t>
  </si>
  <si>
    <t>时效指标</t>
  </si>
  <si>
    <t>委托代理记账业务</t>
  </si>
  <si>
    <t>年</t>
  </si>
  <si>
    <t>反映委托代理记账业务时间</t>
  </si>
  <si>
    <t>规范会计核算工作</t>
  </si>
  <si>
    <t>核算规范</t>
  </si>
  <si>
    <t>定性指标</t>
  </si>
  <si>
    <t>反映会计核算工作的规范程序</t>
  </si>
  <si>
    <t>提升党员综合服务能力</t>
  </si>
  <si>
    <t>效果显著</t>
  </si>
  <si>
    <t>每位党员应自觉遵守党规党章</t>
  </si>
  <si>
    <t>反映县委编办对代理记账公司会计核算工作的满意程度；反映党员整体满意度。
党员满意度=（对党建工作整体满意的人数/问卷调查人数）*100%。</t>
  </si>
  <si>
    <t>预算06表</t>
  </si>
  <si>
    <t>2026年部门政府性基金预算支出预算表</t>
  </si>
  <si>
    <t>政府性基金预算支出</t>
  </si>
  <si>
    <t>备注：本单位无此事项。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</si>
  <si>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</si>
  <si>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</si>
  <si>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</si>
  <si>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</si>
  <si>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</si>
  <si>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</si>
  <si>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</si>
  <si>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</si>
  <si>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</si>
  <si>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</si>
  <si>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</si>
  <si>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</si>
  <si>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公务用车保险</t>
  </si>
  <si>
    <t>元</t>
  </si>
  <si>
    <t>打印复印纸</t>
  </si>
  <si>
    <t>包</t>
  </si>
  <si>
    <t>预算08表</t>
  </si>
  <si>
    <t>2026年部门政府购买服务预算表</t>
  </si>
  <si>
    <t>政府购买服务项目</t>
  </si>
  <si>
    <t>政府购买服务目录</t>
  </si>
  <si>
    <t>政府购买服务指导性目录代码</t>
  </si>
  <si>
    <t>代理记账项目</t>
  </si>
  <si>
    <t>B0301 会计服务</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</si>
  <si>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</si>
  <si>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</si>
  <si>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</si>
  <si>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</si>
  <si>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</si>
  <si>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</si>
  <si>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</si>
  <si>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</si>
  <si>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</si>
  <si>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</si>
  <si>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</si>
  <si>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</si>
  <si>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</si>
  <si>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</si>
  <si>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</si>
  <si>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11</t>
  </si>
  <si>
    <t>13</t>
  </si>
  <si>
    <t>14</t>
  </si>
  <si>
    <t>15</t>
  </si>
  <si>
    <t>16</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</si>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</sst>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theme="1"/>
      <name val="宋体"/>
      <charset val="134"/>
      <scheme val="minor"/>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2"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3" borderId="11" applyNumberFormat="0" applyAlignment="0" applyProtection="0">
      <alignment vertical="center"/>
    </xf>
    <xf numFmtId="0" fontId="25" fillId="4" borderId="12" applyNumberFormat="0" applyAlignment="0" applyProtection="0">
      <alignment vertical="center"/>
    </xf>
    <xf numFmtId="0" fontId="26" fillId="4" borderId="11" applyNumberFormat="0" applyAlignment="0" applyProtection="0">
      <alignment vertical="center"/>
    </xf>
    <xf numFmtId="0" fontId="27" fillId="5"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cellStyleXfs>
  <cellXfs count="79">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1"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49" fontId="12"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78" fontId="2" fillId="0" borderId="1" xfId="0" applyNumberFormat="1" applyFont="1" applyBorder="1" applyAlignment="1">
      <alignment horizontal="left" vertical="center" wrapText="1"/>
    </xf>
    <xf numFmtId="178" fontId="2" fillId="0" borderId="1" xfId="53" applyNumberFormat="1" applyFont="1" applyBorder="1">
      <alignment horizontal="left" vertical="center" wrapText="1"/>
    </xf>
    <xf numFmtId="178" fontId="2" fillId="0" borderId="1" xfId="53" applyNumberFormat="1" applyFont="1" applyBorder="1" applyAlignment="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2" fillId="0" borderId="5" xfId="0" applyFont="1" applyBorder="1" applyAlignment="1">
      <alignment horizontal="left" vertical="center"/>
    </xf>
    <xf numFmtId="0" fontId="11" fillId="0" borderId="5" xfId="0" applyFont="1" applyBorder="1" applyAlignment="1">
      <alignment horizontal="center" vertical="center"/>
    </xf>
    <xf numFmtId="178"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4" xfId="0" applyFont="1" applyBorder="1" applyAlignment="1">
      <alignment horizontal="center" vertical="center"/>
    </xf>
    <xf numFmtId="0" fontId="15" fillId="0" borderId="6" xfId="0" applyFont="1" applyBorder="1" applyAlignment="1">
      <alignment horizontal="center" vertical="center" wrapText="1"/>
    </xf>
    <xf numFmtId="0" fontId="6" fillId="0" borderId="7" xfId="0" applyFont="1" applyBorder="1" applyAlignment="1">
      <alignment horizontal="center" vertical="center"/>
    </xf>
    <xf numFmtId="0" fontId="15" fillId="0" borderId="7" xfId="0" applyFont="1" applyBorder="1" applyAlignment="1">
      <alignment horizontal="center" vertical="center"/>
    </xf>
    <xf numFmtId="0" fontId="11" fillId="0" borderId="5"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opLeftCell="A3" workbookViewId="0">
      <selection activeCell="C21" sqref="C21"/>
    </sheetView>
  </sheetViews>
  <sheetFormatPr defaultColWidth="8.85185185185185" defaultRowHeight="15" customHeight="1" outlineLevelCol="3"/>
  <cols>
    <col min="1" max="4" width="35.7037037037037" customWidth="1"/>
  </cols>
  <sheetData>
    <row r="1" ht="18.75" customHeight="1" spans="1:4">
      <c r="A1" s="1"/>
      <c r="B1" s="1"/>
      <c r="C1" s="1"/>
      <c r="D1" s="5" t="s">
        <v>0</v>
      </c>
    </row>
    <row r="2" ht="45" customHeight="1" spans="1:4">
      <c r="A2" s="3" t="s">
        <v>1</v>
      </c>
      <c r="B2" s="3"/>
      <c r="C2" s="3"/>
      <c r="D2" s="3"/>
    </row>
    <row r="3" ht="18.75" customHeight="1" spans="1:4">
      <c r="A3" s="4" t="str">
        <f>"单位名称："&amp;"中国共产党新平彝族傣族自治县委员会机构编制委员会办公室"</f>
        <v>单位名称：中国共产党新平彝族傣族自治县委员会机构编制委员会办公室</v>
      </c>
      <c r="B3" s="4"/>
      <c r="C3" s="66"/>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2437337</v>
      </c>
      <c r="C7" s="14" t="str">
        <f>"一"&amp;"、"&amp;"一般公共服务支出"</f>
        <v>一、一般公共服务支出</v>
      </c>
      <c r="D7" s="16">
        <v>1828923</v>
      </c>
    </row>
    <row r="8" ht="22.5" customHeight="1" spans="1:4">
      <c r="A8" s="14" t="s">
        <v>9</v>
      </c>
      <c r="B8" s="16"/>
      <c r="C8" s="14" t="str">
        <f>"二"&amp;"、"&amp;"社会保障和就业支出"</f>
        <v>二、社会保障和就业支出</v>
      </c>
      <c r="D8" s="16">
        <v>234811</v>
      </c>
    </row>
    <row r="9" ht="22.5" customHeight="1" spans="1:4">
      <c r="A9" s="14" t="s">
        <v>10</v>
      </c>
      <c r="B9" s="16"/>
      <c r="C9" s="14" t="str">
        <f>"三"&amp;"、"&amp;"卫生健康支出"</f>
        <v>三、卫生健康支出</v>
      </c>
      <c r="D9" s="16">
        <v>187591</v>
      </c>
    </row>
    <row r="10" ht="22.5" customHeight="1" spans="1:4">
      <c r="A10" s="14" t="s">
        <v>11</v>
      </c>
      <c r="B10" s="16"/>
      <c r="C10" s="14" t="str">
        <f>"四"&amp;"、"&amp;"住房保障支出"</f>
        <v>四、住房保障支出</v>
      </c>
      <c r="D10" s="16">
        <v>191652</v>
      </c>
    </row>
    <row r="11" ht="22.5" customHeight="1" spans="1:4">
      <c r="A11" s="14" t="s">
        <v>12</v>
      </c>
      <c r="B11" s="16">
        <v>5640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7" t="s">
        <v>16</v>
      </c>
      <c r="B15" s="16"/>
      <c r="C15" s="70"/>
      <c r="D15" s="16"/>
    </row>
    <row r="16" ht="22.5" customHeight="1" spans="1:4">
      <c r="A16" s="67" t="s">
        <v>17</v>
      </c>
      <c r="B16" s="16">
        <v>5640</v>
      </c>
      <c r="C16" s="70"/>
      <c r="D16" s="16"/>
    </row>
    <row r="17" ht="22.5" customHeight="1" spans="1:4">
      <c r="A17" s="67"/>
      <c r="B17" s="16"/>
      <c r="C17" s="70"/>
      <c r="D17" s="16"/>
    </row>
    <row r="18" ht="22.5" customHeight="1" spans="1:4">
      <c r="A18" s="68" t="s">
        <v>18</v>
      </c>
      <c r="B18" s="69">
        <v>2442977</v>
      </c>
      <c r="C18" s="70" t="s">
        <v>19</v>
      </c>
      <c r="D18" s="69">
        <v>2442977</v>
      </c>
    </row>
    <row r="19" ht="22.5" customHeight="1" spans="1:4">
      <c r="A19" s="77" t="s">
        <v>20</v>
      </c>
      <c r="B19" s="16"/>
      <c r="C19" s="78" t="s">
        <v>21</v>
      </c>
      <c r="D19" s="47"/>
    </row>
    <row r="20" ht="22.5" customHeight="1" spans="1:4">
      <c r="A20" s="67" t="s">
        <v>22</v>
      </c>
      <c r="B20" s="69"/>
      <c r="C20" s="67" t="s">
        <v>22</v>
      </c>
      <c r="D20" s="69"/>
    </row>
    <row r="21" ht="22.5" customHeight="1" spans="1:4">
      <c r="A21" s="67" t="s">
        <v>23</v>
      </c>
      <c r="B21" s="69"/>
      <c r="C21" s="67" t="s">
        <v>24</v>
      </c>
      <c r="D21" s="69"/>
    </row>
    <row r="22" ht="22.5" customHeight="1" spans="1:4">
      <c r="A22" s="68" t="s">
        <v>25</v>
      </c>
      <c r="B22" s="69">
        <v>2442977</v>
      </c>
      <c r="C22" s="70" t="s">
        <v>26</v>
      </c>
      <c r="D22" s="69">
        <v>2442977</v>
      </c>
    </row>
  </sheetData>
  <mergeCells count="8">
    <mergeCell ref="A2:D2"/>
    <mergeCell ref="A3:B3"/>
    <mergeCell ref="A4:B4"/>
    <mergeCell ref="C4:D4"/>
    <mergeCell ref="A5:A6"/>
    <mergeCell ref="B5:B6"/>
    <mergeCell ref="C5:C6"/>
    <mergeCell ref="D5:D6"/>
  </mergeCells>
  <pageMargins left="0.75" right="0.75" top="1" bottom="1" header="0.511805555555556" footer="0.511805555555556"/>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C26" sqref="C26:C27"/>
    </sheetView>
  </sheetViews>
  <sheetFormatPr defaultColWidth="8.85185185185185" defaultRowHeight="15" customHeight="1" outlineLevelCol="5"/>
  <cols>
    <col min="1" max="1" width="28.5740740740741" customWidth="1"/>
    <col min="2" max="2" width="17.1388888888889" customWidth="1"/>
    <col min="3" max="3" width="28.5740740740741" customWidth="1"/>
    <col min="4" max="6" width="21.4259259259259" customWidth="1"/>
  </cols>
  <sheetData>
    <row r="1" ht="18.75" customHeight="1" spans="1:6">
      <c r="A1" s="1"/>
      <c r="B1" s="1"/>
      <c r="C1" s="1"/>
      <c r="D1" s="1"/>
      <c r="E1" s="1"/>
      <c r="F1" s="41" t="s">
        <v>307</v>
      </c>
    </row>
    <row r="2" ht="37.5" customHeight="1" spans="1:6">
      <c r="A2" s="3" t="s">
        <v>308</v>
      </c>
      <c r="B2" s="3"/>
      <c r="C2" s="3"/>
      <c r="D2" s="3"/>
      <c r="E2" s="3"/>
      <c r="F2" s="3"/>
    </row>
    <row r="3" ht="18.75" customHeight="1" spans="1:6">
      <c r="A3" s="42" t="str">
        <f>"单位名称："&amp;"中国共产党新平彝族傣族自治县委员会机构编制委员会办公室"</f>
        <v>单位名称：中国共产党新平彝族傣族自治县委员会机构编制委员会办公室</v>
      </c>
      <c r="B3" s="42"/>
      <c r="C3" s="42"/>
      <c r="D3" s="43"/>
      <c r="E3" s="43"/>
      <c r="F3" s="44" t="s">
        <v>29</v>
      </c>
    </row>
    <row r="4" ht="18.75" customHeight="1" spans="1:6">
      <c r="A4" s="12" t="s">
        <v>137</v>
      </c>
      <c r="B4" s="12" t="s">
        <v>60</v>
      </c>
      <c r="C4" s="12" t="s">
        <v>61</v>
      </c>
      <c r="D4" s="45" t="s">
        <v>309</v>
      </c>
      <c r="E4" s="45"/>
      <c r="F4" s="45"/>
    </row>
    <row r="5" ht="18.75" customHeight="1" spans="1:6">
      <c r="A5" s="12" t="s">
        <v>60</v>
      </c>
      <c r="B5" s="12" t="s">
        <v>60</v>
      </c>
      <c r="C5" s="12" t="s">
        <v>61</v>
      </c>
      <c r="D5" s="45" t="s">
        <v>34</v>
      </c>
      <c r="E5" s="45" t="s">
        <v>64</v>
      </c>
      <c r="F5" s="45" t="s">
        <v>65</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6" t="s">
        <v>108</v>
      </c>
      <c r="B8" s="46"/>
      <c r="C8" s="46"/>
      <c r="D8" s="47"/>
      <c r="E8" s="47"/>
      <c r="F8" s="47"/>
    </row>
    <row r="9" customHeight="1" spans="1:1">
      <c r="A9" t="s">
        <v>310</v>
      </c>
    </row>
  </sheetData>
  <mergeCells count="7">
    <mergeCell ref="A2:F2"/>
    <mergeCell ref="A3:C3"/>
    <mergeCell ref="D4:F4"/>
    <mergeCell ref="A8:C8"/>
    <mergeCell ref="A4:A5"/>
    <mergeCell ref="B4:B5"/>
    <mergeCell ref="C4:C5"/>
  </mergeCells>
  <pageMargins left="0.75" right="0.75" top="1" bottom="1" header="0.511805555555556" footer="0.511805555555556"/>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3"/>
  <sheetViews>
    <sheetView showZeros="0" workbookViewId="0">
      <selection activeCell="G8" sqref="G8"/>
    </sheetView>
  </sheetViews>
  <sheetFormatPr defaultColWidth="8.85185185185185" defaultRowHeight="15" customHeight="1"/>
  <cols>
    <col min="1" max="1" width="32.9907407407407" customWidth="1"/>
    <col min="2" max="2" width="31.287037037037" customWidth="1"/>
    <col min="3" max="3" width="31.4166666666667" customWidth="1"/>
    <col min="4" max="4" width="11.4166666666667" customWidth="1"/>
    <col min="5" max="7" width="16.287037037037" customWidth="1"/>
    <col min="8" max="11" width="16.4166666666667" customWidth="1"/>
    <col min="12" max="17" width="16.287037037037" customWidth="1"/>
  </cols>
  <sheetData>
    <row r="1" customHeight="1" spans="1:17">
      <c r="A1" s="35"/>
      <c r="B1" s="35"/>
      <c r="C1" s="35"/>
      <c r="D1" s="35"/>
      <c r="E1" s="35"/>
      <c r="F1" s="35"/>
      <c r="G1" s="35"/>
      <c r="H1" s="35"/>
      <c r="I1" s="35"/>
      <c r="J1" s="35"/>
      <c r="K1" s="35"/>
      <c r="L1" s="35"/>
      <c r="M1" s="35"/>
      <c r="N1" s="35"/>
      <c r="O1" s="35"/>
      <c r="P1" s="35"/>
      <c r="Q1" s="19" t="s">
        <v>311</v>
      </c>
    </row>
    <row r="2" ht="45" customHeight="1" spans="1:17">
      <c r="A2" s="30" t="s">
        <v>312</v>
      </c>
      <c r="B2" s="30"/>
      <c r="C2" s="30"/>
      <c r="D2" s="30"/>
      <c r="E2" s="30"/>
      <c r="F2" s="30"/>
      <c r="G2" s="30"/>
      <c r="H2" s="30"/>
      <c r="I2" s="30"/>
      <c r="J2" s="30"/>
      <c r="K2" s="30"/>
      <c r="L2" s="30"/>
      <c r="M2" s="30"/>
      <c r="N2" s="39"/>
      <c r="O2" s="39"/>
      <c r="P2" s="39"/>
      <c r="Q2" s="39"/>
    </row>
    <row r="3" ht="20.25" customHeight="1" spans="1:17">
      <c r="A3" s="18" t="str">
        <f>"单位名称："&amp;"中国共产党新平彝族傣族自治县委员会机构编制委员会办公室"</f>
        <v>单位名称：中国共产党新平彝族傣族自治县委员会机构编制委员会办公室</v>
      </c>
      <c r="B3" s="18"/>
      <c r="C3" s="18"/>
      <c r="D3" s="18"/>
      <c r="E3" s="18"/>
      <c r="F3" s="18"/>
      <c r="G3" s="18"/>
      <c r="H3" s="18"/>
      <c r="I3" s="18"/>
      <c r="J3" s="18"/>
      <c r="K3" s="18"/>
      <c r="L3" s="18"/>
      <c r="M3" s="18"/>
      <c r="N3" s="18"/>
      <c r="O3" s="18"/>
      <c r="P3" s="18"/>
      <c r="Q3" s="19" t="s">
        <v>29</v>
      </c>
    </row>
    <row r="4" ht="20.25" customHeight="1" spans="1:17">
      <c r="A4" s="21" t="s">
        <v>313</v>
      </c>
      <c r="B4" s="21" t="s">
        <v>314</v>
      </c>
      <c r="C4" s="21" t="s">
        <v>315</v>
      </c>
      <c r="D4" s="21" t="s">
        <v>316</v>
      </c>
      <c r="E4" s="21" t="s">
        <v>317</v>
      </c>
      <c r="F4" s="21" t="s">
        <v>318</v>
      </c>
      <c r="G4" s="21" t="s">
        <v>144</v>
      </c>
      <c r="H4" s="21"/>
      <c r="I4" s="21"/>
      <c r="J4" s="21"/>
      <c r="K4" s="21"/>
      <c r="L4" s="21"/>
      <c r="M4" s="21"/>
      <c r="N4" s="21"/>
      <c r="O4" s="21"/>
      <c r="P4" s="21"/>
      <c r="Q4" s="21"/>
    </row>
    <row r="5" ht="20.25" customHeight="1" spans="1:17">
      <c r="A5" s="21" t="s">
        <v>319</v>
      </c>
      <c r="B5" s="21" t="s">
        <v>314</v>
      </c>
      <c r="C5" s="21" t="s">
        <v>315</v>
      </c>
      <c r="D5" s="21" t="s">
        <v>316</v>
      </c>
      <c r="E5" s="21" t="s">
        <v>317</v>
      </c>
      <c r="F5" s="21" t="s">
        <v>318</v>
      </c>
      <c r="G5" s="21" t="s">
        <v>32</v>
      </c>
      <c r="H5" s="21" t="s">
        <v>35</v>
      </c>
      <c r="I5" s="21" t="s">
        <v>320</v>
      </c>
      <c r="J5" s="21" t="s">
        <v>321</v>
      </c>
      <c r="K5" s="21" t="s">
        <v>38</v>
      </c>
      <c r="L5" s="21" t="s">
        <v>322</v>
      </c>
      <c r="M5" s="21" t="s">
        <v>63</v>
      </c>
      <c r="N5" s="21"/>
      <c r="O5" s="21"/>
      <c r="P5" s="21"/>
      <c r="Q5" s="21"/>
    </row>
    <row r="6" ht="32.4" customHeight="1" spans="1:17">
      <c r="A6" s="21"/>
      <c r="B6" s="21"/>
      <c r="C6" s="21"/>
      <c r="D6" s="21"/>
      <c r="E6" s="21"/>
      <c r="F6" s="21"/>
      <c r="G6" s="21"/>
      <c r="H6" s="21" t="s">
        <v>34</v>
      </c>
      <c r="I6" s="21"/>
      <c r="J6" s="21"/>
      <c r="K6" s="21"/>
      <c r="L6" s="21" t="s">
        <v>34</v>
      </c>
      <c r="M6" s="21" t="s">
        <v>41</v>
      </c>
      <c r="N6" s="21" t="s">
        <v>42</v>
      </c>
      <c r="O6" s="40" t="s">
        <v>43</v>
      </c>
      <c r="P6" s="40" t="s">
        <v>44</v>
      </c>
      <c r="Q6" s="40" t="s">
        <v>45</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6" t="s">
        <v>172</v>
      </c>
      <c r="B8" s="22"/>
      <c r="C8" s="22"/>
      <c r="D8" s="37"/>
      <c r="E8" s="37"/>
      <c r="F8" s="37">
        <v>20000</v>
      </c>
      <c r="G8" s="37">
        <v>20000</v>
      </c>
      <c r="H8" s="37">
        <v>20000</v>
      </c>
      <c r="I8" s="37"/>
      <c r="J8" s="33"/>
      <c r="K8" s="33"/>
      <c r="L8" s="37"/>
      <c r="M8" s="37"/>
      <c r="N8" s="37"/>
      <c r="O8" s="37"/>
      <c r="P8" s="37"/>
      <c r="Q8" s="37"/>
    </row>
    <row r="9" ht="20.25" customHeight="1" spans="1:17">
      <c r="A9" s="22"/>
      <c r="B9" s="22" t="s">
        <v>323</v>
      </c>
      <c r="C9" s="22" t="str">
        <f>"C1804010201"&amp;"  "&amp;"机动车保险服务"</f>
        <v>C1804010201  机动车保险服务</v>
      </c>
      <c r="D9" s="38" t="s">
        <v>324</v>
      </c>
      <c r="E9" s="23">
        <v>1</v>
      </c>
      <c r="F9" s="37">
        <v>4000</v>
      </c>
      <c r="G9" s="37">
        <v>4000</v>
      </c>
      <c r="H9" s="33">
        <v>4000</v>
      </c>
      <c r="I9" s="33"/>
      <c r="J9" s="33"/>
      <c r="K9" s="33"/>
      <c r="L9" s="37"/>
      <c r="M9" s="37"/>
      <c r="N9" s="37"/>
      <c r="O9" s="37"/>
      <c r="P9" s="37"/>
      <c r="Q9" s="37"/>
    </row>
    <row r="10" ht="20.25" customHeight="1" spans="1:17">
      <c r="A10" s="22"/>
      <c r="B10" s="22" t="s">
        <v>134</v>
      </c>
      <c r="C10" s="22" t="str">
        <f>"C23120300"&amp;"  "&amp;"车辆维修和保养服务"</f>
        <v>C23120300  车辆维修和保养服务</v>
      </c>
      <c r="D10" s="38" t="s">
        <v>324</v>
      </c>
      <c r="E10" s="23">
        <v>1</v>
      </c>
      <c r="F10" s="37">
        <v>16000</v>
      </c>
      <c r="G10" s="37">
        <v>16000</v>
      </c>
      <c r="H10" s="33">
        <v>16000</v>
      </c>
      <c r="I10" s="33"/>
      <c r="J10" s="33"/>
      <c r="K10" s="33"/>
      <c r="L10" s="37"/>
      <c r="M10" s="37"/>
      <c r="N10" s="37"/>
      <c r="O10" s="37"/>
      <c r="P10" s="37"/>
      <c r="Q10" s="37"/>
    </row>
    <row r="11" ht="20.25" customHeight="1" spans="1:17">
      <c r="A11" s="36" t="s">
        <v>183</v>
      </c>
      <c r="B11" s="22"/>
      <c r="C11" s="22"/>
      <c r="D11" s="22"/>
      <c r="E11" s="22"/>
      <c r="F11" s="37">
        <v>2000</v>
      </c>
      <c r="G11" s="37">
        <v>2000</v>
      </c>
      <c r="H11" s="37">
        <v>2000</v>
      </c>
      <c r="I11" s="37"/>
      <c r="J11" s="33"/>
      <c r="K11" s="33"/>
      <c r="L11" s="37"/>
      <c r="M11" s="37"/>
      <c r="N11" s="37"/>
      <c r="O11" s="37"/>
      <c r="P11" s="37"/>
      <c r="Q11" s="37"/>
    </row>
    <row r="12" ht="20.25" customHeight="1" spans="1:17">
      <c r="A12" s="22"/>
      <c r="B12" s="22" t="s">
        <v>325</v>
      </c>
      <c r="C12" s="22" t="str">
        <f>"A05040101"&amp;"  "&amp;"复印纸"</f>
        <v>A05040101  复印纸</v>
      </c>
      <c r="D12" s="38" t="s">
        <v>326</v>
      </c>
      <c r="E12" s="23">
        <v>80</v>
      </c>
      <c r="F12" s="37">
        <v>2000</v>
      </c>
      <c r="G12" s="37">
        <v>2000</v>
      </c>
      <c r="H12" s="33">
        <v>2000</v>
      </c>
      <c r="I12" s="33"/>
      <c r="J12" s="33"/>
      <c r="K12" s="33"/>
      <c r="L12" s="37"/>
      <c r="M12" s="37"/>
      <c r="N12" s="37"/>
      <c r="O12" s="37"/>
      <c r="P12" s="37"/>
      <c r="Q12" s="37"/>
    </row>
    <row r="13" ht="20.25" customHeight="1" spans="1:17">
      <c r="A13" s="23" t="s">
        <v>32</v>
      </c>
      <c r="B13" s="23"/>
      <c r="C13" s="23"/>
      <c r="D13" s="38"/>
      <c r="E13" s="38"/>
      <c r="F13" s="37">
        <v>22000</v>
      </c>
      <c r="G13" s="37">
        <v>22000</v>
      </c>
      <c r="H13" s="37">
        <v>22000</v>
      </c>
      <c r="I13" s="37"/>
      <c r="J13" s="37"/>
      <c r="K13" s="37"/>
      <c r="L13" s="37"/>
      <c r="M13" s="37"/>
      <c r="N13" s="37"/>
      <c r="O13" s="37"/>
      <c r="P13" s="37"/>
      <c r="Q13" s="37"/>
    </row>
  </sheetData>
  <mergeCells count="17">
    <mergeCell ref="A1:M1"/>
    <mergeCell ref="A2:Q2"/>
    <mergeCell ref="A3:M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topLeftCell="C1" workbookViewId="0">
      <selection activeCell="D4" sqref="D4:N4"/>
    </sheetView>
  </sheetViews>
  <sheetFormatPr defaultColWidth="8.85185185185185" defaultRowHeight="15" customHeight="1"/>
  <cols>
    <col min="1" max="1" width="35.1296296296296" customWidth="1"/>
    <col min="2" max="2" width="28.287037037037" customWidth="1"/>
    <col min="3" max="3" width="28.4166666666667" customWidth="1"/>
    <col min="4" max="4" width="16.287037037037" customWidth="1"/>
    <col min="5" max="9" width="16.4166666666667" customWidth="1"/>
    <col min="10" max="14" width="16.287037037037" customWidth="1"/>
  </cols>
  <sheetData>
    <row r="1" customHeight="1" spans="1:14">
      <c r="A1" s="19"/>
      <c r="B1" s="19"/>
      <c r="C1" s="19"/>
      <c r="D1" s="19"/>
      <c r="E1" s="19"/>
      <c r="F1" s="19"/>
      <c r="G1" s="19"/>
      <c r="H1" s="19"/>
      <c r="I1" s="19"/>
      <c r="J1" s="19"/>
      <c r="K1" s="19"/>
      <c r="L1" s="19"/>
      <c r="M1" s="19"/>
      <c r="N1" s="19" t="s">
        <v>327</v>
      </c>
    </row>
    <row r="2" ht="45" customHeight="1" spans="1:14">
      <c r="A2" s="30" t="s">
        <v>328</v>
      </c>
      <c r="B2" s="30"/>
      <c r="C2" s="30"/>
      <c r="D2" s="30"/>
      <c r="E2" s="30"/>
      <c r="F2" s="30"/>
      <c r="G2" s="30"/>
      <c r="H2" s="30"/>
      <c r="I2" s="30"/>
      <c r="J2" s="30"/>
      <c r="K2" s="30"/>
      <c r="L2" s="30"/>
      <c r="M2" s="30"/>
      <c r="N2" s="30"/>
    </row>
    <row r="3" ht="20.25" customHeight="1" spans="1:14">
      <c r="A3" s="18" t="str">
        <f>"单位名称："&amp;"中国共产党新平彝族傣族自治县委员会机构编制委员会办公室"</f>
        <v>单位名称：中国共产党新平彝族傣族自治县委员会机构编制委员会办公室</v>
      </c>
      <c r="B3" s="18"/>
      <c r="C3" s="18"/>
      <c r="D3" s="18"/>
      <c r="E3" s="18"/>
      <c r="F3" s="18"/>
      <c r="G3" s="18"/>
      <c r="H3" s="18"/>
      <c r="I3" s="19"/>
      <c r="J3" s="19"/>
      <c r="K3" s="19"/>
      <c r="L3" s="19"/>
      <c r="M3" s="19"/>
      <c r="N3" s="19" t="s">
        <v>29</v>
      </c>
    </row>
    <row r="4" ht="27.15" customHeight="1" spans="1:14">
      <c r="A4" s="31" t="s">
        <v>313</v>
      </c>
      <c r="B4" s="31" t="s">
        <v>329</v>
      </c>
      <c r="C4" s="31" t="s">
        <v>330</v>
      </c>
      <c r="D4" s="31" t="s">
        <v>144</v>
      </c>
      <c r="E4" s="31"/>
      <c r="F4" s="31"/>
      <c r="G4" s="31"/>
      <c r="H4" s="31"/>
      <c r="I4" s="31"/>
      <c r="J4" s="31"/>
      <c r="K4" s="31"/>
      <c r="L4" s="31"/>
      <c r="M4" s="31"/>
      <c r="N4" s="31"/>
    </row>
    <row r="5" ht="23.4" customHeight="1" spans="1:14">
      <c r="A5" s="31" t="s">
        <v>319</v>
      </c>
      <c r="B5" s="31"/>
      <c r="C5" s="31" t="s">
        <v>331</v>
      </c>
      <c r="D5" s="31" t="s">
        <v>32</v>
      </c>
      <c r="E5" s="31" t="s">
        <v>35</v>
      </c>
      <c r="F5" s="31" t="s">
        <v>320</v>
      </c>
      <c r="G5" s="31" t="s">
        <v>321</v>
      </c>
      <c r="H5" s="31" t="s">
        <v>38</v>
      </c>
      <c r="I5" s="31" t="s">
        <v>322</v>
      </c>
      <c r="J5" s="31"/>
      <c r="K5" s="31"/>
      <c r="L5" s="31"/>
      <c r="M5" s="31"/>
      <c r="N5" s="31"/>
    </row>
    <row r="6" ht="28.65" customHeight="1" spans="1:14">
      <c r="A6" s="31"/>
      <c r="B6" s="31"/>
      <c r="C6" s="31"/>
      <c r="D6" s="31"/>
      <c r="E6" s="31" t="s">
        <v>34</v>
      </c>
      <c r="F6" s="31"/>
      <c r="G6" s="31"/>
      <c r="H6" s="31"/>
      <c r="I6" s="31" t="s">
        <v>34</v>
      </c>
      <c r="J6" s="31" t="s">
        <v>41</v>
      </c>
      <c r="K6" s="31" t="s">
        <v>42</v>
      </c>
      <c r="L6" s="34" t="s">
        <v>43</v>
      </c>
      <c r="M6" s="34" t="s">
        <v>44</v>
      </c>
      <c r="N6" s="34" t="s">
        <v>45</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2" t="s">
        <v>227</v>
      </c>
      <c r="B8" s="22"/>
      <c r="C8" s="22"/>
      <c r="D8" s="33">
        <v>28800</v>
      </c>
      <c r="E8" s="33">
        <v>28800</v>
      </c>
      <c r="F8" s="33"/>
      <c r="G8" s="33"/>
      <c r="H8" s="33"/>
      <c r="I8" s="33"/>
      <c r="J8" s="33"/>
      <c r="K8" s="33"/>
      <c r="L8" s="33"/>
      <c r="M8" s="33"/>
      <c r="N8" s="33"/>
    </row>
    <row r="9" ht="20.25" customHeight="1" spans="1:14">
      <c r="A9" s="22"/>
      <c r="B9" s="22" t="s">
        <v>332</v>
      </c>
      <c r="C9" s="22" t="s">
        <v>333</v>
      </c>
      <c r="D9" s="33">
        <v>28800</v>
      </c>
      <c r="E9" s="33">
        <v>28800</v>
      </c>
      <c r="F9" s="33"/>
      <c r="G9" s="33"/>
      <c r="H9" s="33"/>
      <c r="I9" s="33"/>
      <c r="J9" s="33"/>
      <c r="K9" s="33"/>
      <c r="L9" s="33"/>
      <c r="M9" s="33"/>
      <c r="N9" s="33"/>
    </row>
    <row r="10" ht="20.25" customHeight="1" spans="1:14">
      <c r="A10" s="23" t="s">
        <v>32</v>
      </c>
      <c r="B10" s="23"/>
      <c r="C10" s="23"/>
      <c r="D10" s="33">
        <v>28800</v>
      </c>
      <c r="E10" s="33">
        <v>28800</v>
      </c>
      <c r="F10" s="33"/>
      <c r="G10" s="33"/>
      <c r="H10" s="33"/>
      <c r="I10" s="33"/>
      <c r="J10" s="33"/>
      <c r="K10" s="33"/>
      <c r="L10" s="33"/>
      <c r="M10" s="33"/>
      <c r="N10" s="33"/>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9"/>
  <sheetViews>
    <sheetView showZeros="0" tabSelected="1" topLeftCell="E1" workbookViewId="0">
      <selection activeCell="A23" sqref="A23"/>
    </sheetView>
  </sheetViews>
  <sheetFormatPr defaultColWidth="8.85185185185185" defaultRowHeight="15" customHeight="1"/>
  <cols>
    <col min="1" max="1" width="37.1388888888889" customWidth="1"/>
    <col min="2" max="16" width="17.1388888888889" customWidth="1"/>
  </cols>
  <sheetData>
    <row r="1" ht="24.15" customHeight="1" spans="1:16">
      <c r="A1" s="18"/>
      <c r="B1" s="18"/>
      <c r="C1" s="18"/>
      <c r="D1" s="18"/>
      <c r="E1" s="18"/>
      <c r="F1" s="18"/>
      <c r="G1" s="18"/>
      <c r="H1" s="18"/>
      <c r="I1" s="18"/>
      <c r="J1" s="18"/>
      <c r="K1" s="18"/>
      <c r="L1" s="18"/>
      <c r="M1" s="18"/>
      <c r="N1" s="18"/>
      <c r="O1" s="18"/>
      <c r="P1" s="18"/>
    </row>
    <row r="2" ht="45.15" customHeight="1" spans="1:16">
      <c r="A2" s="24" t="s">
        <v>334</v>
      </c>
      <c r="B2" s="24"/>
      <c r="C2" s="24"/>
      <c r="D2" s="24"/>
      <c r="E2" s="24"/>
      <c r="F2" s="24"/>
      <c r="G2" s="24"/>
      <c r="H2" s="24"/>
      <c r="I2" s="24"/>
      <c r="J2" s="24"/>
      <c r="K2" s="24"/>
      <c r="L2" s="24"/>
      <c r="M2" s="24"/>
      <c r="N2" s="24"/>
      <c r="O2" s="24"/>
      <c r="P2" s="24"/>
    </row>
    <row r="3" ht="18.75" customHeight="1" spans="1:16">
      <c r="A3" s="18" t="str">
        <f>"单位名称："&amp;"中国共产党新平彝族傣族自治县委员会机构编制委员会办公室"</f>
        <v>单位名称：中国共产党新平彝族傣族自治县委员会机构编制委员会办公室</v>
      </c>
      <c r="B3" s="18"/>
      <c r="C3" s="18"/>
      <c r="D3" s="18"/>
      <c r="E3" s="18"/>
      <c r="F3" s="18"/>
      <c r="G3" s="18"/>
      <c r="H3" s="18"/>
      <c r="I3" s="18"/>
      <c r="J3" s="18"/>
      <c r="K3" s="18"/>
      <c r="L3" s="18"/>
      <c r="M3" s="18"/>
      <c r="N3" s="18"/>
      <c r="O3" s="18"/>
      <c r="P3" s="18"/>
    </row>
    <row r="4" ht="22.5" customHeight="1" spans="1:16">
      <c r="A4" s="27" t="s">
        <v>335</v>
      </c>
      <c r="B4" s="27" t="s">
        <v>144</v>
      </c>
      <c r="C4" s="27"/>
      <c r="D4" s="27"/>
      <c r="E4" s="27" t="s">
        <v>336</v>
      </c>
      <c r="F4" s="27"/>
      <c r="G4" s="27"/>
      <c r="H4" s="27"/>
      <c r="I4" s="27"/>
      <c r="J4" s="27"/>
      <c r="K4" s="27"/>
      <c r="L4" s="27"/>
      <c r="M4" s="27"/>
      <c r="N4" s="27"/>
      <c r="O4" s="27"/>
      <c r="P4" s="27"/>
    </row>
    <row r="5" ht="22.5" customHeight="1" spans="1:16">
      <c r="A5" s="27"/>
      <c r="B5" s="27" t="s">
        <v>32</v>
      </c>
      <c r="C5" s="27" t="s">
        <v>35</v>
      </c>
      <c r="D5" s="27" t="s">
        <v>320</v>
      </c>
      <c r="E5" s="28" t="s">
        <v>337</v>
      </c>
      <c r="F5" s="29" t="s">
        <v>338</v>
      </c>
      <c r="G5" s="29" t="s">
        <v>339</v>
      </c>
      <c r="H5" s="29" t="s">
        <v>340</v>
      </c>
      <c r="I5" s="29" t="s">
        <v>341</v>
      </c>
      <c r="J5" s="29" t="s">
        <v>342</v>
      </c>
      <c r="K5" s="29" t="s">
        <v>343</v>
      </c>
      <c r="L5" s="29" t="s">
        <v>344</v>
      </c>
      <c r="M5" s="29" t="s">
        <v>345</v>
      </c>
      <c r="N5" s="29" t="s">
        <v>346</v>
      </c>
      <c r="O5" s="29" t="s">
        <v>347</v>
      </c>
      <c r="P5" s="29" t="s">
        <v>348</v>
      </c>
    </row>
    <row r="6" ht="18.75" customHeight="1" spans="1:16">
      <c r="A6" s="23" t="s">
        <v>46</v>
      </c>
      <c r="B6" s="23" t="s">
        <v>47</v>
      </c>
      <c r="C6" s="23" t="s">
        <v>48</v>
      </c>
      <c r="D6" s="23" t="s">
        <v>49</v>
      </c>
      <c r="E6" s="23" t="s">
        <v>50</v>
      </c>
      <c r="F6" s="23" t="s">
        <v>51</v>
      </c>
      <c r="G6" s="23" t="s">
        <v>52</v>
      </c>
      <c r="H6" s="23" t="s">
        <v>53</v>
      </c>
      <c r="I6" s="23" t="s">
        <v>54</v>
      </c>
      <c r="J6" s="23" t="s">
        <v>71</v>
      </c>
      <c r="K6" s="23" t="s">
        <v>349</v>
      </c>
      <c r="L6" s="23" t="s">
        <v>246</v>
      </c>
      <c r="M6" s="23" t="s">
        <v>350</v>
      </c>
      <c r="N6" s="23" t="s">
        <v>351</v>
      </c>
      <c r="O6" s="23" t="s">
        <v>352</v>
      </c>
      <c r="P6" s="23" t="s">
        <v>353</v>
      </c>
    </row>
    <row r="7" ht="18.75" customHeight="1" spans="1:16">
      <c r="A7" s="22"/>
      <c r="B7" s="22"/>
      <c r="C7" s="22"/>
      <c r="D7" s="22"/>
      <c r="E7" s="22"/>
      <c r="F7" s="22"/>
      <c r="G7" s="22"/>
      <c r="H7" s="22"/>
      <c r="I7" s="22"/>
      <c r="J7" s="22"/>
      <c r="K7" s="22"/>
      <c r="L7" s="22"/>
      <c r="M7" s="22"/>
      <c r="N7" s="22"/>
      <c r="O7" s="22"/>
      <c r="P7" s="22"/>
    </row>
    <row r="8" ht="18.75" customHeight="1" spans="1:16">
      <c r="A8" s="23"/>
      <c r="B8" s="22"/>
      <c r="C8" s="22"/>
      <c r="D8" s="22"/>
      <c r="E8" s="22"/>
      <c r="F8" s="22"/>
      <c r="G8" s="22"/>
      <c r="H8" s="22"/>
      <c r="I8" s="22"/>
      <c r="J8" s="22"/>
      <c r="K8" s="22"/>
      <c r="L8" s="22"/>
      <c r="M8" s="22"/>
      <c r="N8" s="22"/>
      <c r="O8" s="22"/>
      <c r="P8" s="22"/>
    </row>
    <row r="9" customHeight="1" spans="1:1">
      <c r="A9" t="s">
        <v>310</v>
      </c>
    </row>
  </sheetData>
  <mergeCells count="5">
    <mergeCell ref="A2:P2"/>
    <mergeCell ref="A3:C3"/>
    <mergeCell ref="B4:D4"/>
    <mergeCell ref="E4:P4"/>
    <mergeCell ref="A4:A5"/>
  </mergeCells>
  <pageMargins left="0.75" right="0.75" top="1" bottom="1" header="0.511805555555556" footer="0.511805555555556"/>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26" sqref="B26"/>
    </sheetView>
  </sheetViews>
  <sheetFormatPr defaultColWidth="8.85185185185185" defaultRowHeight="15" customHeight="1" outlineLevelRow="7"/>
  <cols>
    <col min="1" max="10" width="28.5740740740741" customWidth="1"/>
  </cols>
  <sheetData>
    <row r="1" ht="18.75" customHeight="1" spans="1:10">
      <c r="A1" s="18"/>
      <c r="B1" s="18"/>
      <c r="C1" s="18"/>
      <c r="D1" s="18"/>
      <c r="E1" s="18"/>
      <c r="F1" s="18"/>
      <c r="G1" s="18"/>
      <c r="H1" s="18"/>
      <c r="I1" s="18"/>
      <c r="J1" s="19" t="s">
        <v>354</v>
      </c>
    </row>
    <row r="2" ht="52.05" customHeight="1" spans="1:10">
      <c r="A2" s="24" t="s">
        <v>355</v>
      </c>
      <c r="B2" s="25"/>
      <c r="C2" s="25"/>
      <c r="D2" s="25"/>
      <c r="E2" s="25"/>
      <c r="F2" s="25"/>
      <c r="G2" s="25"/>
      <c r="H2" s="25"/>
      <c r="I2" s="25"/>
      <c r="J2" s="25"/>
    </row>
    <row r="3" ht="21.3" customHeight="1" spans="1:10">
      <c r="A3" s="18" t="str">
        <f>"单位名称："&amp;"中国共产党新平彝族傣族自治县委员会机构编制委员会办公室"</f>
        <v>单位名称：中国共产党新平彝族傣族自治县委员会机构编制委员会办公室</v>
      </c>
      <c r="B3" s="18"/>
      <c r="C3" s="18"/>
      <c r="D3" s="26"/>
      <c r="E3" s="26"/>
      <c r="F3" s="26"/>
      <c r="G3" s="26"/>
      <c r="H3" s="26"/>
      <c r="I3" s="26"/>
      <c r="J3" s="26"/>
    </row>
    <row r="4" ht="27.15" customHeight="1" spans="1:10">
      <c r="A4" s="21" t="s">
        <v>231</v>
      </c>
      <c r="B4" s="21" t="s">
        <v>232</v>
      </c>
      <c r="C4" s="21" t="s">
        <v>233</v>
      </c>
      <c r="D4" s="21" t="s">
        <v>234</v>
      </c>
      <c r="E4" s="21" t="s">
        <v>235</v>
      </c>
      <c r="F4" s="21" t="s">
        <v>236</v>
      </c>
      <c r="G4" s="21" t="s">
        <v>237</v>
      </c>
      <c r="H4" s="21" t="s">
        <v>238</v>
      </c>
      <c r="I4" s="21" t="s">
        <v>239</v>
      </c>
      <c r="J4" s="21" t="s">
        <v>240</v>
      </c>
    </row>
    <row r="5" ht="18.75" customHeight="1" spans="1:10">
      <c r="A5" s="21" t="s">
        <v>46</v>
      </c>
      <c r="B5" s="21" t="s">
        <v>47</v>
      </c>
      <c r="C5" s="21" t="s">
        <v>48</v>
      </c>
      <c r="D5" s="21" t="s">
        <v>49</v>
      </c>
      <c r="E5" s="21" t="s">
        <v>50</v>
      </c>
      <c r="F5" s="21" t="s">
        <v>51</v>
      </c>
      <c r="G5" s="21" t="s">
        <v>52</v>
      </c>
      <c r="H5" s="21" t="s">
        <v>53</v>
      </c>
      <c r="I5" s="21" t="s">
        <v>54</v>
      </c>
      <c r="J5" s="21" t="s">
        <v>71</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
      <c r="A8" t="s">
        <v>310</v>
      </c>
    </row>
  </sheetData>
  <mergeCells count="2">
    <mergeCell ref="A2:J2"/>
    <mergeCell ref="A3:C3"/>
  </mergeCells>
  <pageMargins left="0.75" right="0.75" top="1" bottom="1" header="0.511805555555556" footer="0.511805555555556"/>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E12" sqref="E12"/>
    </sheetView>
  </sheetViews>
  <sheetFormatPr defaultColWidth="8.85185185185185" defaultRowHeight="15" customHeight="1" outlineLevelRow="7" outlineLevelCol="7"/>
  <cols>
    <col min="1" max="8" width="28.5740740740741" customWidth="1"/>
  </cols>
  <sheetData>
    <row r="1" ht="18.75" customHeight="1" spans="1:8">
      <c r="A1" s="18"/>
      <c r="B1" s="18"/>
      <c r="C1" s="18"/>
      <c r="D1" s="18"/>
      <c r="E1" s="18"/>
      <c r="F1" s="18"/>
      <c r="G1" s="18"/>
      <c r="H1" s="19" t="s">
        <v>356</v>
      </c>
    </row>
    <row r="2" ht="41.4" customHeight="1" spans="1:8">
      <c r="A2" s="20" t="s">
        <v>357</v>
      </c>
      <c r="B2" s="20"/>
      <c r="C2" s="20"/>
      <c r="D2" s="20"/>
      <c r="E2" s="20"/>
      <c r="F2" s="20"/>
      <c r="G2" s="20"/>
      <c r="H2" s="20"/>
    </row>
    <row r="3" ht="18.75" customHeight="1" spans="1:8">
      <c r="A3" s="18" t="str">
        <f>"单位名称："&amp;"中国共产党新平彝族傣族自治县委员会机构编制委员会办公室"</f>
        <v>单位名称：中国共产党新平彝族傣族自治县委员会机构编制委员会办公室</v>
      </c>
      <c r="B3" s="18"/>
      <c r="C3" s="18"/>
      <c r="D3" s="18"/>
      <c r="E3" s="18"/>
      <c r="F3" s="18"/>
      <c r="G3" s="18"/>
      <c r="H3" s="18"/>
    </row>
    <row r="4" ht="18.75" customHeight="1" spans="1:8">
      <c r="A4" s="21" t="s">
        <v>137</v>
      </c>
      <c r="B4" s="21" t="s">
        <v>358</v>
      </c>
      <c r="C4" s="21" t="s">
        <v>359</v>
      </c>
      <c r="D4" s="21" t="s">
        <v>360</v>
      </c>
      <c r="E4" s="21" t="s">
        <v>316</v>
      </c>
      <c r="F4" s="21" t="s">
        <v>361</v>
      </c>
      <c r="G4" s="21"/>
      <c r="H4" s="21"/>
    </row>
    <row r="5" ht="18.75" customHeight="1" spans="1:8">
      <c r="A5" s="21"/>
      <c r="B5" s="21"/>
      <c r="C5" s="21"/>
      <c r="D5" s="21"/>
      <c r="E5" s="21"/>
      <c r="F5" s="21" t="s">
        <v>317</v>
      </c>
      <c r="G5" s="21" t="s">
        <v>362</v>
      </c>
      <c r="H5" s="21" t="s">
        <v>363</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8" customHeight="1" spans="1:1">
      <c r="A8" t="s">
        <v>310</v>
      </c>
    </row>
  </sheetData>
  <mergeCells count="8">
    <mergeCell ref="A2:H2"/>
    <mergeCell ref="A3:C3"/>
    <mergeCell ref="F4:H4"/>
    <mergeCell ref="A4:A5"/>
    <mergeCell ref="B4:B5"/>
    <mergeCell ref="C4:C5"/>
    <mergeCell ref="D4:D5"/>
    <mergeCell ref="E4:E5"/>
  </mergeCells>
  <pageMargins left="0.75" right="0.75" top="1" bottom="1" header="0.511805555555556" footer="0.511805555555556"/>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B17" sqref="B17"/>
    </sheetView>
  </sheetViews>
  <sheetFormatPr defaultColWidth="8.85185185185185" defaultRowHeight="15" customHeight="1"/>
  <cols>
    <col min="1" max="1" width="21.4259259259259" customWidth="1"/>
    <col min="2" max="3" width="35.7037037037037" customWidth="1"/>
    <col min="4" max="4" width="17.1388888888889" customWidth="1"/>
    <col min="5" max="5" width="28.5740740740741" customWidth="1"/>
    <col min="6" max="6" width="17.1388888888889" customWidth="1"/>
    <col min="7" max="7" width="28.5740740740741" customWidth="1"/>
    <col min="8" max="11" width="14.287037037037" customWidth="1"/>
  </cols>
  <sheetData>
    <row r="1" ht="18.75" customHeight="1" spans="1:11">
      <c r="A1" s="1"/>
      <c r="B1" s="1"/>
      <c r="C1" s="1"/>
      <c r="D1" s="1"/>
      <c r="E1" s="1"/>
      <c r="F1" s="1"/>
      <c r="G1" s="1"/>
      <c r="H1" s="2"/>
      <c r="I1" s="2"/>
      <c r="J1" s="2"/>
      <c r="K1" s="2" t="s">
        <v>364</v>
      </c>
    </row>
    <row r="2" ht="45" customHeight="1" spans="1:11">
      <c r="A2" s="3" t="s">
        <v>365</v>
      </c>
      <c r="B2" s="3"/>
      <c r="C2" s="3"/>
      <c r="D2" s="3"/>
      <c r="E2" s="3"/>
      <c r="F2" s="3"/>
      <c r="G2" s="3"/>
      <c r="H2" s="3"/>
      <c r="I2" s="3"/>
      <c r="J2" s="3"/>
      <c r="K2" s="3"/>
    </row>
    <row r="3" ht="18.75" customHeight="1" spans="1:11">
      <c r="A3" s="4" t="str">
        <f>"单位名称："&amp;"中国共产党新平彝族傣族自治县委员会机构编制委员会办公室"</f>
        <v>单位名称：中国共产党新平彝族傣族自治县委员会机构编制委员会办公室</v>
      </c>
      <c r="B3" s="4"/>
      <c r="C3" s="4"/>
      <c r="D3" s="4"/>
      <c r="E3" s="4"/>
      <c r="F3" s="4"/>
      <c r="G3" s="4"/>
      <c r="H3" s="5"/>
      <c r="I3" s="5"/>
      <c r="J3" s="5"/>
      <c r="K3" s="5" t="s">
        <v>29</v>
      </c>
    </row>
    <row r="4" ht="18.75" customHeight="1" spans="1:11">
      <c r="A4" s="12" t="s">
        <v>212</v>
      </c>
      <c r="B4" s="12" t="s">
        <v>139</v>
      </c>
      <c r="C4" s="12" t="s">
        <v>213</v>
      </c>
      <c r="D4" s="12" t="s">
        <v>140</v>
      </c>
      <c r="E4" s="12" t="s">
        <v>141</v>
      </c>
      <c r="F4" s="12" t="s">
        <v>214</v>
      </c>
      <c r="G4" s="12" t="s">
        <v>143</v>
      </c>
      <c r="H4" s="12" t="s">
        <v>32</v>
      </c>
      <c r="I4" s="12" t="s">
        <v>366</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
      <c r="A11" t="s">
        <v>310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workbookViewId="0">
      <selection activeCell="I21" sqref="I21"/>
    </sheetView>
  </sheetViews>
  <sheetFormatPr defaultColWidth="8.85185185185185" defaultRowHeight="15" customHeight="1" outlineLevelCol="6"/>
  <cols>
    <col min="1" max="1" width="35.7037037037037" customWidth="1"/>
    <col min="2" max="2" width="21.4259259259259" customWidth="1"/>
    <col min="3" max="3" width="35.7037037037037" customWidth="1"/>
    <col min="4" max="4" width="21.4259259259259" customWidth="1"/>
    <col min="5" max="7" width="17.1388888888889" customWidth="1"/>
  </cols>
  <sheetData>
    <row r="1" ht="18.75" customHeight="1" spans="1:7">
      <c r="A1" s="1"/>
      <c r="B1" s="1"/>
      <c r="C1" s="1"/>
      <c r="D1" s="1"/>
      <c r="E1" s="2"/>
      <c r="F1" s="2"/>
      <c r="G1" s="2" t="s">
        <v>367</v>
      </c>
    </row>
    <row r="2" ht="45" customHeight="1" spans="1:7">
      <c r="A2" s="3" t="s">
        <v>368</v>
      </c>
      <c r="B2" s="3"/>
      <c r="C2" s="3"/>
      <c r="D2" s="3"/>
      <c r="E2" s="3"/>
      <c r="F2" s="3"/>
      <c r="G2" s="3"/>
    </row>
    <row r="3" ht="24.15" customHeight="1" spans="1:7">
      <c r="A3" s="4" t="str">
        <f>"单位名称："&amp;"中国共产党新平彝族傣族自治县委员会机构编制委员会办公室"</f>
        <v>单位名称：中国共产党新平彝族傣族自治县委员会机构编制委员会办公室</v>
      </c>
      <c r="B3" s="4"/>
      <c r="C3" s="4"/>
      <c r="D3" s="4"/>
      <c r="E3" s="5"/>
      <c r="F3" s="5"/>
      <c r="G3" s="5" t="s">
        <v>29</v>
      </c>
    </row>
    <row r="4" ht="18.75" customHeight="1" spans="1:7">
      <c r="A4" s="6" t="s">
        <v>213</v>
      </c>
      <c r="B4" s="6" t="s">
        <v>212</v>
      </c>
      <c r="C4" s="6" t="s">
        <v>139</v>
      </c>
      <c r="D4" s="6" t="s">
        <v>369</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223</v>
      </c>
      <c r="C8" s="9" t="s">
        <v>222</v>
      </c>
      <c r="D8" s="8" t="s">
        <v>370</v>
      </c>
      <c r="E8" s="10">
        <v>29000</v>
      </c>
      <c r="F8" s="10">
        <v>29000</v>
      </c>
      <c r="G8" s="10">
        <v>29000</v>
      </c>
    </row>
    <row r="9" ht="20.25" customHeight="1" spans="1:7">
      <c r="A9" s="8" t="s">
        <v>56</v>
      </c>
      <c r="B9" s="8" t="s">
        <v>218</v>
      </c>
      <c r="C9" s="9" t="s">
        <v>227</v>
      </c>
      <c r="D9" s="8" t="s">
        <v>370</v>
      </c>
      <c r="E9" s="10">
        <v>33800</v>
      </c>
      <c r="F9" s="10">
        <v>33800</v>
      </c>
      <c r="G9" s="10">
        <v>33800</v>
      </c>
    </row>
    <row r="10" ht="20.25" customHeight="1" spans="1:7">
      <c r="A10" s="11" t="s">
        <v>32</v>
      </c>
      <c r="B10" s="11"/>
      <c r="C10" s="11"/>
      <c r="D10" s="11"/>
      <c r="E10" s="10">
        <v>62800</v>
      </c>
      <c r="F10" s="10">
        <v>62800</v>
      </c>
      <c r="G10" s="10">
        <v>62800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11805555555556" footer="0.511805555555556"/>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topLeftCell="A4" workbookViewId="0">
      <selection activeCell="A1" sqref="A1"/>
    </sheetView>
  </sheetViews>
  <sheetFormatPr defaultColWidth="8.85185185185185" defaultRowHeight="15" customHeight="1"/>
  <cols>
    <col min="1" max="1" width="25.2777777777778" customWidth="1"/>
    <col min="2" max="2" width="29.9814814814815" customWidth="1"/>
    <col min="3" max="19" width="17.1388888888889"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"单位名称："&amp;"中国共产党新平彝族傣族自治县委员会机构编制委员会办公室"</f>
        <v>单位名称：中国共产党新平彝族傣族自治县委员会机构编制委员会办公室</v>
      </c>
      <c r="B3" s="4"/>
      <c r="C3" s="4"/>
      <c r="D3" s="4"/>
      <c r="E3" s="53"/>
      <c r="F3" s="53"/>
      <c r="G3" s="53"/>
      <c r="H3" s="53"/>
      <c r="I3" s="5"/>
      <c r="J3" s="5"/>
      <c r="K3" s="5"/>
      <c r="L3" s="5"/>
      <c r="M3" s="5"/>
      <c r="N3" s="5"/>
      <c r="O3" s="5"/>
      <c r="P3" s="5"/>
      <c r="Q3" s="5"/>
      <c r="R3" s="5"/>
      <c r="S3" s="5" t="s">
        <v>29</v>
      </c>
    </row>
    <row r="4" ht="18.75" customHeight="1" spans="1:19">
      <c r="A4" s="12" t="s">
        <v>30</v>
      </c>
      <c r="B4" s="71" t="s">
        <v>31</v>
      </c>
      <c r="C4" s="71" t="s">
        <v>32</v>
      </c>
      <c r="D4" s="71" t="s">
        <v>33</v>
      </c>
      <c r="E4" s="71"/>
      <c r="F4" s="71"/>
      <c r="G4" s="71"/>
      <c r="H4" s="71"/>
      <c r="I4" s="71"/>
      <c r="J4" s="74"/>
      <c r="K4" s="74"/>
      <c r="L4" s="74"/>
      <c r="M4" s="74"/>
      <c r="N4" s="74"/>
      <c r="O4" s="71" t="s">
        <v>20</v>
      </c>
      <c r="P4" s="71"/>
      <c r="Q4" s="71"/>
      <c r="R4" s="71"/>
      <c r="S4" s="71"/>
    </row>
    <row r="5" ht="18.75" customHeight="1" spans="1:19">
      <c r="A5" s="12"/>
      <c r="B5" s="71"/>
      <c r="C5" s="71"/>
      <c r="D5" s="72" t="s">
        <v>34</v>
      </c>
      <c r="E5" s="72" t="s">
        <v>35</v>
      </c>
      <c r="F5" s="72" t="s">
        <v>36</v>
      </c>
      <c r="G5" s="72" t="s">
        <v>37</v>
      </c>
      <c r="H5" s="72" t="s">
        <v>38</v>
      </c>
      <c r="I5" s="75" t="s">
        <v>39</v>
      </c>
      <c r="J5" s="76"/>
      <c r="K5" s="76"/>
      <c r="L5" s="76"/>
      <c r="M5" s="76"/>
      <c r="N5" s="76"/>
      <c r="O5" s="75" t="s">
        <v>34</v>
      </c>
      <c r="P5" s="75" t="s">
        <v>35</v>
      </c>
      <c r="Q5" s="75" t="s">
        <v>36</v>
      </c>
      <c r="R5" s="75" t="s">
        <v>37</v>
      </c>
      <c r="S5" s="72" t="s">
        <v>40</v>
      </c>
    </row>
    <row r="6" ht="18.75" customHeight="1" spans="1:19">
      <c r="A6" s="12"/>
      <c r="B6" s="71"/>
      <c r="C6" s="71"/>
      <c r="D6" s="72"/>
      <c r="E6" s="72"/>
      <c r="F6" s="72"/>
      <c r="G6" s="72"/>
      <c r="H6" s="72"/>
      <c r="I6" s="75" t="s">
        <v>34</v>
      </c>
      <c r="J6" s="75" t="s">
        <v>41</v>
      </c>
      <c r="K6" s="75" t="s">
        <v>42</v>
      </c>
      <c r="L6" s="75" t="s">
        <v>43</v>
      </c>
      <c r="M6" s="75" t="s">
        <v>44</v>
      </c>
      <c r="N6" s="75" t="s">
        <v>45</v>
      </c>
      <c r="O6" s="75"/>
      <c r="P6" s="75"/>
      <c r="Q6" s="75"/>
      <c r="R6" s="75"/>
      <c r="S6" s="72"/>
    </row>
    <row r="7" ht="18.75" customHeight="1" spans="1:19">
      <c r="A7" s="73" t="s">
        <v>46</v>
      </c>
      <c r="B7" s="13" t="s">
        <v>47</v>
      </c>
      <c r="C7" s="13" t="s">
        <v>48</v>
      </c>
      <c r="D7" s="13" t="s">
        <v>49</v>
      </c>
      <c r="E7" s="73" t="s">
        <v>50</v>
      </c>
      <c r="F7" s="13" t="s">
        <v>51</v>
      </c>
      <c r="G7" s="13" t="s">
        <v>52</v>
      </c>
      <c r="H7" s="73"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2442977</v>
      </c>
      <c r="D8" s="16">
        <v>2437337</v>
      </c>
      <c r="E8" s="16">
        <v>2437337</v>
      </c>
      <c r="F8" s="16"/>
      <c r="G8" s="16"/>
      <c r="H8" s="16"/>
      <c r="I8" s="16">
        <v>5640</v>
      </c>
      <c r="J8" s="16"/>
      <c r="K8" s="16"/>
      <c r="L8" s="16"/>
      <c r="M8" s="16"/>
      <c r="N8" s="16">
        <v>5640</v>
      </c>
      <c r="O8" s="16"/>
      <c r="P8" s="16"/>
      <c r="Q8" s="16"/>
      <c r="R8" s="16"/>
      <c r="S8" s="16"/>
    </row>
    <row r="9" ht="20.25" customHeight="1" spans="1:19">
      <c r="A9" s="64" t="s">
        <v>57</v>
      </c>
      <c r="B9" s="64" t="s">
        <v>56</v>
      </c>
      <c r="C9" s="16">
        <v>2442977</v>
      </c>
      <c r="D9" s="16">
        <v>2437337</v>
      </c>
      <c r="E9" s="16">
        <v>2437337</v>
      </c>
      <c r="F9" s="16"/>
      <c r="G9" s="16"/>
      <c r="H9" s="16"/>
      <c r="I9" s="16">
        <v>5640</v>
      </c>
      <c r="J9" s="16"/>
      <c r="K9" s="16"/>
      <c r="L9" s="16"/>
      <c r="M9" s="16"/>
      <c r="N9" s="16">
        <v>5640</v>
      </c>
      <c r="O9" s="22"/>
      <c r="P9" s="22"/>
      <c r="Q9" s="22"/>
      <c r="R9" s="22"/>
      <c r="S9" s="22"/>
    </row>
    <row r="10" ht="20.25" customHeight="1" spans="1:19">
      <c r="A10" s="46" t="s">
        <v>32</v>
      </c>
      <c r="B10" s="46"/>
      <c r="C10" s="16">
        <v>2442977</v>
      </c>
      <c r="D10" s="16">
        <v>2437337</v>
      </c>
      <c r="E10" s="16">
        <v>2437337</v>
      </c>
      <c r="F10" s="16"/>
      <c r="G10" s="16"/>
      <c r="H10" s="16"/>
      <c r="I10" s="16">
        <v>5640</v>
      </c>
      <c r="J10" s="16"/>
      <c r="K10" s="16"/>
      <c r="L10" s="16"/>
      <c r="M10" s="16"/>
      <c r="N10" s="16">
        <v>5640</v>
      </c>
      <c r="O10" s="16"/>
      <c r="P10" s="16"/>
      <c r="Q10" s="16"/>
      <c r="R10" s="16"/>
      <c r="S10" s="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workbookViewId="0">
      <selection activeCell="C25" sqref="C25"/>
    </sheetView>
  </sheetViews>
  <sheetFormatPr defaultColWidth="8.85185185185185" defaultRowHeight="15" customHeight="1"/>
  <cols>
    <col min="1" max="1" width="21.5462962962963" customWidth="1"/>
    <col min="2" max="2" width="28.5740740740741" customWidth="1"/>
    <col min="3" max="15" width="17.1388888888889" customWidth="1"/>
  </cols>
  <sheetData>
    <row r="1" ht="18.75" customHeight="1" spans="1:15">
      <c r="A1" s="1"/>
      <c r="B1" s="1"/>
      <c r="C1" s="1"/>
      <c r="D1" s="1"/>
      <c r="E1" s="1"/>
      <c r="F1" s="1"/>
      <c r="G1" s="1"/>
      <c r="H1" s="1"/>
      <c r="I1" s="1"/>
      <c r="J1" s="2"/>
      <c r="K1" s="2"/>
      <c r="L1" s="2"/>
      <c r="M1" s="2"/>
      <c r="N1" s="2"/>
      <c r="O1" s="2" t="s">
        <v>58</v>
      </c>
    </row>
    <row r="2" ht="37.5" customHeight="1" spans="1:15">
      <c r="A2" s="3" t="s">
        <v>59</v>
      </c>
      <c r="B2" s="3"/>
      <c r="C2" s="3"/>
      <c r="D2" s="3"/>
      <c r="E2" s="3"/>
      <c r="F2" s="3"/>
      <c r="G2" s="3"/>
      <c r="H2" s="3"/>
      <c r="I2" s="3"/>
      <c r="J2" s="3"/>
      <c r="K2" s="52"/>
      <c r="L2" s="52"/>
      <c r="M2" s="52"/>
      <c r="N2" s="52"/>
      <c r="O2" s="52"/>
    </row>
    <row r="3" ht="18.75" customHeight="1" spans="1:15">
      <c r="A3" s="42" t="str">
        <f>"单位名称："&amp;"中国共产党新平彝族傣族自治县委员会机构编制委员会办公室"</f>
        <v>单位名称：中国共产党新平彝族傣族自治县委员会机构编制委员会办公室</v>
      </c>
      <c r="B3" s="42"/>
      <c r="C3" s="42"/>
      <c r="D3" s="42"/>
      <c r="E3" s="42"/>
      <c r="F3" s="42"/>
      <c r="G3" s="42"/>
      <c r="H3" s="42"/>
      <c r="I3" s="42"/>
      <c r="J3" s="2"/>
      <c r="K3" s="2"/>
      <c r="L3" s="2"/>
      <c r="M3" s="2"/>
      <c r="N3" s="2"/>
      <c r="O3" s="2" t="s">
        <v>29</v>
      </c>
    </row>
    <row r="4" ht="18.75" customHeight="1" spans="1:15">
      <c r="A4" s="12" t="s">
        <v>60</v>
      </c>
      <c r="B4" s="12" t="s">
        <v>61</v>
      </c>
      <c r="C4" s="45" t="s">
        <v>32</v>
      </c>
      <c r="D4" s="45" t="s">
        <v>35</v>
      </c>
      <c r="E4" s="45"/>
      <c r="F4" s="45"/>
      <c r="G4" s="12" t="s">
        <v>36</v>
      </c>
      <c r="H4" s="45" t="s">
        <v>37</v>
      </c>
      <c r="I4" s="12" t="s">
        <v>62</v>
      </c>
      <c r="J4" s="45" t="s">
        <v>63</v>
      </c>
      <c r="K4" s="45"/>
      <c r="L4" s="45"/>
      <c r="M4" s="45"/>
      <c r="N4" s="45"/>
      <c r="O4" s="45"/>
    </row>
    <row r="5" ht="18.75" customHeight="1" spans="1:15">
      <c r="A5" s="12"/>
      <c r="B5" s="12"/>
      <c r="C5" s="45"/>
      <c r="D5" s="45" t="s">
        <v>34</v>
      </c>
      <c r="E5" s="45" t="s">
        <v>64</v>
      </c>
      <c r="F5" s="45" t="s">
        <v>65</v>
      </c>
      <c r="G5" s="12"/>
      <c r="H5" s="45"/>
      <c r="I5" s="12"/>
      <c r="J5" s="45" t="s">
        <v>34</v>
      </c>
      <c r="K5" s="45" t="s">
        <v>66</v>
      </c>
      <c r="L5" s="13" t="s">
        <v>67</v>
      </c>
      <c r="M5" s="13" t="s">
        <v>68</v>
      </c>
      <c r="N5" s="13" t="s">
        <v>69</v>
      </c>
      <c r="O5" s="13" t="s">
        <v>70</v>
      </c>
    </row>
    <row r="6" ht="18.75" customHeight="1" spans="1:15">
      <c r="A6" s="13" t="s">
        <v>46</v>
      </c>
      <c r="B6" s="13" t="s">
        <v>47</v>
      </c>
      <c r="C6" s="13" t="s">
        <v>48</v>
      </c>
      <c r="D6" s="13" t="s">
        <v>49</v>
      </c>
      <c r="E6" s="13" t="s">
        <v>50</v>
      </c>
      <c r="F6" s="13" t="s">
        <v>51</v>
      </c>
      <c r="G6" s="13" t="s">
        <v>52</v>
      </c>
      <c r="H6" s="13" t="s">
        <v>53</v>
      </c>
      <c r="I6" s="13" t="s">
        <v>54</v>
      </c>
      <c r="J6" s="13" t="s">
        <v>71</v>
      </c>
      <c r="K6" s="13">
        <v>11</v>
      </c>
      <c r="L6" s="13">
        <v>12</v>
      </c>
      <c r="M6" s="13">
        <v>13</v>
      </c>
      <c r="N6" s="13">
        <v>14</v>
      </c>
      <c r="O6" s="13">
        <v>15</v>
      </c>
    </row>
    <row r="7" ht="20.25" customHeight="1" spans="1:15">
      <c r="A7" s="15" t="s">
        <v>72</v>
      </c>
      <c r="B7" s="15" t="s">
        <v>73</v>
      </c>
      <c r="C7" s="16">
        <v>1828923</v>
      </c>
      <c r="D7" s="16">
        <v>1823283</v>
      </c>
      <c r="E7" s="16">
        <v>1760483</v>
      </c>
      <c r="F7" s="16">
        <v>62800</v>
      </c>
      <c r="G7" s="16"/>
      <c r="H7" s="16"/>
      <c r="I7" s="16"/>
      <c r="J7" s="16">
        <v>5640</v>
      </c>
      <c r="K7" s="16"/>
      <c r="L7" s="16"/>
      <c r="M7" s="16"/>
      <c r="N7" s="16"/>
      <c r="O7" s="16">
        <v>5640</v>
      </c>
    </row>
    <row r="8" ht="20.25" customHeight="1" spans="1:15">
      <c r="A8" s="64" t="s">
        <v>74</v>
      </c>
      <c r="B8" s="64" t="s">
        <v>75</v>
      </c>
      <c r="C8" s="16">
        <v>1823923</v>
      </c>
      <c r="D8" s="16">
        <v>1818283</v>
      </c>
      <c r="E8" s="16">
        <v>1760483</v>
      </c>
      <c r="F8" s="16">
        <v>57800</v>
      </c>
      <c r="G8" s="16"/>
      <c r="H8" s="16"/>
      <c r="I8" s="16"/>
      <c r="J8" s="16">
        <v>5640</v>
      </c>
      <c r="K8" s="16"/>
      <c r="L8" s="16"/>
      <c r="M8" s="16"/>
      <c r="N8" s="16"/>
      <c r="O8" s="16">
        <v>5640</v>
      </c>
    </row>
    <row r="9" ht="20.25" customHeight="1" spans="1:15">
      <c r="A9" s="65" t="s">
        <v>76</v>
      </c>
      <c r="B9" s="65" t="s">
        <v>77</v>
      </c>
      <c r="C9" s="16">
        <v>1401304</v>
      </c>
      <c r="D9" s="16">
        <v>1395664</v>
      </c>
      <c r="E9" s="16">
        <v>1395664</v>
      </c>
      <c r="F9" s="16"/>
      <c r="G9" s="16"/>
      <c r="H9" s="16"/>
      <c r="I9" s="16"/>
      <c r="J9" s="16">
        <v>5640</v>
      </c>
      <c r="K9" s="16"/>
      <c r="L9" s="16"/>
      <c r="M9" s="16"/>
      <c r="N9" s="16"/>
      <c r="O9" s="16">
        <v>5640</v>
      </c>
    </row>
    <row r="10" ht="20.25" customHeight="1" spans="1:15">
      <c r="A10" s="65" t="s">
        <v>78</v>
      </c>
      <c r="B10" s="65" t="s">
        <v>79</v>
      </c>
      <c r="C10" s="16">
        <v>57800</v>
      </c>
      <c r="D10" s="16">
        <v>57800</v>
      </c>
      <c r="E10" s="16"/>
      <c r="F10" s="16">
        <v>57800</v>
      </c>
      <c r="G10" s="16"/>
      <c r="H10" s="16"/>
      <c r="I10" s="16"/>
      <c r="J10" s="16"/>
      <c r="K10" s="16"/>
      <c r="L10" s="16"/>
      <c r="M10" s="16"/>
      <c r="N10" s="16"/>
      <c r="O10" s="16"/>
    </row>
    <row r="11" ht="20.25" customHeight="1" spans="1:15">
      <c r="A11" s="65">
        <v>2013250</v>
      </c>
      <c r="B11" s="65" t="s">
        <v>80</v>
      </c>
      <c r="C11" s="16">
        <v>364819</v>
      </c>
      <c r="D11" s="16">
        <v>364819</v>
      </c>
      <c r="E11" s="16">
        <v>364819</v>
      </c>
      <c r="F11" s="16"/>
      <c r="G11" s="16"/>
      <c r="H11" s="16"/>
      <c r="I11" s="16"/>
      <c r="J11" s="16"/>
      <c r="K11" s="16"/>
      <c r="L11" s="16"/>
      <c r="M11" s="16"/>
      <c r="N11" s="16"/>
      <c r="O11" s="16"/>
    </row>
    <row r="12" ht="20.25" customHeight="1" spans="1:15">
      <c r="A12" s="64" t="s">
        <v>81</v>
      </c>
      <c r="B12" s="64" t="s">
        <v>82</v>
      </c>
      <c r="C12" s="16">
        <v>5000</v>
      </c>
      <c r="D12" s="16">
        <v>5000</v>
      </c>
      <c r="E12" s="16"/>
      <c r="F12" s="16">
        <v>5000</v>
      </c>
      <c r="G12" s="16"/>
      <c r="H12" s="16"/>
      <c r="I12" s="16"/>
      <c r="J12" s="16"/>
      <c r="K12" s="16"/>
      <c r="L12" s="16"/>
      <c r="M12" s="16"/>
      <c r="N12" s="16"/>
      <c r="O12" s="16"/>
    </row>
    <row r="13" ht="20.25" customHeight="1" spans="1:15">
      <c r="A13" s="65" t="s">
        <v>83</v>
      </c>
      <c r="B13" s="65" t="s">
        <v>79</v>
      </c>
      <c r="C13" s="16">
        <v>5000</v>
      </c>
      <c r="D13" s="16">
        <v>5000</v>
      </c>
      <c r="E13" s="16"/>
      <c r="F13" s="16">
        <v>5000</v>
      </c>
      <c r="G13" s="16"/>
      <c r="H13" s="16"/>
      <c r="I13" s="16"/>
      <c r="J13" s="16"/>
      <c r="K13" s="16"/>
      <c r="L13" s="16"/>
      <c r="M13" s="16"/>
      <c r="N13" s="16"/>
      <c r="O13" s="16"/>
    </row>
    <row r="14" ht="20.25" customHeight="1" spans="1:15">
      <c r="A14" s="15" t="s">
        <v>84</v>
      </c>
      <c r="B14" s="15" t="s">
        <v>85</v>
      </c>
      <c r="C14" s="16">
        <v>234811</v>
      </c>
      <c r="D14" s="16">
        <v>234811</v>
      </c>
      <c r="E14" s="16">
        <v>234811</v>
      </c>
      <c r="F14" s="16"/>
      <c r="G14" s="16"/>
      <c r="H14" s="16"/>
      <c r="I14" s="16"/>
      <c r="J14" s="16"/>
      <c r="K14" s="16"/>
      <c r="L14" s="16"/>
      <c r="M14" s="16"/>
      <c r="N14" s="16"/>
      <c r="O14" s="16"/>
    </row>
    <row r="15" ht="20.25" customHeight="1" spans="1:15">
      <c r="A15" s="64" t="s">
        <v>86</v>
      </c>
      <c r="B15" s="64" t="s">
        <v>87</v>
      </c>
      <c r="C15" s="16">
        <v>234811</v>
      </c>
      <c r="D15" s="16">
        <v>234811</v>
      </c>
      <c r="E15" s="16">
        <v>234811</v>
      </c>
      <c r="F15" s="16"/>
      <c r="G15" s="16"/>
      <c r="H15" s="16"/>
      <c r="I15" s="16"/>
      <c r="J15" s="16"/>
      <c r="K15" s="16"/>
      <c r="L15" s="16"/>
      <c r="M15" s="16"/>
      <c r="N15" s="16"/>
      <c r="O15" s="16"/>
    </row>
    <row r="16" ht="20.25" customHeight="1" spans="1:15">
      <c r="A16" s="65" t="s">
        <v>88</v>
      </c>
      <c r="B16" s="65" t="s">
        <v>89</v>
      </c>
      <c r="C16" s="16">
        <v>234811</v>
      </c>
      <c r="D16" s="16">
        <v>234811</v>
      </c>
      <c r="E16" s="16">
        <v>234811</v>
      </c>
      <c r="F16" s="16"/>
      <c r="G16" s="16"/>
      <c r="H16" s="16"/>
      <c r="I16" s="16"/>
      <c r="J16" s="16"/>
      <c r="K16" s="16"/>
      <c r="L16" s="16"/>
      <c r="M16" s="16"/>
      <c r="N16" s="16"/>
      <c r="O16" s="16"/>
    </row>
    <row r="17" ht="20.25" customHeight="1" spans="1:15">
      <c r="A17" s="15" t="s">
        <v>90</v>
      </c>
      <c r="B17" s="15" t="s">
        <v>91</v>
      </c>
      <c r="C17" s="16">
        <v>187591</v>
      </c>
      <c r="D17" s="16">
        <v>187591</v>
      </c>
      <c r="E17" s="16">
        <v>187591</v>
      </c>
      <c r="F17" s="16"/>
      <c r="G17" s="16"/>
      <c r="H17" s="16"/>
      <c r="I17" s="16"/>
      <c r="J17" s="16"/>
      <c r="K17" s="16"/>
      <c r="L17" s="16"/>
      <c r="M17" s="16"/>
      <c r="N17" s="16"/>
      <c r="O17" s="16"/>
    </row>
    <row r="18" ht="20.25" customHeight="1" spans="1:15">
      <c r="A18" s="64" t="s">
        <v>92</v>
      </c>
      <c r="B18" s="64" t="s">
        <v>93</v>
      </c>
      <c r="C18" s="16">
        <v>187591</v>
      </c>
      <c r="D18" s="16">
        <v>187591</v>
      </c>
      <c r="E18" s="16">
        <v>187591</v>
      </c>
      <c r="F18" s="16"/>
      <c r="G18" s="16"/>
      <c r="H18" s="16"/>
      <c r="I18" s="16"/>
      <c r="J18" s="16"/>
      <c r="K18" s="16"/>
      <c r="L18" s="16"/>
      <c r="M18" s="16"/>
      <c r="N18" s="16"/>
      <c r="O18" s="16"/>
    </row>
    <row r="19" ht="20.25" customHeight="1" spans="1:15">
      <c r="A19" s="65" t="s">
        <v>94</v>
      </c>
      <c r="B19" s="65" t="s">
        <v>95</v>
      </c>
      <c r="C19" s="16">
        <v>96418</v>
      </c>
      <c r="D19" s="16">
        <v>96418</v>
      </c>
      <c r="E19" s="16">
        <v>96418</v>
      </c>
      <c r="F19" s="16"/>
      <c r="G19" s="16"/>
      <c r="H19" s="16"/>
      <c r="I19" s="16"/>
      <c r="J19" s="16"/>
      <c r="K19" s="16"/>
      <c r="L19" s="16"/>
      <c r="M19" s="16"/>
      <c r="N19" s="16"/>
      <c r="O19" s="16"/>
    </row>
    <row r="20" ht="20.25" customHeight="1" spans="1:15">
      <c r="A20" s="65" t="s">
        <v>96</v>
      </c>
      <c r="B20" s="65" t="s">
        <v>97</v>
      </c>
      <c r="C20" s="16">
        <v>29387</v>
      </c>
      <c r="D20" s="16">
        <v>29387</v>
      </c>
      <c r="E20" s="16">
        <v>29387</v>
      </c>
      <c r="F20" s="16"/>
      <c r="G20" s="16"/>
      <c r="H20" s="16"/>
      <c r="I20" s="16"/>
      <c r="J20" s="16"/>
      <c r="K20" s="16"/>
      <c r="L20" s="16"/>
      <c r="M20" s="16"/>
      <c r="N20" s="16"/>
      <c r="O20" s="16"/>
    </row>
    <row r="21" ht="20.25" customHeight="1" spans="1:15">
      <c r="A21" s="65" t="s">
        <v>98</v>
      </c>
      <c r="B21" s="65" t="s">
        <v>99</v>
      </c>
      <c r="C21" s="16">
        <v>58850</v>
      </c>
      <c r="D21" s="16">
        <v>58850</v>
      </c>
      <c r="E21" s="16">
        <v>58850</v>
      </c>
      <c r="F21" s="16"/>
      <c r="G21" s="16"/>
      <c r="H21" s="16"/>
      <c r="I21" s="16"/>
      <c r="J21" s="16"/>
      <c r="K21" s="16"/>
      <c r="L21" s="16"/>
      <c r="M21" s="16"/>
      <c r="N21" s="16"/>
      <c r="O21" s="16"/>
    </row>
    <row r="22" ht="20.25" customHeight="1" spans="1:15">
      <c r="A22" s="65" t="s">
        <v>100</v>
      </c>
      <c r="B22" s="65" t="s">
        <v>101</v>
      </c>
      <c r="C22" s="16">
        <v>2936</v>
      </c>
      <c r="D22" s="16">
        <v>2936</v>
      </c>
      <c r="E22" s="16">
        <v>2936</v>
      </c>
      <c r="F22" s="16"/>
      <c r="G22" s="16"/>
      <c r="H22" s="16"/>
      <c r="I22" s="16"/>
      <c r="J22" s="16"/>
      <c r="K22" s="16"/>
      <c r="L22" s="16"/>
      <c r="M22" s="16"/>
      <c r="N22" s="16"/>
      <c r="O22" s="16"/>
    </row>
    <row r="23" ht="20.25" customHeight="1" spans="1:15">
      <c r="A23" s="15" t="s">
        <v>102</v>
      </c>
      <c r="B23" s="15" t="s">
        <v>103</v>
      </c>
      <c r="C23" s="16">
        <v>191652</v>
      </c>
      <c r="D23" s="16">
        <v>191652</v>
      </c>
      <c r="E23" s="16">
        <v>191652</v>
      </c>
      <c r="F23" s="16"/>
      <c r="G23" s="16"/>
      <c r="H23" s="16"/>
      <c r="I23" s="16"/>
      <c r="J23" s="16"/>
      <c r="K23" s="16"/>
      <c r="L23" s="16"/>
      <c r="M23" s="16"/>
      <c r="N23" s="16"/>
      <c r="O23" s="16"/>
    </row>
    <row r="24" ht="20.25" customHeight="1" spans="1:15">
      <c r="A24" s="64" t="s">
        <v>104</v>
      </c>
      <c r="B24" s="64" t="s">
        <v>105</v>
      </c>
      <c r="C24" s="16">
        <v>191652</v>
      </c>
      <c r="D24" s="16">
        <v>191652</v>
      </c>
      <c r="E24" s="16">
        <v>191652</v>
      </c>
      <c r="F24" s="16"/>
      <c r="G24" s="16"/>
      <c r="H24" s="16"/>
      <c r="I24" s="16"/>
      <c r="J24" s="16"/>
      <c r="K24" s="16"/>
      <c r="L24" s="16"/>
      <c r="M24" s="16"/>
      <c r="N24" s="16"/>
      <c r="O24" s="16"/>
    </row>
    <row r="25" ht="20.25" customHeight="1" spans="1:15">
      <c r="A25" s="65" t="s">
        <v>106</v>
      </c>
      <c r="B25" s="65" t="s">
        <v>107</v>
      </c>
      <c r="C25" s="16">
        <v>191652</v>
      </c>
      <c r="D25" s="16">
        <v>191652</v>
      </c>
      <c r="E25" s="16">
        <v>191652</v>
      </c>
      <c r="F25" s="16"/>
      <c r="G25" s="16"/>
      <c r="H25" s="16"/>
      <c r="I25" s="16"/>
      <c r="J25" s="16"/>
      <c r="K25" s="16"/>
      <c r="L25" s="16"/>
      <c r="M25" s="16"/>
      <c r="N25" s="16"/>
      <c r="O25" s="16"/>
    </row>
    <row r="26" ht="20.25" customHeight="1" spans="1:15">
      <c r="A26" s="46" t="s">
        <v>108</v>
      </c>
      <c r="B26" s="46"/>
      <c r="C26" s="16">
        <v>2442977</v>
      </c>
      <c r="D26" s="16">
        <v>2437337</v>
      </c>
      <c r="E26" s="16">
        <v>2374537</v>
      </c>
      <c r="F26" s="16">
        <v>62800</v>
      </c>
      <c r="G26" s="16"/>
      <c r="H26" s="16"/>
      <c r="I26" s="16"/>
      <c r="J26" s="16">
        <v>5640</v>
      </c>
      <c r="K26" s="16"/>
      <c r="L26" s="16"/>
      <c r="M26" s="16"/>
      <c r="N26" s="16"/>
      <c r="O26" s="16">
        <v>5640</v>
      </c>
    </row>
  </sheetData>
  <mergeCells count="11">
    <mergeCell ref="A2:O2"/>
    <mergeCell ref="A3:I3"/>
    <mergeCell ref="D4:F4"/>
    <mergeCell ref="J4:O4"/>
    <mergeCell ref="A26:B26"/>
    <mergeCell ref="A4:A5"/>
    <mergeCell ref="B4:B5"/>
    <mergeCell ref="C4:C5"/>
    <mergeCell ref="G4:G5"/>
    <mergeCell ref="H4:H5"/>
    <mergeCell ref="I4:I5"/>
  </mergeCells>
  <pageMargins left="0.75" right="0.75" top="1" bottom="1" header="0.511805555555556" footer="0.511805555555556"/>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2" sqref="A12"/>
    </sheetView>
  </sheetViews>
  <sheetFormatPr defaultColWidth="8.85185185185185" defaultRowHeight="15" customHeight="1" outlineLevelCol="3"/>
  <cols>
    <col min="1" max="4" width="35.7037037037037" customWidth="1"/>
  </cols>
  <sheetData>
    <row r="1" ht="18.75" customHeight="1" spans="1:4">
      <c r="A1" s="1"/>
      <c r="B1" s="1"/>
      <c r="C1" s="1"/>
      <c r="D1" s="5" t="s">
        <v>109</v>
      </c>
    </row>
    <row r="2" ht="45" customHeight="1" spans="1:4">
      <c r="A2" s="3" t="s">
        <v>110</v>
      </c>
      <c r="B2" s="3"/>
      <c r="C2" s="3"/>
      <c r="D2" s="3"/>
    </row>
    <row r="3" ht="18.75" customHeight="1" spans="1:4">
      <c r="A3" s="4" t="str">
        <f>"单位名称："&amp;"中国共产党新平彝族傣族自治县委员会机构编制委员会办公室"</f>
        <v>单位名称：中国共产党新平彝族傣族自治县委员会机构编制委员会办公室</v>
      </c>
      <c r="B3" s="4"/>
      <c r="C3" s="66"/>
      <c r="D3" s="5" t="s">
        <v>2</v>
      </c>
    </row>
    <row r="4" ht="22.5" customHeight="1" spans="1:4">
      <c r="A4" s="7" t="s">
        <v>3</v>
      </c>
      <c r="B4" s="7"/>
      <c r="C4" s="7" t="s">
        <v>4</v>
      </c>
      <c r="D4" s="7"/>
    </row>
    <row r="5" ht="18.75" customHeight="1" spans="1:4">
      <c r="A5" s="7" t="s">
        <v>5</v>
      </c>
      <c r="B5" s="7" t="s">
        <v>6</v>
      </c>
      <c r="C5" s="7" t="s">
        <v>111</v>
      </c>
      <c r="D5" s="7" t="s">
        <v>6</v>
      </c>
    </row>
    <row r="6" ht="18.75" customHeight="1" spans="1:4">
      <c r="A6" s="7"/>
      <c r="B6" s="7"/>
      <c r="C6" s="7"/>
      <c r="D6" s="7"/>
    </row>
    <row r="7" ht="22.5" customHeight="1" spans="1:4">
      <c r="A7" s="14" t="s">
        <v>112</v>
      </c>
      <c r="B7" s="16">
        <v>2437337</v>
      </c>
      <c r="C7" s="14" t="s">
        <v>113</v>
      </c>
      <c r="D7" s="16">
        <v>2437337</v>
      </c>
    </row>
    <row r="8" ht="22.5" customHeight="1" spans="1:4">
      <c r="A8" s="14" t="s">
        <v>114</v>
      </c>
      <c r="B8" s="16">
        <v>2437337</v>
      </c>
      <c r="C8" s="14" t="str">
        <f>"（"&amp;"一"&amp;"）"&amp;"一般公共服务支出"</f>
        <v>（一）一般公共服务支出</v>
      </c>
      <c r="D8" s="16">
        <v>1823283</v>
      </c>
    </row>
    <row r="9" ht="22.5" customHeight="1" spans="1:4">
      <c r="A9" s="14" t="s">
        <v>115</v>
      </c>
      <c r="B9" s="16"/>
      <c r="C9" s="14" t="str">
        <f>"（"&amp;"二"&amp;"）"&amp;"社会保障和就业支出"</f>
        <v>（二）社会保障和就业支出</v>
      </c>
      <c r="D9" s="16">
        <v>234811</v>
      </c>
    </row>
    <row r="10" ht="22.5" customHeight="1" spans="1:4">
      <c r="A10" s="14" t="s">
        <v>116</v>
      </c>
      <c r="B10" s="16"/>
      <c r="C10" s="14" t="str">
        <f>"（"&amp;"三"&amp;"）"&amp;"卫生健康支出"</f>
        <v>（三）卫生健康支出</v>
      </c>
      <c r="D10" s="16">
        <v>187591</v>
      </c>
    </row>
    <row r="11" ht="22.5" customHeight="1" spans="1:4">
      <c r="A11" s="14" t="s">
        <v>117</v>
      </c>
      <c r="B11" s="16"/>
      <c r="C11" s="14" t="str">
        <f>"（"&amp;"四"&amp;"）"&amp;"住房保障支出"</f>
        <v>（四）住房保障支出</v>
      </c>
      <c r="D11" s="16">
        <v>191652</v>
      </c>
    </row>
    <row r="12" ht="22.5" customHeight="1" spans="1:4">
      <c r="A12" s="14" t="s">
        <v>114</v>
      </c>
      <c r="B12" s="16"/>
      <c r="C12" s="14"/>
      <c r="D12" s="16"/>
    </row>
    <row r="13" ht="22.5" customHeight="1" spans="1:4">
      <c r="A13" s="14" t="s">
        <v>115</v>
      </c>
      <c r="B13" s="16"/>
      <c r="C13" s="14"/>
      <c r="D13" s="16"/>
    </row>
    <row r="14" ht="22.5" customHeight="1" spans="1:4">
      <c r="A14" s="14" t="s">
        <v>116</v>
      </c>
      <c r="B14" s="16"/>
      <c r="C14" s="14"/>
      <c r="D14" s="16"/>
    </row>
    <row r="15" ht="22.5" customHeight="1" spans="1:4">
      <c r="A15" s="67"/>
      <c r="B15" s="16"/>
      <c r="C15" s="14" t="s">
        <v>118</v>
      </c>
      <c r="D15" s="16"/>
    </row>
    <row r="16" ht="22.5" customHeight="1" spans="1:4">
      <c r="A16" s="68" t="s">
        <v>119</v>
      </c>
      <c r="B16" s="69">
        <v>2437337</v>
      </c>
      <c r="C16" s="70" t="s">
        <v>120</v>
      </c>
      <c r="D16" s="69">
        <v>2437337</v>
      </c>
    </row>
  </sheetData>
  <mergeCells count="8">
    <mergeCell ref="A2:D2"/>
    <mergeCell ref="A3:B3"/>
    <mergeCell ref="A4:B4"/>
    <mergeCell ref="C4:D4"/>
    <mergeCell ref="A5:A6"/>
    <mergeCell ref="B5:B6"/>
    <mergeCell ref="C5:C6"/>
    <mergeCell ref="D5:D6"/>
  </mergeCells>
  <pageMargins left="0.75" right="0.75" top="1" bottom="1" header="0.511805555555556" footer="0.511805555555556"/>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A25" sqref="$A25:$XFD25"/>
    </sheetView>
  </sheetViews>
  <sheetFormatPr defaultColWidth="8.85185185185185" defaultRowHeight="15" customHeight="1" outlineLevelCol="6"/>
  <cols>
    <col min="1" max="1" width="21.4259259259259" customWidth="1"/>
    <col min="2" max="2" width="28.5740740740741" customWidth="1"/>
    <col min="3" max="7" width="21.4259259259259" customWidth="1"/>
  </cols>
  <sheetData>
    <row r="1" ht="18.75" customHeight="1" spans="1:7">
      <c r="A1" s="1"/>
      <c r="B1" s="1"/>
      <c r="C1" s="1"/>
      <c r="D1" s="1"/>
      <c r="E1" s="1"/>
      <c r="F1" s="1"/>
      <c r="G1" s="41" t="s">
        <v>121</v>
      </c>
    </row>
    <row r="2" ht="37.5" customHeight="1" spans="1:7">
      <c r="A2" s="3" t="s">
        <v>122</v>
      </c>
      <c r="B2" s="3"/>
      <c r="C2" s="3"/>
      <c r="D2" s="3"/>
      <c r="E2" s="3"/>
      <c r="F2" s="3"/>
      <c r="G2" s="3"/>
    </row>
    <row r="3" ht="18.75" customHeight="1" spans="1:7">
      <c r="A3" s="42" t="str">
        <f>"单位名称："&amp;"中国共产党新平彝族傣族自治县委员会机构编制委员会办公室"</f>
        <v>单位名称：中国共产党新平彝族傣族自治县委员会机构编制委员会办公室</v>
      </c>
      <c r="B3" s="42"/>
      <c r="C3" s="42"/>
      <c r="D3" s="43"/>
      <c r="E3" s="43"/>
      <c r="F3" s="43"/>
      <c r="G3" s="44" t="s">
        <v>29</v>
      </c>
    </row>
    <row r="4" ht="18.75" customHeight="1" spans="1:7">
      <c r="A4" s="12" t="s">
        <v>123</v>
      </c>
      <c r="B4" s="12" t="s">
        <v>61</v>
      </c>
      <c r="C4" s="45" t="s">
        <v>32</v>
      </c>
      <c r="D4" s="45" t="s">
        <v>64</v>
      </c>
      <c r="E4" s="45"/>
      <c r="F4" s="45"/>
      <c r="G4" s="12" t="s">
        <v>65</v>
      </c>
    </row>
    <row r="5" ht="18.75" customHeight="1" spans="1:7">
      <c r="A5" s="12" t="s">
        <v>60</v>
      </c>
      <c r="B5" s="12" t="s">
        <v>61</v>
      </c>
      <c r="C5" s="45"/>
      <c r="D5" s="45" t="s">
        <v>34</v>
      </c>
      <c r="E5" s="45" t="s">
        <v>124</v>
      </c>
      <c r="F5" s="45" t="s">
        <v>125</v>
      </c>
      <c r="G5" s="12"/>
    </row>
    <row r="6" ht="18.75" customHeight="1" spans="1:7">
      <c r="A6" s="13" t="s">
        <v>46</v>
      </c>
      <c r="B6" s="13" t="s">
        <v>47</v>
      </c>
      <c r="C6" s="13" t="s">
        <v>48</v>
      </c>
      <c r="D6" s="13" t="s">
        <v>49</v>
      </c>
      <c r="E6" s="13" t="s">
        <v>50</v>
      </c>
      <c r="F6" s="13" t="s">
        <v>51</v>
      </c>
      <c r="G6" s="13" t="s">
        <v>52</v>
      </c>
    </row>
    <row r="7" ht="20.25" customHeight="1" spans="1:7">
      <c r="A7" s="15" t="s">
        <v>72</v>
      </c>
      <c r="B7" s="15" t="s">
        <v>73</v>
      </c>
      <c r="C7" s="16">
        <v>1823283</v>
      </c>
      <c r="D7" s="16">
        <v>1760483</v>
      </c>
      <c r="E7" s="16">
        <v>1570083</v>
      </c>
      <c r="F7" s="16">
        <v>190400</v>
      </c>
      <c r="G7" s="16">
        <v>62800</v>
      </c>
    </row>
    <row r="8" ht="20.25" customHeight="1" spans="1:7">
      <c r="A8" s="64" t="s">
        <v>74</v>
      </c>
      <c r="B8" s="64" t="s">
        <v>75</v>
      </c>
      <c r="C8" s="16">
        <v>1818283</v>
      </c>
      <c r="D8" s="16">
        <v>1760483</v>
      </c>
      <c r="E8" s="16">
        <v>1570083</v>
      </c>
      <c r="F8" s="16">
        <v>190400</v>
      </c>
      <c r="G8" s="16">
        <v>57800</v>
      </c>
    </row>
    <row r="9" ht="20.25" customHeight="1" spans="1:7">
      <c r="A9" s="65" t="s">
        <v>76</v>
      </c>
      <c r="B9" s="65" t="s">
        <v>77</v>
      </c>
      <c r="C9" s="16">
        <v>1395664</v>
      </c>
      <c r="D9" s="16">
        <v>1395664</v>
      </c>
      <c r="E9" s="16">
        <v>1225664</v>
      </c>
      <c r="F9" s="16">
        <v>170000</v>
      </c>
      <c r="G9" s="16"/>
    </row>
    <row r="10" ht="20.25" customHeight="1" spans="1:7">
      <c r="A10" s="65" t="s">
        <v>78</v>
      </c>
      <c r="B10" s="65" t="s">
        <v>79</v>
      </c>
      <c r="C10" s="16">
        <v>57800</v>
      </c>
      <c r="D10" s="16"/>
      <c r="E10" s="16"/>
      <c r="F10" s="16"/>
      <c r="G10" s="16">
        <v>57800</v>
      </c>
    </row>
    <row r="11" ht="20.25" customHeight="1" spans="1:7">
      <c r="A11" s="65" t="s">
        <v>126</v>
      </c>
      <c r="B11" s="65" t="s">
        <v>80</v>
      </c>
      <c r="C11" s="16">
        <v>364819</v>
      </c>
      <c r="D11" s="16">
        <v>364819</v>
      </c>
      <c r="E11" s="16">
        <v>344419</v>
      </c>
      <c r="F11" s="16">
        <v>20400</v>
      </c>
      <c r="G11" s="16"/>
    </row>
    <row r="12" ht="20.25" customHeight="1" spans="1:7">
      <c r="A12" s="64" t="s">
        <v>81</v>
      </c>
      <c r="B12" s="64" t="s">
        <v>82</v>
      </c>
      <c r="C12" s="16">
        <v>5000</v>
      </c>
      <c r="D12" s="16"/>
      <c r="E12" s="16"/>
      <c r="F12" s="16"/>
      <c r="G12" s="16">
        <v>5000</v>
      </c>
    </row>
    <row r="13" ht="20.25" customHeight="1" spans="1:7">
      <c r="A13" s="65" t="s">
        <v>83</v>
      </c>
      <c r="B13" s="65" t="s">
        <v>79</v>
      </c>
      <c r="C13" s="16">
        <v>5000</v>
      </c>
      <c r="D13" s="16"/>
      <c r="E13" s="16"/>
      <c r="F13" s="16"/>
      <c r="G13" s="16">
        <v>5000</v>
      </c>
    </row>
    <row r="14" ht="20.25" customHeight="1" spans="1:7">
      <c r="A14" s="15" t="s">
        <v>84</v>
      </c>
      <c r="B14" s="15" t="s">
        <v>85</v>
      </c>
      <c r="C14" s="16">
        <v>234811</v>
      </c>
      <c r="D14" s="16">
        <v>234811</v>
      </c>
      <c r="E14" s="16">
        <v>234811</v>
      </c>
      <c r="F14" s="16"/>
      <c r="G14" s="16"/>
    </row>
    <row r="15" ht="20.25" customHeight="1" spans="1:7">
      <c r="A15" s="64" t="s">
        <v>86</v>
      </c>
      <c r="B15" s="64" t="s">
        <v>87</v>
      </c>
      <c r="C15" s="16">
        <v>234811</v>
      </c>
      <c r="D15" s="16">
        <v>234811</v>
      </c>
      <c r="E15" s="16">
        <v>234811</v>
      </c>
      <c r="F15" s="16"/>
      <c r="G15" s="16"/>
    </row>
    <row r="16" ht="20.25" customHeight="1" spans="1:7">
      <c r="A16" s="65" t="s">
        <v>88</v>
      </c>
      <c r="B16" s="65" t="s">
        <v>89</v>
      </c>
      <c r="C16" s="16">
        <v>234811</v>
      </c>
      <c r="D16" s="16">
        <v>234811</v>
      </c>
      <c r="E16" s="16">
        <v>234811</v>
      </c>
      <c r="F16" s="16"/>
      <c r="G16" s="16"/>
    </row>
    <row r="17" ht="20.25" customHeight="1" spans="1:7">
      <c r="A17" s="15" t="s">
        <v>90</v>
      </c>
      <c r="B17" s="15" t="s">
        <v>91</v>
      </c>
      <c r="C17" s="16">
        <v>187591</v>
      </c>
      <c r="D17" s="16">
        <v>187591</v>
      </c>
      <c r="E17" s="16">
        <v>187591</v>
      </c>
      <c r="F17" s="16"/>
      <c r="G17" s="16"/>
    </row>
    <row r="18" ht="20.25" customHeight="1" spans="1:7">
      <c r="A18" s="64" t="s">
        <v>92</v>
      </c>
      <c r="B18" s="64" t="s">
        <v>93</v>
      </c>
      <c r="C18" s="16">
        <v>187591</v>
      </c>
      <c r="D18" s="16">
        <v>187591</v>
      </c>
      <c r="E18" s="16">
        <v>187591</v>
      </c>
      <c r="F18" s="16"/>
      <c r="G18" s="16"/>
    </row>
    <row r="19" ht="20.25" customHeight="1" spans="1:7">
      <c r="A19" s="65" t="s">
        <v>94</v>
      </c>
      <c r="B19" s="65" t="s">
        <v>95</v>
      </c>
      <c r="C19" s="16">
        <v>96418</v>
      </c>
      <c r="D19" s="16">
        <v>96418</v>
      </c>
      <c r="E19" s="16">
        <v>96418</v>
      </c>
      <c r="F19" s="16"/>
      <c r="G19" s="16"/>
    </row>
    <row r="20" ht="20.25" customHeight="1" spans="1:7">
      <c r="A20" s="65" t="s">
        <v>96</v>
      </c>
      <c r="B20" s="65" t="s">
        <v>97</v>
      </c>
      <c r="C20" s="16">
        <v>29387</v>
      </c>
      <c r="D20" s="16">
        <v>29387</v>
      </c>
      <c r="E20" s="16">
        <v>29387</v>
      </c>
      <c r="F20" s="16"/>
      <c r="G20" s="16"/>
    </row>
    <row r="21" ht="20.25" customHeight="1" spans="1:7">
      <c r="A21" s="65" t="s">
        <v>98</v>
      </c>
      <c r="B21" s="65" t="s">
        <v>99</v>
      </c>
      <c r="C21" s="16">
        <v>58850</v>
      </c>
      <c r="D21" s="16">
        <v>58850</v>
      </c>
      <c r="E21" s="16">
        <v>58850</v>
      </c>
      <c r="F21" s="16"/>
      <c r="G21" s="16"/>
    </row>
    <row r="22" ht="20.25" customHeight="1" spans="1:7">
      <c r="A22" s="65" t="s">
        <v>100</v>
      </c>
      <c r="B22" s="65" t="s">
        <v>101</v>
      </c>
      <c r="C22" s="16">
        <v>2936</v>
      </c>
      <c r="D22" s="16">
        <v>2936</v>
      </c>
      <c r="E22" s="16">
        <v>2936</v>
      </c>
      <c r="F22" s="16"/>
      <c r="G22" s="16"/>
    </row>
    <row r="23" ht="20.25" customHeight="1" spans="1:7">
      <c r="A23" s="15" t="s">
        <v>102</v>
      </c>
      <c r="B23" s="15" t="s">
        <v>103</v>
      </c>
      <c r="C23" s="16">
        <v>191652</v>
      </c>
      <c r="D23" s="16">
        <v>191652</v>
      </c>
      <c r="E23" s="16">
        <v>191652</v>
      </c>
      <c r="F23" s="16"/>
      <c r="G23" s="16"/>
    </row>
    <row r="24" ht="20.25" customHeight="1" spans="1:7">
      <c r="A24" s="64" t="s">
        <v>104</v>
      </c>
      <c r="B24" s="64" t="s">
        <v>105</v>
      </c>
      <c r="C24" s="16">
        <v>191652</v>
      </c>
      <c r="D24" s="16">
        <v>191652</v>
      </c>
      <c r="E24" s="16">
        <v>191652</v>
      </c>
      <c r="F24" s="16"/>
      <c r="G24" s="16"/>
    </row>
    <row r="25" ht="20.25" customHeight="1" spans="1:7">
      <c r="A25" s="65" t="s">
        <v>106</v>
      </c>
      <c r="B25" s="65" t="s">
        <v>107</v>
      </c>
      <c r="C25" s="16">
        <v>191652</v>
      </c>
      <c r="D25" s="16">
        <v>191652</v>
      </c>
      <c r="E25" s="16">
        <v>191652</v>
      </c>
      <c r="F25" s="16"/>
      <c r="G25" s="16"/>
    </row>
    <row r="26" ht="20.25" customHeight="1" spans="1:7">
      <c r="A26" s="46" t="s">
        <v>108</v>
      </c>
      <c r="B26" s="46"/>
      <c r="C26" s="47">
        <v>2437337</v>
      </c>
      <c r="D26" s="47">
        <v>2374537</v>
      </c>
      <c r="E26" s="47">
        <v>2184137</v>
      </c>
      <c r="F26" s="47">
        <v>190400</v>
      </c>
      <c r="G26" s="47">
        <v>62800</v>
      </c>
    </row>
  </sheetData>
  <mergeCells count="7">
    <mergeCell ref="A2:G2"/>
    <mergeCell ref="A3:C3"/>
    <mergeCell ref="A4:B4"/>
    <mergeCell ref="D4:F4"/>
    <mergeCell ref="A26:B26"/>
    <mergeCell ref="C4:C5"/>
    <mergeCell ref="G4:G5"/>
  </mergeCells>
  <pageMargins left="0.75" right="0.75" top="1" bottom="1" header="0.511805555555556" footer="0.511805555555556"/>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185185185185" defaultRowHeight="15" customHeight="1" outlineLevelRow="6" outlineLevelCol="5"/>
  <cols>
    <col min="1" max="6" width="28.5740740740741" customWidth="1"/>
  </cols>
  <sheetData>
    <row r="1" ht="18.75" customHeight="1" spans="1:6">
      <c r="A1" s="57"/>
      <c r="B1" s="57"/>
      <c r="C1" s="58"/>
      <c r="D1" s="1"/>
      <c r="E1" s="1"/>
      <c r="F1" s="59" t="s">
        <v>127</v>
      </c>
    </row>
    <row r="2" ht="41.25" customHeight="1" spans="1:6">
      <c r="A2" s="60" t="s">
        <v>128</v>
      </c>
      <c r="B2" s="60"/>
      <c r="C2" s="60"/>
      <c r="D2" s="60"/>
      <c r="E2" s="60"/>
      <c r="F2" s="60"/>
    </row>
    <row r="3" ht="18.75" customHeight="1" spans="1:6">
      <c r="A3" s="4" t="str">
        <f>"单位名称："&amp;"中国共产党新平彝族傣族自治县委员会机构编制委员会办公室"</f>
        <v>单位名称：中国共产党新平彝族傣族自治县委员会机构编制委员会办公室</v>
      </c>
      <c r="B3" s="4"/>
      <c r="C3" s="4"/>
      <c r="D3" s="61"/>
      <c r="E3" s="1"/>
      <c r="F3" s="59" t="s">
        <v>29</v>
      </c>
    </row>
    <row r="4" ht="18.75" customHeight="1" spans="1:6">
      <c r="A4" s="12" t="s">
        <v>129</v>
      </c>
      <c r="B4" s="45" t="s">
        <v>130</v>
      </c>
      <c r="C4" s="45" t="s">
        <v>131</v>
      </c>
      <c r="D4" s="45"/>
      <c r="E4" s="45"/>
      <c r="F4" s="45" t="s">
        <v>132</v>
      </c>
    </row>
    <row r="5" ht="18.75" customHeight="1" spans="1:6">
      <c r="A5" s="12"/>
      <c r="B5" s="45"/>
      <c r="C5" s="45" t="s">
        <v>34</v>
      </c>
      <c r="D5" s="45" t="s">
        <v>133</v>
      </c>
      <c r="E5" s="45" t="s">
        <v>134</v>
      </c>
      <c r="F5" s="45"/>
    </row>
    <row r="6" ht="18.75" customHeight="1" spans="1:6">
      <c r="A6" s="62">
        <v>1</v>
      </c>
      <c r="B6" s="63">
        <v>2</v>
      </c>
      <c r="C6" s="62">
        <v>3</v>
      </c>
      <c r="D6" s="62">
        <v>4</v>
      </c>
      <c r="E6" s="62">
        <v>5</v>
      </c>
      <c r="F6" s="62">
        <v>6</v>
      </c>
    </row>
    <row r="7" ht="20.25" customHeight="1" spans="1:6">
      <c r="A7" s="16">
        <v>39000</v>
      </c>
      <c r="B7" s="16"/>
      <c r="C7" s="16">
        <v>29000</v>
      </c>
      <c r="D7" s="16"/>
      <c r="E7" s="16">
        <v>29000</v>
      </c>
      <c r="F7" s="16">
        <v>10000</v>
      </c>
    </row>
  </sheetData>
  <mergeCells count="6">
    <mergeCell ref="A2:F2"/>
    <mergeCell ref="A3:C3"/>
    <mergeCell ref="C4:E4"/>
    <mergeCell ref="A4:A5"/>
    <mergeCell ref="B4:B5"/>
    <mergeCell ref="F4:F5"/>
  </mergeCells>
  <pageMargins left="0.75" right="0.75" top="1" bottom="1" header="0.511805555555556" footer="0.511805555555556"/>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1"/>
  <sheetViews>
    <sheetView showZeros="0" topLeftCell="C17" workbookViewId="0">
      <selection activeCell="C38" sqref="C38"/>
    </sheetView>
  </sheetViews>
  <sheetFormatPr defaultColWidth="8.85185185185185" defaultRowHeight="15" customHeight="1"/>
  <cols>
    <col min="1" max="7" width="28.5740740740741" customWidth="1"/>
    <col min="8" max="23" width="14.287037037037" customWidth="1"/>
  </cols>
  <sheetData>
    <row r="1" ht="18.75" customHeight="1" spans="1:23">
      <c r="A1" s="1"/>
      <c r="B1" s="1"/>
      <c r="C1" s="1"/>
      <c r="D1" s="1"/>
      <c r="E1" s="1"/>
      <c r="F1" s="1"/>
      <c r="G1" s="1"/>
      <c r="H1" s="1"/>
      <c r="I1" s="1"/>
      <c r="J1" s="1"/>
      <c r="K1" s="1"/>
      <c r="L1" s="2"/>
      <c r="M1" s="2"/>
      <c r="N1" s="2"/>
      <c r="O1" s="2"/>
      <c r="P1" s="2"/>
      <c r="Q1" s="2"/>
      <c r="R1" s="2"/>
      <c r="S1" s="2"/>
      <c r="T1" s="2"/>
      <c r="U1" s="2"/>
      <c r="V1" s="2"/>
      <c r="W1" s="2" t="s">
        <v>135</v>
      </c>
    </row>
    <row r="2" ht="45" customHeight="1" spans="1:23">
      <c r="A2" s="3" t="s">
        <v>136</v>
      </c>
      <c r="B2" s="3"/>
      <c r="C2" s="3"/>
      <c r="D2" s="3"/>
      <c r="E2" s="3"/>
      <c r="F2" s="3"/>
      <c r="G2" s="3"/>
      <c r="H2" s="3"/>
      <c r="I2" s="3"/>
      <c r="J2" s="3"/>
      <c r="K2" s="3"/>
      <c r="L2" s="52"/>
      <c r="M2" s="52"/>
      <c r="N2" s="52"/>
      <c r="O2" s="52"/>
      <c r="P2" s="52"/>
      <c r="Q2" s="52"/>
      <c r="R2" s="52"/>
      <c r="S2" s="52"/>
      <c r="T2" s="52"/>
      <c r="U2" s="52"/>
      <c r="V2" s="52"/>
      <c r="W2" s="52"/>
    </row>
    <row r="3" ht="18.75" customHeight="1" spans="1:23">
      <c r="A3" s="4" t="str">
        <f>"单位名称："&amp;"中国共产党新平彝族傣族自治县委员会机构编制委员会办公室"</f>
        <v>单位名称：中国共产党新平彝族傣族自治县委员会机构编制委员会办公室</v>
      </c>
      <c r="B3" s="4"/>
      <c r="C3" s="4"/>
      <c r="D3" s="4"/>
      <c r="E3" s="4"/>
      <c r="F3" s="4"/>
      <c r="G3" s="4"/>
      <c r="H3" s="53"/>
      <c r="I3" s="53"/>
      <c r="J3" s="53"/>
      <c r="K3" s="53"/>
      <c r="L3" s="5"/>
      <c r="M3" s="5"/>
      <c r="N3" s="5"/>
      <c r="O3" s="5"/>
      <c r="P3" s="5"/>
      <c r="Q3" s="5"/>
      <c r="R3" s="5"/>
      <c r="S3" s="5"/>
      <c r="T3" s="5"/>
      <c r="U3" s="5"/>
      <c r="V3" s="5"/>
      <c r="W3" s="5" t="s">
        <v>29</v>
      </c>
    </row>
    <row r="4" ht="18.75" customHeight="1" spans="1:23">
      <c r="A4" s="54" t="s">
        <v>137</v>
      </c>
      <c r="B4" s="54" t="s">
        <v>138</v>
      </c>
      <c r="C4" s="54" t="s">
        <v>139</v>
      </c>
      <c r="D4" s="54" t="s">
        <v>140</v>
      </c>
      <c r="E4" s="54" t="s">
        <v>141</v>
      </c>
      <c r="F4" s="54" t="s">
        <v>142</v>
      </c>
      <c r="G4" s="54" t="s">
        <v>143</v>
      </c>
      <c r="H4" s="55" t="s">
        <v>32</v>
      </c>
      <c r="I4" s="55" t="s">
        <v>144</v>
      </c>
      <c r="J4" s="54"/>
      <c r="K4" s="54"/>
      <c r="L4" s="54"/>
      <c r="M4" s="54"/>
      <c r="N4" s="54" t="s">
        <v>145</v>
      </c>
      <c r="O4" s="54"/>
      <c r="P4" s="54"/>
      <c r="Q4" s="54" t="s">
        <v>38</v>
      </c>
      <c r="R4" s="54" t="s">
        <v>63</v>
      </c>
      <c r="S4" s="54"/>
      <c r="T4" s="54"/>
      <c r="U4" s="54"/>
      <c r="V4" s="54"/>
      <c r="W4" s="54"/>
    </row>
    <row r="5" ht="18.75" customHeight="1" spans="1:23">
      <c r="A5" s="54"/>
      <c r="B5" s="54"/>
      <c r="C5" s="54"/>
      <c r="D5" s="54"/>
      <c r="E5" s="54"/>
      <c r="F5" s="54"/>
      <c r="G5" s="54"/>
      <c r="H5" s="55" t="s">
        <v>146</v>
      </c>
      <c r="I5" s="55" t="s">
        <v>147</v>
      </c>
      <c r="J5" s="54" t="s">
        <v>36</v>
      </c>
      <c r="K5" s="54" t="s">
        <v>37</v>
      </c>
      <c r="L5" s="54"/>
      <c r="M5" s="54"/>
      <c r="N5" s="54" t="s">
        <v>145</v>
      </c>
      <c r="O5" s="54" t="s">
        <v>36</v>
      </c>
      <c r="P5" s="54" t="s">
        <v>37</v>
      </c>
      <c r="Q5" s="54" t="s">
        <v>38</v>
      </c>
      <c r="R5" s="54" t="s">
        <v>63</v>
      </c>
      <c r="S5" s="54" t="s">
        <v>41</v>
      </c>
      <c r="T5" s="54" t="s">
        <v>42</v>
      </c>
      <c r="U5" s="54" t="s">
        <v>43</v>
      </c>
      <c r="V5" s="54" t="s">
        <v>44</v>
      </c>
      <c r="W5" s="54" t="s">
        <v>45</v>
      </c>
    </row>
    <row r="6" ht="18.75" customHeight="1" spans="1:23">
      <c r="A6" s="54"/>
      <c r="B6" s="54"/>
      <c r="C6" s="54"/>
      <c r="D6" s="54"/>
      <c r="E6" s="54"/>
      <c r="F6" s="54"/>
      <c r="G6" s="54"/>
      <c r="H6" s="55"/>
      <c r="I6" s="55" t="s">
        <v>148</v>
      </c>
      <c r="J6" s="54" t="s">
        <v>149</v>
      </c>
      <c r="K6" s="54" t="s">
        <v>150</v>
      </c>
      <c r="L6" s="54" t="s">
        <v>151</v>
      </c>
      <c r="M6" s="54" t="s">
        <v>152</v>
      </c>
      <c r="N6" s="54" t="s">
        <v>35</v>
      </c>
      <c r="O6" s="54" t="s">
        <v>36</v>
      </c>
      <c r="P6" s="54" t="s">
        <v>37</v>
      </c>
      <c r="Q6" s="54"/>
      <c r="R6" s="54" t="s">
        <v>34</v>
      </c>
      <c r="S6" s="54" t="s">
        <v>41</v>
      </c>
      <c r="T6" s="54" t="s">
        <v>42</v>
      </c>
      <c r="U6" s="54" t="s">
        <v>43</v>
      </c>
      <c r="V6" s="54" t="s">
        <v>44</v>
      </c>
      <c r="W6" s="54" t="s">
        <v>45</v>
      </c>
    </row>
    <row r="7" ht="22.65" customHeight="1" spans="1:23">
      <c r="A7" s="54"/>
      <c r="B7" s="54"/>
      <c r="C7" s="54"/>
      <c r="D7" s="54"/>
      <c r="E7" s="54"/>
      <c r="F7" s="54"/>
      <c r="G7" s="54"/>
      <c r="H7" s="55"/>
      <c r="I7" s="55" t="s">
        <v>34</v>
      </c>
      <c r="J7" s="54"/>
      <c r="K7" s="54"/>
      <c r="L7" s="54"/>
      <c r="M7" s="54"/>
      <c r="N7" s="54"/>
      <c r="O7" s="54"/>
      <c r="P7" s="54"/>
      <c r="Q7" s="54"/>
      <c r="R7" s="54"/>
      <c r="S7" s="54"/>
      <c r="T7" s="54"/>
      <c r="U7" s="54"/>
      <c r="V7" s="54"/>
      <c r="W7" s="54"/>
    </row>
    <row r="8" ht="18.75" customHeight="1" spans="1:23">
      <c r="A8" s="55" t="s">
        <v>46</v>
      </c>
      <c r="B8" s="55">
        <v>2</v>
      </c>
      <c r="C8" s="55">
        <v>3</v>
      </c>
      <c r="D8" s="55">
        <v>4</v>
      </c>
      <c r="E8" s="55">
        <v>5</v>
      </c>
      <c r="F8" s="55">
        <v>6</v>
      </c>
      <c r="G8" s="55">
        <v>7</v>
      </c>
      <c r="H8" s="55">
        <v>8</v>
      </c>
      <c r="I8" s="55">
        <v>9</v>
      </c>
      <c r="J8" s="55">
        <v>10</v>
      </c>
      <c r="K8" s="55">
        <v>11</v>
      </c>
      <c r="L8" s="55">
        <v>12</v>
      </c>
      <c r="M8" s="55">
        <v>13</v>
      </c>
      <c r="N8" s="55">
        <v>14</v>
      </c>
      <c r="O8" s="55">
        <v>15</v>
      </c>
      <c r="P8" s="55">
        <v>16</v>
      </c>
      <c r="Q8" s="55">
        <v>17</v>
      </c>
      <c r="R8" s="55">
        <v>18</v>
      </c>
      <c r="S8" s="55">
        <v>19</v>
      </c>
      <c r="T8" s="55">
        <v>20</v>
      </c>
      <c r="U8" s="55">
        <v>21</v>
      </c>
      <c r="V8" s="55">
        <v>22</v>
      </c>
      <c r="W8" s="55">
        <v>23</v>
      </c>
    </row>
    <row r="9" ht="18.75" customHeight="1" spans="1:23">
      <c r="A9" s="8" t="s">
        <v>56</v>
      </c>
      <c r="B9" s="8"/>
      <c r="C9" s="9"/>
      <c r="D9" s="8"/>
      <c r="E9" s="8"/>
      <c r="F9" s="8"/>
      <c r="G9" s="8"/>
      <c r="H9" s="16">
        <v>2374537</v>
      </c>
      <c r="I9" s="16">
        <v>2374537</v>
      </c>
      <c r="J9" s="16"/>
      <c r="K9" s="16"/>
      <c r="L9" s="16">
        <v>2374537</v>
      </c>
      <c r="M9" s="16"/>
      <c r="N9" s="16"/>
      <c r="O9" s="16"/>
      <c r="P9" s="16"/>
      <c r="Q9" s="16"/>
      <c r="R9" s="16"/>
      <c r="S9" s="16"/>
      <c r="T9" s="16"/>
      <c r="U9" s="16"/>
      <c r="V9" s="16"/>
      <c r="W9" s="16"/>
    </row>
    <row r="10" ht="18.75" customHeight="1" spans="1:23">
      <c r="A10" s="56" t="s">
        <v>56</v>
      </c>
      <c r="B10" s="8" t="s">
        <v>153</v>
      </c>
      <c r="C10" s="9" t="s">
        <v>154</v>
      </c>
      <c r="D10" s="8" t="s">
        <v>76</v>
      </c>
      <c r="E10" s="8" t="s">
        <v>77</v>
      </c>
      <c r="F10" s="8" t="s">
        <v>155</v>
      </c>
      <c r="G10" s="8" t="s">
        <v>156</v>
      </c>
      <c r="H10" s="16">
        <v>468324</v>
      </c>
      <c r="I10" s="16">
        <v>468324</v>
      </c>
      <c r="J10" s="16"/>
      <c r="K10" s="16"/>
      <c r="L10" s="16">
        <v>468324</v>
      </c>
      <c r="M10" s="16"/>
      <c r="N10" s="16"/>
      <c r="O10" s="16"/>
      <c r="P10" s="22"/>
      <c r="Q10" s="16"/>
      <c r="R10" s="16"/>
      <c r="S10" s="16"/>
      <c r="T10" s="16"/>
      <c r="U10" s="16"/>
      <c r="V10" s="16"/>
      <c r="W10" s="16"/>
    </row>
    <row r="11" ht="18.75" customHeight="1" spans="1:23">
      <c r="A11" s="56" t="s">
        <v>56</v>
      </c>
      <c r="B11" s="8" t="s">
        <v>153</v>
      </c>
      <c r="C11" s="9" t="s">
        <v>154</v>
      </c>
      <c r="D11" s="8" t="s">
        <v>76</v>
      </c>
      <c r="E11" s="8" t="s">
        <v>77</v>
      </c>
      <c r="F11" s="8" t="s">
        <v>157</v>
      </c>
      <c r="G11" s="8" t="s">
        <v>158</v>
      </c>
      <c r="H11" s="16">
        <v>562440</v>
      </c>
      <c r="I11" s="16">
        <v>562440</v>
      </c>
      <c r="J11" s="16"/>
      <c r="K11" s="16"/>
      <c r="L11" s="16">
        <v>562440</v>
      </c>
      <c r="M11" s="16"/>
      <c r="N11" s="16"/>
      <c r="O11" s="16"/>
      <c r="P11" s="22"/>
      <c r="Q11" s="16"/>
      <c r="R11" s="16"/>
      <c r="S11" s="16"/>
      <c r="T11" s="16"/>
      <c r="U11" s="16"/>
      <c r="V11" s="16"/>
      <c r="W11" s="16"/>
    </row>
    <row r="12" ht="18.75" customHeight="1" spans="1:23">
      <c r="A12" s="56" t="s">
        <v>56</v>
      </c>
      <c r="B12" s="8" t="s">
        <v>159</v>
      </c>
      <c r="C12" s="9" t="s">
        <v>160</v>
      </c>
      <c r="D12" s="8" t="s">
        <v>76</v>
      </c>
      <c r="E12" s="8" t="s">
        <v>77</v>
      </c>
      <c r="F12" s="8" t="s">
        <v>161</v>
      </c>
      <c r="G12" s="8" t="s">
        <v>162</v>
      </c>
      <c r="H12" s="16">
        <v>848</v>
      </c>
      <c r="I12" s="16">
        <v>848</v>
      </c>
      <c r="J12" s="16"/>
      <c r="K12" s="16"/>
      <c r="L12" s="16">
        <v>848</v>
      </c>
      <c r="M12" s="16"/>
      <c r="N12" s="16"/>
      <c r="O12" s="16"/>
      <c r="P12" s="22"/>
      <c r="Q12" s="16"/>
      <c r="R12" s="16"/>
      <c r="S12" s="16"/>
      <c r="T12" s="16"/>
      <c r="U12" s="16"/>
      <c r="V12" s="16"/>
      <c r="W12" s="16"/>
    </row>
    <row r="13" ht="18.75" customHeight="1" spans="1:23">
      <c r="A13" s="56" t="s">
        <v>56</v>
      </c>
      <c r="B13" s="8" t="s">
        <v>159</v>
      </c>
      <c r="C13" s="9" t="s">
        <v>160</v>
      </c>
      <c r="D13" s="8" t="s">
        <v>126</v>
      </c>
      <c r="E13" s="8" t="s">
        <v>80</v>
      </c>
      <c r="F13" s="8" t="s">
        <v>161</v>
      </c>
      <c r="G13" s="8" t="s">
        <v>162</v>
      </c>
      <c r="H13" s="16">
        <v>2395</v>
      </c>
      <c r="I13" s="16">
        <v>2395</v>
      </c>
      <c r="J13" s="16"/>
      <c r="K13" s="16"/>
      <c r="L13" s="16">
        <v>2395</v>
      </c>
      <c r="M13" s="16"/>
      <c r="N13" s="16"/>
      <c r="O13" s="16"/>
      <c r="P13" s="22"/>
      <c r="Q13" s="16"/>
      <c r="R13" s="16"/>
      <c r="S13" s="16"/>
      <c r="T13" s="16"/>
      <c r="U13" s="16"/>
      <c r="V13" s="16"/>
      <c r="W13" s="16"/>
    </row>
    <row r="14" ht="18.75" customHeight="1" spans="1:23">
      <c r="A14" s="56" t="s">
        <v>56</v>
      </c>
      <c r="B14" s="8" t="s">
        <v>159</v>
      </c>
      <c r="C14" s="9" t="s">
        <v>160</v>
      </c>
      <c r="D14" s="8" t="s">
        <v>88</v>
      </c>
      <c r="E14" s="8" t="s">
        <v>89</v>
      </c>
      <c r="F14" s="8" t="s">
        <v>163</v>
      </c>
      <c r="G14" s="8" t="s">
        <v>164</v>
      </c>
      <c r="H14" s="16">
        <v>234811</v>
      </c>
      <c r="I14" s="16">
        <v>234811</v>
      </c>
      <c r="J14" s="16"/>
      <c r="K14" s="16"/>
      <c r="L14" s="16">
        <v>234811</v>
      </c>
      <c r="M14" s="16"/>
      <c r="N14" s="16"/>
      <c r="O14" s="16"/>
      <c r="P14" s="22"/>
      <c r="Q14" s="16"/>
      <c r="R14" s="16"/>
      <c r="S14" s="16"/>
      <c r="T14" s="16"/>
      <c r="U14" s="16"/>
      <c r="V14" s="16"/>
      <c r="W14" s="16"/>
    </row>
    <row r="15" ht="18.75" customHeight="1" spans="1:23">
      <c r="A15" s="56" t="s">
        <v>56</v>
      </c>
      <c r="B15" s="8" t="s">
        <v>159</v>
      </c>
      <c r="C15" s="9" t="s">
        <v>160</v>
      </c>
      <c r="D15" s="8" t="s">
        <v>94</v>
      </c>
      <c r="E15" s="8" t="s">
        <v>95</v>
      </c>
      <c r="F15" s="8" t="s">
        <v>165</v>
      </c>
      <c r="G15" s="8" t="s">
        <v>166</v>
      </c>
      <c r="H15" s="16">
        <v>2997</v>
      </c>
      <c r="I15" s="16">
        <v>2997</v>
      </c>
      <c r="J15" s="16"/>
      <c r="K15" s="16"/>
      <c r="L15" s="16">
        <v>2997</v>
      </c>
      <c r="M15" s="16"/>
      <c r="N15" s="16"/>
      <c r="O15" s="16"/>
      <c r="P15" s="22"/>
      <c r="Q15" s="16"/>
      <c r="R15" s="16"/>
      <c r="S15" s="16"/>
      <c r="T15" s="16"/>
      <c r="U15" s="16"/>
      <c r="V15" s="16"/>
      <c r="W15" s="16"/>
    </row>
    <row r="16" ht="18.75" customHeight="1" spans="1:23">
      <c r="A16" s="56" t="s">
        <v>56</v>
      </c>
      <c r="B16" s="8" t="s">
        <v>159</v>
      </c>
      <c r="C16" s="9" t="s">
        <v>160</v>
      </c>
      <c r="D16" s="8" t="s">
        <v>94</v>
      </c>
      <c r="E16" s="8" t="s">
        <v>95</v>
      </c>
      <c r="F16" s="8" t="s">
        <v>165</v>
      </c>
      <c r="G16" s="8" t="s">
        <v>166</v>
      </c>
      <c r="H16" s="16">
        <v>93421</v>
      </c>
      <c r="I16" s="16">
        <v>93421</v>
      </c>
      <c r="J16" s="16"/>
      <c r="K16" s="16"/>
      <c r="L16" s="16">
        <v>93421</v>
      </c>
      <c r="M16" s="16"/>
      <c r="N16" s="16"/>
      <c r="O16" s="16"/>
      <c r="P16" s="22"/>
      <c r="Q16" s="16"/>
      <c r="R16" s="16"/>
      <c r="S16" s="16"/>
      <c r="T16" s="16"/>
      <c r="U16" s="16"/>
      <c r="V16" s="16"/>
      <c r="W16" s="16"/>
    </row>
    <row r="17" ht="18.75" customHeight="1" spans="1:23">
      <c r="A17" s="56" t="s">
        <v>56</v>
      </c>
      <c r="B17" s="8" t="s">
        <v>159</v>
      </c>
      <c r="C17" s="9" t="s">
        <v>160</v>
      </c>
      <c r="D17" s="8" t="s">
        <v>96</v>
      </c>
      <c r="E17" s="8" t="s">
        <v>97</v>
      </c>
      <c r="F17" s="8" t="s">
        <v>165</v>
      </c>
      <c r="G17" s="8" t="s">
        <v>166</v>
      </c>
      <c r="H17" s="16">
        <v>999</v>
      </c>
      <c r="I17" s="16">
        <v>999</v>
      </c>
      <c r="J17" s="16"/>
      <c r="K17" s="16"/>
      <c r="L17" s="16">
        <v>999</v>
      </c>
      <c r="M17" s="16"/>
      <c r="N17" s="16"/>
      <c r="O17" s="16"/>
      <c r="P17" s="22"/>
      <c r="Q17" s="16"/>
      <c r="R17" s="16"/>
      <c r="S17" s="16"/>
      <c r="T17" s="16"/>
      <c r="U17" s="16"/>
      <c r="V17" s="16"/>
      <c r="W17" s="16"/>
    </row>
    <row r="18" ht="18.75" customHeight="1" spans="1:23">
      <c r="A18" s="56" t="s">
        <v>56</v>
      </c>
      <c r="B18" s="8" t="s">
        <v>159</v>
      </c>
      <c r="C18" s="9" t="s">
        <v>160</v>
      </c>
      <c r="D18" s="8" t="s">
        <v>96</v>
      </c>
      <c r="E18" s="8" t="s">
        <v>97</v>
      </c>
      <c r="F18" s="8" t="s">
        <v>165</v>
      </c>
      <c r="G18" s="8" t="s">
        <v>166</v>
      </c>
      <c r="H18" s="16">
        <v>28388</v>
      </c>
      <c r="I18" s="16">
        <v>28388</v>
      </c>
      <c r="J18" s="16"/>
      <c r="K18" s="16"/>
      <c r="L18" s="16">
        <v>28388</v>
      </c>
      <c r="M18" s="16"/>
      <c r="N18" s="16"/>
      <c r="O18" s="16"/>
      <c r="P18" s="22"/>
      <c r="Q18" s="16"/>
      <c r="R18" s="16"/>
      <c r="S18" s="16"/>
      <c r="T18" s="16"/>
      <c r="U18" s="16"/>
      <c r="V18" s="16"/>
      <c r="W18" s="16"/>
    </row>
    <row r="19" ht="18.75" customHeight="1" spans="1:23">
      <c r="A19" s="56" t="s">
        <v>56</v>
      </c>
      <c r="B19" s="8" t="s">
        <v>159</v>
      </c>
      <c r="C19" s="9" t="s">
        <v>160</v>
      </c>
      <c r="D19" s="8" t="s">
        <v>98</v>
      </c>
      <c r="E19" s="8" t="s">
        <v>99</v>
      </c>
      <c r="F19" s="8" t="s">
        <v>167</v>
      </c>
      <c r="G19" s="8" t="s">
        <v>168</v>
      </c>
      <c r="H19" s="16">
        <v>58850</v>
      </c>
      <c r="I19" s="16">
        <v>58850</v>
      </c>
      <c r="J19" s="16"/>
      <c r="K19" s="16"/>
      <c r="L19" s="16">
        <v>58850</v>
      </c>
      <c r="M19" s="16"/>
      <c r="N19" s="16"/>
      <c r="O19" s="16"/>
      <c r="P19" s="22"/>
      <c r="Q19" s="16"/>
      <c r="R19" s="16"/>
      <c r="S19" s="16"/>
      <c r="T19" s="16"/>
      <c r="U19" s="16"/>
      <c r="V19" s="16"/>
      <c r="W19" s="16"/>
    </row>
    <row r="20" ht="18.75" customHeight="1" spans="1:23">
      <c r="A20" s="56" t="s">
        <v>56</v>
      </c>
      <c r="B20" s="8" t="s">
        <v>159</v>
      </c>
      <c r="C20" s="9" t="s">
        <v>160</v>
      </c>
      <c r="D20" s="8" t="s">
        <v>100</v>
      </c>
      <c r="E20" s="8" t="s">
        <v>101</v>
      </c>
      <c r="F20" s="8" t="s">
        <v>161</v>
      </c>
      <c r="G20" s="8" t="s">
        <v>162</v>
      </c>
      <c r="H20" s="16">
        <v>2936</v>
      </c>
      <c r="I20" s="16">
        <v>2936</v>
      </c>
      <c r="J20" s="16"/>
      <c r="K20" s="16"/>
      <c r="L20" s="16">
        <v>2936</v>
      </c>
      <c r="M20" s="16"/>
      <c r="N20" s="16"/>
      <c r="O20" s="16"/>
      <c r="P20" s="22"/>
      <c r="Q20" s="16"/>
      <c r="R20" s="16"/>
      <c r="S20" s="16"/>
      <c r="T20" s="16"/>
      <c r="U20" s="16"/>
      <c r="V20" s="16"/>
      <c r="W20" s="16"/>
    </row>
    <row r="21" ht="18.75" customHeight="1" spans="1:23">
      <c r="A21" s="56" t="s">
        <v>56</v>
      </c>
      <c r="B21" s="8" t="s">
        <v>169</v>
      </c>
      <c r="C21" s="9" t="s">
        <v>107</v>
      </c>
      <c r="D21" s="8" t="s">
        <v>106</v>
      </c>
      <c r="E21" s="8" t="s">
        <v>107</v>
      </c>
      <c r="F21" s="8" t="s">
        <v>170</v>
      </c>
      <c r="G21" s="8" t="s">
        <v>107</v>
      </c>
      <c r="H21" s="16">
        <v>191652</v>
      </c>
      <c r="I21" s="16">
        <v>191652</v>
      </c>
      <c r="J21" s="16"/>
      <c r="K21" s="16"/>
      <c r="L21" s="16">
        <v>191652</v>
      </c>
      <c r="M21" s="16"/>
      <c r="N21" s="16"/>
      <c r="O21" s="16"/>
      <c r="P21" s="22"/>
      <c r="Q21" s="16"/>
      <c r="R21" s="16"/>
      <c r="S21" s="16"/>
      <c r="T21" s="16"/>
      <c r="U21" s="16"/>
      <c r="V21" s="16"/>
      <c r="W21" s="16"/>
    </row>
    <row r="22" ht="18.75" customHeight="1" spans="1:23">
      <c r="A22" s="56" t="s">
        <v>56</v>
      </c>
      <c r="B22" s="8" t="s">
        <v>171</v>
      </c>
      <c r="C22" s="9" t="s">
        <v>172</v>
      </c>
      <c r="D22" s="8" t="s">
        <v>76</v>
      </c>
      <c r="E22" s="8" t="s">
        <v>77</v>
      </c>
      <c r="F22" s="8" t="s">
        <v>173</v>
      </c>
      <c r="G22" s="8" t="s">
        <v>174</v>
      </c>
      <c r="H22" s="16">
        <v>29000</v>
      </c>
      <c r="I22" s="16">
        <v>29000</v>
      </c>
      <c r="J22" s="16"/>
      <c r="K22" s="16"/>
      <c r="L22" s="16">
        <v>29000</v>
      </c>
      <c r="M22" s="16"/>
      <c r="N22" s="16"/>
      <c r="O22" s="16"/>
      <c r="P22" s="22"/>
      <c r="Q22" s="16"/>
      <c r="R22" s="16"/>
      <c r="S22" s="16"/>
      <c r="T22" s="16"/>
      <c r="U22" s="16"/>
      <c r="V22" s="16"/>
      <c r="W22" s="16"/>
    </row>
    <row r="23" ht="18.75" customHeight="1" spans="1:23">
      <c r="A23" s="56" t="s">
        <v>56</v>
      </c>
      <c r="B23" s="8" t="s">
        <v>175</v>
      </c>
      <c r="C23" s="9" t="s">
        <v>176</v>
      </c>
      <c r="D23" s="8" t="s">
        <v>76</v>
      </c>
      <c r="E23" s="8" t="s">
        <v>77</v>
      </c>
      <c r="F23" s="8" t="s">
        <v>177</v>
      </c>
      <c r="G23" s="8" t="s">
        <v>178</v>
      </c>
      <c r="H23" s="16">
        <v>79800</v>
      </c>
      <c r="I23" s="16">
        <v>79800</v>
      </c>
      <c r="J23" s="16"/>
      <c r="K23" s="16"/>
      <c r="L23" s="16">
        <v>79800</v>
      </c>
      <c r="M23" s="16"/>
      <c r="N23" s="16"/>
      <c r="O23" s="16"/>
      <c r="P23" s="22"/>
      <c r="Q23" s="16"/>
      <c r="R23" s="16"/>
      <c r="S23" s="16"/>
      <c r="T23" s="16"/>
      <c r="U23" s="16"/>
      <c r="V23" s="16"/>
      <c r="W23" s="16"/>
    </row>
    <row r="24" ht="18.75" customHeight="1" spans="1:23">
      <c r="A24" s="56" t="s">
        <v>56</v>
      </c>
      <c r="B24" s="8" t="s">
        <v>179</v>
      </c>
      <c r="C24" s="9" t="s">
        <v>180</v>
      </c>
      <c r="D24" s="8" t="s">
        <v>76</v>
      </c>
      <c r="E24" s="8" t="s">
        <v>77</v>
      </c>
      <c r="F24" s="8" t="s">
        <v>181</v>
      </c>
      <c r="G24" s="8" t="s">
        <v>180</v>
      </c>
      <c r="H24" s="16">
        <v>14400</v>
      </c>
      <c r="I24" s="16">
        <v>14400</v>
      </c>
      <c r="J24" s="16"/>
      <c r="K24" s="16"/>
      <c r="L24" s="16">
        <v>14400</v>
      </c>
      <c r="M24" s="16"/>
      <c r="N24" s="16"/>
      <c r="O24" s="16"/>
      <c r="P24" s="22"/>
      <c r="Q24" s="16"/>
      <c r="R24" s="16"/>
      <c r="S24" s="16"/>
      <c r="T24" s="16"/>
      <c r="U24" s="16"/>
      <c r="V24" s="16"/>
      <c r="W24" s="16"/>
    </row>
    <row r="25" ht="18.75" customHeight="1" spans="1:23">
      <c r="A25" s="56" t="s">
        <v>56</v>
      </c>
      <c r="B25" s="8" t="s">
        <v>179</v>
      </c>
      <c r="C25" s="9" t="s">
        <v>180</v>
      </c>
      <c r="D25" s="8" t="s">
        <v>126</v>
      </c>
      <c r="E25" s="8" t="s">
        <v>80</v>
      </c>
      <c r="F25" s="8" t="s">
        <v>181</v>
      </c>
      <c r="G25" s="8" t="s">
        <v>180</v>
      </c>
      <c r="H25" s="16">
        <v>4800</v>
      </c>
      <c r="I25" s="16">
        <v>4800</v>
      </c>
      <c r="J25" s="16"/>
      <c r="K25" s="16"/>
      <c r="L25" s="16">
        <v>4800</v>
      </c>
      <c r="M25" s="16"/>
      <c r="N25" s="16"/>
      <c r="O25" s="16"/>
      <c r="P25" s="22"/>
      <c r="Q25" s="16"/>
      <c r="R25" s="16"/>
      <c r="S25" s="16"/>
      <c r="T25" s="16"/>
      <c r="U25" s="16"/>
      <c r="V25" s="16"/>
      <c r="W25" s="16"/>
    </row>
    <row r="26" ht="18.75" customHeight="1" spans="1:23">
      <c r="A26" s="56" t="s">
        <v>56</v>
      </c>
      <c r="B26" s="8" t="s">
        <v>182</v>
      </c>
      <c r="C26" s="9" t="s">
        <v>183</v>
      </c>
      <c r="D26" s="8" t="s">
        <v>76</v>
      </c>
      <c r="E26" s="8" t="s">
        <v>77</v>
      </c>
      <c r="F26" s="8" t="s">
        <v>184</v>
      </c>
      <c r="G26" s="8" t="s">
        <v>185</v>
      </c>
      <c r="H26" s="16">
        <v>15850</v>
      </c>
      <c r="I26" s="16">
        <v>15850</v>
      </c>
      <c r="J26" s="16"/>
      <c r="K26" s="16"/>
      <c r="L26" s="16">
        <v>15850</v>
      </c>
      <c r="M26" s="16"/>
      <c r="N26" s="16"/>
      <c r="O26" s="16"/>
      <c r="P26" s="22"/>
      <c r="Q26" s="16"/>
      <c r="R26" s="16"/>
      <c r="S26" s="16"/>
      <c r="T26" s="16"/>
      <c r="U26" s="16"/>
      <c r="V26" s="16"/>
      <c r="W26" s="16"/>
    </row>
    <row r="27" ht="18.75" customHeight="1" spans="1:23">
      <c r="A27" s="56" t="s">
        <v>56</v>
      </c>
      <c r="B27" s="8" t="s">
        <v>182</v>
      </c>
      <c r="C27" s="9" t="s">
        <v>183</v>
      </c>
      <c r="D27" s="8" t="s">
        <v>76</v>
      </c>
      <c r="E27" s="8" t="s">
        <v>77</v>
      </c>
      <c r="F27" s="8" t="s">
        <v>186</v>
      </c>
      <c r="G27" s="8" t="s">
        <v>187</v>
      </c>
      <c r="H27" s="16">
        <v>450</v>
      </c>
      <c r="I27" s="16">
        <v>450</v>
      </c>
      <c r="J27" s="16"/>
      <c r="K27" s="16"/>
      <c r="L27" s="16">
        <v>450</v>
      </c>
      <c r="M27" s="16"/>
      <c r="N27" s="16"/>
      <c r="O27" s="16"/>
      <c r="P27" s="22"/>
      <c r="Q27" s="16"/>
      <c r="R27" s="16"/>
      <c r="S27" s="16"/>
      <c r="T27" s="16"/>
      <c r="U27" s="16"/>
      <c r="V27" s="16"/>
      <c r="W27" s="16"/>
    </row>
    <row r="28" ht="18.75" customHeight="1" spans="1:23">
      <c r="A28" s="56" t="s">
        <v>56</v>
      </c>
      <c r="B28" s="8" t="s">
        <v>182</v>
      </c>
      <c r="C28" s="9" t="s">
        <v>183</v>
      </c>
      <c r="D28" s="8" t="s">
        <v>76</v>
      </c>
      <c r="E28" s="8" t="s">
        <v>77</v>
      </c>
      <c r="F28" s="8" t="s">
        <v>188</v>
      </c>
      <c r="G28" s="8" t="s">
        <v>189</v>
      </c>
      <c r="H28" s="16">
        <v>11000</v>
      </c>
      <c r="I28" s="16">
        <v>11000</v>
      </c>
      <c r="J28" s="16"/>
      <c r="K28" s="16"/>
      <c r="L28" s="16">
        <v>11000</v>
      </c>
      <c r="M28" s="16"/>
      <c r="N28" s="16"/>
      <c r="O28" s="16"/>
      <c r="P28" s="22"/>
      <c r="Q28" s="16"/>
      <c r="R28" s="16"/>
      <c r="S28" s="16"/>
      <c r="T28" s="16"/>
      <c r="U28" s="16"/>
      <c r="V28" s="16"/>
      <c r="W28" s="16"/>
    </row>
    <row r="29" ht="18.75" customHeight="1" spans="1:23">
      <c r="A29" s="56" t="s">
        <v>56</v>
      </c>
      <c r="B29" s="8" t="s">
        <v>182</v>
      </c>
      <c r="C29" s="9" t="s">
        <v>183</v>
      </c>
      <c r="D29" s="8" t="s">
        <v>76</v>
      </c>
      <c r="E29" s="8" t="s">
        <v>77</v>
      </c>
      <c r="F29" s="8" t="s">
        <v>190</v>
      </c>
      <c r="G29" s="8" t="s">
        <v>191</v>
      </c>
      <c r="H29" s="16">
        <v>1100</v>
      </c>
      <c r="I29" s="16">
        <v>1100</v>
      </c>
      <c r="J29" s="16"/>
      <c r="K29" s="16"/>
      <c r="L29" s="16">
        <v>1100</v>
      </c>
      <c r="M29" s="16"/>
      <c r="N29" s="16"/>
      <c r="O29" s="16"/>
      <c r="P29" s="22"/>
      <c r="Q29" s="16"/>
      <c r="R29" s="16"/>
      <c r="S29" s="16"/>
      <c r="T29" s="16"/>
      <c r="U29" s="16"/>
      <c r="V29" s="16"/>
      <c r="W29" s="16"/>
    </row>
    <row r="30" ht="18.75" customHeight="1" spans="1:23">
      <c r="A30" s="56" t="s">
        <v>56</v>
      </c>
      <c r="B30" s="8" t="s">
        <v>182</v>
      </c>
      <c r="C30" s="9" t="s">
        <v>183</v>
      </c>
      <c r="D30" s="8" t="s">
        <v>76</v>
      </c>
      <c r="E30" s="8" t="s">
        <v>77</v>
      </c>
      <c r="F30" s="8" t="s">
        <v>190</v>
      </c>
      <c r="G30" s="8" t="s">
        <v>191</v>
      </c>
      <c r="H30" s="16">
        <v>8400</v>
      </c>
      <c r="I30" s="16">
        <v>8400</v>
      </c>
      <c r="J30" s="16"/>
      <c r="K30" s="16"/>
      <c r="L30" s="16">
        <v>8400</v>
      </c>
      <c r="M30" s="16"/>
      <c r="N30" s="16"/>
      <c r="O30" s="16"/>
      <c r="P30" s="22"/>
      <c r="Q30" s="16"/>
      <c r="R30" s="16"/>
      <c r="S30" s="16"/>
      <c r="T30" s="16"/>
      <c r="U30" s="16"/>
      <c r="V30" s="16"/>
      <c r="W30" s="16"/>
    </row>
    <row r="31" ht="18.75" customHeight="1" spans="1:23">
      <c r="A31" s="56" t="s">
        <v>56</v>
      </c>
      <c r="B31" s="8" t="s">
        <v>182</v>
      </c>
      <c r="C31" s="9" t="s">
        <v>183</v>
      </c>
      <c r="D31" s="8" t="s">
        <v>126</v>
      </c>
      <c r="E31" s="8" t="s">
        <v>80</v>
      </c>
      <c r="F31" s="8" t="s">
        <v>192</v>
      </c>
      <c r="G31" s="8" t="s">
        <v>193</v>
      </c>
      <c r="H31" s="16">
        <v>980</v>
      </c>
      <c r="I31" s="16">
        <v>980</v>
      </c>
      <c r="J31" s="16"/>
      <c r="K31" s="16"/>
      <c r="L31" s="16">
        <v>980</v>
      </c>
      <c r="M31" s="16"/>
      <c r="N31" s="16"/>
      <c r="O31" s="16"/>
      <c r="P31" s="22"/>
      <c r="Q31" s="16"/>
      <c r="R31" s="16"/>
      <c r="S31" s="16"/>
      <c r="T31" s="16"/>
      <c r="U31" s="16"/>
      <c r="V31" s="16"/>
      <c r="W31" s="16"/>
    </row>
    <row r="32" ht="18.75" customHeight="1" spans="1:23">
      <c r="A32" s="56" t="s">
        <v>56</v>
      </c>
      <c r="B32" s="8" t="s">
        <v>182</v>
      </c>
      <c r="C32" s="9" t="s">
        <v>183</v>
      </c>
      <c r="D32" s="8" t="s">
        <v>126</v>
      </c>
      <c r="E32" s="8" t="s">
        <v>80</v>
      </c>
      <c r="F32" s="8" t="s">
        <v>190</v>
      </c>
      <c r="G32" s="8" t="s">
        <v>191</v>
      </c>
      <c r="H32" s="16">
        <v>14620</v>
      </c>
      <c r="I32" s="16">
        <v>14620</v>
      </c>
      <c r="J32" s="16"/>
      <c r="K32" s="16"/>
      <c r="L32" s="16">
        <v>14620</v>
      </c>
      <c r="M32" s="16"/>
      <c r="N32" s="16"/>
      <c r="O32" s="16"/>
      <c r="P32" s="22"/>
      <c r="Q32" s="16"/>
      <c r="R32" s="16"/>
      <c r="S32" s="16"/>
      <c r="T32" s="16"/>
      <c r="U32" s="16"/>
      <c r="V32" s="16"/>
      <c r="W32" s="16"/>
    </row>
    <row r="33" ht="18.75" customHeight="1" spans="1:23">
      <c r="A33" s="56" t="s">
        <v>56</v>
      </c>
      <c r="B33" s="8" t="s">
        <v>194</v>
      </c>
      <c r="C33" s="9" t="s">
        <v>132</v>
      </c>
      <c r="D33" s="8" t="s">
        <v>76</v>
      </c>
      <c r="E33" s="8" t="s">
        <v>77</v>
      </c>
      <c r="F33" s="8" t="s">
        <v>195</v>
      </c>
      <c r="G33" s="8" t="s">
        <v>132</v>
      </c>
      <c r="H33" s="16">
        <v>10000</v>
      </c>
      <c r="I33" s="16">
        <v>10000</v>
      </c>
      <c r="J33" s="16"/>
      <c r="K33" s="16"/>
      <c r="L33" s="16">
        <v>10000</v>
      </c>
      <c r="M33" s="16"/>
      <c r="N33" s="16"/>
      <c r="O33" s="16"/>
      <c r="P33" s="22"/>
      <c r="Q33" s="16"/>
      <c r="R33" s="16"/>
      <c r="S33" s="16"/>
      <c r="T33" s="16"/>
      <c r="U33" s="16"/>
      <c r="V33" s="16"/>
      <c r="W33" s="16"/>
    </row>
    <row r="34" ht="18.75" customHeight="1" spans="1:23">
      <c r="A34" s="56" t="s">
        <v>56</v>
      </c>
      <c r="B34" s="8" t="s">
        <v>196</v>
      </c>
      <c r="C34" s="9" t="s">
        <v>197</v>
      </c>
      <c r="D34" s="8" t="s">
        <v>126</v>
      </c>
      <c r="E34" s="8" t="s">
        <v>80</v>
      </c>
      <c r="F34" s="8" t="s">
        <v>155</v>
      </c>
      <c r="G34" s="8" t="s">
        <v>156</v>
      </c>
      <c r="H34" s="16">
        <v>132144</v>
      </c>
      <c r="I34" s="16">
        <v>132144</v>
      </c>
      <c r="J34" s="16"/>
      <c r="K34" s="16"/>
      <c r="L34" s="16">
        <v>132144</v>
      </c>
      <c r="M34" s="16"/>
      <c r="N34" s="16"/>
      <c r="O34" s="16"/>
      <c r="P34" s="22"/>
      <c r="Q34" s="16"/>
      <c r="R34" s="16"/>
      <c r="S34" s="16"/>
      <c r="T34" s="16"/>
      <c r="U34" s="16"/>
      <c r="V34" s="16"/>
      <c r="W34" s="16"/>
    </row>
    <row r="35" ht="18.75" customHeight="1" spans="1:23">
      <c r="A35" s="56" t="s">
        <v>56</v>
      </c>
      <c r="B35" s="8" t="s">
        <v>196</v>
      </c>
      <c r="C35" s="9" t="s">
        <v>197</v>
      </c>
      <c r="D35" s="8" t="s">
        <v>126</v>
      </c>
      <c r="E35" s="8" t="s">
        <v>80</v>
      </c>
      <c r="F35" s="8" t="s">
        <v>157</v>
      </c>
      <c r="G35" s="8" t="s">
        <v>158</v>
      </c>
      <c r="H35" s="16">
        <v>15840</v>
      </c>
      <c r="I35" s="16">
        <v>15840</v>
      </c>
      <c r="J35" s="16"/>
      <c r="K35" s="16"/>
      <c r="L35" s="16">
        <v>15840</v>
      </c>
      <c r="M35" s="16"/>
      <c r="N35" s="16"/>
      <c r="O35" s="16"/>
      <c r="P35" s="22"/>
      <c r="Q35" s="16"/>
      <c r="R35" s="16"/>
      <c r="S35" s="16"/>
      <c r="T35" s="16"/>
      <c r="U35" s="16"/>
      <c r="V35" s="16"/>
      <c r="W35" s="16"/>
    </row>
    <row r="36" ht="18.75" customHeight="1" spans="1:23">
      <c r="A36" s="56" t="s">
        <v>56</v>
      </c>
      <c r="B36" s="8" t="s">
        <v>196</v>
      </c>
      <c r="C36" s="9" t="s">
        <v>197</v>
      </c>
      <c r="D36" s="8" t="s">
        <v>126</v>
      </c>
      <c r="E36" s="8" t="s">
        <v>80</v>
      </c>
      <c r="F36" s="8" t="s">
        <v>198</v>
      </c>
      <c r="G36" s="8" t="s">
        <v>199</v>
      </c>
      <c r="H36" s="16">
        <v>50040</v>
      </c>
      <c r="I36" s="16">
        <v>50040</v>
      </c>
      <c r="J36" s="16"/>
      <c r="K36" s="16"/>
      <c r="L36" s="16">
        <v>50040</v>
      </c>
      <c r="M36" s="16"/>
      <c r="N36" s="16"/>
      <c r="O36" s="16"/>
      <c r="P36" s="22"/>
      <c r="Q36" s="16"/>
      <c r="R36" s="16"/>
      <c r="S36" s="16"/>
      <c r="T36" s="16"/>
      <c r="U36" s="16"/>
      <c r="V36" s="16"/>
      <c r="W36" s="16"/>
    </row>
    <row r="37" ht="18.75" customHeight="1" spans="1:23">
      <c r="A37" s="56" t="s">
        <v>56</v>
      </c>
      <c r="B37" s="8" t="s">
        <v>196</v>
      </c>
      <c r="C37" s="9" t="s">
        <v>197</v>
      </c>
      <c r="D37" s="8" t="s">
        <v>126</v>
      </c>
      <c r="E37" s="8" t="s">
        <v>80</v>
      </c>
      <c r="F37" s="8" t="s">
        <v>198</v>
      </c>
      <c r="G37" s="8" t="s">
        <v>199</v>
      </c>
      <c r="H37" s="16">
        <v>90000</v>
      </c>
      <c r="I37" s="16">
        <v>90000</v>
      </c>
      <c r="J37" s="16"/>
      <c r="K37" s="16"/>
      <c r="L37" s="16">
        <v>90000</v>
      </c>
      <c r="M37" s="16"/>
      <c r="N37" s="16"/>
      <c r="O37" s="16"/>
      <c r="P37" s="22"/>
      <c r="Q37" s="16"/>
      <c r="R37" s="16"/>
      <c r="S37" s="16"/>
      <c r="T37" s="16"/>
      <c r="U37" s="16"/>
      <c r="V37" s="16"/>
      <c r="W37" s="16"/>
    </row>
    <row r="38" ht="18.75" customHeight="1" spans="1:23">
      <c r="A38" s="56" t="s">
        <v>56</v>
      </c>
      <c r="B38" s="8" t="s">
        <v>200</v>
      </c>
      <c r="C38" s="9" t="s">
        <v>201</v>
      </c>
      <c r="D38" s="8" t="s">
        <v>126</v>
      </c>
      <c r="E38" s="8" t="s">
        <v>80</v>
      </c>
      <c r="F38" s="8" t="s">
        <v>198</v>
      </c>
      <c r="G38" s="8" t="s">
        <v>199</v>
      </c>
      <c r="H38" s="16">
        <v>54000</v>
      </c>
      <c r="I38" s="16">
        <v>54000</v>
      </c>
      <c r="J38" s="16"/>
      <c r="K38" s="16"/>
      <c r="L38" s="16">
        <v>54000</v>
      </c>
      <c r="M38" s="16"/>
      <c r="N38" s="16"/>
      <c r="O38" s="16"/>
      <c r="P38" s="22"/>
      <c r="Q38" s="16"/>
      <c r="R38" s="16"/>
      <c r="S38" s="16"/>
      <c r="T38" s="16"/>
      <c r="U38" s="16"/>
      <c r="V38" s="16"/>
      <c r="W38" s="16"/>
    </row>
    <row r="39" ht="18.75" customHeight="1" spans="1:23">
      <c r="A39" s="56" t="s">
        <v>56</v>
      </c>
      <c r="B39" s="8" t="s">
        <v>202</v>
      </c>
      <c r="C39" s="9" t="s">
        <v>203</v>
      </c>
      <c r="D39" s="8" t="s">
        <v>76</v>
      </c>
      <c r="E39" s="8" t="s">
        <v>77</v>
      </c>
      <c r="F39" s="8" t="s">
        <v>204</v>
      </c>
      <c r="G39" s="8" t="s">
        <v>205</v>
      </c>
      <c r="H39" s="16">
        <v>163452</v>
      </c>
      <c r="I39" s="16">
        <v>163452</v>
      </c>
      <c r="J39" s="16"/>
      <c r="K39" s="16"/>
      <c r="L39" s="16">
        <v>163452</v>
      </c>
      <c r="M39" s="16"/>
      <c r="N39" s="16"/>
      <c r="O39" s="16"/>
      <c r="P39" s="22"/>
      <c r="Q39" s="16"/>
      <c r="R39" s="16"/>
      <c r="S39" s="16"/>
      <c r="T39" s="16"/>
      <c r="U39" s="16"/>
      <c r="V39" s="16"/>
      <c r="W39" s="16"/>
    </row>
    <row r="40" ht="18.75" customHeight="1" spans="1:23">
      <c r="A40" s="56" t="s">
        <v>56</v>
      </c>
      <c r="B40" s="8" t="s">
        <v>206</v>
      </c>
      <c r="C40" s="9" t="s">
        <v>207</v>
      </c>
      <c r="D40" s="8" t="s">
        <v>76</v>
      </c>
      <c r="E40" s="8" t="s">
        <v>77</v>
      </c>
      <c r="F40" s="8" t="s">
        <v>208</v>
      </c>
      <c r="G40" s="8" t="s">
        <v>209</v>
      </c>
      <c r="H40" s="16">
        <v>30600</v>
      </c>
      <c r="I40" s="16">
        <v>30600</v>
      </c>
      <c r="J40" s="16"/>
      <c r="K40" s="16"/>
      <c r="L40" s="16">
        <v>30600</v>
      </c>
      <c r="M40" s="16"/>
      <c r="N40" s="16"/>
      <c r="O40" s="16"/>
      <c r="P40" s="22"/>
      <c r="Q40" s="16"/>
      <c r="R40" s="16"/>
      <c r="S40" s="16"/>
      <c r="T40" s="16"/>
      <c r="U40" s="16"/>
      <c r="V40" s="16"/>
      <c r="W40" s="16"/>
    </row>
    <row r="41" ht="18.75" customHeight="1" spans="1:23">
      <c r="A41" s="11" t="s">
        <v>32</v>
      </c>
      <c r="B41" s="11"/>
      <c r="C41" s="11"/>
      <c r="D41" s="11"/>
      <c r="E41" s="11"/>
      <c r="F41" s="11"/>
      <c r="G41" s="11"/>
      <c r="H41" s="16">
        <v>2374537</v>
      </c>
      <c r="I41" s="16">
        <v>2374537</v>
      </c>
      <c r="J41" s="16"/>
      <c r="K41" s="16"/>
      <c r="L41" s="16">
        <v>2374537</v>
      </c>
      <c r="M41" s="16"/>
      <c r="N41" s="16"/>
      <c r="O41" s="16"/>
      <c r="P41" s="16"/>
      <c r="Q41" s="16"/>
      <c r="R41" s="16"/>
      <c r="S41" s="16"/>
      <c r="T41" s="16"/>
      <c r="U41" s="16"/>
      <c r="V41" s="16"/>
      <c r="W41" s="16"/>
    </row>
  </sheetData>
  <mergeCells count="30">
    <mergeCell ref="A2:W2"/>
    <mergeCell ref="A3:G3"/>
    <mergeCell ref="I4:W4"/>
    <mergeCell ref="I5:M5"/>
    <mergeCell ref="N5:P5"/>
    <mergeCell ref="R5:W5"/>
    <mergeCell ref="A41:G41"/>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6"/>
  <sheetViews>
    <sheetView showZeros="0" topLeftCell="G1" workbookViewId="0">
      <selection activeCell="G14" sqref="$A14:$XFD15"/>
    </sheetView>
  </sheetViews>
  <sheetFormatPr defaultColWidth="8.85185185185185" defaultRowHeight="15" customHeight="1"/>
  <cols>
    <col min="1" max="8" width="28.5740740740741" customWidth="1"/>
    <col min="9" max="23" width="14.287037037037" customWidth="1"/>
  </cols>
  <sheetData>
    <row r="1" ht="18.75" customHeight="1" spans="1:23">
      <c r="A1" s="1"/>
      <c r="B1" s="1"/>
      <c r="C1" s="1"/>
      <c r="D1" s="1"/>
      <c r="E1" s="1"/>
      <c r="F1" s="1"/>
      <c r="G1" s="1"/>
      <c r="H1" s="1"/>
      <c r="I1" s="1"/>
      <c r="J1" s="1"/>
      <c r="K1" s="1"/>
      <c r="L1" s="1"/>
      <c r="M1" s="1"/>
      <c r="N1" s="2"/>
      <c r="O1" s="2"/>
      <c r="P1" s="2"/>
      <c r="Q1" s="2"/>
      <c r="R1" s="2"/>
      <c r="S1" s="2"/>
      <c r="T1" s="2"/>
      <c r="U1" s="2"/>
      <c r="V1" s="2"/>
      <c r="W1" s="2" t="s">
        <v>210</v>
      </c>
    </row>
    <row r="2" ht="45" customHeight="1" spans="1:23">
      <c r="A2" s="3" t="s">
        <v>211</v>
      </c>
      <c r="B2" s="3"/>
      <c r="C2" s="3"/>
      <c r="D2" s="3"/>
      <c r="E2" s="3"/>
      <c r="F2" s="3"/>
      <c r="G2" s="3"/>
      <c r="H2" s="3"/>
      <c r="I2" s="3"/>
      <c r="J2" s="3"/>
      <c r="K2" s="3"/>
      <c r="L2" s="3"/>
      <c r="M2" s="3"/>
      <c r="N2" s="52"/>
      <c r="O2" s="52"/>
      <c r="P2" s="52"/>
      <c r="Q2" s="52"/>
      <c r="R2" s="52"/>
      <c r="S2" s="52"/>
      <c r="T2" s="52"/>
      <c r="U2" s="52"/>
      <c r="V2" s="52"/>
      <c r="W2" s="52"/>
    </row>
    <row r="3" ht="18.75" customHeight="1" spans="1:23">
      <c r="A3" s="4" t="str">
        <f>"单位名称："&amp;"中国共产党新平彝族傣族自治县委员会机构编制委员会办公室"</f>
        <v>单位名称：中国共产党新平彝族傣族自治县委员会机构编制委员会办公室</v>
      </c>
      <c r="B3" s="4"/>
      <c r="C3" s="4"/>
      <c r="D3" s="4"/>
      <c r="E3" s="4"/>
      <c r="F3" s="4"/>
      <c r="G3" s="4"/>
      <c r="H3" s="4"/>
      <c r="I3" s="53"/>
      <c r="J3" s="53"/>
      <c r="K3" s="53"/>
      <c r="L3" s="53"/>
      <c r="M3" s="53"/>
      <c r="N3" s="5"/>
      <c r="O3" s="5"/>
      <c r="P3" s="5"/>
      <c r="Q3" s="5"/>
      <c r="R3" s="5"/>
      <c r="S3" s="5"/>
      <c r="T3" s="5"/>
      <c r="U3" s="5"/>
      <c r="V3" s="5"/>
      <c r="W3" s="5" t="s">
        <v>29</v>
      </c>
    </row>
    <row r="4" ht="18.75" customHeight="1" spans="1:23">
      <c r="A4" s="12" t="s">
        <v>212</v>
      </c>
      <c r="B4" s="12" t="s">
        <v>138</v>
      </c>
      <c r="C4" s="12" t="s">
        <v>139</v>
      </c>
      <c r="D4" s="12" t="s">
        <v>213</v>
      </c>
      <c r="E4" s="12" t="s">
        <v>140</v>
      </c>
      <c r="F4" s="12" t="s">
        <v>141</v>
      </c>
      <c r="G4" s="12" t="s">
        <v>214</v>
      </c>
      <c r="H4" s="12" t="s">
        <v>143</v>
      </c>
      <c r="I4" s="45" t="s">
        <v>32</v>
      </c>
      <c r="J4" s="45" t="s">
        <v>215</v>
      </c>
      <c r="K4" s="12"/>
      <c r="L4" s="12"/>
      <c r="M4" s="12"/>
      <c r="N4" s="12" t="s">
        <v>145</v>
      </c>
      <c r="O4" s="12"/>
      <c r="P4" s="12"/>
      <c r="Q4" s="12" t="s">
        <v>38</v>
      </c>
      <c r="R4" s="12" t="s">
        <v>63</v>
      </c>
      <c r="S4" s="12"/>
      <c r="T4" s="12"/>
      <c r="U4" s="12"/>
      <c r="V4" s="12"/>
      <c r="W4" s="12"/>
    </row>
    <row r="5" ht="18.75" customHeight="1" spans="1:23">
      <c r="A5" s="12"/>
      <c r="B5" s="12"/>
      <c r="C5" s="12"/>
      <c r="D5" s="12"/>
      <c r="E5" s="12"/>
      <c r="F5" s="12"/>
      <c r="G5" s="12"/>
      <c r="H5" s="12"/>
      <c r="I5" s="45" t="s">
        <v>146</v>
      </c>
      <c r="J5" s="45"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5"/>
      <c r="J6" s="45"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5"/>
      <c r="J7" s="45" t="s">
        <v>34</v>
      </c>
      <c r="K7" s="12" t="s">
        <v>216</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217</v>
      </c>
      <c r="D9" s="8"/>
      <c r="E9" s="8"/>
      <c r="F9" s="8"/>
      <c r="G9" s="8"/>
      <c r="H9" s="8"/>
      <c r="I9" s="10">
        <v>5640</v>
      </c>
      <c r="J9" s="10"/>
      <c r="K9" s="10"/>
      <c r="L9" s="10"/>
      <c r="M9" s="10"/>
      <c r="N9" s="10"/>
      <c r="O9" s="10"/>
      <c r="P9" s="10"/>
      <c r="Q9" s="10"/>
      <c r="R9" s="10">
        <v>5640</v>
      </c>
      <c r="S9" s="10"/>
      <c r="T9" s="10"/>
      <c r="U9" s="10"/>
      <c r="V9" s="10"/>
      <c r="W9" s="10">
        <v>5640</v>
      </c>
    </row>
    <row r="10" ht="18.75" customHeight="1" spans="1:23">
      <c r="A10" s="8" t="s">
        <v>218</v>
      </c>
      <c r="B10" s="8" t="s">
        <v>219</v>
      </c>
      <c r="C10" s="9" t="s">
        <v>217</v>
      </c>
      <c r="D10" s="8" t="s">
        <v>56</v>
      </c>
      <c r="E10" s="8" t="s">
        <v>76</v>
      </c>
      <c r="F10" s="8" t="s">
        <v>77</v>
      </c>
      <c r="G10" s="8" t="s">
        <v>220</v>
      </c>
      <c r="H10" s="8" t="s">
        <v>221</v>
      </c>
      <c r="I10" s="10">
        <v>5640</v>
      </c>
      <c r="J10" s="10"/>
      <c r="K10" s="10"/>
      <c r="L10" s="10"/>
      <c r="M10" s="10"/>
      <c r="N10" s="10"/>
      <c r="O10" s="10"/>
      <c r="P10" s="10"/>
      <c r="Q10" s="10"/>
      <c r="R10" s="10">
        <v>5640</v>
      </c>
      <c r="S10" s="10"/>
      <c r="T10" s="10"/>
      <c r="U10" s="10"/>
      <c r="V10" s="10"/>
      <c r="W10" s="10">
        <v>5640</v>
      </c>
    </row>
    <row r="11" ht="18.75" customHeight="1" spans="1:23">
      <c r="A11" s="22"/>
      <c r="B11" s="22"/>
      <c r="C11" s="9" t="s">
        <v>222</v>
      </c>
      <c r="D11" s="22"/>
      <c r="E11" s="22"/>
      <c r="F11" s="22"/>
      <c r="G11" s="22"/>
      <c r="H11" s="22"/>
      <c r="I11" s="10">
        <v>29000</v>
      </c>
      <c r="J11" s="10">
        <v>29000</v>
      </c>
      <c r="K11" s="10">
        <v>29000</v>
      </c>
      <c r="L11" s="10"/>
      <c r="M11" s="10"/>
      <c r="N11" s="10"/>
      <c r="O11" s="10"/>
      <c r="P11" s="22"/>
      <c r="Q11" s="10"/>
      <c r="R11" s="10"/>
      <c r="S11" s="10"/>
      <c r="T11" s="10"/>
      <c r="U11" s="10"/>
      <c r="V11" s="10"/>
      <c r="W11" s="10"/>
    </row>
    <row r="12" ht="18.75" customHeight="1" spans="1:23">
      <c r="A12" s="8" t="s">
        <v>223</v>
      </c>
      <c r="B12" s="8" t="s">
        <v>224</v>
      </c>
      <c r="C12" s="9" t="s">
        <v>222</v>
      </c>
      <c r="D12" s="8" t="s">
        <v>56</v>
      </c>
      <c r="E12" s="8" t="s">
        <v>78</v>
      </c>
      <c r="F12" s="8" t="s">
        <v>79</v>
      </c>
      <c r="G12" s="8" t="s">
        <v>225</v>
      </c>
      <c r="H12" s="8" t="s">
        <v>226</v>
      </c>
      <c r="I12" s="10">
        <v>29000</v>
      </c>
      <c r="J12" s="10">
        <v>29000</v>
      </c>
      <c r="K12" s="10">
        <v>29000</v>
      </c>
      <c r="L12" s="10"/>
      <c r="M12" s="10"/>
      <c r="N12" s="10"/>
      <c r="O12" s="10"/>
      <c r="P12" s="22"/>
      <c r="Q12" s="10"/>
      <c r="R12" s="10"/>
      <c r="S12" s="10"/>
      <c r="T12" s="10"/>
      <c r="U12" s="10"/>
      <c r="V12" s="10"/>
      <c r="W12" s="10"/>
    </row>
    <row r="13" ht="18.75" customHeight="1" spans="1:23">
      <c r="A13" s="22"/>
      <c r="B13" s="22"/>
      <c r="C13" s="9" t="s">
        <v>227</v>
      </c>
      <c r="D13" s="22"/>
      <c r="E13" s="22"/>
      <c r="F13" s="22"/>
      <c r="G13" s="22"/>
      <c r="H13" s="22"/>
      <c r="I13" s="10">
        <v>33800</v>
      </c>
      <c r="J13" s="10">
        <v>33800</v>
      </c>
      <c r="K13" s="10">
        <v>33800</v>
      </c>
      <c r="L13" s="10"/>
      <c r="M13" s="10"/>
      <c r="N13" s="10"/>
      <c r="O13" s="10"/>
      <c r="P13" s="22"/>
      <c r="Q13" s="10"/>
      <c r="R13" s="10"/>
      <c r="S13" s="10"/>
      <c r="T13" s="10"/>
      <c r="U13" s="10"/>
      <c r="V13" s="10"/>
      <c r="W13" s="10"/>
    </row>
    <row r="14" ht="18.75" customHeight="1" spans="1:23">
      <c r="A14" s="8" t="s">
        <v>218</v>
      </c>
      <c r="B14" s="8" t="s">
        <v>228</v>
      </c>
      <c r="C14" s="9" t="s">
        <v>227</v>
      </c>
      <c r="D14" s="8" t="s">
        <v>56</v>
      </c>
      <c r="E14" s="8" t="s">
        <v>78</v>
      </c>
      <c r="F14" s="8" t="s">
        <v>79</v>
      </c>
      <c r="G14" s="8" t="s">
        <v>225</v>
      </c>
      <c r="H14" s="8" t="s">
        <v>226</v>
      </c>
      <c r="I14" s="10">
        <v>28800</v>
      </c>
      <c r="J14" s="10">
        <v>28800</v>
      </c>
      <c r="K14" s="10">
        <v>28800</v>
      </c>
      <c r="L14" s="10"/>
      <c r="M14" s="10"/>
      <c r="N14" s="10"/>
      <c r="O14" s="10"/>
      <c r="P14" s="22"/>
      <c r="Q14" s="10"/>
      <c r="R14" s="10"/>
      <c r="S14" s="10"/>
      <c r="T14" s="10"/>
      <c r="U14" s="10"/>
      <c r="V14" s="10"/>
      <c r="W14" s="10"/>
    </row>
    <row r="15" ht="18.75" customHeight="1" spans="1:23">
      <c r="A15" s="8" t="s">
        <v>218</v>
      </c>
      <c r="B15" s="8" t="s">
        <v>228</v>
      </c>
      <c r="C15" s="9" t="s">
        <v>227</v>
      </c>
      <c r="D15" s="8" t="s">
        <v>56</v>
      </c>
      <c r="E15" s="8" t="s">
        <v>83</v>
      </c>
      <c r="F15" s="8" t="s">
        <v>79</v>
      </c>
      <c r="G15" s="8" t="s">
        <v>184</v>
      </c>
      <c r="H15" s="8" t="s">
        <v>185</v>
      </c>
      <c r="I15" s="10">
        <v>5000</v>
      </c>
      <c r="J15" s="10">
        <v>5000</v>
      </c>
      <c r="K15" s="10">
        <v>5000</v>
      </c>
      <c r="L15" s="10"/>
      <c r="M15" s="10"/>
      <c r="N15" s="10"/>
      <c r="O15" s="10"/>
      <c r="P15" s="22"/>
      <c r="Q15" s="10"/>
      <c r="R15" s="10"/>
      <c r="S15" s="10"/>
      <c r="T15" s="10"/>
      <c r="U15" s="10"/>
      <c r="V15" s="10"/>
      <c r="W15" s="10"/>
    </row>
    <row r="16" ht="18.75" customHeight="1" spans="1:23">
      <c r="A16" s="11" t="s">
        <v>32</v>
      </c>
      <c r="B16" s="11"/>
      <c r="C16" s="11"/>
      <c r="D16" s="11"/>
      <c r="E16" s="11"/>
      <c r="F16" s="11"/>
      <c r="G16" s="11"/>
      <c r="H16" s="11"/>
      <c r="I16" s="10">
        <v>68440</v>
      </c>
      <c r="J16" s="10">
        <v>62800</v>
      </c>
      <c r="K16" s="10">
        <v>62800</v>
      </c>
      <c r="L16" s="10"/>
      <c r="M16" s="10"/>
      <c r="N16" s="10"/>
      <c r="O16" s="10"/>
      <c r="P16" s="10"/>
      <c r="Q16" s="10"/>
      <c r="R16" s="10">
        <v>5640</v>
      </c>
      <c r="S16" s="10"/>
      <c r="T16" s="10"/>
      <c r="U16" s="10"/>
      <c r="V16" s="10"/>
      <c r="W16" s="10">
        <v>5640</v>
      </c>
    </row>
  </sheetData>
  <mergeCells count="28">
    <mergeCell ref="A2:W2"/>
    <mergeCell ref="A3:H3"/>
    <mergeCell ref="J4:M4"/>
    <mergeCell ref="N4:P4"/>
    <mergeCell ref="R4:W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11805555555556" footer="0.511805555555556"/>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2"/>
  <sheetViews>
    <sheetView showZeros="0" topLeftCell="C25" workbookViewId="0">
      <selection activeCell="J32" sqref="J32"/>
    </sheetView>
  </sheetViews>
  <sheetFormatPr defaultColWidth="8.85185185185185" defaultRowHeight="15" customHeight="1"/>
  <cols>
    <col min="1" max="1" width="41.5" customWidth="1"/>
    <col min="2" max="2" width="52.5" customWidth="1"/>
    <col min="3" max="4" width="13.8425925925926" customWidth="1"/>
    <col min="5" max="5" width="26.8425925925926" customWidth="1"/>
    <col min="6" max="8" width="10" customWidth="1"/>
    <col min="9" max="9" width="13.7037037037037" customWidth="1"/>
    <col min="10" max="10" width="46.25" customWidth="1"/>
  </cols>
  <sheetData>
    <row r="1" customHeight="1" spans="1:10">
      <c r="A1" s="19" t="s">
        <v>229</v>
      </c>
      <c r="B1" s="19"/>
      <c r="C1" s="19"/>
      <c r="D1" s="19"/>
      <c r="E1" s="19"/>
      <c r="F1" s="19"/>
      <c r="G1" s="19"/>
      <c r="H1" s="19"/>
      <c r="I1" s="19"/>
      <c r="J1" s="19"/>
    </row>
    <row r="2" ht="45" customHeight="1" spans="1:10">
      <c r="A2" s="30" t="s">
        <v>230</v>
      </c>
      <c r="B2" s="30"/>
      <c r="C2" s="30"/>
      <c r="D2" s="30"/>
      <c r="E2" s="30"/>
      <c r="F2" s="30"/>
      <c r="G2" s="30"/>
      <c r="H2" s="30"/>
      <c r="I2" s="30"/>
      <c r="J2" s="30"/>
    </row>
    <row r="3" ht="20.25" customHeight="1" spans="1:10">
      <c r="A3" s="18" t="str">
        <f>"单位名称："&amp;"中国共产党新平彝族傣族自治县委员会机构编制委员会办公室"</f>
        <v>单位名称：中国共产党新平彝族傣族自治县委员会机构编制委员会办公室</v>
      </c>
      <c r="B3" s="18"/>
      <c r="C3" s="18"/>
      <c r="D3" s="18"/>
      <c r="E3" s="18"/>
      <c r="F3" s="18"/>
      <c r="G3" s="18"/>
      <c r="H3" s="18"/>
      <c r="I3" s="18"/>
      <c r="J3" s="18"/>
    </row>
    <row r="4" ht="20.25" customHeight="1" spans="1:10">
      <c r="A4" s="31" t="s">
        <v>231</v>
      </c>
      <c r="B4" s="31" t="s">
        <v>232</v>
      </c>
      <c r="C4" s="31" t="s">
        <v>233</v>
      </c>
      <c r="D4" s="31" t="s">
        <v>234</v>
      </c>
      <c r="E4" s="31" t="s">
        <v>235</v>
      </c>
      <c r="F4" s="31" t="s">
        <v>236</v>
      </c>
      <c r="G4" s="31" t="s">
        <v>237</v>
      </c>
      <c r="H4" s="31" t="s">
        <v>238</v>
      </c>
      <c r="I4" s="31" t="s">
        <v>239</v>
      </c>
      <c r="J4" s="31" t="s">
        <v>240</v>
      </c>
    </row>
    <row r="5" ht="46.5" customHeight="1" spans="1:10">
      <c r="A5" s="31"/>
      <c r="B5" s="31"/>
      <c r="C5" s="31"/>
      <c r="D5" s="31"/>
      <c r="E5" s="31"/>
      <c r="F5" s="31"/>
      <c r="G5" s="31"/>
      <c r="H5" s="31"/>
      <c r="I5" s="31"/>
      <c r="J5" s="31"/>
    </row>
    <row r="6" ht="20.25" customHeight="1" spans="1:10">
      <c r="A6" s="32">
        <v>1</v>
      </c>
      <c r="B6" s="32">
        <v>2</v>
      </c>
      <c r="C6" s="32">
        <v>3</v>
      </c>
      <c r="D6" s="32">
        <v>4</v>
      </c>
      <c r="E6" s="32">
        <v>5</v>
      </c>
      <c r="F6" s="32">
        <v>6</v>
      </c>
      <c r="G6" s="32">
        <v>7</v>
      </c>
      <c r="H6" s="32">
        <v>8</v>
      </c>
      <c r="I6" s="32">
        <v>9</v>
      </c>
      <c r="J6" s="32">
        <v>10</v>
      </c>
    </row>
    <row r="7" ht="20.25" customHeight="1" spans="1:10">
      <c r="A7" s="22" t="s">
        <v>56</v>
      </c>
      <c r="B7" s="22"/>
      <c r="C7" s="22"/>
      <c r="E7" s="37"/>
      <c r="F7" s="37"/>
      <c r="G7" s="37"/>
      <c r="H7" s="37"/>
      <c r="I7" s="37"/>
      <c r="J7" s="37"/>
    </row>
    <row r="8" ht="147" customHeight="1" spans="1:10">
      <c r="A8" s="48" t="s">
        <v>217</v>
      </c>
      <c r="B8" s="22" t="s">
        <v>241</v>
      </c>
      <c r="C8" s="23"/>
      <c r="D8" s="23"/>
      <c r="E8" s="37"/>
      <c r="F8" s="37"/>
      <c r="G8" s="37"/>
      <c r="H8" s="37"/>
      <c r="I8" s="37"/>
      <c r="J8" s="37"/>
    </row>
    <row r="9" ht="32" customHeight="1" spans="1:10">
      <c r="A9" s="22"/>
      <c r="B9" s="22"/>
      <c r="C9" s="22" t="s">
        <v>242</v>
      </c>
      <c r="D9" s="49" t="s">
        <v>243</v>
      </c>
      <c r="E9" s="50" t="s">
        <v>244</v>
      </c>
      <c r="F9" s="38" t="s">
        <v>245</v>
      </c>
      <c r="G9" s="23" t="s">
        <v>246</v>
      </c>
      <c r="H9" s="38" t="s">
        <v>247</v>
      </c>
      <c r="I9" s="38" t="s">
        <v>248</v>
      </c>
      <c r="J9" s="50" t="s">
        <v>244</v>
      </c>
    </row>
    <row r="10" ht="32" customHeight="1" spans="1:10">
      <c r="A10" s="22"/>
      <c r="B10" s="22"/>
      <c r="C10" s="22" t="s">
        <v>242</v>
      </c>
      <c r="D10" s="49" t="s">
        <v>243</v>
      </c>
      <c r="E10" s="50" t="s">
        <v>249</v>
      </c>
      <c r="F10" s="38" t="s">
        <v>245</v>
      </c>
      <c r="G10" s="23" t="s">
        <v>250</v>
      </c>
      <c r="H10" s="38" t="s">
        <v>251</v>
      </c>
      <c r="I10" s="38" t="s">
        <v>248</v>
      </c>
      <c r="J10" s="50" t="s">
        <v>249</v>
      </c>
    </row>
    <row r="11" ht="32" customHeight="1" spans="1:10">
      <c r="A11" s="22"/>
      <c r="B11" s="22"/>
      <c r="C11" s="22" t="s">
        <v>242</v>
      </c>
      <c r="D11" s="49" t="s">
        <v>243</v>
      </c>
      <c r="E11" s="50" t="s">
        <v>252</v>
      </c>
      <c r="F11" s="38" t="s">
        <v>245</v>
      </c>
      <c r="G11" s="23" t="s">
        <v>253</v>
      </c>
      <c r="H11" s="38" t="s">
        <v>251</v>
      </c>
      <c r="I11" s="38" t="s">
        <v>248</v>
      </c>
      <c r="J11" s="50" t="s">
        <v>252</v>
      </c>
    </row>
    <row r="12" ht="32" customHeight="1" spans="1:10">
      <c r="A12" s="22"/>
      <c r="B12" s="22"/>
      <c r="C12" s="22" t="s">
        <v>242</v>
      </c>
      <c r="D12" s="49" t="s">
        <v>254</v>
      </c>
      <c r="E12" s="50" t="s">
        <v>255</v>
      </c>
      <c r="F12" s="38" t="s">
        <v>256</v>
      </c>
      <c r="G12" s="23" t="s">
        <v>257</v>
      </c>
      <c r="H12" s="38" t="s">
        <v>258</v>
      </c>
      <c r="I12" s="38" t="s">
        <v>248</v>
      </c>
      <c r="J12" s="50" t="s">
        <v>259</v>
      </c>
    </row>
    <row r="13" ht="32" customHeight="1" spans="1:10">
      <c r="A13" s="22"/>
      <c r="B13" s="22"/>
      <c r="C13" s="22" t="s">
        <v>242</v>
      </c>
      <c r="D13" s="49" t="s">
        <v>254</v>
      </c>
      <c r="E13" s="50" t="s">
        <v>260</v>
      </c>
      <c r="F13" s="38" t="s">
        <v>261</v>
      </c>
      <c r="G13" s="23" t="s">
        <v>257</v>
      </c>
      <c r="H13" s="38" t="s">
        <v>258</v>
      </c>
      <c r="I13" s="38" t="s">
        <v>248</v>
      </c>
      <c r="J13" s="50" t="s">
        <v>260</v>
      </c>
    </row>
    <row r="14" ht="32" customHeight="1" spans="1:10">
      <c r="A14" s="22"/>
      <c r="B14" s="22"/>
      <c r="C14" s="22" t="s">
        <v>262</v>
      </c>
      <c r="D14" s="49" t="s">
        <v>263</v>
      </c>
      <c r="E14" s="50" t="s">
        <v>264</v>
      </c>
      <c r="F14" s="38" t="s">
        <v>261</v>
      </c>
      <c r="G14" s="23" t="s">
        <v>257</v>
      </c>
      <c r="H14" s="38" t="s">
        <v>258</v>
      </c>
      <c r="I14" s="38" t="s">
        <v>248</v>
      </c>
      <c r="J14" s="50" t="s">
        <v>265</v>
      </c>
    </row>
    <row r="15" ht="32" customHeight="1" spans="1:10">
      <c r="A15" s="22"/>
      <c r="B15" s="22"/>
      <c r="C15" s="22" t="s">
        <v>266</v>
      </c>
      <c r="D15" s="49" t="s">
        <v>267</v>
      </c>
      <c r="E15" s="50" t="s">
        <v>268</v>
      </c>
      <c r="F15" s="38" t="s">
        <v>261</v>
      </c>
      <c r="G15" s="23" t="s">
        <v>257</v>
      </c>
      <c r="H15" s="38" t="s">
        <v>258</v>
      </c>
      <c r="I15" s="38" t="s">
        <v>248</v>
      </c>
      <c r="J15" s="50" t="s">
        <v>268</v>
      </c>
    </row>
    <row r="16" ht="20.25" customHeight="1" spans="1:10">
      <c r="A16" s="48" t="s">
        <v>222</v>
      </c>
      <c r="B16" s="22" t="s">
        <v>269</v>
      </c>
      <c r="C16" s="22"/>
      <c r="D16" s="22"/>
      <c r="E16" s="22"/>
      <c r="F16" s="22"/>
      <c r="G16" s="22"/>
      <c r="H16" s="22"/>
      <c r="I16" s="22"/>
      <c r="J16" s="22"/>
    </row>
    <row r="17" ht="35" customHeight="1" spans="1:10">
      <c r="A17" s="22"/>
      <c r="B17" s="22"/>
      <c r="C17" s="22" t="s">
        <v>242</v>
      </c>
      <c r="D17" s="49" t="s">
        <v>243</v>
      </c>
      <c r="E17" s="50" t="s">
        <v>270</v>
      </c>
      <c r="F17" s="38" t="s">
        <v>245</v>
      </c>
      <c r="G17" s="23" t="s">
        <v>257</v>
      </c>
      <c r="H17" s="38" t="s">
        <v>258</v>
      </c>
      <c r="I17" s="38" t="s">
        <v>248</v>
      </c>
      <c r="J17" s="51" t="s">
        <v>271</v>
      </c>
    </row>
    <row r="18" ht="35" customHeight="1" spans="1:10">
      <c r="A18" s="22"/>
      <c r="B18" s="22"/>
      <c r="C18" s="22" t="s">
        <v>242</v>
      </c>
      <c r="D18" s="49" t="s">
        <v>243</v>
      </c>
      <c r="E18" s="50" t="s">
        <v>272</v>
      </c>
      <c r="F18" s="38" t="s">
        <v>261</v>
      </c>
      <c r="G18" s="23" t="s">
        <v>273</v>
      </c>
      <c r="H18" s="38" t="s">
        <v>274</v>
      </c>
      <c r="I18" s="38" t="s">
        <v>248</v>
      </c>
      <c r="J18" s="50" t="s">
        <v>275</v>
      </c>
    </row>
    <row r="19" ht="35" customHeight="1" spans="1:10">
      <c r="A19" s="22"/>
      <c r="B19" s="22"/>
      <c r="C19" s="22" t="s">
        <v>242</v>
      </c>
      <c r="D19" s="49" t="s">
        <v>243</v>
      </c>
      <c r="E19" s="50" t="s">
        <v>276</v>
      </c>
      <c r="F19" s="38" t="s">
        <v>261</v>
      </c>
      <c r="G19" s="23" t="s">
        <v>48</v>
      </c>
      <c r="H19" s="38" t="s">
        <v>277</v>
      </c>
      <c r="I19" s="38" t="s">
        <v>248</v>
      </c>
      <c r="J19" s="50" t="s">
        <v>275</v>
      </c>
    </row>
    <row r="20" ht="35" customHeight="1" spans="1:10">
      <c r="A20" s="22"/>
      <c r="B20" s="22"/>
      <c r="C20" s="22" t="s">
        <v>242</v>
      </c>
      <c r="D20" s="49" t="s">
        <v>254</v>
      </c>
      <c r="E20" s="50" t="s">
        <v>278</v>
      </c>
      <c r="F20" s="38" t="s">
        <v>261</v>
      </c>
      <c r="G20" s="23" t="s">
        <v>257</v>
      </c>
      <c r="H20" s="38" t="s">
        <v>258</v>
      </c>
      <c r="I20" s="38" t="s">
        <v>248</v>
      </c>
      <c r="J20" s="50" t="s">
        <v>279</v>
      </c>
    </row>
    <row r="21" ht="35" customHeight="1" spans="1:10">
      <c r="A21" s="22"/>
      <c r="B21" s="22"/>
      <c r="C21" s="22" t="s">
        <v>242</v>
      </c>
      <c r="D21" s="49" t="s">
        <v>254</v>
      </c>
      <c r="E21" s="50" t="s">
        <v>280</v>
      </c>
      <c r="F21" s="38" t="s">
        <v>261</v>
      </c>
      <c r="G21" s="23" t="s">
        <v>257</v>
      </c>
      <c r="H21" s="38" t="s">
        <v>258</v>
      </c>
      <c r="I21" s="38" t="s">
        <v>248</v>
      </c>
      <c r="J21" s="50" t="s">
        <v>275</v>
      </c>
    </row>
    <row r="22" ht="35" customHeight="1" spans="1:10">
      <c r="A22" s="22"/>
      <c r="B22" s="22"/>
      <c r="C22" s="22" t="s">
        <v>262</v>
      </c>
      <c r="D22" s="49" t="s">
        <v>281</v>
      </c>
      <c r="E22" s="50" t="s">
        <v>282</v>
      </c>
      <c r="F22" s="38" t="s">
        <v>261</v>
      </c>
      <c r="G22" s="23" t="s">
        <v>257</v>
      </c>
      <c r="H22" s="38" t="s">
        <v>258</v>
      </c>
      <c r="I22" s="38" t="s">
        <v>248</v>
      </c>
      <c r="J22" s="50" t="s">
        <v>275</v>
      </c>
    </row>
    <row r="23" ht="35" customHeight="1" spans="1:10">
      <c r="A23" s="22"/>
      <c r="B23" s="22"/>
      <c r="C23" s="22" t="s">
        <v>266</v>
      </c>
      <c r="D23" s="49" t="s">
        <v>267</v>
      </c>
      <c r="E23" s="50" t="s">
        <v>283</v>
      </c>
      <c r="F23" s="38" t="s">
        <v>261</v>
      </c>
      <c r="G23" s="23" t="s">
        <v>257</v>
      </c>
      <c r="H23" s="38" t="s">
        <v>258</v>
      </c>
      <c r="I23" s="38" t="s">
        <v>248</v>
      </c>
      <c r="J23" s="50" t="s">
        <v>275</v>
      </c>
    </row>
    <row r="24" ht="206" customHeight="1" spans="1:10">
      <c r="A24" s="48" t="s">
        <v>227</v>
      </c>
      <c r="B24" s="22" t="s">
        <v>284</v>
      </c>
      <c r="C24" s="22"/>
      <c r="D24" s="22"/>
      <c r="E24" s="22"/>
      <c r="F24" s="22"/>
      <c r="G24" s="22"/>
      <c r="H24" s="22"/>
      <c r="I24" s="22"/>
      <c r="J24" s="22"/>
    </row>
    <row r="25" ht="34" customHeight="1" spans="1:10">
      <c r="A25" s="22"/>
      <c r="B25" s="22"/>
      <c r="C25" s="22" t="s">
        <v>242</v>
      </c>
      <c r="D25" s="49" t="s">
        <v>243</v>
      </c>
      <c r="E25" s="50" t="s">
        <v>285</v>
      </c>
      <c r="F25" s="38" t="s">
        <v>245</v>
      </c>
      <c r="G25" s="23" t="s">
        <v>46</v>
      </c>
      <c r="H25" s="38" t="s">
        <v>286</v>
      </c>
      <c r="I25" s="38" t="s">
        <v>248</v>
      </c>
      <c r="J25" s="50" t="s">
        <v>287</v>
      </c>
    </row>
    <row r="26" ht="34" customHeight="1" spans="1:10">
      <c r="A26" s="22"/>
      <c r="B26" s="22"/>
      <c r="C26" s="22" t="s">
        <v>242</v>
      </c>
      <c r="D26" s="49" t="s">
        <v>243</v>
      </c>
      <c r="E26" s="50" t="s">
        <v>288</v>
      </c>
      <c r="F26" s="38" t="s">
        <v>245</v>
      </c>
      <c r="G26" s="23" t="s">
        <v>246</v>
      </c>
      <c r="H26" s="38" t="s">
        <v>289</v>
      </c>
      <c r="I26" s="38" t="s">
        <v>248</v>
      </c>
      <c r="J26" s="50" t="s">
        <v>290</v>
      </c>
    </row>
    <row r="27" ht="34" customHeight="1" spans="1:10">
      <c r="A27" s="22"/>
      <c r="B27" s="22"/>
      <c r="C27" s="22" t="s">
        <v>242</v>
      </c>
      <c r="D27" s="49" t="s">
        <v>243</v>
      </c>
      <c r="E27" s="50" t="s">
        <v>291</v>
      </c>
      <c r="F27" s="38" t="s">
        <v>245</v>
      </c>
      <c r="G27" s="23" t="s">
        <v>49</v>
      </c>
      <c r="H27" s="38" t="s">
        <v>289</v>
      </c>
      <c r="I27" s="38" t="s">
        <v>248</v>
      </c>
      <c r="J27" s="50" t="s">
        <v>292</v>
      </c>
    </row>
    <row r="28" ht="34" customHeight="1" spans="1:10">
      <c r="A28" s="22"/>
      <c r="B28" s="22"/>
      <c r="C28" s="22" t="s">
        <v>242</v>
      </c>
      <c r="D28" s="49" t="s">
        <v>254</v>
      </c>
      <c r="E28" s="50" t="s">
        <v>293</v>
      </c>
      <c r="F28" s="38" t="s">
        <v>261</v>
      </c>
      <c r="G28" s="23" t="s">
        <v>257</v>
      </c>
      <c r="H28" s="38" t="s">
        <v>258</v>
      </c>
      <c r="I28" s="38" t="s">
        <v>248</v>
      </c>
      <c r="J28" s="50" t="s">
        <v>294</v>
      </c>
    </row>
    <row r="29" ht="34" customHeight="1" spans="1:10">
      <c r="A29" s="22"/>
      <c r="B29" s="22"/>
      <c r="C29" s="22" t="s">
        <v>242</v>
      </c>
      <c r="D29" s="49" t="s">
        <v>295</v>
      </c>
      <c r="E29" s="50" t="s">
        <v>296</v>
      </c>
      <c r="F29" s="38" t="s">
        <v>245</v>
      </c>
      <c r="G29" s="23" t="s">
        <v>46</v>
      </c>
      <c r="H29" s="38" t="s">
        <v>297</v>
      </c>
      <c r="I29" s="38" t="s">
        <v>248</v>
      </c>
      <c r="J29" s="50" t="s">
        <v>298</v>
      </c>
    </row>
    <row r="30" ht="34" customHeight="1" spans="1:10">
      <c r="A30" s="22"/>
      <c r="B30" s="22"/>
      <c r="C30" s="22" t="s">
        <v>262</v>
      </c>
      <c r="D30" s="49" t="s">
        <v>263</v>
      </c>
      <c r="E30" s="50" t="s">
        <v>299</v>
      </c>
      <c r="F30" s="38" t="s">
        <v>245</v>
      </c>
      <c r="G30" s="23" t="s">
        <v>300</v>
      </c>
      <c r="H30" s="38"/>
      <c r="I30" s="38" t="s">
        <v>301</v>
      </c>
      <c r="J30" s="50" t="s">
        <v>302</v>
      </c>
    </row>
    <row r="31" ht="34" customHeight="1" spans="1:10">
      <c r="A31" s="22"/>
      <c r="B31" s="22"/>
      <c r="C31" s="22" t="s">
        <v>262</v>
      </c>
      <c r="D31" s="49" t="s">
        <v>263</v>
      </c>
      <c r="E31" s="50" t="s">
        <v>303</v>
      </c>
      <c r="F31" s="38" t="s">
        <v>245</v>
      </c>
      <c r="G31" s="23" t="s">
        <v>304</v>
      </c>
      <c r="H31" s="38"/>
      <c r="I31" s="38" t="s">
        <v>301</v>
      </c>
      <c r="J31" s="50" t="s">
        <v>305</v>
      </c>
    </row>
    <row r="32" ht="41" customHeight="1" spans="1:10">
      <c r="A32" s="22"/>
      <c r="B32" s="22"/>
      <c r="C32" s="22" t="s">
        <v>266</v>
      </c>
      <c r="D32" s="49" t="s">
        <v>267</v>
      </c>
      <c r="E32" s="50" t="s">
        <v>268</v>
      </c>
      <c r="F32" s="38" t="s">
        <v>261</v>
      </c>
      <c r="G32" s="23" t="s">
        <v>257</v>
      </c>
      <c r="H32" s="38" t="s">
        <v>258</v>
      </c>
      <c r="I32" s="38" t="s">
        <v>248</v>
      </c>
      <c r="J32" s="51" t="s">
        <v>306</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11805555555556" footer="0.511805555555556"/>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李俊陵</cp:lastModifiedBy>
  <dcterms:created xsi:type="dcterms:W3CDTF">2026-03-05T01:59:00Z</dcterms:created>
  <dcterms:modified xsi:type="dcterms:W3CDTF">2026-03-06T03:12:20Z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AA0688821DF1458FB6DF68903AC1C545_12</vt:lpwstr>
  </property>
</Properties>
</file>